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0.1.16.220\share\自治振興課H24以降\自治振興課H24以降\02_財政\03_普通会計決算統計\05_財政状況資料集【H22決算～】\R2決算\09_市町村→県\"/>
    </mc:Choice>
  </mc:AlternateContent>
  <bookViews>
    <workbookView xWindow="0" yWindow="0" windowWidth="28800" windowHeight="1227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9" i="10" l="1"/>
  <c r="BG38" i="10"/>
  <c r="BG37" i="10"/>
  <c r="BG36" i="10"/>
  <c r="BG35" i="10"/>
  <c r="BG34" i="10"/>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AM39" i="10"/>
  <c r="U39" i="10"/>
  <c r="C39" i="10"/>
  <c r="CO38" i="10"/>
  <c r="BW38" i="10"/>
  <c r="AM38" i="10"/>
  <c r="U38" i="10"/>
  <c r="C38" i="10"/>
  <c r="CO37" i="10"/>
  <c r="BW37" i="10"/>
  <c r="AM37" i="10"/>
  <c r="CO36" i="10"/>
  <c r="BW36" i="10"/>
  <c r="AM36" i="10"/>
  <c r="CO35" i="10"/>
  <c r="BW35" i="10"/>
  <c r="AM35" i="10"/>
  <c r="CO34" i="10"/>
  <c r="BW34" i="10"/>
  <c r="C34" i="10"/>
  <c r="C35" i="10" l="1"/>
  <c r="C36" i="10" s="1"/>
  <c r="C37" i="10" s="1"/>
  <c r="U34" i="10"/>
  <c r="U35" i="10" s="1"/>
  <c r="U36" i="10" s="1"/>
  <c r="U37"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AM34" i="10" l="1"/>
  <c r="BE34" i="10"/>
  <c r="BE35" i="10" s="1"/>
  <c r="BE36" i="10" s="1"/>
  <c r="BE37" i="10" s="1"/>
  <c r="BE38" i="10" s="1"/>
  <c r="BE39" i="10" s="1"/>
</calcChain>
</file>

<file path=xl/sharedStrings.xml><?xml version="1.0" encoding="utf-8"?>
<sst xmlns="http://schemas.openxmlformats.org/spreadsheetml/2006/main" count="1142" uniqueCount="622">
  <si>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</si>
  <si>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</si>
  <si>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</si>
  <si>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</si>
  <si>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</si>
  <si>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</si>
  <si>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</si>
  <si>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</si>
  <si>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</si>
  <si>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</si>
  <si>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</si>
  <si>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</si>
  <si>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</si>
  <si>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</si>
  <si>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</si>
  <si>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</si>
  <si>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</si>
  <si>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</si>
  <si>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</si>
  <si>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</si>
  <si>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</si>
  <si>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</si>
  <si>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</si>
  <si>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</si>
  <si>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</si>
  <si>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</si>
  <si>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</si>
  <si>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</si>
  <si>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</si>
  <si>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</si>
  <si>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</si>
  <si>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</si>
  <si>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</si>
  <si>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</si>
  <si>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</si>
  <si>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</si>
  <si>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</si>
  <si>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</si>
  <si>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</si>
  <si>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</si>
  <si>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</si>
  <si>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</si>
  <si>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</si>
  <si>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</si>
  <si>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</si>
  <si>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</si>
  <si>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</si>
  <si>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</si>
  <si>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</si>
  <si>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</si>
  <si>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</si>
  <si>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</si>
  <si>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</si>
  <si>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</si>
  <si>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</si>
  <si>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</si>
  <si>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</si>
  <si>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</si>
  <si>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</si>
  <si>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</si>
  <si>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</si>
  <si>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</si>
  <si>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</si>
  <si>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</si>
  <si>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</si>
  <si>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</si>
  <si>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</si>
  <si>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</si>
  <si>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</si>
  <si>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</si>
  <si>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</si>
  <si>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</si>
  <si>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</si>
  <si>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</si>
  <si>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</si>
  <si>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</si>
  <si>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</si>
  <si>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</si>
  <si>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</si>
  <si>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</si>
  <si>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</si>
  <si>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</si>
  <si>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</si>
  <si>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鳥取県</t>
    <phoneticPr fontId="5"/>
  </si>
  <si>
    <t>市町村類型</t>
    <phoneticPr fontId="5"/>
  </si>
  <si>
    <t>Ⅳ－０</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</si>
  <si>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</si>
  <si>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</si>
  <si>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</si>
  <si>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</si>
  <si>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</si>
  <si>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</si>
  <si>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</si>
  <si>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</si>
  <si>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</si>
  <si>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</si>
  <si>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</si>
  <si>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</si>
  <si>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大山町</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</si>
  <si>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</si>
  <si>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</si>
  <si>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</si>
  <si>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25"/>
  </si>
  <si>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</si>
  <si>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</si>
  <si>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</si>
  <si>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</si>
  <si>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</si>
  <si>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</si>
  <si>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</si>
  <si>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</si>
  <si>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</si>
  <si>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</si>
  <si>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</si>
  <si>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</si>
  <si>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</si>
  <si>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</si>
  <si>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</si>
  <si>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</si>
  <si>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</si>
  <si>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</si>
  <si>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</si>
  <si>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</si>
  <si>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</si>
  <si>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</si>
  <si>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</si>
  <si>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</si>
  <si>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</si>
  <si>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</si>
  <si>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</si>
  <si>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</si>
  <si>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</si>
  <si>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</si>
  <si>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</si>
  <si>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</si>
  <si>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</si>
  <si>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</si>
  <si>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</si>
  <si>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</si>
  <si>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</si>
  <si>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</si>
  <si>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</si>
  <si>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</si>
  <si>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</si>
  <si>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</si>
  <si>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</si>
  <si>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</si>
  <si>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</si>
  <si>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</si>
  <si>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</si>
  <si>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</si>
  <si>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</si>
  <si>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-1.6</t>
    <phoneticPr fontId="5"/>
  </si>
  <si>
    <t>基準財政需要額</t>
    <phoneticPr fontId="25"/>
  </si>
  <si>
    <t>うち日本人(％)</t>
    <phoneticPr fontId="5"/>
  </si>
  <si>
    <t>-1.7</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</si>
  <si>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</si>
  <si>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</si>
  <si>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</si>
  <si>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</si>
  <si>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</si>
  <si>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</si>
  <si>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</si>
  <si>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</si>
  <si>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</si>
  <si>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</si>
  <si>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</si>
  <si>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</si>
  <si>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</si>
  <si>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</si>
  <si>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</si>
  <si>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</si>
  <si>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</si>
  <si>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</si>
  <si>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</si>
  <si>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</si>
  <si>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</si>
  <si>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</si>
  <si>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</si>
  <si>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</si>
  <si>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</si>
  <si>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</si>
  <si>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</si>
  <si>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</si>
  <si>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</si>
  <si>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</si>
  <si>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</si>
  <si>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</si>
  <si>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</si>
  <si>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</si>
  <si>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</si>
  <si>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</si>
  <si>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</si>
  <si>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</si>
  <si>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</si>
  <si>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</si>
  <si>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</si>
  <si>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</si>
  <si>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</si>
  <si>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</si>
  <si>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</si>
  <si>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</si>
  <si>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</si>
  <si>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</si>
  <si>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</si>
  <si>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</si>
  <si>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</si>
  <si>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</si>
  <si>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</si>
  <si>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</si>
  <si>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</si>
  <si>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</si>
  <si>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</si>
  <si>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</si>
  <si>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鳥取県大山町</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</si>
  <si>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</si>
  <si>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</si>
  <si>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</si>
  <si>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</si>
  <si>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</si>
  <si>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</si>
  <si>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</si>
  <si>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</si>
  <si>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</si>
  <si>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</si>
  <si>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</si>
  <si>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</si>
  <si>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</si>
  <si>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</si>
  <si>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</si>
  <si>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</si>
  <si>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</si>
  <si>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</si>
  <si>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</si>
  <si>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</si>
  <si>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</si>
  <si>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</si>
  <si>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</si>
  <si>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</si>
  <si>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</si>
  <si>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</si>
  <si>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</si>
  <si>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</si>
  <si>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</si>
  <si>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</si>
  <si>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</si>
  <si>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</si>
  <si>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</si>
  <si>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</si>
  <si>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</si>
  <si>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</si>
  <si>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</si>
  <si>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</si>
  <si>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</si>
  <si>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</si>
  <si>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</si>
  <si>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</si>
  <si>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</si>
  <si>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</si>
  <si>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</si>
  <si>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</si>
  <si>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</si>
  <si>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</si>
  <si>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</si>
  <si>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</si>
  <si>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</si>
  <si>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</si>
  <si>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</si>
  <si>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</si>
  <si>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</si>
  <si>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</si>
  <si>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</si>
  <si>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</si>
  <si>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</si>
  <si>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</si>
  <si>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</si>
  <si>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</si>
  <si>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</si>
  <si>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</si>
  <si>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</si>
  <si>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</si>
  <si>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</si>
  <si>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</si>
  <si>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</si>
  <si>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</si>
  <si>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</si>
  <si>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</si>
  <si>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</si>
  <si>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</si>
  <si>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</si>
  <si>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</si>
  <si>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</si>
  <si>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</si>
  <si>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</si>
  <si>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</si>
  <si>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</si>
  <si>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</si>
  <si>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</si>
  <si>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</si>
  <si>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</si>
  <si>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</si>
  <si>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</si>
  <si>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</si>
  <si>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</si>
  <si>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</si>
  <si>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</si>
  <si>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</si>
  <si>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</si>
  <si>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</si>
  <si>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</si>
  <si>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</si>
  <si>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</si>
  <si>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</si>
  <si>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</si>
  <si>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</si>
  <si>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</si>
  <si>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</si>
  <si>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</si>
  <si>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</si>
  <si>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</si>
  <si>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</si>
  <si>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</si>
  <si>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</si>
  <si>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</si>
  <si>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</si>
  <si>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</si>
  <si>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</si>
  <si>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</si>
  <si>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</si>
  <si>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</si>
  <si>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</si>
  <si>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下水道</t>
    <phoneticPr fontId="5"/>
  </si>
  <si>
    <t>再差引収支</t>
    <rPh sb="0" eb="1">
      <t>サイ</t>
    </rPh>
    <rPh sb="1" eb="3">
      <t>サシヒキ</t>
    </rPh>
    <rPh sb="3" eb="5">
      <t>シュウシ</t>
    </rPh>
    <phoneticPr fontId="5"/>
  </si>
  <si>
    <t>　　うち一部事務組合負担金</t>
    <phoneticPr fontId="5"/>
  </si>
  <si>
    <t>諸収入</t>
  </si>
  <si>
    <t>観光施設</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</si>
  <si>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</si>
  <si>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</si>
  <si>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</si>
  <si>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</si>
  <si>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</si>
  <si>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</si>
  <si>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</si>
  <si>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</si>
  <si>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</si>
  <si>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</si>
  <si>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</si>
  <si>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</si>
  <si>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</si>
  <si>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</si>
  <si>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</si>
  <si>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</si>
  <si>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</si>
  <si>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</si>
  <si>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</si>
  <si>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</si>
  <si>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</si>
  <si>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</si>
  <si>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</si>
  <si>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</si>
  <si>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</si>
  <si>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</si>
  <si>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</si>
  <si>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</si>
  <si>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</si>
  <si>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</si>
  <si>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</si>
  <si>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</si>
  <si>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鳥取県大山町</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</si>
  <si>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</si>
  <si>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</si>
  <si>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</si>
  <si>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</si>
  <si>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</si>
  <si>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</si>
  <si>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</si>
  <si>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</si>
  <si>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</si>
  <si>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</si>
  <si>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</si>
  <si>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</si>
  <si>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</si>
  <si>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</si>
  <si>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</si>
  <si>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</si>
  <si>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</si>
  <si>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</si>
  <si>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</si>
  <si>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</si>
  <si>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土地取得特別会計</t>
    <phoneticPr fontId="5"/>
  </si>
  <si>
    <t>-</t>
    <phoneticPr fontId="5"/>
  </si>
  <si>
    <t>住宅新築資金等貸付事業特別会計</t>
    <phoneticPr fontId="5"/>
  </si>
  <si>
    <t>開拓専用水道特別会計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</si>
  <si>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</si>
  <si>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</si>
  <si>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</si>
  <si>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</si>
  <si>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</si>
  <si>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</si>
  <si>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</si>
  <si>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</si>
  <si>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</si>
  <si>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</si>
  <si>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</si>
  <si>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</si>
  <si>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</si>
  <si>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</si>
  <si>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</si>
  <si>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国民健康保険診療所特別会計</t>
    <phoneticPr fontId="5"/>
  </si>
  <si>
    <t>-</t>
    <phoneticPr fontId="5"/>
  </si>
  <si>
    <t>後期高齢者医療特別会計</t>
    <phoneticPr fontId="5"/>
  </si>
  <si>
    <t>介護保険特別会計</t>
    <phoneticPr fontId="5"/>
  </si>
  <si>
    <t>水道事業会計</t>
    <phoneticPr fontId="5"/>
  </si>
  <si>
    <t>法適用企業</t>
    <phoneticPr fontId="5"/>
  </si>
  <si>
    <t>農業集落排水事業特別会計</t>
    <phoneticPr fontId="5"/>
  </si>
  <si>
    <t>法非適用企業</t>
    <phoneticPr fontId="5"/>
  </si>
  <si>
    <t>公共下水道事業特別会計</t>
    <phoneticPr fontId="5"/>
  </si>
  <si>
    <t>法非適用企業</t>
    <phoneticPr fontId="5"/>
  </si>
  <si>
    <t>風力発電事業特別会計</t>
    <phoneticPr fontId="5"/>
  </si>
  <si>
    <t>法非適用企業</t>
    <phoneticPr fontId="5"/>
  </si>
  <si>
    <t>温泉事業特別会計</t>
    <phoneticPr fontId="5"/>
  </si>
  <si>
    <t>-</t>
    <phoneticPr fontId="5"/>
  </si>
  <si>
    <t>法非適用企業</t>
    <phoneticPr fontId="5"/>
  </si>
  <si>
    <t>索道事業特別会計</t>
    <phoneticPr fontId="5"/>
  </si>
  <si>
    <t>宅地造成事業特別会計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</si>
  <si>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</si>
  <si>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</si>
  <si>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</si>
  <si>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</si>
  <si>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</si>
  <si>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総費用
（歳出）</t>
    <phoneticPr fontId="5"/>
  </si>
  <si>
    <t>純損益
（形式収支）</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</si>
  <si>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</si>
  <si>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</si>
  <si>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</si>
  <si>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</si>
  <si>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</si>
  <si>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</si>
  <si>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</si>
  <si>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</si>
  <si>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</si>
  <si>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</si>
  <si>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</si>
  <si>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</si>
  <si>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</si>
  <si>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</si>
  <si>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</si>
  <si>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</si>
  <si>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</si>
  <si>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</si>
  <si>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</si>
  <si>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</si>
  <si>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</si>
  <si>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</si>
  <si>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</si>
  <si>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</si>
  <si>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</si>
  <si>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</si>
  <si>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t>
    <phoneticPr fontId="5"/>
  </si>
  <si>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</si>
  <si>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</si>
  <si>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</si>
  <si>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</si>
  <si>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</si>
  <si>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</si>
  <si>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</si>
  <si>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</si>
  <si>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</si>
  <si>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</si>
  <si>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</si>
  <si>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</si>
  <si>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</si>
  <si>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</si>
  <si>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</si>
  <si>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</si>
  <si>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</si>
  <si>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</si>
  <si>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</si>
  <si>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</si>
  <si>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</si>
  <si>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</si>
  <si>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</si>
  <si>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</si>
  <si>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</si>
  <si>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</si>
  <si>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</si>
  <si>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</si>
  <si>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</si>
  <si>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</si>
  <si>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</si>
  <si>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公共下水道事業特別会計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</si>
  <si>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</si>
  <si>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水道事業会計</t>
    <phoneticPr fontId="5"/>
  </si>
  <si>
    <t>(Ｆ)</t>
    <phoneticPr fontId="5"/>
  </si>
  <si>
    <t>国民健康保険診療所特別会計</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</si>
  <si>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</si>
  <si>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</si>
  <si>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</si>
  <si>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</si>
  <si>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</si>
  <si>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</si>
  <si>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</si>
  <si>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</si>
  <si>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</si>
  <si>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</si>
  <si>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</si>
  <si>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</si>
  <si>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</si>
  <si>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</si>
  <si>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</si>
  <si>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</si>
  <si>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</si>
  <si>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</si>
  <si>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</si>
  <si>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</si>
  <si>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</si>
  <si>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</si>
  <si>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</si>
  <si>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</si>
  <si>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</si>
  <si>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</si>
  <si>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</si>
  <si>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</si>
  <si>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</si>
  <si>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</si>
  <si>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</si>
  <si>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</si>
  <si>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</si>
  <si>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</si>
  <si>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</si>
  <si>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</si>
  <si>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</si>
  <si>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</si>
  <si>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</si>
  <si>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</si>
  <si>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</si>
  <si>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</si>
  <si>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</si>
  <si>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</si>
  <si>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</si>
  <si>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</si>
  <si>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</si>
  <si>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</si>
  <si>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</si>
  <si>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</si>
  <si>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</si>
  <si>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</si>
  <si>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</si>
  <si>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</si>
  <si>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</si>
  <si>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</si>
  <si>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</si>
  <si>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</si>
  <si>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</si>
  <si>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</si>
  <si>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</si>
  <si>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</si>
  <si>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</si>
  <si>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</si>
  <si>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</si>
  <si>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</si>
  <si>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</si>
  <si>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</si>
  <si>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</si>
  <si>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</si>
  <si>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</si>
  <si>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</si>
  <si>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</si>
  <si>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</si>
  <si>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</si>
  <si>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</si>
  <si>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</si>
  <si>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</si>
  <si>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</si>
  <si>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</si>
  <si>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</si>
  <si>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</si>
  <si>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</si>
  <si>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</si>
  <si>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1.21</t>
  </si>
  <si>
    <t>▲ 3.79</t>
  </si>
  <si>
    <t>▲ 0.88</t>
  </si>
  <si>
    <t>一般会計</t>
  </si>
  <si>
    <t>水道事業会計</t>
  </si>
  <si>
    <t>介護保険特別会計</t>
  </si>
  <si>
    <t>国民健康保険特別会計</t>
  </si>
  <si>
    <t>宅地造成事業特別会計</t>
  </si>
  <si>
    <t>風力発電事業特別会計</t>
  </si>
  <si>
    <t>開拓専用水道特別会計</t>
  </si>
  <si>
    <t>後期高齢者医療特別会計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</si>
  <si>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</si>
  <si>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</si>
  <si>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</si>
  <si>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</si>
  <si>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</si>
  <si>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</si>
  <si>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</si>
  <si>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</si>
  <si>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</si>
  <si>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鳥取県西部広域行政管理組合</t>
    <phoneticPr fontId="2"/>
  </si>
  <si>
    <t>鳥取県町村総合事務組合</t>
    <phoneticPr fontId="2"/>
  </si>
  <si>
    <t>鳥取県後期高齢者医療広域連合 一般会計</t>
    <rPh sb="15" eb="17">
      <t>イッパン</t>
    </rPh>
    <rPh sb="17" eb="19">
      <t>カイケイ</t>
    </rPh>
    <phoneticPr fontId="2"/>
  </si>
  <si>
    <t>鳥取県後期高齢者医療広域連合　後期高齢者医療特別会計</t>
    <rPh sb="15" eb="17">
      <t>コウキ</t>
    </rPh>
    <rPh sb="17" eb="20">
      <t>コウレイシャ</t>
    </rPh>
    <rPh sb="20" eb="22">
      <t>イリョウ</t>
    </rPh>
    <rPh sb="22" eb="24">
      <t>トクベツ</t>
    </rPh>
    <rPh sb="24" eb="26">
      <t>カイケイ</t>
    </rPh>
    <phoneticPr fontId="2"/>
  </si>
  <si>
    <t>大山恵みの里公社</t>
    <phoneticPr fontId="2"/>
  </si>
  <si>
    <t>大山観光局</t>
    <phoneticPr fontId="2"/>
  </si>
  <si>
    <t>合併振興基金</t>
    <phoneticPr fontId="5"/>
  </si>
  <si>
    <t>公共施設整備基金</t>
    <phoneticPr fontId="5"/>
  </si>
  <si>
    <t>ふるさと応援基金</t>
    <phoneticPr fontId="5"/>
  </si>
  <si>
    <t>地域福祉基金</t>
    <phoneticPr fontId="5"/>
  </si>
  <si>
    <t>漁港建設事業推進基金</t>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</si>
  <si>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</si>
  <si>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</si>
  <si>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</si>
  <si>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</si>
  <si>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</si>
  <si>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</si>
  <si>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</si>
  <si>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</si>
  <si>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</si>
  <si>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</si>
  <si>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将来負担比率はマイナスとなったため、健全な状態であると言える。</t>
    <rPh sb="0" eb="2">
      <t>ショウライ</t>
    </rPh>
    <rPh sb="2" eb="4">
      <t>フタン</t>
    </rPh>
    <rPh sb="4" eb="6">
      <t>ヒリツ</t>
    </rPh>
    <rPh sb="18" eb="20">
      <t>ケンゼン</t>
    </rPh>
    <rPh sb="21" eb="23">
      <t>ジョウタイ</t>
    </rPh>
    <rPh sb="27" eb="28">
      <t>イ</t>
    </rPh>
    <phoneticPr fontId="5"/>
  </si>
  <si>
    <t>将来負担比率はマイナスとなったため、健全な状態であると言える。
実質公債費比率については、標準税収入額等が増加したこと、普通交付税が増加したことなどにより減少傾向にある。また公債債については、引き続き計画的な償還を行っていくとともに、交付税措置の有利な辺地・過疎債を活用していく。</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</si>
</sst>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79" fontId="1" fillId="0" borderId="0" xfId="17" applyNumberFormat="1" applyFont="1" applyAlignment="1">
      <alignment horizontal="center" vertical="center" wrapText="1"/>
    </xf>
    <xf numFmtId="178" fontId="16"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97062</c:v>
                </c:pt>
                <c:pt idx="1">
                  <c:v>106005</c:v>
                </c:pt>
                <c:pt idx="2">
                  <c:v>98507</c:v>
                </c:pt>
                <c:pt idx="3">
                  <c:v>113347</c:v>
                </c:pt>
                <c:pt idx="4">
                  <c:v>125418</c:v>
                </c:pt>
              </c:numCache>
            </c:numRef>
          </c:val>
          <c:smooth val="0"/>
          <c:extLst>
            <c:ext xmlns:c16="http://schemas.microsoft.com/office/drawing/2014/chart" uri="{C3380CC4-5D6E-409C-BE32-E72D297353CC}">
              <c16:uniqueId val="{00000000-78FF-4638-9DBC-046627893751}"/>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85921</c:v>
                </c:pt>
                <c:pt idx="1">
                  <c:v>107184</c:v>
                </c:pt>
                <c:pt idx="2">
                  <c:v>78286</c:v>
                </c:pt>
                <c:pt idx="3">
                  <c:v>90497</c:v>
                </c:pt>
                <c:pt idx="4">
                  <c:v>82271</c:v>
                </c:pt>
              </c:numCache>
            </c:numRef>
          </c:val>
          <c:smooth val="0"/>
          <c:extLst>
            <c:ext xmlns:c16="http://schemas.microsoft.com/office/drawing/2014/chart" uri="{C3380CC4-5D6E-409C-BE32-E72D297353CC}">
              <c16:uniqueId val="{00000001-78FF-4638-9DBC-046627893751}"/>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16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7.12</c:v>
                </c:pt>
                <c:pt idx="1">
                  <c:v>7.94</c:v>
                </c:pt>
                <c:pt idx="2">
                  <c:v>9.11</c:v>
                </c:pt>
                <c:pt idx="3">
                  <c:v>5.35</c:v>
                </c:pt>
                <c:pt idx="4">
                  <c:v>5.47</c:v>
                </c:pt>
              </c:numCache>
            </c:numRef>
          </c:val>
          <c:extLst>
            <c:ext xmlns:c16="http://schemas.microsoft.com/office/drawing/2014/chart" uri="{C3380CC4-5D6E-409C-BE32-E72D297353CC}">
              <c16:uniqueId val="{00000000-2AC5-4162-A25B-A141EEF1BD0C}"/>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25.52</c:v>
                </c:pt>
                <c:pt idx="1">
                  <c:v>26.57</c:v>
                </c:pt>
                <c:pt idx="2">
                  <c:v>27.12</c:v>
                </c:pt>
                <c:pt idx="3">
                  <c:v>27.52</c:v>
                </c:pt>
                <c:pt idx="4">
                  <c:v>25.2</c:v>
                </c:pt>
              </c:numCache>
            </c:numRef>
          </c:val>
          <c:extLst>
            <c:ext xmlns:c16="http://schemas.microsoft.com/office/drawing/2014/chart" uri="{C3380CC4-5D6E-409C-BE32-E72D297353CC}">
              <c16:uniqueId val="{00000001-2AC5-4162-A25B-A141EEF1BD0C}"/>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-1.21</c:v>
                </c:pt>
                <c:pt idx="1">
                  <c:v>0.68</c:v>
                </c:pt>
                <c:pt idx="2">
                  <c:v>1.19</c:v>
                </c:pt>
                <c:pt idx="3">
                  <c:v>-3.79</c:v>
                </c:pt>
                <c:pt idx="4">
                  <c:v>-0.88</c:v>
                </c:pt>
              </c:numCache>
            </c:numRef>
          </c:val>
          <c:smooth val="0"/>
          <c:extLst>
            <c:ext xmlns:c16="http://schemas.microsoft.com/office/drawing/2014/chart" uri="{C3380CC4-5D6E-409C-BE32-E72D297353CC}">
              <c16:uniqueId val="{00000002-2AC5-4162-A25B-A141EEF1BD0C}"/>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c:v>
                </c:pt>
                <c:pt idx="2">
                  <c:v>#N/A</c:v>
                </c:pt>
                <c:pt idx="3">
                  <c:v>0</c:v>
                </c:pt>
                <c:pt idx="4">
                  <c:v>#N/A</c:v>
                </c:pt>
                <c:pt idx="5">
                  <c:v>0</c:v>
                </c:pt>
                <c:pt idx="6">
                  <c:v>#N/A</c:v>
                </c:pt>
                <c:pt idx="7">
                  <c:v>0.01</c:v>
                </c:pt>
                <c:pt idx="8">
                  <c:v>#N/A</c:v>
                </c:pt>
                <c:pt idx="9">
                  <c:v>0</c:v>
                </c:pt>
              </c:numCache>
            </c:numRef>
          </c:val>
          <c:extLst>
            <c:ext xmlns:c16="http://schemas.microsoft.com/office/drawing/2014/chart" uri="{C3380CC4-5D6E-409C-BE32-E72D297353CC}">
              <c16:uniqueId val="{00000000-7554-4451-AD53-2E2ECD752024}"/>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7554-4451-AD53-2E2ECD752024}"/>
            </c:ext>
          </c:extLst>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#N/A</c:v>
                </c:pt>
                <c:pt idx="1">
                  <c:v>0</c:v>
                </c:pt>
                <c:pt idx="2">
                  <c:v>#N/A</c:v>
                </c:pt>
                <c:pt idx="3">
                  <c:v>0</c:v>
                </c:pt>
                <c:pt idx="4">
                  <c:v>#N/A</c:v>
                </c:pt>
                <c:pt idx="5">
                  <c:v>0</c:v>
                </c:pt>
                <c:pt idx="6">
                  <c:v>#N/A</c:v>
                </c:pt>
                <c:pt idx="7">
                  <c:v>0</c:v>
                </c:pt>
                <c:pt idx="8">
                  <c:v>#N/A</c:v>
                </c:pt>
                <c:pt idx="9">
                  <c:v>0.01</c:v>
                </c:pt>
              </c:numCache>
            </c:numRef>
          </c:val>
          <c:extLst>
            <c:ext xmlns:c16="http://schemas.microsoft.com/office/drawing/2014/chart" uri="{C3380CC4-5D6E-409C-BE32-E72D297353CC}">
              <c16:uniqueId val="{00000002-7554-4451-AD53-2E2ECD752024}"/>
            </c:ext>
          </c:extLst>
        </c:ser>
        <c:ser>
          <c:idx val="3"/>
          <c:order val="3"/>
          <c:tx>
            <c:strRef>
              <c:f>データシート!$A$30</c:f>
              <c:strCache>
                <c:ptCount val="1"/>
                <c:pt idx="0">
                  <c:v>開拓専用水道特別会計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0.04</c:v>
                </c:pt>
                <c:pt idx="2">
                  <c:v>#N/A</c:v>
                </c:pt>
                <c:pt idx="3">
                  <c:v>0.03</c:v>
                </c:pt>
                <c:pt idx="4">
                  <c:v>#N/A</c:v>
                </c:pt>
                <c:pt idx="5">
                  <c:v>0.06</c:v>
                </c:pt>
                <c:pt idx="6">
                  <c:v>#N/A</c:v>
                </c:pt>
                <c:pt idx="7">
                  <c:v>0.02</c:v>
                </c:pt>
                <c:pt idx="8">
                  <c:v>#N/A</c:v>
                </c:pt>
                <c:pt idx="9">
                  <c:v>0.03</c:v>
                </c:pt>
              </c:numCache>
            </c:numRef>
          </c:val>
          <c:extLst>
            <c:ext xmlns:c16="http://schemas.microsoft.com/office/drawing/2014/chart" uri="{C3380CC4-5D6E-409C-BE32-E72D297353CC}">
              <c16:uniqueId val="{00000003-7554-4451-AD53-2E2ECD752024}"/>
            </c:ext>
          </c:extLst>
        </c:ser>
        <c:ser>
          <c:idx val="4"/>
          <c:order val="4"/>
          <c:tx>
            <c:strRef>
              <c:f>データシート!$A$31</c:f>
              <c:strCache>
                <c:ptCount val="1"/>
                <c:pt idx="0">
                  <c:v>風力発電事業特別会計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0.02</c:v>
                </c:pt>
                <c:pt idx="2">
                  <c:v>#N/A</c:v>
                </c:pt>
                <c:pt idx="3">
                  <c:v>0.08</c:v>
                </c:pt>
                <c:pt idx="4">
                  <c:v>#N/A</c:v>
                </c:pt>
                <c:pt idx="5">
                  <c:v>0.1</c:v>
                </c:pt>
                <c:pt idx="6">
                  <c:v>#N/A</c:v>
                </c:pt>
                <c:pt idx="7">
                  <c:v>0</c:v>
                </c:pt>
                <c:pt idx="8">
                  <c:v>#N/A</c:v>
                </c:pt>
                <c:pt idx="9">
                  <c:v>0.2</c:v>
                </c:pt>
              </c:numCache>
            </c:numRef>
          </c:val>
          <c:extLst>
            <c:ext xmlns:c16="http://schemas.microsoft.com/office/drawing/2014/chart" uri="{C3380CC4-5D6E-409C-BE32-E72D297353CC}">
              <c16:uniqueId val="{00000004-7554-4451-AD53-2E2ECD752024}"/>
            </c:ext>
          </c:extLst>
        </c:ser>
        <c:ser>
          <c:idx val="5"/>
          <c:order val="5"/>
          <c:tx>
            <c:strRef>
              <c:f>データシート!$A$32</c:f>
              <c:strCache>
                <c:ptCount val="1"/>
                <c:pt idx="0">
                  <c:v>宅地造成事業特別会計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1.25</c:v>
                </c:pt>
                <c:pt idx="2">
                  <c:v>#N/A</c:v>
                </c:pt>
                <c:pt idx="3">
                  <c:v>1.1399999999999999</c:v>
                </c:pt>
                <c:pt idx="4">
                  <c:v>#N/A</c:v>
                </c:pt>
                <c:pt idx="5">
                  <c:v>0.72</c:v>
                </c:pt>
                <c:pt idx="6">
                  <c:v>#N/A</c:v>
                </c:pt>
                <c:pt idx="7">
                  <c:v>0.61</c:v>
                </c:pt>
                <c:pt idx="8">
                  <c:v>#N/A</c:v>
                </c:pt>
                <c:pt idx="9">
                  <c:v>0.35</c:v>
                </c:pt>
              </c:numCache>
            </c:numRef>
          </c:val>
          <c:extLst>
            <c:ext xmlns:c16="http://schemas.microsoft.com/office/drawing/2014/chart" uri="{C3380CC4-5D6E-409C-BE32-E72D297353CC}">
              <c16:uniqueId val="{00000005-7554-4451-AD53-2E2ECD752024}"/>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0.94</c:v>
                </c:pt>
                <c:pt idx="2">
                  <c:v>#N/A</c:v>
                </c:pt>
                <c:pt idx="3">
                  <c:v>2.11</c:v>
                </c:pt>
                <c:pt idx="4">
                  <c:v>#N/A</c:v>
                </c:pt>
                <c:pt idx="5">
                  <c:v>0.71</c:v>
                </c:pt>
                <c:pt idx="6">
                  <c:v>#N/A</c:v>
                </c:pt>
                <c:pt idx="7">
                  <c:v>1.02</c:v>
                </c:pt>
                <c:pt idx="8">
                  <c:v>#N/A</c:v>
                </c:pt>
                <c:pt idx="9">
                  <c:v>0.46</c:v>
                </c:pt>
              </c:numCache>
            </c:numRef>
          </c:val>
          <c:extLst>
            <c:ext xmlns:c16="http://schemas.microsoft.com/office/drawing/2014/chart" uri="{C3380CC4-5D6E-409C-BE32-E72D297353CC}">
              <c16:uniqueId val="{00000006-7554-4451-AD53-2E2ECD752024}"/>
            </c:ext>
          </c:extLst>
        </c:ser>
        <c:ser>
          <c:idx val="7"/>
          <c:order val="7"/>
          <c:tx>
            <c:strRef>
              <c:f>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1.42</c:v>
                </c:pt>
                <c:pt idx="2">
                  <c:v>#N/A</c:v>
                </c:pt>
                <c:pt idx="3">
                  <c:v>1.81</c:v>
                </c:pt>
                <c:pt idx="4">
                  <c:v>#N/A</c:v>
                </c:pt>
                <c:pt idx="5">
                  <c:v>1.56</c:v>
                </c:pt>
                <c:pt idx="6">
                  <c:v>#N/A</c:v>
                </c:pt>
                <c:pt idx="7">
                  <c:v>1.86</c:v>
                </c:pt>
                <c:pt idx="8">
                  <c:v>#N/A</c:v>
                </c:pt>
                <c:pt idx="9">
                  <c:v>1.95</c:v>
                </c:pt>
              </c:numCache>
            </c:numRef>
          </c:val>
          <c:extLst>
            <c:ext xmlns:c16="http://schemas.microsoft.com/office/drawing/2014/chart" uri="{C3380CC4-5D6E-409C-BE32-E72D297353CC}">
              <c16:uniqueId val="{00000007-7554-4451-AD53-2E2ECD752024}"/>
            </c:ext>
          </c:extLst>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2.41</c:v>
                </c:pt>
                <c:pt idx="2">
                  <c:v>#N/A</c:v>
                </c:pt>
                <c:pt idx="3">
                  <c:v>2.96</c:v>
                </c:pt>
                <c:pt idx="4">
                  <c:v>#N/A</c:v>
                </c:pt>
                <c:pt idx="5">
                  <c:v>3.34</c:v>
                </c:pt>
                <c:pt idx="6">
                  <c:v>#N/A</c:v>
                </c:pt>
                <c:pt idx="7">
                  <c:v>3.39</c:v>
                </c:pt>
                <c:pt idx="8">
                  <c:v>#N/A</c:v>
                </c:pt>
                <c:pt idx="9">
                  <c:v>3.79</c:v>
                </c:pt>
              </c:numCache>
            </c:numRef>
          </c:val>
          <c:extLst>
            <c:ext xmlns:c16="http://schemas.microsoft.com/office/drawing/2014/chart" uri="{C3380CC4-5D6E-409C-BE32-E72D297353CC}">
              <c16:uniqueId val="{00000008-7554-4451-AD53-2E2ECD752024}"/>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7.07</c:v>
                </c:pt>
                <c:pt idx="2">
                  <c:v>#N/A</c:v>
                </c:pt>
                <c:pt idx="3">
                  <c:v>7.9</c:v>
                </c:pt>
                <c:pt idx="4">
                  <c:v>#N/A</c:v>
                </c:pt>
                <c:pt idx="5">
                  <c:v>9.0399999999999991</c:v>
                </c:pt>
                <c:pt idx="6">
                  <c:v>#N/A</c:v>
                </c:pt>
                <c:pt idx="7">
                  <c:v>5.31</c:v>
                </c:pt>
                <c:pt idx="8">
                  <c:v>#N/A</c:v>
                </c:pt>
                <c:pt idx="9">
                  <c:v>5.42</c:v>
                </c:pt>
              </c:numCache>
            </c:numRef>
          </c:val>
          <c:extLst>
            <c:ext xmlns:c16="http://schemas.microsoft.com/office/drawing/2014/chart" uri="{C3380CC4-5D6E-409C-BE32-E72D297353CC}">
              <c16:uniqueId val="{00000009-7554-4451-AD53-2E2ECD752024}"/>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1657</c:v>
                </c:pt>
                <c:pt idx="5">
                  <c:v>1472</c:v>
                </c:pt>
                <c:pt idx="8">
                  <c:v>1430</c:v>
                </c:pt>
                <c:pt idx="11">
                  <c:v>1434</c:v>
                </c:pt>
                <c:pt idx="14">
                  <c:v>1433</c:v>
                </c:pt>
              </c:numCache>
            </c:numRef>
          </c:val>
          <c:extLst>
            <c:ext xmlns:c16="http://schemas.microsoft.com/office/drawing/2014/chart" uri="{C3380CC4-5D6E-409C-BE32-E72D297353CC}">
              <c16:uniqueId val="{00000000-AF64-46AF-9F34-6B6E74ACAB32}"/>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AF64-46AF-9F34-6B6E74ACAB32}"/>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AF64-46AF-9F34-6B6E74ACAB32}"/>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48</c:v>
                </c:pt>
                <c:pt idx="3">
                  <c:v>62</c:v>
                </c:pt>
                <c:pt idx="6">
                  <c:v>56</c:v>
                </c:pt>
                <c:pt idx="9">
                  <c:v>40</c:v>
                </c:pt>
                <c:pt idx="12">
                  <c:v>40</c:v>
                </c:pt>
              </c:numCache>
            </c:numRef>
          </c:val>
          <c:extLst>
            <c:ext xmlns:c16="http://schemas.microsoft.com/office/drawing/2014/chart" uri="{C3380CC4-5D6E-409C-BE32-E72D297353CC}">
              <c16:uniqueId val="{00000003-AF64-46AF-9F34-6B6E74ACAB32}"/>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595</c:v>
                </c:pt>
                <c:pt idx="3">
                  <c:v>577</c:v>
                </c:pt>
                <c:pt idx="6">
                  <c:v>589</c:v>
                </c:pt>
                <c:pt idx="9">
                  <c:v>576</c:v>
                </c:pt>
                <c:pt idx="12">
                  <c:v>545</c:v>
                </c:pt>
              </c:numCache>
            </c:numRef>
          </c:val>
          <c:extLst>
            <c:ext xmlns:c16="http://schemas.microsoft.com/office/drawing/2014/chart" uri="{C3380CC4-5D6E-409C-BE32-E72D297353CC}">
              <c16:uniqueId val="{00000004-AF64-46AF-9F34-6B6E74ACAB32}"/>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F64-46AF-9F34-6B6E74ACAB32}"/>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AF64-46AF-9F34-6B6E74ACAB32}"/>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1567</c:v>
                </c:pt>
                <c:pt idx="3">
                  <c:v>1436</c:v>
                </c:pt>
                <c:pt idx="6">
                  <c:v>1371</c:v>
                </c:pt>
                <c:pt idx="9">
                  <c:v>1401</c:v>
                </c:pt>
                <c:pt idx="12">
                  <c:v>1405</c:v>
                </c:pt>
              </c:numCache>
            </c:numRef>
          </c:val>
          <c:extLst>
            <c:ext xmlns:c16="http://schemas.microsoft.com/office/drawing/2014/chart" uri="{C3380CC4-5D6E-409C-BE32-E72D297353CC}">
              <c16:uniqueId val="{00000007-AF64-46AF-9F34-6B6E74ACAB32}"/>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553</c:v>
                </c:pt>
                <c:pt idx="2">
                  <c:v>#N/A</c:v>
                </c:pt>
                <c:pt idx="3">
                  <c:v>#N/A</c:v>
                </c:pt>
                <c:pt idx="4">
                  <c:v>603</c:v>
                </c:pt>
                <c:pt idx="5">
                  <c:v>#N/A</c:v>
                </c:pt>
                <c:pt idx="6">
                  <c:v>#N/A</c:v>
                </c:pt>
                <c:pt idx="7">
                  <c:v>586</c:v>
                </c:pt>
                <c:pt idx="8">
                  <c:v>#N/A</c:v>
                </c:pt>
                <c:pt idx="9">
                  <c:v>#N/A</c:v>
                </c:pt>
                <c:pt idx="10">
                  <c:v>583</c:v>
                </c:pt>
                <c:pt idx="11">
                  <c:v>#N/A</c:v>
                </c:pt>
                <c:pt idx="12">
                  <c:v>#N/A</c:v>
                </c:pt>
                <c:pt idx="13">
                  <c:v>557</c:v>
                </c:pt>
                <c:pt idx="14">
                  <c:v>#N/A</c:v>
                </c:pt>
              </c:numCache>
            </c:numRef>
          </c:val>
          <c:smooth val="0"/>
          <c:extLst>
            <c:ext xmlns:c16="http://schemas.microsoft.com/office/drawing/2014/chart" uri="{C3380CC4-5D6E-409C-BE32-E72D297353CC}">
              <c16:uniqueId val="{00000008-AF64-46AF-9F34-6B6E74ACAB32}"/>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12930</c:v>
                </c:pt>
                <c:pt idx="5">
                  <c:v>12202</c:v>
                </c:pt>
                <c:pt idx="8">
                  <c:v>12018</c:v>
                </c:pt>
                <c:pt idx="11">
                  <c:v>11673</c:v>
                </c:pt>
                <c:pt idx="14">
                  <c:v>11114</c:v>
                </c:pt>
              </c:numCache>
            </c:numRef>
          </c:val>
          <c:extLst>
            <c:ext xmlns:c16="http://schemas.microsoft.com/office/drawing/2014/chart" uri="{C3380CC4-5D6E-409C-BE32-E72D297353CC}">
              <c16:uniqueId val="{00000000-8E6D-4707-9588-C93B96FDF0C2}"/>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223</c:v>
                </c:pt>
                <c:pt idx="5">
                  <c:v>188</c:v>
                </c:pt>
                <c:pt idx="8">
                  <c:v>169</c:v>
                </c:pt>
                <c:pt idx="11">
                  <c:v>143</c:v>
                </c:pt>
                <c:pt idx="14">
                  <c:v>122</c:v>
                </c:pt>
              </c:numCache>
            </c:numRef>
          </c:val>
          <c:extLst>
            <c:ext xmlns:c16="http://schemas.microsoft.com/office/drawing/2014/chart" uri="{C3380CC4-5D6E-409C-BE32-E72D297353CC}">
              <c16:uniqueId val="{00000001-8E6D-4707-9588-C93B96FDF0C2}"/>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4560</c:v>
                </c:pt>
                <c:pt idx="5">
                  <c:v>4731</c:v>
                </c:pt>
                <c:pt idx="8">
                  <c:v>4844</c:v>
                </c:pt>
                <c:pt idx="11">
                  <c:v>4888</c:v>
                </c:pt>
                <c:pt idx="14">
                  <c:v>4959</c:v>
                </c:pt>
              </c:numCache>
            </c:numRef>
          </c:val>
          <c:extLst>
            <c:ext xmlns:c16="http://schemas.microsoft.com/office/drawing/2014/chart" uri="{C3380CC4-5D6E-409C-BE32-E72D297353CC}">
              <c16:uniqueId val="{00000002-8E6D-4707-9588-C93B96FDF0C2}"/>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8E6D-4707-9588-C93B96FDF0C2}"/>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8E6D-4707-9588-C93B96FDF0C2}"/>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8E6D-4707-9588-C93B96FDF0C2}"/>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787</c:v>
                </c:pt>
                <c:pt idx="3">
                  <c:v>939</c:v>
                </c:pt>
                <c:pt idx="6">
                  <c:v>907</c:v>
                </c:pt>
                <c:pt idx="9">
                  <c:v>1071</c:v>
                </c:pt>
                <c:pt idx="12">
                  <c:v>1084</c:v>
                </c:pt>
              </c:numCache>
            </c:numRef>
          </c:val>
          <c:extLst>
            <c:ext xmlns:c16="http://schemas.microsoft.com/office/drawing/2014/chart" uri="{C3380CC4-5D6E-409C-BE32-E72D297353CC}">
              <c16:uniqueId val="{00000006-8E6D-4707-9588-C93B96FDF0C2}"/>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288</c:v>
                </c:pt>
                <c:pt idx="3">
                  <c:v>252</c:v>
                </c:pt>
                <c:pt idx="6">
                  <c:v>204</c:v>
                </c:pt>
                <c:pt idx="9">
                  <c:v>172</c:v>
                </c:pt>
                <c:pt idx="12">
                  <c:v>138</c:v>
                </c:pt>
              </c:numCache>
            </c:numRef>
          </c:val>
          <c:extLst>
            <c:ext xmlns:c16="http://schemas.microsoft.com/office/drawing/2014/chart" uri="{C3380CC4-5D6E-409C-BE32-E72D297353CC}">
              <c16:uniqueId val="{00000007-8E6D-4707-9588-C93B96FDF0C2}"/>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5500</c:v>
                </c:pt>
                <c:pt idx="3">
                  <c:v>5556</c:v>
                </c:pt>
                <c:pt idx="6">
                  <c:v>5564</c:v>
                </c:pt>
                <c:pt idx="9">
                  <c:v>5158</c:v>
                </c:pt>
                <c:pt idx="12">
                  <c:v>4734</c:v>
                </c:pt>
              </c:numCache>
            </c:numRef>
          </c:val>
          <c:extLst>
            <c:ext xmlns:c16="http://schemas.microsoft.com/office/drawing/2014/chart" uri="{C3380CC4-5D6E-409C-BE32-E72D297353CC}">
              <c16:uniqueId val="{00000008-8E6D-4707-9588-C93B96FDF0C2}"/>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7</c:v>
                </c:pt>
                <c:pt idx="3">
                  <c:v>5</c:v>
                </c:pt>
                <c:pt idx="6">
                  <c:v>4</c:v>
                </c:pt>
                <c:pt idx="9">
                  <c:v>3</c:v>
                </c:pt>
                <c:pt idx="12">
                  <c:v>2</c:v>
                </c:pt>
              </c:numCache>
            </c:numRef>
          </c:val>
          <c:extLst>
            <c:ext xmlns:c16="http://schemas.microsoft.com/office/drawing/2014/chart" uri="{C3380CC4-5D6E-409C-BE32-E72D297353CC}">
              <c16:uniqueId val="{00000009-8E6D-4707-9588-C93B96FDF0C2}"/>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10983</c:v>
                </c:pt>
                <c:pt idx="3">
                  <c:v>10906</c:v>
                </c:pt>
                <c:pt idx="6">
                  <c:v>10606</c:v>
                </c:pt>
                <c:pt idx="9">
                  <c:v>10005</c:v>
                </c:pt>
                <c:pt idx="12">
                  <c:v>9530</c:v>
                </c:pt>
              </c:numCache>
            </c:numRef>
          </c:val>
          <c:extLst>
            <c:ext xmlns:c16="http://schemas.microsoft.com/office/drawing/2014/chart" uri="{C3380CC4-5D6E-409C-BE32-E72D297353CC}">
              <c16:uniqueId val="{0000000A-8E6D-4707-9588-C93B96FDF0C2}"/>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536</c:v>
                </c:pt>
                <c:pt idx="5">
                  <c:v>#N/A</c:v>
                </c:pt>
                <c:pt idx="6">
                  <c:v>#N/A</c:v>
                </c:pt>
                <c:pt idx="7">
                  <c:v>253</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8E6D-4707-9588-C93B96FDF0C2}"/>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1846</c:v>
                </c:pt>
                <c:pt idx="1">
                  <c:v>1852</c:v>
                </c:pt>
                <c:pt idx="2">
                  <c:v>1767</c:v>
                </c:pt>
              </c:numCache>
            </c:numRef>
          </c:val>
          <c:extLst>
            <c:ext xmlns:c16="http://schemas.microsoft.com/office/drawing/2014/chart" uri="{C3380CC4-5D6E-409C-BE32-E72D297353CC}">
              <c16:uniqueId val="{00000000-97FC-4EE2-8DB1-3E4A2F4FF368}"/>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684</c:v>
                </c:pt>
                <c:pt idx="1">
                  <c:v>686</c:v>
                </c:pt>
                <c:pt idx="2">
                  <c:v>688</c:v>
                </c:pt>
              </c:numCache>
            </c:numRef>
          </c:val>
          <c:extLst>
            <c:ext xmlns:c16="http://schemas.microsoft.com/office/drawing/2014/chart" uri="{C3380CC4-5D6E-409C-BE32-E72D297353CC}">
              <c16:uniqueId val="{00000001-97FC-4EE2-8DB1-3E4A2F4FF368}"/>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2984</c:v>
                </c:pt>
                <c:pt idx="1">
                  <c:v>3377</c:v>
                </c:pt>
                <c:pt idx="2">
                  <c:v>3469</c:v>
                </c:pt>
              </c:numCache>
            </c:numRef>
          </c:val>
          <c:extLst>
            <c:ext xmlns:c16="http://schemas.microsoft.com/office/drawing/2014/chart" uri="{C3380CC4-5D6E-409C-BE32-E72D297353CC}">
              <c16:uniqueId val="{00000002-97FC-4EE2-8DB1-3E4A2F4FF368}"/>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{766AF86F-A4A9-419F-9A34-9090300CB36F}</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1054-4934-AB46-F96302000A32}"/>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{7658C5BC-F57B-4A03-B81B-37897A6E544E}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1054-4934-AB46-F96302000A32}"/>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{4EBBE29A-C281-439E-B75D-4FCCE3536CB2}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1054-4934-AB46-F96302000A32}"/>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{204E701A-C521-4492-9246-0B9876FA9A53}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1054-4934-AB46-F96302000A32}"/>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{F299FF28-2894-4D45-B256-3339FB2BC3AA}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1054-4934-AB46-F96302000A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{CA991991-F402-4A29-8B85-27B98856ED83}</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1054-4934-AB46-F96302000A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{2F96A57F-3983-48A5-8D44-625DAAF72E69}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1054-4934-AB46-F96302000A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{0EAF9444-099A-4137-995D-E6524E90ECA1}</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1054-4934-AB46-F96302000A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{3DFC0063-1490-4581-9748-1768B30CE330}</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1054-4934-AB46-F96302000A32}"/>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55.3</c:v>
                </c:pt>
                <c:pt idx="8">
                  <c:v>60.5</c:v>
                </c:pt>
                <c:pt idx="16">
                  <c:v>64.3</c:v>
                </c:pt>
                <c:pt idx="24">
                  <c:v>61</c:v>
                </c:pt>
                <c:pt idx="32">
                  <c:v>67.7</c:v>
                </c:pt>
              </c:numCache>
            </c:numRef>
          </c:xVal>
          <c:yVal>
            <c:numRef>
              <c:f>公会計指標分析・財政指標組合せ分析表!$BP$51:$DC$51</c:f>
              <c:numCache>
                <c:formatCode>#,##0.0;"▲ "#,##0.0</c:formatCode>
                <c:ptCount val="40"/>
                <c:pt idx="8">
                  <c:v>9.6999999999999993</c:v>
                </c:pt>
                <c:pt idx="16">
                  <c:v>4.5999999999999996</c:v>
                </c:pt>
              </c:numCache>
            </c:numRef>
          </c:yVal>
          <c:smooth val="0"/>
          <c:extLst>
            <c:ext xmlns:c16="http://schemas.microsoft.com/office/drawing/2014/chart" uri="{C3380CC4-5D6E-409C-BE32-E72D297353CC}">
              <c16:uniqueId val="{00000009-1054-4934-AB46-F96302000A3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{8F8EDD9C-A333-44C8-8D1D-A4BD882C8A05}</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1054-4934-AB46-F96302000A32}"/>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{21AB0563-C2DD-4C1C-8B46-A78C7A1945AF}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1054-4934-AB46-F96302000A32}"/>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{C71C72A4-9B23-4B27-ADAA-6C7640BCAD0A}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1054-4934-AB46-F96302000A32}"/>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{C7C972A8-2A1B-4B27-A5E5-51A58AE7B720}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1054-4934-AB46-F96302000A32}"/>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{9C6AAEB3-AAAD-4A83-AA9B-851CD5005462}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1054-4934-AB46-F96302000A32}"/>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{CC39F43C-531B-4B86-B5B3-4F4DCB49FC44}</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1054-4934-AB46-F96302000A32}"/>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{9EF04B88-B724-4D17-ACA7-AF53E308C899}</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1054-4934-AB46-F96302000A32}"/>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{B1DB87F0-96B8-4F52-920D-6E25D5351A25}</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1054-4934-AB46-F96302000A32}"/>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{0AEC875B-1149-4F12-9766-7BB0EEA7A1FC}</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1054-4934-AB46-F96302000A32}"/>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56.1</c:v>
                </c:pt>
                <c:pt idx="8">
                  <c:v>58.6</c:v>
                </c:pt>
                <c:pt idx="16">
                  <c:v>59.7</c:v>
                </c:pt>
                <c:pt idx="24">
                  <c:v>60.7</c:v>
                </c:pt>
                <c:pt idx="32">
                  <c:v>61.1</c:v>
                </c:pt>
              </c:numCache>
            </c:numRef>
          </c:xVal>
          <c:yVal>
            <c:numRef>
              <c:f>公会計指標分析・財政指標組合せ分析表!$BP$55:$DC$55</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1054-4934-AB46-F96302000A32}"/>
            </c:ext>
          </c:extLst>
        </c:ser>
        <c:dLbls>
          <c:showLegendKey val="0"/>
          <c:showVal val="1"/>
          <c:showCatName val="0"/>
          <c:showSerName val="0"/>
          <c:showPercent val="0"/>
          <c:showBubbleSize val="0"/>
        </c:dLbls>
        <c:axId val="46179840"/>
        <c:axId val="46181760"/>
      </c:scatterChart>
      <c:valAx>
        <c:axId val="46179840"/>
        <c:scaling>
          <c:orientation val="maxMin"/>
          <c:max val="65"/>
          <c:min val="55"/>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{8981FD4F-B20B-44C0-AFDF-E8899E102301}</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4C2C-4781-822A-B7DEB5E6CE90}"/>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{A6542BC9-C873-4A43-BD04-229A26BD87AB}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C2C-4781-822A-B7DEB5E6CE90}"/>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{276CEEF2-C5E9-4443-A119-AF223CE7B606}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C2C-4781-822A-B7DEB5E6CE90}"/>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{49BBB257-741C-44D0-AD48-B5D21737EB41}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C2C-4781-822A-B7DEB5E6CE90}"/>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{C166BCD0-BC8A-46EE-8B9A-8EE9C096269A}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C2C-4781-822A-B7DEB5E6CE90}"/>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{466F3895-B12A-4301-8DFB-E3B7FA5A6CCE}</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4C2C-4781-822A-B7DEB5E6CE90}"/>
                </c:ext>
              </c:extLst>
            </c:dLbl>
            <c:dLbl>
              <c:idx val="16"/>
              <c:tx>
                <c:strRef>
                  <c:f>公会計指標分析・財政指標組合せ分析表!$CF$72</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{1F9C3F05-02BB-4288-B214-C53C62FF6561}</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4C2C-4781-822A-B7DEB5E6CE90}"/>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{69990A6A-3480-47E3-8233-983A88B5D231}</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4C2C-4781-822A-B7DEB5E6CE9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{20C5D55A-8C54-4154-866A-986778A9A84F}</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4C2C-4781-822A-B7DEB5E6CE9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8.6999999999999993</c:v>
                </c:pt>
                <c:pt idx="8">
                  <c:v>9.6999999999999993</c:v>
                </c:pt>
                <c:pt idx="16">
                  <c:v>10.5</c:v>
                </c:pt>
                <c:pt idx="24">
                  <c:v>10.9</c:v>
                </c:pt>
                <c:pt idx="32">
                  <c:v>10.5</c:v>
                </c:pt>
              </c:numCache>
            </c:numRef>
          </c:xVal>
          <c:yVal>
            <c:numRef>
              <c:f>公会計指標分析・財政指標組合せ分析表!$BP$73:$DC$73</c:f>
              <c:numCache>
                <c:formatCode>#,##0.0;"▲ "#,##0.0</c:formatCode>
                <c:ptCount val="40"/>
                <c:pt idx="8">
                  <c:v>9.6999999999999993</c:v>
                </c:pt>
                <c:pt idx="16">
                  <c:v>4.5999999999999996</c:v>
                </c:pt>
              </c:numCache>
            </c:numRef>
          </c:yVal>
          <c:smooth val="0"/>
          <c:extLst>
            <c:ext xmlns:c16="http://schemas.microsoft.com/office/drawing/2014/chart" uri="{C3380CC4-5D6E-409C-BE32-E72D297353CC}">
              <c16:uniqueId val="{00000009-4C2C-4781-822A-B7DEB5E6CE90}"/>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{CC4BB1F2-0DCC-4757-85A9-F0639AFA2D03}</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4C2C-4781-822A-B7DEB5E6CE9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{75367583-F2E1-40AA-A6B0-046C555EF0E8}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C2C-4781-822A-B7DEB5E6CE90}"/>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{C763F485-9C19-406B-B8E7-7E9E31B6F811}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C2C-4781-822A-B7DEB5E6CE90}"/>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{D1BE3165-5F41-4DB6-BB42-394A907ADA35}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C2C-4781-822A-B7DEB5E6CE90}"/>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{283DB119-CB6D-487E-8F28-417DD957BD85}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C2C-4781-822A-B7DEB5E6CE90}"/>
                </c:ext>
              </c:extLst>
            </c:dLbl>
            <c:dLbl>
              <c:idx val="8"/>
              <c:layout>
                <c:manualLayout>
                  <c:x val="0"/>
                  <c:y val="-1.6323471289609544E-2"/>
                </c:manualLayout>
              </c:layout>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{7F1C2107-1B78-4747-8636-012DBBE62968}</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4C2C-4781-822A-B7DEB5E6CE90}"/>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{FFE06092-B404-4211-9EE0-4AC07C82BA44}</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4C2C-4781-822A-B7DEB5E6CE90}"/>
                </c:ext>
              </c:extLst>
            </c:dLbl>
            <c:dLbl>
              <c:idx val="24"/>
              <c:layout>
                <c:manualLayout>
                  <c:x val="0"/>
                  <c:y val="1.6323471289609544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{1466F854-E229-48BE-870E-0D603F4EB6CC}</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4C2C-4781-822A-B7DEB5E6CE90}"/>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{88F74FBD-DBCF-49A1-A07F-99AA95F97C79}</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4C2C-4781-822A-B7DEB5E6CE9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c:v>
                </c:pt>
                <c:pt idx="8">
                  <c:v>8.9</c:v>
                </c:pt>
                <c:pt idx="16">
                  <c:v>8.8000000000000007</c:v>
                </c:pt>
                <c:pt idx="24">
                  <c:v>8.9</c:v>
                </c:pt>
                <c:pt idx="32">
                  <c:v>8.6999999999999993</c:v>
                </c:pt>
              </c:numCache>
            </c:numRef>
          </c:xVal>
          <c:yVal>
            <c:numRef>
              <c:f>公会計指標分析・財政指標組合せ分析表!$BP$77:$DC$77</c:f>
              <c:numCache>
                <c:formatCode>#,##0.0;"▲ "#,##0.0</c:formatCode>
                <c:ptCount val="40"/>
                <c:pt idx="0">
                  <c:v>24</c:v>
                </c:pt>
                <c:pt idx="8">
                  <c:v>19.8</c:v>
                </c:pt>
                <c:pt idx="16">
                  <c:v>19.8</c:v>
                </c:pt>
                <c:pt idx="24">
                  <c:v>20</c:v>
                </c:pt>
                <c:pt idx="32">
                  <c:v>10.199999999999999</c:v>
                </c:pt>
              </c:numCache>
            </c:numRef>
          </c:yVal>
          <c:smooth val="0"/>
          <c:extLst>
            <c:ext xmlns:c16="http://schemas.microsoft.com/office/drawing/2014/chart" uri="{C3380CC4-5D6E-409C-BE32-E72D297353CC}">
              <c16:uniqueId val="{00000013-4C2C-4781-822A-B7DEB5E6CE90}"/>
            </c:ext>
          </c:extLst>
        </c:ser>
        <c:dLbls>
          <c:showLegendKey val="0"/>
          <c:showVal val="1"/>
          <c:showCatName val="0"/>
          <c:showSerName val="0"/>
          <c:showPercent val="0"/>
          <c:showBubbleSize val="0"/>
        </c:dLbls>
        <c:axId val="84219776"/>
        <c:axId val="84234240"/>
      </c:scatterChart>
      <c:valAx>
        <c:axId val="84219776"/>
        <c:scaling>
          <c:orientation val="maxMin"/>
          <c:max val="11"/>
          <c:min val="8"/>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30"/>
          <c:min val="0"/>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平成</a:t>
          </a:r>
          <a:r>
            <a:rPr kumimoji="1" lang="ja-JP" altLang="en-US" sz="1100">
              <a:solidFill>
                <a:sysClr val="windowText" lastClr="000000"/>
              </a:solidFill>
              <a:effectLst/>
              <a:latin typeface="+mn-lt"/>
              <a:ea typeface="+mn-ea"/>
              <a:cs typeface="+mn-cs"/>
            </a:rPr>
            <a:t>３０</a:t>
          </a:r>
          <a:r>
            <a:rPr kumimoji="1" lang="ja-JP" altLang="ja-JP" sz="1100">
              <a:solidFill>
                <a:sysClr val="windowText" lastClr="000000"/>
              </a:solidFill>
              <a:effectLst/>
              <a:latin typeface="+mn-lt"/>
              <a:ea typeface="+mn-ea"/>
              <a:cs typeface="+mn-cs"/>
            </a:rPr>
            <a:t>年度過疎対策事業債（ソフト分）など償還年数の短い地方債の元金償還が開始したことなどにより普通会計の元利償還金が</a:t>
          </a:r>
          <a:r>
            <a:rPr kumimoji="1" lang="en-US" altLang="ja-JP" sz="1100">
              <a:solidFill>
                <a:sysClr val="windowText" lastClr="000000"/>
              </a:solidFill>
              <a:effectLst/>
              <a:latin typeface="+mn-lt"/>
              <a:ea typeface="+mn-ea"/>
              <a:cs typeface="+mn-cs"/>
            </a:rPr>
            <a:t>355</a:t>
          </a:r>
          <a:r>
            <a:rPr kumimoji="1" lang="ja-JP" altLang="ja-JP" sz="1100">
              <a:solidFill>
                <a:sysClr val="windowText" lastClr="000000"/>
              </a:solidFill>
              <a:effectLst/>
              <a:latin typeface="+mn-lt"/>
              <a:ea typeface="+mn-ea"/>
              <a:cs typeface="+mn-cs"/>
            </a:rPr>
            <a:t>万円の増となった。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公営企業の元利償還金に対する繰入金は、</a:t>
          </a:r>
          <a:r>
            <a:rPr kumimoji="1" lang="ja-JP" altLang="ja-JP" sz="1100">
              <a:solidFill>
                <a:schemeClr val="dk1"/>
              </a:solidFill>
              <a:effectLst/>
              <a:latin typeface="+mn-lt"/>
              <a:ea typeface="+mn-ea"/>
              <a:cs typeface="+mn-cs"/>
            </a:rPr>
            <a:t>公共下水道</a:t>
          </a:r>
          <a:r>
            <a:rPr kumimoji="1" lang="ja-JP" altLang="en-US" sz="1100">
              <a:solidFill>
                <a:schemeClr val="dk1"/>
              </a:solidFill>
              <a:effectLst/>
              <a:latin typeface="+mn-lt"/>
              <a:ea typeface="+mn-ea"/>
              <a:cs typeface="+mn-cs"/>
            </a:rPr>
            <a:t>事業特別会計及び</a:t>
          </a:r>
          <a:r>
            <a:rPr kumimoji="1" lang="ja-JP" altLang="ja-JP" sz="1100">
              <a:solidFill>
                <a:schemeClr val="dk1"/>
              </a:solidFill>
              <a:effectLst/>
              <a:latin typeface="+mn-lt"/>
              <a:ea typeface="+mn-ea"/>
              <a:cs typeface="+mn-cs"/>
            </a:rPr>
            <a:t>農業集落排水事業特別会計の元利償還が進んで</a:t>
          </a:r>
          <a:r>
            <a:rPr kumimoji="1" lang="ja-JP" altLang="en-US" sz="1100">
              <a:solidFill>
                <a:schemeClr val="dk1"/>
              </a:solidFill>
              <a:effectLst/>
              <a:latin typeface="+mn-lt"/>
              <a:ea typeface="+mn-ea"/>
              <a:cs typeface="+mn-cs"/>
            </a:rPr>
            <a:t>いることから</a:t>
          </a:r>
          <a:r>
            <a:rPr kumimoji="1" lang="en-US" altLang="ja-JP" sz="1100">
              <a:solidFill>
                <a:sysClr val="windowText" lastClr="000000"/>
              </a:solidFill>
              <a:effectLst/>
              <a:latin typeface="+mn-lt"/>
              <a:ea typeface="+mn-ea"/>
              <a:cs typeface="+mn-cs"/>
            </a:rPr>
            <a:t>3,154</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これらの要因により、実質公債費比率の分子は前年度</a:t>
          </a:r>
          <a:r>
            <a:rPr kumimoji="1" lang="ja-JP" altLang="en-US" sz="1100">
              <a:solidFill>
                <a:sysClr val="windowText" lastClr="000000"/>
              </a:solidFill>
              <a:effectLst/>
              <a:latin typeface="+mn-lt"/>
              <a:ea typeface="+mn-ea"/>
              <a:cs typeface="+mn-cs"/>
            </a:rPr>
            <a:t>比</a:t>
          </a:r>
          <a:r>
            <a:rPr kumimoji="1" lang="en-US" altLang="ja-JP" sz="1100">
              <a:solidFill>
                <a:sysClr val="windowText" lastClr="000000"/>
              </a:solidFill>
              <a:effectLst/>
              <a:latin typeface="+mn-lt"/>
              <a:ea typeface="+mn-ea"/>
              <a:cs typeface="+mn-cs"/>
            </a:rPr>
            <a:t>2,716</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普通会計の地方債現在高が前年度に比べ</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7,508</a:t>
          </a:r>
          <a:r>
            <a:rPr kumimoji="1" lang="ja-JP" altLang="en-US" sz="1100">
              <a:solidFill>
                <a:sysClr val="windowText" lastClr="000000"/>
              </a:solidFill>
              <a:effectLst/>
              <a:latin typeface="+mn-lt"/>
              <a:ea typeface="+mn-ea"/>
              <a:cs typeface="+mn-cs"/>
            </a:rPr>
            <a:t>万</a:t>
          </a:r>
          <a:r>
            <a:rPr kumimoji="1" lang="ja-JP" altLang="ja-JP" sz="1100">
              <a:solidFill>
                <a:sysClr val="windowText" lastClr="000000"/>
              </a:solidFill>
              <a:effectLst/>
              <a:latin typeface="+mn-lt"/>
              <a:ea typeface="+mn-ea"/>
              <a:cs typeface="+mn-cs"/>
            </a:rPr>
            <a:t>円の減、公営企業債等繰入見込額が</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2,368</a:t>
          </a:r>
          <a:r>
            <a:rPr kumimoji="1" lang="ja-JP" altLang="ja-JP" sz="1100">
              <a:solidFill>
                <a:sysClr val="windowText" lastClr="000000"/>
              </a:solidFill>
              <a:effectLst/>
              <a:latin typeface="+mn-lt"/>
              <a:ea typeface="+mn-ea"/>
              <a:cs typeface="+mn-cs"/>
            </a:rPr>
            <a:t>万円の減となったことが主な要因となり、将来負担額は前年度と比べ</a:t>
          </a:r>
          <a:r>
            <a:rPr kumimoji="1" lang="en-US" altLang="ja-JP" sz="1100">
              <a:solidFill>
                <a:sysClr val="windowText" lastClr="000000"/>
              </a:solidFill>
              <a:effectLst/>
              <a:latin typeface="+mn-lt"/>
              <a:ea typeface="+mn-ea"/>
              <a:cs typeface="+mn-cs"/>
            </a:rPr>
            <a:t>9</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2,026</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また、公共施設整備基金</a:t>
          </a:r>
          <a:r>
            <a:rPr kumimoji="1" lang="ja-JP" altLang="en-US" sz="1100">
              <a:solidFill>
                <a:sysClr val="windowText" lastClr="000000"/>
              </a:solidFill>
              <a:effectLst/>
              <a:latin typeface="+mn-lt"/>
              <a:ea typeface="+mn-ea"/>
              <a:cs typeface="+mn-cs"/>
            </a:rPr>
            <a:t>やふるさと応援基金の積み立て</a:t>
          </a:r>
          <a:r>
            <a:rPr kumimoji="1" lang="ja-JP" altLang="ja-JP" sz="1100">
              <a:solidFill>
                <a:sysClr val="windowText" lastClr="000000"/>
              </a:solidFill>
              <a:effectLst/>
              <a:latin typeface="+mn-lt"/>
              <a:ea typeface="+mn-ea"/>
              <a:cs typeface="+mn-cs"/>
            </a:rPr>
            <a:t>により充当可能基金は前年度比</a:t>
          </a:r>
          <a:r>
            <a:rPr kumimoji="1" lang="en-US" altLang="ja-JP" sz="1100">
              <a:solidFill>
                <a:sysClr val="windowText" lastClr="000000"/>
              </a:solidFill>
              <a:effectLst/>
              <a:latin typeface="+mn-lt"/>
              <a:ea typeface="+mn-ea"/>
              <a:cs typeface="+mn-cs"/>
            </a:rPr>
            <a:t>7,067</a:t>
          </a:r>
          <a:r>
            <a:rPr kumimoji="1" lang="ja-JP" altLang="ja-JP" sz="1100">
              <a:solidFill>
                <a:sysClr val="windowText" lastClr="000000"/>
              </a:solidFill>
              <a:effectLst/>
              <a:latin typeface="+mn-lt"/>
              <a:ea typeface="+mn-ea"/>
              <a:cs typeface="+mn-cs"/>
            </a:rPr>
            <a:t>万円の増となっているが、地方債残高の減が主な要因となり基準財政需要額算入見込額は</a:t>
          </a:r>
          <a:r>
            <a:rPr kumimoji="1" lang="en-US" altLang="ja-JP" sz="1100">
              <a:solidFill>
                <a:sysClr val="windowText" lastClr="000000"/>
              </a:solidFill>
              <a:effectLst/>
              <a:latin typeface="+mn-lt"/>
              <a:ea typeface="+mn-ea"/>
              <a:cs typeface="+mn-cs"/>
            </a:rPr>
            <a:t>5</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5,898</a:t>
          </a:r>
          <a:r>
            <a:rPr kumimoji="1" lang="ja-JP" altLang="ja-JP" sz="1100">
              <a:solidFill>
                <a:sysClr val="windowText" lastClr="000000"/>
              </a:solidFill>
              <a:effectLst/>
              <a:latin typeface="+mn-lt"/>
              <a:ea typeface="+mn-ea"/>
              <a:cs typeface="+mn-cs"/>
            </a:rPr>
            <a:t>万円の減となった。</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これらの要因により将来負担比率の分子部分は約</a:t>
          </a:r>
          <a:r>
            <a:rPr kumimoji="1" lang="en-US" altLang="ja-JP" sz="1100">
              <a:solidFill>
                <a:sysClr val="windowText" lastClr="000000"/>
              </a:solidFill>
              <a:effectLst/>
              <a:latin typeface="+mn-lt"/>
              <a:ea typeface="+mn-ea"/>
              <a:cs typeface="+mn-cs"/>
            </a:rPr>
            <a:t>4</a:t>
          </a:r>
          <a:r>
            <a:rPr kumimoji="1" lang="ja-JP" altLang="ja-JP" sz="1100">
              <a:solidFill>
                <a:sysClr val="windowText" lastClr="000000"/>
              </a:solidFill>
              <a:effectLst/>
              <a:latin typeface="+mn-lt"/>
              <a:ea typeface="+mn-ea"/>
              <a:cs typeface="+mn-cs"/>
            </a:rPr>
            <a:t>億</a:t>
          </a:r>
          <a:r>
            <a:rPr kumimoji="1" lang="en-US" altLang="ja-JP" sz="1100">
              <a:solidFill>
                <a:sysClr val="windowText" lastClr="000000"/>
              </a:solidFill>
              <a:effectLst/>
              <a:latin typeface="+mn-lt"/>
              <a:ea typeface="+mn-ea"/>
              <a:cs typeface="+mn-cs"/>
            </a:rPr>
            <a:t>1,172</a:t>
          </a:r>
          <a:r>
            <a:rPr kumimoji="1" lang="ja-JP" altLang="ja-JP" sz="1100">
              <a:solidFill>
                <a:sysClr val="windowText" lastClr="000000"/>
              </a:solidFill>
              <a:effectLst/>
              <a:latin typeface="+mn-lt"/>
              <a:ea typeface="+mn-ea"/>
              <a:cs typeface="+mn-cs"/>
            </a:rPr>
            <a:t>万円減少した。</a:t>
          </a:r>
          <a:endParaRPr lang="ja-JP" altLang="ja-JP" sz="1400">
            <a:solidFill>
              <a:sysClr val="windowText" lastClr="000000"/>
            </a:solidFill>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鳥取県大山町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（増減理由）</a:t>
          </a:r>
          <a:endParaRPr lang="ja-JP" altLang="ja-JP" sz="1300">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●主な増要因</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・公共施設の老朽化に備え公共施設整備基金を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億</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8,293</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万</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円積立</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・ふるさと応援寄附金事業の伸びにより、ふるさと応援基金を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億</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1,256</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万円積立</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新型コロナウイルス感染症対策資金利子補助基金への</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新規積立</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2,500</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・基金の有価証券（債券）運用による受取利息の積立</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●主な</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減</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要因</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・基金目的に沿った事業財源として活用したため、ふるさと応援基金を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1</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億</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6,791</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万円、合併振興基金を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2,090</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万円取崩</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・中山</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清掃センター解体事業のため</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、公共施設整備基金を</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2</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億</a:t>
          </a:r>
          <a:r>
            <a:rPr kumimoji="1" lang="en-US" altLang="ja-JP" sz="1300">
              <a:solidFill>
                <a:sysClr val="windowText" lastClr="000000"/>
              </a:solidFill>
              <a:effectLst/>
              <a:latin typeface="游ゴシック" panose="020B0400000000000000" pitchFamily="50" charset="-128"/>
              <a:ea typeface="游ゴシック" panose="020B0400000000000000" pitchFamily="50" charset="-128"/>
              <a:cs typeface="+mn-cs"/>
            </a:rPr>
            <a:t>4,607</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万円</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を</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取崩</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（今後の方針）</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基金造成計画が令和元年度で終了</a:t>
          </a:r>
          <a:r>
            <a:rPr kumimoji="1" lang="ja-JP" altLang="en-US" sz="1300">
              <a:solidFill>
                <a:sysClr val="windowText" lastClr="000000"/>
              </a:solidFill>
              <a:effectLst/>
              <a:latin typeface="游ゴシック" panose="020B0400000000000000" pitchFamily="50" charset="-128"/>
              <a:ea typeface="游ゴシック" panose="020B0400000000000000" pitchFamily="50" charset="-128"/>
              <a:cs typeface="+mn-cs"/>
            </a:rPr>
            <a:t>した</a:t>
          </a:r>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ことから、合併振興基金は減少していく。</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r>
            <a:rPr kumimoji="1" lang="ja-JP" altLang="ja-JP" sz="1300">
              <a:solidFill>
                <a:sysClr val="windowText" lastClr="000000"/>
              </a:solidFill>
              <a:effectLst/>
              <a:latin typeface="游ゴシック" panose="020B0400000000000000" pitchFamily="50" charset="-128"/>
              <a:ea typeface="游ゴシック" panose="020B0400000000000000" pitchFamily="50" charset="-128"/>
              <a:cs typeface="+mn-cs"/>
            </a:rPr>
            <a:t>　老朽化に伴う公共施設の改修・更新について計画的な改修等を実施していくため公共施設整備基金の取崩が見込まれる。</a:t>
          </a:r>
          <a:endParaRPr lang="ja-JP" altLang="ja-JP" sz="1300">
            <a:solidFill>
              <a:sysClr val="windowText" lastClr="000000"/>
            </a:solidFill>
            <a:effectLst/>
            <a:latin typeface="游ゴシック" panose="020B0400000000000000" pitchFamily="50" charset="-128"/>
            <a:ea typeface="游ゴシック" panose="020B0400000000000000" pitchFamily="50" charset="-128"/>
          </a:endParaRPr>
        </a:p>
        <a:p>
          <a:endParaRPr kumimoji="1" lang="en-US" altLang="ja-JP" sz="1300">
            <a:solidFill>
              <a:sysClr val="windowText" lastClr="000000"/>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（基金の使途）</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・合併振興基金：合併に伴う地域の振興及び住民の一体感醸成。</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・公共施設整備基金：社会福祉施設、教育文化施設、庁舎、町道その他これらに類する施設の整備（解体含む）。</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・ふるさと応援基金：</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応援する人たちの期待に応え、誰もが訪れてみたい町又は住んでみたい町とするための事業に充てる</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・地域福祉基金：高齢化社会の到来に備え、地域における福祉活動の促進、快適な生活環境の形成等を図る経費に充てる。</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・漁港建設事業推進基金：大山町における漁港の整備及び維持管理を推進。</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・合併振興基金：基金使途に沿った事業に活用したことによる取崩</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のため減</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・公共施設整備基金：公共施設の老朽化に備え</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た積立及び小学校建設基金残高の編入による増</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・ふるさと応援基金：</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ふるさと応援寄附金が伸びていることによる積立の増。</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・漁港建設事業推進基金：</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事業</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実施</a:t>
          </a:r>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よる取崩のため減。</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・その他基金：基金の有価証券（債券）運用による基金利息の積立てによる増</a:t>
          </a:r>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など。</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1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・合併振興基金：基金使途に沿った事業に活用を予定。</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・公共施設整備基金：公共施設管理計画個別施設計画に基づき、公共施設の計画的な改修等の財源として取崩しを予定。</a:t>
          </a:r>
          <a:endParaRPr lang="ja-JP" altLang="ja-JP" sz="1100">
            <a:effectLst/>
            <a:latin typeface="游ゴシック" panose="020B0400000000000000" pitchFamily="50" charset="-128"/>
            <a:ea typeface="游ゴシック" panose="020B0400000000000000" pitchFamily="50" charset="-128"/>
          </a:endParaRPr>
        </a:p>
        <a:p>
          <a:r>
            <a:rPr kumimoji="1" lang="ja-JP" altLang="ja-JP" sz="1100">
              <a:solidFill>
                <a:schemeClr val="dk1"/>
              </a:solidFill>
              <a:effectLst/>
              <a:latin typeface="游ゴシック" panose="020B0400000000000000" pitchFamily="50" charset="-128"/>
              <a:ea typeface="游ゴシック" panose="020B0400000000000000" pitchFamily="50" charset="-128"/>
              <a:cs typeface="+mn-cs"/>
            </a:rPr>
            <a:t>・ふるさと応援基金：基金目的に沿った事業財源として活用するため、年次的に取崩しを予定。</a:t>
          </a:r>
          <a:endParaRPr kumimoji="1" lang="en-US" altLang="ja-JP" sz="11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mn-lt"/>
              <a:ea typeface="+mn-ea"/>
              <a:cs typeface="+mn-cs"/>
            </a:rPr>
            <a:t>コロナ禍における経済対策として</a:t>
          </a:r>
          <a:r>
            <a:rPr kumimoji="1" lang="en-US" altLang="ja-JP" sz="1300">
              <a:solidFill>
                <a:schemeClr val="dk1"/>
              </a:solidFill>
              <a:effectLst/>
              <a:latin typeface="+mn-lt"/>
              <a:ea typeface="+mn-ea"/>
              <a:cs typeface="+mn-cs"/>
            </a:rPr>
            <a:t>1</a:t>
          </a:r>
          <a:r>
            <a:rPr kumimoji="1" lang="ja-JP" altLang="ja-JP" sz="1300">
              <a:solidFill>
                <a:schemeClr val="dk1"/>
              </a:solidFill>
              <a:effectLst/>
              <a:latin typeface="+mn-lt"/>
              <a:ea typeface="+mn-ea"/>
              <a:cs typeface="+mn-cs"/>
            </a:rPr>
            <a:t>億円</a:t>
          </a:r>
          <a:r>
            <a:rPr kumimoji="1" lang="ja-JP" altLang="en-US" sz="1300">
              <a:solidFill>
                <a:schemeClr val="dk1"/>
              </a:solidFill>
              <a:effectLst/>
              <a:latin typeface="+mn-lt"/>
              <a:ea typeface="+mn-ea"/>
              <a:cs typeface="+mn-cs"/>
            </a:rPr>
            <a:t>の取崩を実施したため減となった。</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人口減少による税収減</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や</a:t>
          </a: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普通交付税の</a:t>
          </a:r>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減</a:t>
          </a: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、災害への備え等のため、標準財政規模比は現在と同水準で推移できるように努める。</a:t>
          </a:r>
          <a:endParaRPr lang="ja-JP" altLang="ja-JP" sz="1300">
            <a:effectLst/>
            <a:latin typeface="游ゴシック" panose="020B0400000000000000" pitchFamily="50" charset="-128"/>
            <a:ea typeface="游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（増減理由）</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基金の有価証券（債券）運用による基金利息の積立てによる増加。</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r>
            <a:rPr kumimoji="1" lang="ja-JP" altLang="en-US" sz="1300">
              <a:solidFill>
                <a:schemeClr val="dk1"/>
              </a:solidFill>
              <a:effectLst/>
              <a:latin typeface="游ゴシック" panose="020B0400000000000000" pitchFamily="50" charset="-128"/>
              <a:ea typeface="游ゴシック" panose="020B0400000000000000" pitchFamily="50" charset="-128"/>
              <a:cs typeface="+mn-cs"/>
            </a:rPr>
            <a:t>（今後の方針）</a:t>
          </a:r>
          <a:endParaRPr kumimoji="1" lang="en-US" altLang="ja-JP" sz="1300">
            <a:solidFill>
              <a:schemeClr val="dk1"/>
            </a:solidFill>
            <a:effectLst/>
            <a:latin typeface="游ゴシック" panose="020B0400000000000000" pitchFamily="50" charset="-128"/>
            <a:ea typeface="游ゴシック" panose="020B0400000000000000"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300">
              <a:solidFill>
                <a:schemeClr val="dk1"/>
              </a:solidFill>
              <a:effectLst/>
              <a:latin typeface="游ゴシック" panose="020B0400000000000000" pitchFamily="50" charset="-128"/>
              <a:ea typeface="游ゴシック" panose="020B0400000000000000" pitchFamily="50" charset="-128"/>
              <a:cs typeface="+mn-cs"/>
            </a:rPr>
            <a:t>地方債の償還計画を踏まえ、現在と同規模を確保する予定であるが、将来負担軽減のため繰上償還の実施を行うための取崩しも検討する。</a:t>
          </a:r>
          <a:endParaRPr lang="ja-JP" altLang="ja-JP" sz="1300">
            <a:effectLst/>
            <a:latin typeface="游ゴシック" panose="020B0400000000000000" pitchFamily="50" charset="-128"/>
            <a:ea typeface="游ゴシック" panose="020B0400000000000000" pitchFamily="50" charset="-128"/>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6" name="角丸四角形 25">
          <a:extLst>
            <a:ext uri="{FF2B5EF4-FFF2-40B4-BE49-F238E27FC236}">
              <a16:creationId xmlns:a16="http://schemas.microsoft.com/office/drawing/2014/main" id="{00000000-0008-0000-0D00-00001A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0" name="直線コネクタ 29">
          <a:extLst>
            <a:ext uri="{FF2B5EF4-FFF2-40B4-BE49-F238E27FC236}">
              <a16:creationId xmlns:a16="http://schemas.microsoft.com/office/drawing/2014/main" id="{00000000-0008-0000-0D00-00001E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1" name="楕円 30">
          <a:extLst>
            <a:ext uri="{FF2B5EF4-FFF2-40B4-BE49-F238E27FC236}">
              <a16:creationId xmlns:a16="http://schemas.microsoft.com/office/drawing/2014/main" id="{00000000-0008-0000-0D00-00001F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2" name="フローチャート: 判断 31">
          <a:extLst>
            <a:ext uri="{FF2B5EF4-FFF2-40B4-BE49-F238E27FC236}">
              <a16:creationId xmlns:a16="http://schemas.microsoft.com/office/drawing/2014/main" id="{00000000-0008-0000-0D00-000020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3" name="直線コネクタ 32">
          <a:extLst>
            <a:ext uri="{FF2B5EF4-FFF2-40B4-BE49-F238E27FC236}">
              <a16:creationId xmlns:a16="http://schemas.microsoft.com/office/drawing/2014/main" id="{00000000-0008-0000-0D00-000021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5" name="直線コネクタ 34">
          <a:extLst>
            <a:ext uri="{FF2B5EF4-FFF2-40B4-BE49-F238E27FC236}">
              <a16:creationId xmlns:a16="http://schemas.microsoft.com/office/drawing/2014/main" id="{00000000-0008-0000-0D00-000023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6" name="直線コネクタ 35">
          <a:extLst>
            <a:ext uri="{FF2B5EF4-FFF2-40B4-BE49-F238E27FC236}">
              <a16:creationId xmlns:a16="http://schemas.microsoft.com/office/drawing/2014/main" id="{00000000-0008-0000-0D00-000024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37" name="テキスト ボックス 36">
          <a:extLst>
            <a:ext uri="{FF2B5EF4-FFF2-40B4-BE49-F238E27FC236}">
              <a16:creationId xmlns:a16="http://schemas.microsoft.com/office/drawing/2014/main" id="{00000000-0008-0000-0D00-000025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38" name="テキスト ボックス 37">
          <a:extLst>
            <a:ext uri="{FF2B5EF4-FFF2-40B4-BE49-F238E27FC236}">
              <a16:creationId xmlns:a16="http://schemas.microsoft.com/office/drawing/2014/main" id="{00000000-0008-0000-0D00-000026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39" name="テキスト ボックス 38">
          <a:extLst>
            <a:ext uri="{FF2B5EF4-FFF2-40B4-BE49-F238E27FC236}">
              <a16:creationId xmlns:a16="http://schemas.microsoft.com/office/drawing/2014/main" id="{00000000-0008-0000-0D00-000027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0" name="テキスト ボックス 39">
          <a:extLst>
            <a:ext uri="{FF2B5EF4-FFF2-40B4-BE49-F238E27FC236}">
              <a16:creationId xmlns:a16="http://schemas.microsoft.com/office/drawing/2014/main" id="{00000000-0008-0000-0D00-000028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2" name="正方形/長方形 41">
          <a:extLst>
            <a:ext uri="{FF2B5EF4-FFF2-40B4-BE49-F238E27FC236}">
              <a16:creationId xmlns:a16="http://schemas.microsoft.com/office/drawing/2014/main" id="{00000000-0008-0000-0D00-00002A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3" name="正方形/長方形 42">
          <a:extLst>
            <a:ext uri="{FF2B5EF4-FFF2-40B4-BE49-F238E27FC236}">
              <a16:creationId xmlns:a16="http://schemas.microsoft.com/office/drawing/2014/main" id="{00000000-0008-0000-0D00-00002B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4" name="正方形/長方形 43">
          <a:extLst>
            <a:ext uri="{FF2B5EF4-FFF2-40B4-BE49-F238E27FC236}">
              <a16:creationId xmlns:a16="http://schemas.microsoft.com/office/drawing/2014/main" id="{00000000-0008-0000-0D00-00002C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[ 67.7</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5" name="正方形/長方形 44">
          <a:extLst>
            <a:ext uri="{FF2B5EF4-FFF2-40B4-BE49-F238E27FC236}">
              <a16:creationId xmlns:a16="http://schemas.microsoft.com/office/drawing/2014/main" id="{00000000-0008-0000-0D00-00002D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4" name="テキスト ボックス 53">
          <a:extLst>
            <a:ext uri="{FF2B5EF4-FFF2-40B4-BE49-F238E27FC236}">
              <a16:creationId xmlns:a16="http://schemas.microsoft.com/office/drawing/2014/main" id="{00000000-0008-0000-0D00-000036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有形固定資産減価償却率は</a:t>
          </a:r>
          <a:r>
            <a:rPr lang="en-US" altLang="ja-JP" sz="1100">
              <a:solidFill>
                <a:schemeClr val="dk1"/>
              </a:solidFill>
              <a:effectLst/>
              <a:latin typeface="+mn-lt"/>
              <a:ea typeface="+mn-ea"/>
              <a:cs typeface="+mn-cs"/>
            </a:rPr>
            <a:t>67.7</a:t>
          </a:r>
          <a:r>
            <a:rPr lang="ja-JP" altLang="ja-JP" sz="1100">
              <a:solidFill>
                <a:schemeClr val="dk1"/>
              </a:solidFill>
              <a:effectLst/>
              <a:latin typeface="+mn-lt"/>
              <a:ea typeface="+mn-ea"/>
              <a:cs typeface="+mn-cs"/>
            </a:rPr>
            <a:t>と類似団体・全国平均・鳥取県内と 比較し、いずれも高い値となっている。町が所有する有形固定資産の 老朽化が進んでいることが顕著に表れている。 ただ、老朽化対策として単純に施設を更新していくのではなく、将来負 担も考慮しながら、施設の統廃合も含め検討していく必要がある。</a:t>
          </a:r>
          <a:endParaRPr lang="ja-JP" altLang="ja-JP">
            <a:effectLst/>
          </a:endParaRPr>
        </a:p>
      </xdr:txBody>
    </xdr:sp>
    <xdr:clientData/>
  </xdr:twoCellAnchor>
  <xdr:oneCellAnchor>
    <xdr:from>
      <xdr:col>4</xdr:col>
      <xdr:colOff>174625</xdr:colOff>
      <xdr:row>23</xdr:row>
      <xdr:rowOff>47625</xdr:rowOff>
    </xdr:from>
    <xdr:ext cx="349839" cy="225703"/>
    <xdr:sp macro="" textlink="">
      <xdr:nvSpPr>
        <xdr:cNvPr id="55" name="テキスト ボックス 54">
          <a:extLst>
            <a:ext uri="{FF2B5EF4-FFF2-40B4-BE49-F238E27FC236}">
              <a16:creationId xmlns:a16="http://schemas.microsoft.com/office/drawing/2014/main" id="{00000000-0008-0000-0D00-000037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6" name="直線コネクタ 55">
          <a:extLst>
            <a:ext uri="{FF2B5EF4-FFF2-40B4-BE49-F238E27FC236}">
              <a16:creationId xmlns:a16="http://schemas.microsoft.com/office/drawing/2014/main" id="{00000000-0008-0000-0D00-000038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7" name="テキスト ボックス 56">
          <a:extLst>
            <a:ext uri="{FF2B5EF4-FFF2-40B4-BE49-F238E27FC236}">
              <a16:creationId xmlns:a16="http://schemas.microsoft.com/office/drawing/2014/main" id="{00000000-0008-0000-0D00-000039000000}"/>
            </a:ext>
          </a:extLst>
        </xdr:cNvPr>
        <xdr:cNvSpPr txBox="1"/>
      </xdr:nvSpPr>
      <xdr:spPr>
        <a:xfrm>
          <a:off x="847106" y="7018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79375</xdr:rowOff>
    </xdr:from>
    <xdr:to>
      <xdr:col>27</xdr:col>
      <xdr:colOff>73025</xdr:colOff>
      <xdr:row>34</xdr:row>
      <xdr:rowOff>79375</xdr:rowOff>
    </xdr:to>
    <xdr:cxnSp macro="">
      <xdr:nvCxnSpPr>
        <xdr:cNvPr id="58" name="直線コネクタ 57">
          <a:extLst>
            <a:ext uri="{FF2B5EF4-FFF2-40B4-BE49-F238E27FC236}">
              <a16:creationId xmlns:a16="http://schemas.microsoft.com/office/drawing/2014/main" id="{00000000-0008-0000-0D00-00003A000000}"/>
            </a:ext>
          </a:extLst>
        </xdr:cNvPr>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33</xdr:row>
      <xdr:rowOff>157024</xdr:rowOff>
    </xdr:from>
    <xdr:ext cx="359394"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847106" y="65863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161925</xdr:rowOff>
    </xdr:from>
    <xdr:to>
      <xdr:col>27</xdr:col>
      <xdr:colOff>73025</xdr:colOff>
      <xdr:row>31</xdr:row>
      <xdr:rowOff>161925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68124</xdr:rowOff>
    </xdr:from>
    <xdr:ext cx="359394"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847106" y="61545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73025</xdr:rowOff>
    </xdr:from>
    <xdr:to>
      <xdr:col>27</xdr:col>
      <xdr:colOff>73025</xdr:colOff>
      <xdr:row>29</xdr:row>
      <xdr:rowOff>73025</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150674</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57227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155575</xdr:rowOff>
    </xdr:from>
    <xdr:to>
      <xdr:col>27</xdr:col>
      <xdr:colOff>73025</xdr:colOff>
      <xdr:row>26</xdr:row>
      <xdr:rowOff>155575</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26</xdr:row>
      <xdr:rowOff>61774</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52909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8" name="有形固定資産減価償却率グラフ枠">
          <a:extLst>
            <a:ext uri="{FF2B5EF4-FFF2-40B4-BE49-F238E27FC236}">
              <a16:creationId xmlns:a16="http://schemas.microsoft.com/office/drawing/2014/main" id="{00000000-0008-0000-0D00-000044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151257</xdr:rowOff>
    </xdr:from>
    <xdr:to>
      <xdr:col>23</xdr:col>
      <xdr:colOff>85090</xdr:colOff>
      <xdr:row>34</xdr:row>
      <xdr:rowOff>53467</xdr:rowOff>
    </xdr:to>
    <xdr:cxnSp macro="">
      <xdr:nvCxnSpPr>
        <xdr:cNvPr id="69" name="直線コネクタ 68">
          <a:extLst>
            <a:ext uri="{FF2B5EF4-FFF2-40B4-BE49-F238E27FC236}">
              <a16:creationId xmlns:a16="http://schemas.microsoft.com/office/drawing/2014/main" id="{00000000-0008-0000-0D00-000045000000}"/>
            </a:ext>
          </a:extLst>
        </xdr:cNvPr>
        <xdr:cNvCxnSpPr/>
      </xdr:nvCxnSpPr>
      <xdr:spPr>
        <a:xfrm flipV="1">
          <a:off x="4760595" y="5380482"/>
          <a:ext cx="1270" cy="1273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57294</xdr:rowOff>
    </xdr:from>
    <xdr:ext cx="405111" cy="259045"/>
    <xdr:sp macro="" textlink="">
      <xdr:nvSpPr>
        <xdr:cNvPr id="70" name="有形固定資産減価償却率最小値テキスト">
          <a:extLst>
            <a:ext uri="{FF2B5EF4-FFF2-40B4-BE49-F238E27FC236}">
              <a16:creationId xmlns:a16="http://schemas.microsoft.com/office/drawing/2014/main" id="{00000000-0008-0000-0D00-000046000000}"/>
            </a:ext>
          </a:extLst>
        </xdr:cNvPr>
        <xdr:cNvSpPr txBox="1"/>
      </xdr:nvSpPr>
      <xdr:spPr>
        <a:xfrm>
          <a:off x="4813300" y="6658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53467</xdr:rowOff>
    </xdr:from>
    <xdr:to>
      <xdr:col>23</xdr:col>
      <xdr:colOff>174625</xdr:colOff>
      <xdr:row>34</xdr:row>
      <xdr:rowOff>53467</xdr:rowOff>
    </xdr:to>
    <xdr:cxnSp macro="">
      <xdr:nvCxnSpPr>
        <xdr:cNvPr id="71" name="直線コネクタ 70">
          <a:extLst>
            <a:ext uri="{FF2B5EF4-FFF2-40B4-BE49-F238E27FC236}">
              <a16:creationId xmlns:a16="http://schemas.microsoft.com/office/drawing/2014/main" id="{00000000-0008-0000-0D00-000047000000}"/>
            </a:ext>
          </a:extLst>
        </xdr:cNvPr>
        <xdr:cNvCxnSpPr/>
      </xdr:nvCxnSpPr>
      <xdr:spPr>
        <a:xfrm>
          <a:off x="4673600" y="66542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25</xdr:row>
      <xdr:rowOff>97934</xdr:rowOff>
    </xdr:from>
    <xdr:ext cx="405111" cy="259045"/>
    <xdr:sp macro="" textlink="">
      <xdr:nvSpPr>
        <xdr:cNvPr id="72" name="有形固定資産減価償却率最大値テキスト">
          <a:extLst>
            <a:ext uri="{FF2B5EF4-FFF2-40B4-BE49-F238E27FC236}">
              <a16:creationId xmlns:a16="http://schemas.microsoft.com/office/drawing/2014/main" id="{00000000-0008-0000-0D00-000048000000}"/>
            </a:ext>
          </a:extLst>
        </xdr:cNvPr>
        <xdr:cNvSpPr txBox="1"/>
      </xdr:nvSpPr>
      <xdr:spPr>
        <a:xfrm>
          <a:off x="4813300" y="51557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151257</xdr:rowOff>
    </xdr:from>
    <xdr:to>
      <xdr:col>23</xdr:col>
      <xdr:colOff>174625</xdr:colOff>
      <xdr:row>26</xdr:row>
      <xdr:rowOff>151257</xdr:rowOff>
    </xdr:to>
    <xdr:cxnSp macro="">
      <xdr:nvCxnSpPr>
        <xdr:cNvPr id="73" name="直線コネクタ 72">
          <a:extLst>
            <a:ext uri="{FF2B5EF4-FFF2-40B4-BE49-F238E27FC236}">
              <a16:creationId xmlns:a16="http://schemas.microsoft.com/office/drawing/2014/main" id="{00000000-0008-0000-0D00-000049000000}"/>
            </a:ext>
          </a:extLst>
        </xdr:cNvPr>
        <xdr:cNvCxnSpPr/>
      </xdr:nvCxnSpPr>
      <xdr:spPr>
        <a:xfrm>
          <a:off x="4673600" y="53804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31</xdr:row>
      <xdr:rowOff>10050</xdr:rowOff>
    </xdr:from>
    <xdr:ext cx="405111" cy="259045"/>
    <xdr:sp macro="" textlink="">
      <xdr:nvSpPr>
        <xdr:cNvPr id="74" name="有形固定資産減価償却率平均値テキスト">
          <a:extLst>
            <a:ext uri="{FF2B5EF4-FFF2-40B4-BE49-F238E27FC236}">
              <a16:creationId xmlns:a16="http://schemas.microsoft.com/office/drawing/2014/main" id="{00000000-0008-0000-0D00-00004A000000}"/>
            </a:ext>
          </a:extLst>
        </xdr:cNvPr>
        <xdr:cNvSpPr txBox="1"/>
      </xdr:nvSpPr>
      <xdr:spPr>
        <a:xfrm>
          <a:off x="4813300" y="609652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31</xdr:row>
      <xdr:rowOff>158623</xdr:rowOff>
    </xdr:from>
    <xdr:to>
      <xdr:col>23</xdr:col>
      <xdr:colOff>136525</xdr:colOff>
      <xdr:row>32</xdr:row>
      <xdr:rowOff>88773</xdr:rowOff>
    </xdr:to>
    <xdr:sp macro="" textlink="">
      <xdr:nvSpPr>
        <xdr:cNvPr id="75" name="フローチャート: 判断 74">
          <a:extLst>
            <a:ext uri="{FF2B5EF4-FFF2-40B4-BE49-F238E27FC236}">
              <a16:creationId xmlns:a16="http://schemas.microsoft.com/office/drawing/2014/main" id="{00000000-0008-0000-0D00-00004B000000}"/>
            </a:ext>
          </a:extLst>
        </xdr:cNvPr>
        <xdr:cNvSpPr/>
      </xdr:nvSpPr>
      <xdr:spPr>
        <a:xfrm>
          <a:off x="4711700" y="6245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31</xdr:row>
      <xdr:rowOff>141351</xdr:rowOff>
    </xdr:from>
    <xdr:to>
      <xdr:col>19</xdr:col>
      <xdr:colOff>187325</xdr:colOff>
      <xdr:row>32</xdr:row>
      <xdr:rowOff>71501</xdr:rowOff>
    </xdr:to>
    <xdr:sp macro="" textlink="">
      <xdr:nvSpPr>
        <xdr:cNvPr id="76" name="フローチャート: 判断 75">
          <a:extLst>
            <a:ext uri="{FF2B5EF4-FFF2-40B4-BE49-F238E27FC236}">
              <a16:creationId xmlns:a16="http://schemas.microsoft.com/office/drawing/2014/main" id="{00000000-0008-0000-0D00-00004C000000}"/>
            </a:ext>
          </a:extLst>
        </xdr:cNvPr>
        <xdr:cNvSpPr/>
      </xdr:nvSpPr>
      <xdr:spPr>
        <a:xfrm>
          <a:off x="4000500" y="6227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31</xdr:row>
      <xdr:rowOff>98171</xdr:rowOff>
    </xdr:from>
    <xdr:to>
      <xdr:col>15</xdr:col>
      <xdr:colOff>187325</xdr:colOff>
      <xdr:row>32</xdr:row>
      <xdr:rowOff>28321</xdr:rowOff>
    </xdr:to>
    <xdr:sp macro="" textlink="">
      <xdr:nvSpPr>
        <xdr:cNvPr id="77" name="フローチャート: 判断 76">
          <a:extLst>
            <a:ext uri="{FF2B5EF4-FFF2-40B4-BE49-F238E27FC236}">
              <a16:creationId xmlns:a16="http://schemas.microsoft.com/office/drawing/2014/main" id="{00000000-0008-0000-0D00-00004D000000}"/>
            </a:ext>
          </a:extLst>
        </xdr:cNvPr>
        <xdr:cNvSpPr/>
      </xdr:nvSpPr>
      <xdr:spPr>
        <a:xfrm>
          <a:off x="3238500" y="6184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31</xdr:row>
      <xdr:rowOff>50673</xdr:rowOff>
    </xdr:from>
    <xdr:to>
      <xdr:col>11</xdr:col>
      <xdr:colOff>187325</xdr:colOff>
      <xdr:row>31</xdr:row>
      <xdr:rowOff>152273</xdr:rowOff>
    </xdr:to>
    <xdr:sp macro="" textlink="">
      <xdr:nvSpPr>
        <xdr:cNvPr id="78" name="フローチャート: 判断 77">
          <a:extLst>
            <a:ext uri="{FF2B5EF4-FFF2-40B4-BE49-F238E27FC236}">
              <a16:creationId xmlns:a16="http://schemas.microsoft.com/office/drawing/2014/main" id="{00000000-0008-0000-0D00-00004E000000}"/>
            </a:ext>
          </a:extLst>
        </xdr:cNvPr>
        <xdr:cNvSpPr/>
      </xdr:nvSpPr>
      <xdr:spPr>
        <a:xfrm>
          <a:off x="2476500" y="6137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30</xdr:row>
      <xdr:rowOff>114173</xdr:rowOff>
    </xdr:from>
    <xdr:to>
      <xdr:col>7</xdr:col>
      <xdr:colOff>187325</xdr:colOff>
      <xdr:row>31</xdr:row>
      <xdr:rowOff>44323</xdr:rowOff>
    </xdr:to>
    <xdr:sp macro="" textlink="">
      <xdr:nvSpPr>
        <xdr:cNvPr id="79" name="フローチャート: 判断 78">
          <a:extLst>
            <a:ext uri="{FF2B5EF4-FFF2-40B4-BE49-F238E27FC236}">
              <a16:creationId xmlns:a16="http://schemas.microsoft.com/office/drawing/2014/main" id="{00000000-0008-0000-0D00-00004F000000}"/>
            </a:ext>
          </a:extLst>
        </xdr:cNvPr>
        <xdr:cNvSpPr/>
      </xdr:nvSpPr>
      <xdr:spPr>
        <a:xfrm>
          <a:off x="1714500" y="6029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0" name="テキスト ボックス 79">
          <a:extLst>
            <a:ext uri="{FF2B5EF4-FFF2-40B4-BE49-F238E27FC236}">
              <a16:creationId xmlns:a16="http://schemas.microsoft.com/office/drawing/2014/main" id="{00000000-0008-0000-0D00-000050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1" name="テキスト ボックス 80">
          <a:extLst>
            <a:ext uri="{FF2B5EF4-FFF2-40B4-BE49-F238E27FC236}">
              <a16:creationId xmlns:a16="http://schemas.microsoft.com/office/drawing/2014/main" id="{00000000-0008-0000-0D00-000051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2" name="テキスト ボックス 81">
          <a:extLst>
            <a:ext uri="{FF2B5EF4-FFF2-40B4-BE49-F238E27FC236}">
              <a16:creationId xmlns:a16="http://schemas.microsoft.com/office/drawing/2014/main" id="{00000000-0008-0000-0D00-000052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3" name="テキスト ボックス 82">
          <a:extLst>
            <a:ext uri="{FF2B5EF4-FFF2-40B4-BE49-F238E27FC236}">
              <a16:creationId xmlns:a16="http://schemas.microsoft.com/office/drawing/2014/main" id="{00000000-0008-0000-0D00-000053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4" name="テキスト ボックス 83">
          <a:extLst>
            <a:ext uri="{FF2B5EF4-FFF2-40B4-BE49-F238E27FC236}">
              <a16:creationId xmlns:a16="http://schemas.microsoft.com/office/drawing/2014/main" id="{00000000-0008-0000-0D00-000054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33</xdr:row>
      <xdr:rowOff>100711</xdr:rowOff>
    </xdr:from>
    <xdr:to>
      <xdr:col>23</xdr:col>
      <xdr:colOff>136525</xdr:colOff>
      <xdr:row>34</xdr:row>
      <xdr:rowOff>30861</xdr:rowOff>
    </xdr:to>
    <xdr:sp macro="" textlink="">
      <xdr:nvSpPr>
        <xdr:cNvPr id="85" name="楕円 84">
          <a:extLst>
            <a:ext uri="{FF2B5EF4-FFF2-40B4-BE49-F238E27FC236}">
              <a16:creationId xmlns:a16="http://schemas.microsoft.com/office/drawing/2014/main" id="{00000000-0008-0000-0D00-000055000000}"/>
            </a:ext>
          </a:extLst>
        </xdr:cNvPr>
        <xdr:cNvSpPr/>
      </xdr:nvSpPr>
      <xdr:spPr>
        <a:xfrm>
          <a:off x="4711700" y="6530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33</xdr:row>
      <xdr:rowOff>15638</xdr:rowOff>
    </xdr:from>
    <xdr:ext cx="405111" cy="259045"/>
    <xdr:sp macro="" textlink="">
      <xdr:nvSpPr>
        <xdr:cNvPr id="86" name="有形固定資産減価償却率該当値テキスト">
          <a:extLst>
            <a:ext uri="{FF2B5EF4-FFF2-40B4-BE49-F238E27FC236}">
              <a16:creationId xmlns:a16="http://schemas.microsoft.com/office/drawing/2014/main" id="{00000000-0008-0000-0D00-000056000000}"/>
            </a:ext>
          </a:extLst>
        </xdr:cNvPr>
        <xdr:cNvSpPr txBox="1"/>
      </xdr:nvSpPr>
      <xdr:spPr>
        <a:xfrm>
          <a:off x="4813300" y="64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31</xdr:row>
      <xdr:rowOff>154305</xdr:rowOff>
    </xdr:from>
    <xdr:to>
      <xdr:col>19</xdr:col>
      <xdr:colOff>187325</xdr:colOff>
      <xdr:row>32</xdr:row>
      <xdr:rowOff>84455</xdr:rowOff>
    </xdr:to>
    <xdr:sp macro="" textlink="">
      <xdr:nvSpPr>
        <xdr:cNvPr id="87" name="楕円 86">
          <a:extLst>
            <a:ext uri="{FF2B5EF4-FFF2-40B4-BE49-F238E27FC236}">
              <a16:creationId xmlns:a16="http://schemas.microsoft.com/office/drawing/2014/main" id="{00000000-0008-0000-0D00-000057000000}"/>
            </a:ext>
          </a:extLst>
        </xdr:cNvPr>
        <xdr:cNvSpPr/>
      </xdr:nvSpPr>
      <xdr:spPr>
        <a:xfrm>
          <a:off x="4000500" y="6240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32</xdr:row>
      <xdr:rowOff>33655</xdr:rowOff>
    </xdr:from>
    <xdr:to>
      <xdr:col>23</xdr:col>
      <xdr:colOff>85725</xdr:colOff>
      <xdr:row>33</xdr:row>
      <xdr:rowOff>151511</xdr:rowOff>
    </xdr:to>
    <xdr:cxnSp macro="">
      <xdr:nvCxnSpPr>
        <xdr:cNvPr id="88" name="直線コネクタ 87">
          <a:extLst>
            <a:ext uri="{FF2B5EF4-FFF2-40B4-BE49-F238E27FC236}">
              <a16:creationId xmlns:a16="http://schemas.microsoft.com/office/drawing/2014/main" id="{00000000-0008-0000-0D00-000058000000}"/>
            </a:ext>
          </a:extLst>
        </xdr:cNvPr>
        <xdr:cNvCxnSpPr/>
      </xdr:nvCxnSpPr>
      <xdr:spPr>
        <a:xfrm>
          <a:off x="4051300" y="6291580"/>
          <a:ext cx="711200" cy="289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32</xdr:row>
      <xdr:rowOff>125349</xdr:rowOff>
    </xdr:from>
    <xdr:to>
      <xdr:col>15</xdr:col>
      <xdr:colOff>187325</xdr:colOff>
      <xdr:row>33</xdr:row>
      <xdr:rowOff>55499</xdr:rowOff>
    </xdr:to>
    <xdr:sp macro="" textlink="">
      <xdr:nvSpPr>
        <xdr:cNvPr id="89" name="楕円 88">
          <a:extLst>
            <a:ext uri="{FF2B5EF4-FFF2-40B4-BE49-F238E27FC236}">
              <a16:creationId xmlns:a16="http://schemas.microsoft.com/office/drawing/2014/main" id="{00000000-0008-0000-0D00-000059000000}"/>
            </a:ext>
          </a:extLst>
        </xdr:cNvPr>
        <xdr:cNvSpPr/>
      </xdr:nvSpPr>
      <xdr:spPr>
        <a:xfrm>
          <a:off x="3238500" y="63832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32</xdr:row>
      <xdr:rowOff>33655</xdr:rowOff>
    </xdr:from>
    <xdr:to>
      <xdr:col>19</xdr:col>
      <xdr:colOff>136525</xdr:colOff>
      <xdr:row>33</xdr:row>
      <xdr:rowOff>4699</xdr:rowOff>
    </xdr:to>
    <xdr:cxnSp macro="">
      <xdr:nvCxnSpPr>
        <xdr:cNvPr id="90" name="直線コネクタ 89">
          <a:extLst>
            <a:ext uri="{FF2B5EF4-FFF2-40B4-BE49-F238E27FC236}">
              <a16:creationId xmlns:a16="http://schemas.microsoft.com/office/drawing/2014/main" id="{00000000-0008-0000-0D00-00005A000000}"/>
            </a:ext>
          </a:extLst>
        </xdr:cNvPr>
        <xdr:cNvCxnSpPr/>
      </xdr:nvCxnSpPr>
      <xdr:spPr>
        <a:xfrm flipV="1">
          <a:off x="3289300" y="6291580"/>
          <a:ext cx="762000" cy="142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31</xdr:row>
      <xdr:rowOff>132715</xdr:rowOff>
    </xdr:from>
    <xdr:to>
      <xdr:col>11</xdr:col>
      <xdr:colOff>187325</xdr:colOff>
      <xdr:row>32</xdr:row>
      <xdr:rowOff>62865</xdr:rowOff>
    </xdr:to>
    <xdr:sp macro="" textlink="">
      <xdr:nvSpPr>
        <xdr:cNvPr id="91" name="楕円 90">
          <a:extLst>
            <a:ext uri="{FF2B5EF4-FFF2-40B4-BE49-F238E27FC236}">
              <a16:creationId xmlns:a16="http://schemas.microsoft.com/office/drawing/2014/main" id="{00000000-0008-0000-0D00-00005B000000}"/>
            </a:ext>
          </a:extLst>
        </xdr:cNvPr>
        <xdr:cNvSpPr/>
      </xdr:nvSpPr>
      <xdr:spPr>
        <a:xfrm>
          <a:off x="2476500" y="6219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32</xdr:row>
      <xdr:rowOff>12065</xdr:rowOff>
    </xdr:from>
    <xdr:to>
      <xdr:col>15</xdr:col>
      <xdr:colOff>136525</xdr:colOff>
      <xdr:row>33</xdr:row>
      <xdr:rowOff>4699</xdr:rowOff>
    </xdr:to>
    <xdr:cxnSp macro="">
      <xdr:nvCxnSpPr>
        <xdr:cNvPr id="92" name="直線コネクタ 91">
          <a:extLst>
            <a:ext uri="{FF2B5EF4-FFF2-40B4-BE49-F238E27FC236}">
              <a16:creationId xmlns:a16="http://schemas.microsoft.com/office/drawing/2014/main" id="{00000000-0008-0000-0D00-00005C000000}"/>
            </a:ext>
          </a:extLst>
        </xdr:cNvPr>
        <xdr:cNvCxnSpPr/>
      </xdr:nvCxnSpPr>
      <xdr:spPr>
        <a:xfrm>
          <a:off x="2527300" y="6269990"/>
          <a:ext cx="762000" cy="1640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30</xdr:row>
      <xdr:rowOff>79629</xdr:rowOff>
    </xdr:from>
    <xdr:to>
      <xdr:col>7</xdr:col>
      <xdr:colOff>187325</xdr:colOff>
      <xdr:row>31</xdr:row>
      <xdr:rowOff>9779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1714500" y="5994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30</xdr:row>
      <xdr:rowOff>130429</xdr:rowOff>
    </xdr:from>
    <xdr:to>
      <xdr:col>11</xdr:col>
      <xdr:colOff>136525</xdr:colOff>
      <xdr:row>32</xdr:row>
      <xdr:rowOff>12065</xdr:rowOff>
    </xdr:to>
    <xdr:cxnSp macro="">
      <xdr:nvCxnSpPr>
        <xdr:cNvPr id="94" name="直線コネクタ 93">
          <a:extLst>
            <a:ext uri="{FF2B5EF4-FFF2-40B4-BE49-F238E27FC236}">
              <a16:creationId xmlns:a16="http://schemas.microsoft.com/office/drawing/2014/main" id="{00000000-0008-0000-0D00-00005E000000}"/>
            </a:ext>
          </a:extLst>
        </xdr:cNvPr>
        <xdr:cNvCxnSpPr/>
      </xdr:nvCxnSpPr>
      <xdr:spPr>
        <a:xfrm>
          <a:off x="1765300" y="6045454"/>
          <a:ext cx="762000" cy="2245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30</xdr:row>
      <xdr:rowOff>88028</xdr:rowOff>
    </xdr:from>
    <xdr:ext cx="405111" cy="259045"/>
    <xdr:sp macro="" textlink="">
      <xdr:nvSpPr>
        <xdr:cNvPr id="95" name="n_1aveValue有形固定資産減価償却率">
          <a:extLst>
            <a:ext uri="{FF2B5EF4-FFF2-40B4-BE49-F238E27FC236}">
              <a16:creationId xmlns:a16="http://schemas.microsoft.com/office/drawing/2014/main" id="{00000000-0008-0000-0D00-00005F000000}"/>
            </a:ext>
          </a:extLst>
        </xdr:cNvPr>
        <xdr:cNvSpPr txBox="1"/>
      </xdr:nvSpPr>
      <xdr:spPr>
        <a:xfrm>
          <a:off x="3836044" y="60030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44848</xdr:rowOff>
    </xdr:from>
    <xdr:ext cx="405111" cy="259045"/>
    <xdr:sp macro="" textlink="">
      <xdr:nvSpPr>
        <xdr:cNvPr id="96" name="n_2aveValue有形固定資産減価償却率">
          <a:extLst>
            <a:ext uri="{FF2B5EF4-FFF2-40B4-BE49-F238E27FC236}">
              <a16:creationId xmlns:a16="http://schemas.microsoft.com/office/drawing/2014/main" id="{00000000-0008-0000-0D00-000060000000}"/>
            </a:ext>
          </a:extLst>
        </xdr:cNvPr>
        <xdr:cNvSpPr txBox="1"/>
      </xdr:nvSpPr>
      <xdr:spPr>
        <a:xfrm>
          <a:off x="3086744" y="59598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168800</xdr:rowOff>
    </xdr:from>
    <xdr:ext cx="405111" cy="259045"/>
    <xdr:sp macro="" textlink="">
      <xdr:nvSpPr>
        <xdr:cNvPr id="97" name="n_3aveValue有形固定資産減価償却率">
          <a:extLst>
            <a:ext uri="{FF2B5EF4-FFF2-40B4-BE49-F238E27FC236}">
              <a16:creationId xmlns:a16="http://schemas.microsoft.com/office/drawing/2014/main" id="{00000000-0008-0000-0D00-000061000000}"/>
            </a:ext>
          </a:extLst>
        </xdr:cNvPr>
        <xdr:cNvSpPr txBox="1"/>
      </xdr:nvSpPr>
      <xdr:spPr>
        <a:xfrm>
          <a:off x="2324744" y="59123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31</xdr:row>
      <xdr:rowOff>35450</xdr:rowOff>
    </xdr:from>
    <xdr:ext cx="405111" cy="259045"/>
    <xdr:sp macro="" textlink="">
      <xdr:nvSpPr>
        <xdr:cNvPr id="98" name="n_4aveValue有形固定資産減価償却率">
          <a:extLst>
            <a:ext uri="{FF2B5EF4-FFF2-40B4-BE49-F238E27FC236}">
              <a16:creationId xmlns:a16="http://schemas.microsoft.com/office/drawing/2014/main" id="{00000000-0008-0000-0D00-000062000000}"/>
            </a:ext>
          </a:extLst>
        </xdr:cNvPr>
        <xdr:cNvSpPr txBox="1"/>
      </xdr:nvSpPr>
      <xdr:spPr>
        <a:xfrm>
          <a:off x="1562744" y="61219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32</xdr:row>
      <xdr:rowOff>75582</xdr:rowOff>
    </xdr:from>
    <xdr:ext cx="405111" cy="259045"/>
    <xdr:sp macro="" textlink="">
      <xdr:nvSpPr>
        <xdr:cNvPr id="99" name="n_1mainValue有形固定資産減価償却率">
          <a:extLst>
            <a:ext uri="{FF2B5EF4-FFF2-40B4-BE49-F238E27FC236}">
              <a16:creationId xmlns:a16="http://schemas.microsoft.com/office/drawing/2014/main" id="{00000000-0008-0000-0D00-000063000000}"/>
            </a:ext>
          </a:extLst>
        </xdr:cNvPr>
        <xdr:cNvSpPr txBox="1"/>
      </xdr:nvSpPr>
      <xdr:spPr>
        <a:xfrm>
          <a:off x="3836044" y="6333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33</xdr:row>
      <xdr:rowOff>46626</xdr:rowOff>
    </xdr:from>
    <xdr:ext cx="405111" cy="259045"/>
    <xdr:sp macro="" textlink="">
      <xdr:nvSpPr>
        <xdr:cNvPr id="100" name="n_2mainValue有形固定資産減価償却率">
          <a:extLst>
            <a:ext uri="{FF2B5EF4-FFF2-40B4-BE49-F238E27FC236}">
              <a16:creationId xmlns:a16="http://schemas.microsoft.com/office/drawing/2014/main" id="{00000000-0008-0000-0D00-000064000000}"/>
            </a:ext>
          </a:extLst>
        </xdr:cNvPr>
        <xdr:cNvSpPr txBox="1"/>
      </xdr:nvSpPr>
      <xdr:spPr>
        <a:xfrm>
          <a:off x="3086744" y="64760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32</xdr:row>
      <xdr:rowOff>53992</xdr:rowOff>
    </xdr:from>
    <xdr:ext cx="405111" cy="259045"/>
    <xdr:sp macro="" textlink="">
      <xdr:nvSpPr>
        <xdr:cNvPr id="101" name="n_3mainValue有形固定資産減価償却率">
          <a:extLst>
            <a:ext uri="{FF2B5EF4-FFF2-40B4-BE49-F238E27FC236}">
              <a16:creationId xmlns:a16="http://schemas.microsoft.com/office/drawing/2014/main" id="{00000000-0008-0000-0D00-000065000000}"/>
            </a:ext>
          </a:extLst>
        </xdr:cNvPr>
        <xdr:cNvSpPr txBox="1"/>
      </xdr:nvSpPr>
      <xdr:spPr>
        <a:xfrm>
          <a:off x="2324744" y="63119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29</xdr:row>
      <xdr:rowOff>26306</xdr:rowOff>
    </xdr:from>
    <xdr:ext cx="405111" cy="259045"/>
    <xdr:sp macro="" textlink="">
      <xdr:nvSpPr>
        <xdr:cNvPr id="102" name="n_4mainValue有形固定資産減価償却率">
          <a:extLst>
            <a:ext uri="{FF2B5EF4-FFF2-40B4-BE49-F238E27FC236}">
              <a16:creationId xmlns:a16="http://schemas.microsoft.com/office/drawing/2014/main" id="{00000000-0008-0000-0D00-000066000000}"/>
            </a:ext>
          </a:extLst>
        </xdr:cNvPr>
        <xdr:cNvSpPr txBox="1"/>
      </xdr:nvSpPr>
      <xdr:spPr>
        <a:xfrm>
          <a:off x="1562744" y="57698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03" name="正方形/長方形 102">
          <a:extLst>
            <a:ext uri="{FF2B5EF4-FFF2-40B4-BE49-F238E27FC236}">
              <a16:creationId xmlns:a16="http://schemas.microsoft.com/office/drawing/2014/main" id="{00000000-0008-0000-0D00-000067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04" name="正方形/長方形 103">
          <a:extLst>
            <a:ext uri="{FF2B5EF4-FFF2-40B4-BE49-F238E27FC236}">
              <a16:creationId xmlns:a16="http://schemas.microsoft.com/office/drawing/2014/main" id="{00000000-0008-0000-0D00-000068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05" name="正方形/長方形 104">
          <a:extLst>
            <a:ext uri="{FF2B5EF4-FFF2-40B4-BE49-F238E27FC236}">
              <a16:creationId xmlns:a16="http://schemas.microsoft.com/office/drawing/2014/main" id="{00000000-0008-0000-0D00-000069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[ 430.4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06" name="正方形/長方形 105">
          <a:extLst>
            <a:ext uri="{FF2B5EF4-FFF2-40B4-BE49-F238E27FC236}">
              <a16:creationId xmlns:a16="http://schemas.microsoft.com/office/drawing/2014/main" id="{00000000-0008-0000-0D00-00006A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7" name="正方形/長方形 106">
          <a:extLst>
            <a:ext uri="{FF2B5EF4-FFF2-40B4-BE49-F238E27FC236}">
              <a16:creationId xmlns:a16="http://schemas.microsoft.com/office/drawing/2014/main" id="{00000000-0008-0000-0D00-00006B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8" name="正方形/長方形 107">
          <a:extLst>
            <a:ext uri="{FF2B5EF4-FFF2-40B4-BE49-F238E27FC236}">
              <a16:creationId xmlns:a16="http://schemas.microsoft.com/office/drawing/2014/main" id="{00000000-0008-0000-0D00-00006C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9" name="正方形/長方形 108">
          <a:extLst>
            <a:ext uri="{FF2B5EF4-FFF2-40B4-BE49-F238E27FC236}">
              <a16:creationId xmlns:a16="http://schemas.microsoft.com/office/drawing/2014/main" id="{00000000-0008-0000-0D00-00006D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0" name="正方形/長方形 109">
          <a:extLst>
            <a:ext uri="{FF2B5EF4-FFF2-40B4-BE49-F238E27FC236}">
              <a16:creationId xmlns:a16="http://schemas.microsoft.com/office/drawing/2014/main" id="{00000000-0008-0000-0D00-00006E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15" name="テキスト ボックス 114">
          <a:extLst>
            <a:ext uri="{FF2B5EF4-FFF2-40B4-BE49-F238E27FC236}">
              <a16:creationId xmlns:a16="http://schemas.microsoft.com/office/drawing/2014/main" id="{00000000-0008-0000-0D00-000073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債務償還比率は</a:t>
          </a:r>
          <a:r>
            <a:rPr lang="en-US" altLang="ja-JP" sz="1100">
              <a:solidFill>
                <a:schemeClr val="dk1"/>
              </a:solidFill>
              <a:effectLst/>
              <a:latin typeface="+mn-lt"/>
              <a:ea typeface="+mn-ea"/>
              <a:cs typeface="+mn-cs"/>
            </a:rPr>
            <a:t>R1</a:t>
          </a:r>
          <a:r>
            <a:rPr lang="ja-JP" altLang="ja-JP" sz="1100">
              <a:solidFill>
                <a:schemeClr val="dk1"/>
              </a:solidFill>
              <a:effectLst/>
              <a:latin typeface="+mn-lt"/>
              <a:ea typeface="+mn-ea"/>
              <a:cs typeface="+mn-cs"/>
            </a:rPr>
            <a:t>と比較し</a:t>
          </a:r>
          <a:r>
            <a:rPr lang="en-US" altLang="ja-JP" sz="1100">
              <a:solidFill>
                <a:schemeClr val="dk1"/>
              </a:solidFill>
              <a:effectLst/>
              <a:latin typeface="+mn-lt"/>
              <a:ea typeface="+mn-ea"/>
              <a:cs typeface="+mn-cs"/>
            </a:rPr>
            <a:t>47.7</a:t>
          </a:r>
          <a:r>
            <a:rPr lang="ja-JP" altLang="ja-JP" sz="1100">
              <a:solidFill>
                <a:schemeClr val="dk1"/>
              </a:solidFill>
              <a:effectLst/>
              <a:latin typeface="+mn-lt"/>
              <a:ea typeface="+mn-ea"/>
              <a:cs typeface="+mn-cs"/>
            </a:rPr>
            <a:t>ポイント減の</a:t>
          </a:r>
          <a:r>
            <a:rPr lang="en-US" altLang="ja-JP" sz="1100">
              <a:solidFill>
                <a:schemeClr val="dk1"/>
              </a:solidFill>
              <a:effectLst/>
              <a:latin typeface="+mn-lt"/>
              <a:ea typeface="+mn-ea"/>
              <a:cs typeface="+mn-cs"/>
            </a:rPr>
            <a:t>430.4</a:t>
          </a:r>
          <a:r>
            <a:rPr lang="ja-JP" altLang="ja-JP" sz="1100">
              <a:solidFill>
                <a:schemeClr val="dk1"/>
              </a:solidFill>
              <a:effectLst/>
              <a:latin typeface="+mn-lt"/>
              <a:ea typeface="+mn-ea"/>
              <a:cs typeface="+mn-cs"/>
            </a:rPr>
            <a:t>％となった。 </a:t>
          </a:r>
          <a:endParaRPr lang="ja-JP" altLang="ja-JP">
            <a:effectLst/>
          </a:endParaRPr>
        </a:p>
      </xdr:txBody>
    </xdr:sp>
    <xdr:clientData/>
  </xdr:twoCellAnchor>
  <xdr:oneCellAnchor>
    <xdr:from>
      <xdr:col>57</xdr:col>
      <xdr:colOff>111125</xdr:colOff>
      <xdr:row>23</xdr:row>
      <xdr:rowOff>47625</xdr:rowOff>
    </xdr:from>
    <xdr:ext cx="349839" cy="225703"/>
    <xdr:sp macro="" textlink="">
      <xdr:nvSpPr>
        <xdr:cNvPr id="116" name="テキスト ボックス 115">
          <a:extLst>
            <a:ext uri="{FF2B5EF4-FFF2-40B4-BE49-F238E27FC236}">
              <a16:creationId xmlns:a16="http://schemas.microsoft.com/office/drawing/2014/main" id="{00000000-0008-0000-0D00-000074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7" name="直線コネクタ 116">
          <a:extLst>
            <a:ext uri="{FF2B5EF4-FFF2-40B4-BE49-F238E27FC236}">
              <a16:creationId xmlns:a16="http://schemas.microsoft.com/office/drawing/2014/main" id="{00000000-0008-0000-0D00-000075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18" name="テキスト ボックス 117">
          <a:extLst>
            <a:ext uri="{FF2B5EF4-FFF2-40B4-BE49-F238E27FC236}">
              <a16:creationId xmlns:a16="http://schemas.microsoft.com/office/drawing/2014/main" id="{00000000-0008-0000-0D00-000076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79375</xdr:rowOff>
    </xdr:from>
    <xdr:to>
      <xdr:col>80</xdr:col>
      <xdr:colOff>9525</xdr:colOff>
      <xdr:row>34</xdr:row>
      <xdr:rowOff>79375</xdr:rowOff>
    </xdr:to>
    <xdr:cxnSp macro="">
      <xdr:nvCxnSpPr>
        <xdr:cNvPr id="119" name="直線コネクタ 118">
          <a:extLst>
            <a:ext uri="{FF2B5EF4-FFF2-40B4-BE49-F238E27FC236}">
              <a16:creationId xmlns:a16="http://schemas.microsoft.com/office/drawing/2014/main" id="{00000000-0008-0000-0D00-000077000000}"/>
            </a:ext>
          </a:extLst>
        </xdr:cNvPr>
        <xdr:cNvCxnSpPr/>
      </xdr:nvCxnSpPr>
      <xdr:spPr>
        <a:xfrm>
          <a:off x="11303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33</xdr:row>
      <xdr:rowOff>157024</xdr:rowOff>
    </xdr:from>
    <xdr:ext cx="410689" cy="225703"/>
    <xdr:sp macro="" textlink="">
      <xdr:nvSpPr>
        <xdr:cNvPr id="120" name="テキスト ボックス 119">
          <a:extLst>
            <a:ext uri="{FF2B5EF4-FFF2-40B4-BE49-F238E27FC236}">
              <a16:creationId xmlns:a16="http://schemas.microsoft.com/office/drawing/2014/main" id="{00000000-0008-0000-0D00-000078000000}"/>
            </a:ext>
          </a:extLst>
        </xdr:cNvPr>
        <xdr:cNvSpPr txBox="1"/>
      </xdr:nvSpPr>
      <xdr:spPr>
        <a:xfrm>
          <a:off x="10828811" y="65863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161925</xdr:rowOff>
    </xdr:from>
    <xdr:to>
      <xdr:col>80</xdr:col>
      <xdr:colOff>9525</xdr:colOff>
      <xdr:row>31</xdr:row>
      <xdr:rowOff>161925</xdr:rowOff>
    </xdr:to>
    <xdr:cxnSp macro="">
      <xdr:nvCxnSpPr>
        <xdr:cNvPr id="121" name="直線コネクタ 120">
          <a:extLst>
            <a:ext uri="{FF2B5EF4-FFF2-40B4-BE49-F238E27FC236}">
              <a16:creationId xmlns:a16="http://schemas.microsoft.com/office/drawing/2014/main" id="{00000000-0008-0000-0D00-000079000000}"/>
            </a:ext>
          </a:extLst>
        </xdr:cNvPr>
        <xdr:cNvCxnSpPr/>
      </xdr:nvCxnSpPr>
      <xdr:spPr>
        <a:xfrm>
          <a:off x="11303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31</xdr:row>
      <xdr:rowOff>68124</xdr:rowOff>
    </xdr:from>
    <xdr:ext cx="410689" cy="225703"/>
    <xdr:sp macro="" textlink="">
      <xdr:nvSpPr>
        <xdr:cNvPr id="122" name="テキスト ボックス 121">
          <a:extLst>
            <a:ext uri="{FF2B5EF4-FFF2-40B4-BE49-F238E27FC236}">
              <a16:creationId xmlns:a16="http://schemas.microsoft.com/office/drawing/2014/main" id="{00000000-0008-0000-0D00-00007A000000}"/>
            </a:ext>
          </a:extLst>
        </xdr:cNvPr>
        <xdr:cNvSpPr txBox="1"/>
      </xdr:nvSpPr>
      <xdr:spPr>
        <a:xfrm>
          <a:off x="10828811" y="61545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73025</xdr:rowOff>
    </xdr:from>
    <xdr:to>
      <xdr:col>80</xdr:col>
      <xdr:colOff>9525</xdr:colOff>
      <xdr:row>29</xdr:row>
      <xdr:rowOff>73025</xdr:rowOff>
    </xdr:to>
    <xdr:cxnSp macro="">
      <xdr:nvCxnSpPr>
        <xdr:cNvPr id="123" name="直線コネクタ 122">
          <a:extLst>
            <a:ext uri="{FF2B5EF4-FFF2-40B4-BE49-F238E27FC236}">
              <a16:creationId xmlns:a16="http://schemas.microsoft.com/office/drawing/2014/main" id="{00000000-0008-0000-0D00-00007B000000}"/>
            </a:ext>
          </a:extLst>
        </xdr:cNvPr>
        <xdr:cNvCxnSpPr/>
      </xdr:nvCxnSpPr>
      <xdr:spPr>
        <a:xfrm>
          <a:off x="11303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150674</xdr:rowOff>
    </xdr:from>
    <xdr:ext cx="41068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0828811" y="57227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155575</xdr:rowOff>
    </xdr:from>
    <xdr:to>
      <xdr:col>80</xdr:col>
      <xdr:colOff>9525</xdr:colOff>
      <xdr:row>26</xdr:row>
      <xdr:rowOff>155575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26</xdr:row>
      <xdr:rowOff>61774</xdr:rowOff>
    </xdr:from>
    <xdr:ext cx="410689"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828811" y="52909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23</xdr:row>
      <xdr:rowOff>144324</xdr:rowOff>
    </xdr:from>
    <xdr:ext cx="308097"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931403" y="4859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9" name="債務償還比率グラフ枠">
          <a:extLst>
            <a:ext uri="{FF2B5EF4-FFF2-40B4-BE49-F238E27FC236}">
              <a16:creationId xmlns:a16="http://schemas.microsoft.com/office/drawing/2014/main" id="{00000000-0008-0000-0D00-000081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136576</xdr:rowOff>
    </xdr:from>
    <xdr:to>
      <xdr:col>76</xdr:col>
      <xdr:colOff>21589</xdr:colOff>
      <xdr:row>35</xdr:row>
      <xdr:rowOff>8966</xdr:rowOff>
    </xdr:to>
    <xdr:cxnSp macro="">
      <xdr:nvCxnSpPr>
        <xdr:cNvPr id="130" name="直線コネクタ 129">
          <a:extLst>
            <a:ext uri="{FF2B5EF4-FFF2-40B4-BE49-F238E27FC236}">
              <a16:creationId xmlns:a16="http://schemas.microsoft.com/office/drawing/2014/main" id="{00000000-0008-0000-0D00-000082000000}"/>
            </a:ext>
          </a:extLst>
        </xdr:cNvPr>
        <xdr:cNvCxnSpPr/>
      </xdr:nvCxnSpPr>
      <xdr:spPr>
        <a:xfrm flipV="1">
          <a:off x="14793595" y="5365801"/>
          <a:ext cx="1269" cy="1415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12793</xdr:rowOff>
    </xdr:from>
    <xdr:ext cx="469744" cy="259045"/>
    <xdr:sp macro="" textlink="">
      <xdr:nvSpPr>
        <xdr:cNvPr id="131" name="債務償還比率最小値テキスト">
          <a:extLst>
            <a:ext uri="{FF2B5EF4-FFF2-40B4-BE49-F238E27FC236}">
              <a16:creationId xmlns:a16="http://schemas.microsoft.com/office/drawing/2014/main" id="{00000000-0008-0000-0D00-000083000000}"/>
            </a:ext>
          </a:extLst>
        </xdr:cNvPr>
        <xdr:cNvSpPr txBox="1"/>
      </xdr:nvSpPr>
      <xdr:spPr>
        <a:xfrm>
          <a:off x="14846300" y="6785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8966</xdr:rowOff>
    </xdr:from>
    <xdr:to>
      <xdr:col>76</xdr:col>
      <xdr:colOff>111125</xdr:colOff>
      <xdr:row>35</xdr:row>
      <xdr:rowOff>8966</xdr:rowOff>
    </xdr:to>
    <xdr:cxnSp macro="">
      <xdr:nvCxnSpPr>
        <xdr:cNvPr id="132" name="直線コネクタ 131">
          <a:extLst>
            <a:ext uri="{FF2B5EF4-FFF2-40B4-BE49-F238E27FC236}">
              <a16:creationId xmlns:a16="http://schemas.microsoft.com/office/drawing/2014/main" id="{00000000-0008-0000-0D00-000084000000}"/>
            </a:ext>
          </a:extLst>
        </xdr:cNvPr>
        <xdr:cNvCxnSpPr/>
      </xdr:nvCxnSpPr>
      <xdr:spPr>
        <a:xfrm>
          <a:off x="14706600" y="67812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83253</xdr:rowOff>
    </xdr:from>
    <xdr:ext cx="469744" cy="259045"/>
    <xdr:sp macro="" textlink="">
      <xdr:nvSpPr>
        <xdr:cNvPr id="133" name="債務償還比率最大値テキスト">
          <a:extLst>
            <a:ext uri="{FF2B5EF4-FFF2-40B4-BE49-F238E27FC236}">
              <a16:creationId xmlns:a16="http://schemas.microsoft.com/office/drawing/2014/main" id="{00000000-0008-0000-0D00-000085000000}"/>
            </a:ext>
          </a:extLst>
        </xdr:cNvPr>
        <xdr:cNvSpPr txBox="1"/>
      </xdr:nvSpPr>
      <xdr:spPr>
        <a:xfrm>
          <a:off x="14846300" y="51410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136576</xdr:rowOff>
    </xdr:from>
    <xdr:to>
      <xdr:col>76</xdr:col>
      <xdr:colOff>111125</xdr:colOff>
      <xdr:row>26</xdr:row>
      <xdr:rowOff>136576</xdr:rowOff>
    </xdr:to>
    <xdr:cxnSp macro="">
      <xdr:nvCxnSpPr>
        <xdr:cNvPr id="134" name="直線コネクタ 133">
          <a:extLst>
            <a:ext uri="{FF2B5EF4-FFF2-40B4-BE49-F238E27FC236}">
              <a16:creationId xmlns:a16="http://schemas.microsoft.com/office/drawing/2014/main" id="{00000000-0008-0000-0D00-000086000000}"/>
            </a:ext>
          </a:extLst>
        </xdr:cNvPr>
        <xdr:cNvCxnSpPr/>
      </xdr:nvCxnSpPr>
      <xdr:spPr>
        <a:xfrm>
          <a:off x="14706600" y="53658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80510</xdr:rowOff>
    </xdr:from>
    <xdr:ext cx="469744" cy="259045"/>
    <xdr:sp macro="" textlink="">
      <xdr:nvSpPr>
        <xdr:cNvPr id="135" name="債務償還比率平均値テキスト">
          <a:extLst>
            <a:ext uri="{FF2B5EF4-FFF2-40B4-BE49-F238E27FC236}">
              <a16:creationId xmlns:a16="http://schemas.microsoft.com/office/drawing/2014/main" id="{00000000-0008-0000-0D00-000087000000}"/>
            </a:ext>
          </a:extLst>
        </xdr:cNvPr>
        <xdr:cNvSpPr txBox="1"/>
      </xdr:nvSpPr>
      <xdr:spPr>
        <a:xfrm>
          <a:off x="14846300" y="5995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102083</xdr:rowOff>
    </xdr:from>
    <xdr:to>
      <xdr:col>76</xdr:col>
      <xdr:colOff>73025</xdr:colOff>
      <xdr:row>31</xdr:row>
      <xdr:rowOff>32233</xdr:rowOff>
    </xdr:to>
    <xdr:sp macro="" textlink="">
      <xdr:nvSpPr>
        <xdr:cNvPr id="136" name="フローチャート: 判断 135">
          <a:extLst>
            <a:ext uri="{FF2B5EF4-FFF2-40B4-BE49-F238E27FC236}">
              <a16:creationId xmlns:a16="http://schemas.microsoft.com/office/drawing/2014/main" id="{00000000-0008-0000-0D00-000088000000}"/>
            </a:ext>
          </a:extLst>
        </xdr:cNvPr>
        <xdr:cNvSpPr/>
      </xdr:nvSpPr>
      <xdr:spPr>
        <a:xfrm>
          <a:off x="14744700" y="601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30</xdr:row>
      <xdr:rowOff>138354</xdr:rowOff>
    </xdr:from>
    <xdr:to>
      <xdr:col>72</xdr:col>
      <xdr:colOff>123825</xdr:colOff>
      <xdr:row>31</xdr:row>
      <xdr:rowOff>68504</xdr:rowOff>
    </xdr:to>
    <xdr:sp macro="" textlink="">
      <xdr:nvSpPr>
        <xdr:cNvPr id="137" name="フローチャート: 判断 136">
          <a:extLst>
            <a:ext uri="{FF2B5EF4-FFF2-40B4-BE49-F238E27FC236}">
              <a16:creationId xmlns:a16="http://schemas.microsoft.com/office/drawing/2014/main" id="{00000000-0008-0000-0D00-000089000000}"/>
            </a:ext>
          </a:extLst>
        </xdr:cNvPr>
        <xdr:cNvSpPr/>
      </xdr:nvSpPr>
      <xdr:spPr>
        <a:xfrm>
          <a:off x="14033500" y="60533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30</xdr:row>
      <xdr:rowOff>151092</xdr:rowOff>
    </xdr:from>
    <xdr:to>
      <xdr:col>68</xdr:col>
      <xdr:colOff>123825</xdr:colOff>
      <xdr:row>31</xdr:row>
      <xdr:rowOff>81242</xdr:rowOff>
    </xdr:to>
    <xdr:sp macro="" textlink="">
      <xdr:nvSpPr>
        <xdr:cNvPr id="138" name="フローチャート: 判断 137">
          <a:extLst>
            <a:ext uri="{FF2B5EF4-FFF2-40B4-BE49-F238E27FC236}">
              <a16:creationId xmlns:a16="http://schemas.microsoft.com/office/drawing/2014/main" id="{00000000-0008-0000-0D00-00008A000000}"/>
            </a:ext>
          </a:extLst>
        </xdr:cNvPr>
        <xdr:cNvSpPr/>
      </xdr:nvSpPr>
      <xdr:spPr>
        <a:xfrm>
          <a:off x="13271500" y="6066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30</xdr:row>
      <xdr:rowOff>132956</xdr:rowOff>
    </xdr:from>
    <xdr:to>
      <xdr:col>64</xdr:col>
      <xdr:colOff>123825</xdr:colOff>
      <xdr:row>31</xdr:row>
      <xdr:rowOff>63106</xdr:rowOff>
    </xdr:to>
    <xdr:sp macro="" textlink="">
      <xdr:nvSpPr>
        <xdr:cNvPr id="139" name="フローチャート: 判断 138">
          <a:extLst>
            <a:ext uri="{FF2B5EF4-FFF2-40B4-BE49-F238E27FC236}">
              <a16:creationId xmlns:a16="http://schemas.microsoft.com/office/drawing/2014/main" id="{00000000-0008-0000-0D00-00008B000000}"/>
            </a:ext>
          </a:extLst>
        </xdr:cNvPr>
        <xdr:cNvSpPr/>
      </xdr:nvSpPr>
      <xdr:spPr>
        <a:xfrm>
          <a:off x="12509500" y="60479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30</xdr:row>
      <xdr:rowOff>148285</xdr:rowOff>
    </xdr:from>
    <xdr:to>
      <xdr:col>60</xdr:col>
      <xdr:colOff>123825</xdr:colOff>
      <xdr:row>31</xdr:row>
      <xdr:rowOff>78435</xdr:rowOff>
    </xdr:to>
    <xdr:sp macro="" textlink="">
      <xdr:nvSpPr>
        <xdr:cNvPr id="140" name="フローチャート: 判断 139">
          <a:extLst>
            <a:ext uri="{FF2B5EF4-FFF2-40B4-BE49-F238E27FC236}">
              <a16:creationId xmlns:a16="http://schemas.microsoft.com/office/drawing/2014/main" id="{00000000-0008-0000-0D00-00008C000000}"/>
            </a:ext>
          </a:extLst>
        </xdr:cNvPr>
        <xdr:cNvSpPr/>
      </xdr:nvSpPr>
      <xdr:spPr>
        <a:xfrm>
          <a:off x="11747500" y="606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41" name="テキスト ボックス 140">
          <a:extLst>
            <a:ext uri="{FF2B5EF4-FFF2-40B4-BE49-F238E27FC236}">
              <a16:creationId xmlns:a16="http://schemas.microsoft.com/office/drawing/2014/main" id="{00000000-0008-0000-0D00-00008D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42" name="テキスト ボックス 141">
          <a:extLst>
            <a:ext uri="{FF2B5EF4-FFF2-40B4-BE49-F238E27FC236}">
              <a16:creationId xmlns:a16="http://schemas.microsoft.com/office/drawing/2014/main" id="{00000000-0008-0000-0D00-00008E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43" name="テキスト ボックス 142">
          <a:extLst>
            <a:ext uri="{FF2B5EF4-FFF2-40B4-BE49-F238E27FC236}">
              <a16:creationId xmlns:a16="http://schemas.microsoft.com/office/drawing/2014/main" id="{00000000-0008-0000-0D00-00008F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44" name="テキスト ボックス 143">
          <a:extLst>
            <a:ext uri="{FF2B5EF4-FFF2-40B4-BE49-F238E27FC236}">
              <a16:creationId xmlns:a16="http://schemas.microsoft.com/office/drawing/2014/main" id="{00000000-0008-0000-0D00-000090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45" name="テキスト ボックス 144">
          <a:extLst>
            <a:ext uri="{FF2B5EF4-FFF2-40B4-BE49-F238E27FC236}">
              <a16:creationId xmlns:a16="http://schemas.microsoft.com/office/drawing/2014/main" id="{00000000-0008-0000-0D00-000091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29</xdr:row>
      <xdr:rowOff>87859</xdr:rowOff>
    </xdr:from>
    <xdr:to>
      <xdr:col>76</xdr:col>
      <xdr:colOff>73025</xdr:colOff>
      <xdr:row>30</xdr:row>
      <xdr:rowOff>18009</xdr:rowOff>
    </xdr:to>
    <xdr:sp macro="" textlink="">
      <xdr:nvSpPr>
        <xdr:cNvPr id="146" name="楕円 145">
          <a:extLst>
            <a:ext uri="{FF2B5EF4-FFF2-40B4-BE49-F238E27FC236}">
              <a16:creationId xmlns:a16="http://schemas.microsoft.com/office/drawing/2014/main" id="{00000000-0008-0000-0D00-000092000000}"/>
            </a:ext>
          </a:extLst>
        </xdr:cNvPr>
        <xdr:cNvSpPr/>
      </xdr:nvSpPr>
      <xdr:spPr>
        <a:xfrm>
          <a:off x="14744700" y="5831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28</xdr:row>
      <xdr:rowOff>110736</xdr:rowOff>
    </xdr:from>
    <xdr:ext cx="469744" cy="259045"/>
    <xdr:sp macro="" textlink="">
      <xdr:nvSpPr>
        <xdr:cNvPr id="147" name="債務償還比率該当値テキスト">
          <a:extLst>
            <a:ext uri="{FF2B5EF4-FFF2-40B4-BE49-F238E27FC236}">
              <a16:creationId xmlns:a16="http://schemas.microsoft.com/office/drawing/2014/main" id="{00000000-0008-0000-0D00-000093000000}"/>
            </a:ext>
          </a:extLst>
        </xdr:cNvPr>
        <xdr:cNvSpPr txBox="1"/>
      </xdr:nvSpPr>
      <xdr:spPr>
        <a:xfrm>
          <a:off x="14846300" y="5682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30</xdr:row>
      <xdr:rowOff>18745</xdr:rowOff>
    </xdr:from>
    <xdr:to>
      <xdr:col>72</xdr:col>
      <xdr:colOff>123825</xdr:colOff>
      <xdr:row>30</xdr:row>
      <xdr:rowOff>120345</xdr:rowOff>
    </xdr:to>
    <xdr:sp macro="" textlink="">
      <xdr:nvSpPr>
        <xdr:cNvPr id="148" name="楕円 147">
          <a:extLst>
            <a:ext uri="{FF2B5EF4-FFF2-40B4-BE49-F238E27FC236}">
              <a16:creationId xmlns:a16="http://schemas.microsoft.com/office/drawing/2014/main" id="{00000000-0008-0000-0D00-000094000000}"/>
            </a:ext>
          </a:extLst>
        </xdr:cNvPr>
        <xdr:cNvSpPr/>
      </xdr:nvSpPr>
      <xdr:spPr>
        <a:xfrm>
          <a:off x="14033500" y="5933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29</xdr:row>
      <xdr:rowOff>138659</xdr:rowOff>
    </xdr:from>
    <xdr:to>
      <xdr:col>76</xdr:col>
      <xdr:colOff>22225</xdr:colOff>
      <xdr:row>30</xdr:row>
      <xdr:rowOff>69545</xdr:rowOff>
    </xdr:to>
    <xdr:cxnSp macro="">
      <xdr:nvCxnSpPr>
        <xdr:cNvPr id="149" name="直線コネクタ 148">
          <a:extLst>
            <a:ext uri="{FF2B5EF4-FFF2-40B4-BE49-F238E27FC236}">
              <a16:creationId xmlns:a16="http://schemas.microsoft.com/office/drawing/2014/main" id="{00000000-0008-0000-0D00-000095000000}"/>
            </a:ext>
          </a:extLst>
        </xdr:cNvPr>
        <xdr:cNvCxnSpPr/>
      </xdr:nvCxnSpPr>
      <xdr:spPr>
        <a:xfrm flipV="1">
          <a:off x="14084300" y="5882234"/>
          <a:ext cx="711200" cy="102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22225</xdr:colOff>
      <xdr:row>30</xdr:row>
      <xdr:rowOff>60846</xdr:rowOff>
    </xdr:from>
    <xdr:to>
      <xdr:col>68</xdr:col>
      <xdr:colOff>123825</xdr:colOff>
      <xdr:row>30</xdr:row>
      <xdr:rowOff>162446</xdr:rowOff>
    </xdr:to>
    <xdr:sp macro="" textlink="">
      <xdr:nvSpPr>
        <xdr:cNvPr id="150" name="楕円 149">
          <a:extLst>
            <a:ext uri="{FF2B5EF4-FFF2-40B4-BE49-F238E27FC236}">
              <a16:creationId xmlns:a16="http://schemas.microsoft.com/office/drawing/2014/main" id="{00000000-0008-0000-0D00-000096000000}"/>
            </a:ext>
          </a:extLst>
        </xdr:cNvPr>
        <xdr:cNvSpPr/>
      </xdr:nvSpPr>
      <xdr:spPr>
        <a:xfrm>
          <a:off x="13271500" y="59758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73025</xdr:colOff>
      <xdr:row>30</xdr:row>
      <xdr:rowOff>69545</xdr:rowOff>
    </xdr:from>
    <xdr:to>
      <xdr:col>72</xdr:col>
      <xdr:colOff>73025</xdr:colOff>
      <xdr:row>30</xdr:row>
      <xdr:rowOff>111646</xdr:rowOff>
    </xdr:to>
    <xdr:cxnSp macro="">
      <xdr:nvCxnSpPr>
        <xdr:cNvPr id="151" name="直線コネクタ 150">
          <a:extLst>
            <a:ext uri="{FF2B5EF4-FFF2-40B4-BE49-F238E27FC236}">
              <a16:creationId xmlns:a16="http://schemas.microsoft.com/office/drawing/2014/main" id="{00000000-0008-0000-0D00-000097000000}"/>
            </a:ext>
          </a:extLst>
        </xdr:cNvPr>
        <xdr:cNvCxnSpPr/>
      </xdr:nvCxnSpPr>
      <xdr:spPr>
        <a:xfrm flipV="1">
          <a:off x="13322300" y="5984570"/>
          <a:ext cx="762000" cy="421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64</xdr:col>
      <xdr:colOff>22225</xdr:colOff>
      <xdr:row>30</xdr:row>
      <xdr:rowOff>73152</xdr:rowOff>
    </xdr:from>
    <xdr:to>
      <xdr:col>64</xdr:col>
      <xdr:colOff>123825</xdr:colOff>
      <xdr:row>31</xdr:row>
      <xdr:rowOff>3302</xdr:rowOff>
    </xdr:to>
    <xdr:sp macro="" textlink="">
      <xdr:nvSpPr>
        <xdr:cNvPr id="152" name="楕円 151">
          <a:extLst>
            <a:ext uri="{FF2B5EF4-FFF2-40B4-BE49-F238E27FC236}">
              <a16:creationId xmlns:a16="http://schemas.microsoft.com/office/drawing/2014/main" id="{00000000-0008-0000-0D00-000098000000}"/>
            </a:ext>
          </a:extLst>
        </xdr:cNvPr>
        <xdr:cNvSpPr/>
      </xdr:nvSpPr>
      <xdr:spPr>
        <a:xfrm>
          <a:off x="12509500" y="59881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73025</xdr:colOff>
      <xdr:row>30</xdr:row>
      <xdr:rowOff>111646</xdr:rowOff>
    </xdr:from>
    <xdr:to>
      <xdr:col>68</xdr:col>
      <xdr:colOff>73025</xdr:colOff>
      <xdr:row>30</xdr:row>
      <xdr:rowOff>123952</xdr:rowOff>
    </xdr:to>
    <xdr:cxnSp macro="">
      <xdr:nvCxnSpPr>
        <xdr:cNvPr id="153" name="直線コネクタ 152">
          <a:extLst>
            <a:ext uri="{FF2B5EF4-FFF2-40B4-BE49-F238E27FC236}">
              <a16:creationId xmlns:a16="http://schemas.microsoft.com/office/drawing/2014/main" id="{00000000-0008-0000-0D00-000099000000}"/>
            </a:ext>
          </a:extLst>
        </xdr:cNvPr>
        <xdr:cNvCxnSpPr/>
      </xdr:nvCxnSpPr>
      <xdr:spPr>
        <a:xfrm flipV="1">
          <a:off x="12560300" y="6026671"/>
          <a:ext cx="762000" cy="123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60</xdr:col>
      <xdr:colOff>22225</xdr:colOff>
      <xdr:row>30</xdr:row>
      <xdr:rowOff>64300</xdr:rowOff>
    </xdr:from>
    <xdr:to>
      <xdr:col>60</xdr:col>
      <xdr:colOff>123825</xdr:colOff>
      <xdr:row>30</xdr:row>
      <xdr:rowOff>165900</xdr:rowOff>
    </xdr:to>
    <xdr:sp macro="" textlink="">
      <xdr:nvSpPr>
        <xdr:cNvPr id="154" name="楕円 153">
          <a:extLst>
            <a:ext uri="{FF2B5EF4-FFF2-40B4-BE49-F238E27FC236}">
              <a16:creationId xmlns:a16="http://schemas.microsoft.com/office/drawing/2014/main" id="{00000000-0008-0000-0D00-00009A000000}"/>
            </a:ext>
          </a:extLst>
        </xdr:cNvPr>
        <xdr:cNvSpPr/>
      </xdr:nvSpPr>
      <xdr:spPr>
        <a:xfrm>
          <a:off x="11747500" y="59793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73025</xdr:colOff>
      <xdr:row>30</xdr:row>
      <xdr:rowOff>115100</xdr:rowOff>
    </xdr:from>
    <xdr:to>
      <xdr:col>64</xdr:col>
      <xdr:colOff>73025</xdr:colOff>
      <xdr:row>30</xdr:row>
      <xdr:rowOff>123952</xdr:rowOff>
    </xdr:to>
    <xdr:cxnSp macro="">
      <xdr:nvCxnSpPr>
        <xdr:cNvPr id="155" name="直線コネクタ 154">
          <a:extLst>
            <a:ext uri="{FF2B5EF4-FFF2-40B4-BE49-F238E27FC236}">
              <a16:creationId xmlns:a16="http://schemas.microsoft.com/office/drawing/2014/main" id="{00000000-0008-0000-0D00-00009B000000}"/>
            </a:ext>
          </a:extLst>
        </xdr:cNvPr>
        <xdr:cNvCxnSpPr/>
      </xdr:nvCxnSpPr>
      <xdr:spPr>
        <a:xfrm>
          <a:off x="11798300" y="6030125"/>
          <a:ext cx="762000" cy="88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31</xdr:row>
      <xdr:rowOff>59631</xdr:rowOff>
    </xdr:from>
    <xdr:ext cx="469744" cy="259045"/>
    <xdr:sp macro="" textlink="">
      <xdr:nvSpPr>
        <xdr:cNvPr id="156" name="n_1aveValue債務償還比率">
          <a:extLst>
            <a:ext uri="{FF2B5EF4-FFF2-40B4-BE49-F238E27FC236}">
              <a16:creationId xmlns:a16="http://schemas.microsoft.com/office/drawing/2014/main" id="{00000000-0008-0000-0D00-00009C000000}"/>
            </a:ext>
          </a:extLst>
        </xdr:cNvPr>
        <xdr:cNvSpPr txBox="1"/>
      </xdr:nvSpPr>
      <xdr:spPr>
        <a:xfrm>
          <a:off x="13836727" y="61461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31</xdr:row>
      <xdr:rowOff>72369</xdr:rowOff>
    </xdr:from>
    <xdr:ext cx="469744" cy="259045"/>
    <xdr:sp macro="" textlink="">
      <xdr:nvSpPr>
        <xdr:cNvPr id="157" name="n_2aveValue債務償還比率">
          <a:extLst>
            <a:ext uri="{FF2B5EF4-FFF2-40B4-BE49-F238E27FC236}">
              <a16:creationId xmlns:a16="http://schemas.microsoft.com/office/drawing/2014/main" id="{00000000-0008-0000-0D00-00009D000000}"/>
            </a:ext>
          </a:extLst>
        </xdr:cNvPr>
        <xdr:cNvSpPr txBox="1"/>
      </xdr:nvSpPr>
      <xdr:spPr>
        <a:xfrm>
          <a:off x="13087427" y="6158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31</xdr:row>
      <xdr:rowOff>54233</xdr:rowOff>
    </xdr:from>
    <xdr:ext cx="469744" cy="259045"/>
    <xdr:sp macro="" textlink="">
      <xdr:nvSpPr>
        <xdr:cNvPr id="158" name="n_3aveValue債務償還比率">
          <a:extLst>
            <a:ext uri="{FF2B5EF4-FFF2-40B4-BE49-F238E27FC236}">
              <a16:creationId xmlns:a16="http://schemas.microsoft.com/office/drawing/2014/main" id="{00000000-0008-0000-0D00-00009E000000}"/>
            </a:ext>
          </a:extLst>
        </xdr:cNvPr>
        <xdr:cNvSpPr txBox="1"/>
      </xdr:nvSpPr>
      <xdr:spPr>
        <a:xfrm>
          <a:off x="12325427" y="61407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31</xdr:row>
      <xdr:rowOff>69562</xdr:rowOff>
    </xdr:from>
    <xdr:ext cx="469744" cy="259045"/>
    <xdr:sp macro="" textlink="">
      <xdr:nvSpPr>
        <xdr:cNvPr id="159" name="n_4aveValue債務償還比率">
          <a:extLst>
            <a:ext uri="{FF2B5EF4-FFF2-40B4-BE49-F238E27FC236}">
              <a16:creationId xmlns:a16="http://schemas.microsoft.com/office/drawing/2014/main" id="{00000000-0008-0000-0D00-00009F000000}"/>
            </a:ext>
          </a:extLst>
        </xdr:cNvPr>
        <xdr:cNvSpPr txBox="1"/>
      </xdr:nvSpPr>
      <xdr:spPr>
        <a:xfrm>
          <a:off x="11563427" y="61560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15952</xdr:colOff>
      <xdr:row>28</xdr:row>
      <xdr:rowOff>136872</xdr:rowOff>
    </xdr:from>
    <xdr:ext cx="469744" cy="259045"/>
    <xdr:sp macro="" textlink="">
      <xdr:nvSpPr>
        <xdr:cNvPr id="160" name="n_1mainValue債務償還比率">
          <a:extLst>
            <a:ext uri="{FF2B5EF4-FFF2-40B4-BE49-F238E27FC236}">
              <a16:creationId xmlns:a16="http://schemas.microsoft.com/office/drawing/2014/main" id="{00000000-0008-0000-0D00-0000A0000000}"/>
            </a:ext>
          </a:extLst>
        </xdr:cNvPr>
        <xdr:cNvSpPr txBox="1"/>
      </xdr:nvSpPr>
      <xdr:spPr>
        <a:xfrm>
          <a:off x="13836727" y="570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29</xdr:row>
      <xdr:rowOff>7523</xdr:rowOff>
    </xdr:from>
    <xdr:ext cx="469744" cy="259045"/>
    <xdr:sp macro="" textlink="">
      <xdr:nvSpPr>
        <xdr:cNvPr id="161" name="n_2mainValue債務償還比率">
          <a:extLst>
            <a:ext uri="{FF2B5EF4-FFF2-40B4-BE49-F238E27FC236}">
              <a16:creationId xmlns:a16="http://schemas.microsoft.com/office/drawing/2014/main" id="{00000000-0008-0000-0D00-0000A1000000}"/>
            </a:ext>
          </a:extLst>
        </xdr:cNvPr>
        <xdr:cNvSpPr txBox="1"/>
      </xdr:nvSpPr>
      <xdr:spPr>
        <a:xfrm>
          <a:off x="13087427" y="57510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29</xdr:row>
      <xdr:rowOff>19829</xdr:rowOff>
    </xdr:from>
    <xdr:ext cx="469744" cy="259045"/>
    <xdr:sp macro="" textlink="">
      <xdr:nvSpPr>
        <xdr:cNvPr id="162" name="n_3mainValue債務償還比率">
          <a:extLst>
            <a:ext uri="{FF2B5EF4-FFF2-40B4-BE49-F238E27FC236}">
              <a16:creationId xmlns:a16="http://schemas.microsoft.com/office/drawing/2014/main" id="{00000000-0008-0000-0D00-0000A2000000}"/>
            </a:ext>
          </a:extLst>
        </xdr:cNvPr>
        <xdr:cNvSpPr txBox="1"/>
      </xdr:nvSpPr>
      <xdr:spPr>
        <a:xfrm>
          <a:off x="12325427" y="5763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29</xdr:row>
      <xdr:rowOff>10977</xdr:rowOff>
    </xdr:from>
    <xdr:ext cx="469744" cy="259045"/>
    <xdr:sp macro="" textlink="">
      <xdr:nvSpPr>
        <xdr:cNvPr id="163" name="n_4mainValue債務償還比率">
          <a:extLst>
            <a:ext uri="{FF2B5EF4-FFF2-40B4-BE49-F238E27FC236}">
              <a16:creationId xmlns:a16="http://schemas.microsoft.com/office/drawing/2014/main" id="{00000000-0008-0000-0D00-0000A3000000}"/>
            </a:ext>
          </a:extLst>
        </xdr:cNvPr>
        <xdr:cNvSpPr txBox="1"/>
      </xdr:nvSpPr>
      <xdr:spPr>
        <a:xfrm>
          <a:off x="11563427" y="57545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34</xdr:row>
      <xdr:rowOff>108585</xdr:rowOff>
    </xdr:from>
    <xdr:to>
      <xdr:col>24</xdr:col>
      <xdr:colOff>62865</xdr:colOff>
      <xdr:row>41</xdr:row>
      <xdr:rowOff>97155</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937885"/>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100982</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1304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97155</xdr:rowOff>
    </xdr:from>
    <xdr:to>
      <xdr:col>24</xdr:col>
      <xdr:colOff>152400</xdr:colOff>
      <xdr:row>41</xdr:row>
      <xdr:rowOff>97155</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126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33</xdr:row>
      <xdr:rowOff>55262</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7131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34</xdr:row>
      <xdr:rowOff>108585</xdr:rowOff>
    </xdr:from>
    <xdr:to>
      <xdr:col>24</xdr:col>
      <xdr:colOff>152400</xdr:colOff>
      <xdr:row>34</xdr:row>
      <xdr:rowOff>108585</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937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36</xdr:row>
      <xdr:rowOff>88282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2604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65405</xdr:rowOff>
    </xdr:from>
    <xdr:to>
      <xdr:col>24</xdr:col>
      <xdr:colOff>114300</xdr:colOff>
      <xdr:row>37</xdr:row>
      <xdr:rowOff>167005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4090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61595</xdr:rowOff>
    </xdr:from>
    <xdr:to>
      <xdr:col>20</xdr:col>
      <xdr:colOff>38100</xdr:colOff>
      <xdr:row>37</xdr:row>
      <xdr:rowOff>163195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19685</xdr:rowOff>
    </xdr:from>
    <xdr:to>
      <xdr:col>15</xdr:col>
      <xdr:colOff>101600</xdr:colOff>
      <xdr:row>37</xdr:row>
      <xdr:rowOff>121285</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363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10160</xdr:rowOff>
    </xdr:from>
    <xdr:to>
      <xdr:col>10</xdr:col>
      <xdr:colOff>165100</xdr:colOff>
      <xdr:row>37</xdr:row>
      <xdr:rowOff>111760</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353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36</xdr:row>
      <xdr:rowOff>149225</xdr:rowOff>
    </xdr:from>
    <xdr:to>
      <xdr:col>6</xdr:col>
      <xdr:colOff>38100</xdr:colOff>
      <xdr:row>37</xdr:row>
      <xdr:rowOff>79375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3214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103505</xdr:rowOff>
    </xdr:from>
    <xdr:to>
      <xdr:col>24</xdr:col>
      <xdr:colOff>114300</xdr:colOff>
      <xdr:row>39</xdr:row>
      <xdr:rowOff>33655</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618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81932</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5970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38</xdr:row>
      <xdr:rowOff>69215</xdr:rowOff>
    </xdr:from>
    <xdr:to>
      <xdr:col>20</xdr:col>
      <xdr:colOff>38100</xdr:colOff>
      <xdr:row>38</xdr:row>
      <xdr:rowOff>170815</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58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120015</xdr:rowOff>
    </xdr:from>
    <xdr:to>
      <xdr:col>24</xdr:col>
      <xdr:colOff>63500</xdr:colOff>
      <xdr:row>38</xdr:row>
      <xdr:rowOff>154305</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635115"/>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33020</xdr:rowOff>
    </xdr:from>
    <xdr:to>
      <xdr:col>15</xdr:col>
      <xdr:colOff>101600</xdr:colOff>
      <xdr:row>38</xdr:row>
      <xdr:rowOff>134620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38</xdr:row>
      <xdr:rowOff>83820</xdr:rowOff>
    </xdr:from>
    <xdr:to>
      <xdr:col>19</xdr:col>
      <xdr:colOff>177800</xdr:colOff>
      <xdr:row>38</xdr:row>
      <xdr:rowOff>120015</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59892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170180</xdr:rowOff>
    </xdr:from>
    <xdr:to>
      <xdr:col>10</xdr:col>
      <xdr:colOff>165100</xdr:colOff>
      <xdr:row>38</xdr:row>
      <xdr:rowOff>100330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513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49530</xdr:rowOff>
    </xdr:from>
    <xdr:to>
      <xdr:col>15</xdr:col>
      <xdr:colOff>50800</xdr:colOff>
      <xdr:row>38</xdr:row>
      <xdr:rowOff>83820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56463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37</xdr:row>
      <xdr:rowOff>132080</xdr:rowOff>
    </xdr:from>
    <xdr:to>
      <xdr:col>6</xdr:col>
      <xdr:colOff>38100</xdr:colOff>
      <xdr:row>38</xdr:row>
      <xdr:rowOff>62230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475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11430</xdr:rowOff>
    </xdr:from>
    <xdr:to>
      <xdr:col>10</xdr:col>
      <xdr:colOff>114300</xdr:colOff>
      <xdr:row>38</xdr:row>
      <xdr:rowOff>49530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52653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8272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35</xdr:row>
      <xdr:rowOff>137812</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138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128287</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290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35</xdr:row>
      <xdr:rowOff>95902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0966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161942</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67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125747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640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38</xdr:row>
      <xdr:rowOff>91457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606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53357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568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133350</xdr:rowOff>
    </xdr:from>
    <xdr:to>
      <xdr:col>59</xdr:col>
      <xdr:colOff>50800</xdr:colOff>
      <xdr:row>42</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33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19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19050</xdr:rowOff>
    </xdr:from>
    <xdr:to>
      <xdr:col>59</xdr:col>
      <xdr:colOff>50800</xdr:colOff>
      <xdr:row>41</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704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40</xdr:row>
      <xdr:rowOff>48277</xdr:rowOff>
    </xdr:from>
    <xdr:ext cx="53129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72701" y="6906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76200</xdr:rowOff>
    </xdr:from>
    <xdr:to>
      <xdr:col>59</xdr:col>
      <xdr:colOff>50800</xdr:colOff>
      <xdr:row>39</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76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105427</xdr:rowOff>
    </xdr:from>
    <xdr:ext cx="53129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72701" y="6620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162577</xdr:rowOff>
    </xdr:from>
    <xdr:ext cx="53129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72701" y="633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19050</xdr:rowOff>
    </xdr:from>
    <xdr:to>
      <xdr:col>59</xdr:col>
      <xdr:colOff>50800</xdr:colOff>
      <xdr:row>36</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619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6049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76200</xdr:rowOff>
    </xdr:from>
    <xdr:to>
      <xdr:col>59</xdr:col>
      <xdr:colOff>50800</xdr:colOff>
      <xdr:row>34</xdr:row>
      <xdr:rowOff>76200</xdr:rowOff>
    </xdr:to>
    <xdr:cxnSp macro="">
      <xdr:nvCxnSpPr>
        <xdr:cNvPr id="111" name="直線コネクタ 110">
          <a:extLst>
            <a:ext uri="{FF2B5EF4-FFF2-40B4-BE49-F238E27FC236}">
              <a16:creationId xmlns:a16="http://schemas.microsoft.com/office/drawing/2014/main" id="{00000000-0008-0000-0E00-00006F000000}"/>
            </a:ext>
          </a:extLst>
        </xdr:cNvPr>
        <xdr:cNvCxnSpPr/>
      </xdr:nvCxnSpPr>
      <xdr:spPr>
        <a:xfrm>
          <a:off x="6604000" y="590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105427</xdr:rowOff>
    </xdr:from>
    <xdr:ext cx="595419" cy="259045"/>
    <xdr:sp macro="" textlink="">
      <xdr:nvSpPr>
        <xdr:cNvPr id="112" name="テキスト ボックス 111">
          <a:extLst>
            <a:ext uri="{FF2B5EF4-FFF2-40B4-BE49-F238E27FC236}">
              <a16:creationId xmlns:a16="http://schemas.microsoft.com/office/drawing/2014/main" id="{00000000-0008-0000-0E00-000070000000}"/>
            </a:ext>
          </a:extLst>
        </xdr:cNvPr>
        <xdr:cNvSpPr txBox="1"/>
      </xdr:nvSpPr>
      <xdr:spPr>
        <a:xfrm>
          <a:off x="6008581" y="576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133350</xdr:rowOff>
    </xdr:from>
    <xdr:to>
      <xdr:col>59</xdr:col>
      <xdr:colOff>50800</xdr:colOff>
      <xdr:row>32</xdr:row>
      <xdr:rowOff>133350</xdr:rowOff>
    </xdr:to>
    <xdr:cxnSp macro="">
      <xdr:nvCxnSpPr>
        <xdr:cNvPr id="113" name="直線コネクタ 112">
          <a:extLst>
            <a:ext uri="{FF2B5EF4-FFF2-40B4-BE49-F238E27FC236}">
              <a16:creationId xmlns:a16="http://schemas.microsoft.com/office/drawing/2014/main" id="{00000000-0008-0000-0E00-000071000000}"/>
            </a:ext>
          </a:extLst>
        </xdr:cNvPr>
        <xdr:cNvCxnSpPr/>
      </xdr:nvCxnSpPr>
      <xdr:spPr>
        <a:xfrm>
          <a:off x="6604000" y="561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162577</xdr:rowOff>
    </xdr:from>
    <xdr:ext cx="595419" cy="259045"/>
    <xdr:sp macro="" textlink="">
      <xdr:nvSpPr>
        <xdr:cNvPr id="114" name="テキスト ボックス 113">
          <a:extLst>
            <a:ext uri="{FF2B5EF4-FFF2-40B4-BE49-F238E27FC236}">
              <a16:creationId xmlns:a16="http://schemas.microsoft.com/office/drawing/2014/main" id="{00000000-0008-0000-0E00-000072000000}"/>
            </a:ext>
          </a:extLst>
        </xdr:cNvPr>
        <xdr:cNvSpPr txBox="1"/>
      </xdr:nvSpPr>
      <xdr:spPr>
        <a:xfrm>
          <a:off x="6008581" y="5477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5" name="直線コネクタ 114">
          <a:extLst>
            <a:ext uri="{FF2B5EF4-FFF2-40B4-BE49-F238E27FC236}">
              <a16:creationId xmlns:a16="http://schemas.microsoft.com/office/drawing/2014/main" id="{00000000-0008-0000-0E00-000073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6" name="テキスト ボックス 115">
          <a:extLst>
            <a:ext uri="{FF2B5EF4-FFF2-40B4-BE49-F238E27FC236}">
              <a16:creationId xmlns:a16="http://schemas.microsoft.com/office/drawing/2014/main" id="{00000000-0008-0000-0E00-000074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7" name="【道路】&#10;一人当たり延長グラフ枠">
          <a:extLst>
            <a:ext uri="{FF2B5EF4-FFF2-40B4-BE49-F238E27FC236}">
              <a16:creationId xmlns:a16="http://schemas.microsoft.com/office/drawing/2014/main" id="{00000000-0008-0000-0E00-000075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155248</xdr:rowOff>
    </xdr:from>
    <xdr:to>
      <xdr:col>54</xdr:col>
      <xdr:colOff>189865</xdr:colOff>
      <xdr:row>41</xdr:row>
      <xdr:rowOff>110890</xdr:rowOff>
    </xdr:to>
    <xdr:cxnSp macro="">
      <xdr:nvCxnSpPr>
        <xdr:cNvPr id="118" name="直線コネクタ 117">
          <a:extLst>
            <a:ext uri="{FF2B5EF4-FFF2-40B4-BE49-F238E27FC236}">
              <a16:creationId xmlns:a16="http://schemas.microsoft.com/office/drawing/2014/main" id="{00000000-0008-0000-0E00-000076000000}"/>
            </a:ext>
          </a:extLst>
        </xdr:cNvPr>
        <xdr:cNvCxnSpPr/>
      </xdr:nvCxnSpPr>
      <xdr:spPr>
        <a:xfrm flipV="1">
          <a:off x="10476865" y="5813098"/>
          <a:ext cx="0" cy="1327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114717</xdr:rowOff>
    </xdr:from>
    <xdr:ext cx="534377" cy="259045"/>
    <xdr:sp macro="" textlink="">
      <xdr:nvSpPr>
        <xdr:cNvPr id="119" name="【道路】&#10;一人当たり延長最小値テキスト">
          <a:extLst>
            <a:ext uri="{FF2B5EF4-FFF2-40B4-BE49-F238E27FC236}">
              <a16:creationId xmlns:a16="http://schemas.microsoft.com/office/drawing/2014/main" id="{00000000-0008-0000-0E00-000077000000}"/>
            </a:ext>
          </a:extLst>
        </xdr:cNvPr>
        <xdr:cNvSpPr txBox="1"/>
      </xdr:nvSpPr>
      <xdr:spPr>
        <a:xfrm>
          <a:off x="10515600" y="71441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110890</xdr:rowOff>
    </xdr:from>
    <xdr:to>
      <xdr:col>55</xdr:col>
      <xdr:colOff>88900</xdr:colOff>
      <xdr:row>41</xdr:row>
      <xdr:rowOff>110890</xdr:rowOff>
    </xdr:to>
    <xdr:cxnSp macro="">
      <xdr:nvCxnSpPr>
        <xdr:cNvPr id="120" name="直線コネクタ 119">
          <a:extLst>
            <a:ext uri="{FF2B5EF4-FFF2-40B4-BE49-F238E27FC236}">
              <a16:creationId xmlns:a16="http://schemas.microsoft.com/office/drawing/2014/main" id="{00000000-0008-0000-0E00-000078000000}"/>
            </a:ext>
          </a:extLst>
        </xdr:cNvPr>
        <xdr:cNvCxnSpPr/>
      </xdr:nvCxnSpPr>
      <xdr:spPr>
        <a:xfrm>
          <a:off x="10388600" y="7140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101925</xdr:rowOff>
    </xdr:from>
    <xdr:ext cx="599010" cy="259045"/>
    <xdr:sp macro="" textlink="">
      <xdr:nvSpPr>
        <xdr:cNvPr id="121" name="【道路】&#10;一人当たり延長最大値テキスト">
          <a:extLst>
            <a:ext uri="{FF2B5EF4-FFF2-40B4-BE49-F238E27FC236}">
              <a16:creationId xmlns:a16="http://schemas.microsoft.com/office/drawing/2014/main" id="{00000000-0008-0000-0E00-000079000000}"/>
            </a:ext>
          </a:extLst>
        </xdr:cNvPr>
        <xdr:cNvSpPr txBox="1"/>
      </xdr:nvSpPr>
      <xdr:spPr>
        <a:xfrm>
          <a:off x="10515600" y="5588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155248</xdr:rowOff>
    </xdr:from>
    <xdr:to>
      <xdr:col>55</xdr:col>
      <xdr:colOff>88900</xdr:colOff>
      <xdr:row>33</xdr:row>
      <xdr:rowOff>155248</xdr:rowOff>
    </xdr:to>
    <xdr:cxnSp macro="">
      <xdr:nvCxnSpPr>
        <xdr:cNvPr id="122" name="直線コネクタ 121">
          <a:extLst>
            <a:ext uri="{FF2B5EF4-FFF2-40B4-BE49-F238E27FC236}">
              <a16:creationId xmlns:a16="http://schemas.microsoft.com/office/drawing/2014/main" id="{00000000-0008-0000-0E00-00007A000000}"/>
            </a:ext>
          </a:extLst>
        </xdr:cNvPr>
        <xdr:cNvCxnSpPr/>
      </xdr:nvCxnSpPr>
      <xdr:spPr>
        <a:xfrm>
          <a:off x="10388600" y="5813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39</xdr:row>
      <xdr:rowOff>40009</xdr:rowOff>
    </xdr:from>
    <xdr:ext cx="534377" cy="259045"/>
    <xdr:sp macro="" textlink="">
      <xdr:nvSpPr>
        <xdr:cNvPr id="123" name="【道路】&#10;一人当たり延長平均値テキスト">
          <a:extLst>
            <a:ext uri="{FF2B5EF4-FFF2-40B4-BE49-F238E27FC236}">
              <a16:creationId xmlns:a16="http://schemas.microsoft.com/office/drawing/2014/main" id="{00000000-0008-0000-0E00-00007B000000}"/>
            </a:ext>
          </a:extLst>
        </xdr:cNvPr>
        <xdr:cNvSpPr txBox="1"/>
      </xdr:nvSpPr>
      <xdr:spPr>
        <a:xfrm>
          <a:off x="10515600" y="67265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17132</xdr:rowOff>
    </xdr:from>
    <xdr:to>
      <xdr:col>55</xdr:col>
      <xdr:colOff>50800</xdr:colOff>
      <xdr:row>40</xdr:row>
      <xdr:rowOff>118732</xdr:rowOff>
    </xdr:to>
    <xdr:sp macro="" textlink="">
      <xdr:nvSpPr>
        <xdr:cNvPr id="124" name="フローチャート: 判断 123">
          <a:extLst>
            <a:ext uri="{FF2B5EF4-FFF2-40B4-BE49-F238E27FC236}">
              <a16:creationId xmlns:a16="http://schemas.microsoft.com/office/drawing/2014/main" id="{00000000-0008-0000-0E00-00007C000000}"/>
            </a:ext>
          </a:extLst>
        </xdr:cNvPr>
        <xdr:cNvSpPr/>
      </xdr:nvSpPr>
      <xdr:spPr>
        <a:xfrm>
          <a:off x="10426700" y="6875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29648</xdr:rowOff>
    </xdr:from>
    <xdr:to>
      <xdr:col>50</xdr:col>
      <xdr:colOff>165100</xdr:colOff>
      <xdr:row>40</xdr:row>
      <xdr:rowOff>131248</xdr:rowOff>
    </xdr:to>
    <xdr:sp macro="" textlink="">
      <xdr:nvSpPr>
        <xdr:cNvPr id="125" name="フローチャート: 判断 124">
          <a:extLst>
            <a:ext uri="{FF2B5EF4-FFF2-40B4-BE49-F238E27FC236}">
              <a16:creationId xmlns:a16="http://schemas.microsoft.com/office/drawing/2014/main" id="{00000000-0008-0000-0E00-00007D000000}"/>
            </a:ext>
          </a:extLst>
        </xdr:cNvPr>
        <xdr:cNvSpPr/>
      </xdr:nvSpPr>
      <xdr:spPr>
        <a:xfrm>
          <a:off x="9588500" y="6887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32582</xdr:rowOff>
    </xdr:from>
    <xdr:to>
      <xdr:col>46</xdr:col>
      <xdr:colOff>38100</xdr:colOff>
      <xdr:row>40</xdr:row>
      <xdr:rowOff>134182</xdr:rowOff>
    </xdr:to>
    <xdr:sp macro="" textlink="">
      <xdr:nvSpPr>
        <xdr:cNvPr id="126" name="フローチャート: 判断 125">
          <a:extLst>
            <a:ext uri="{FF2B5EF4-FFF2-40B4-BE49-F238E27FC236}">
              <a16:creationId xmlns:a16="http://schemas.microsoft.com/office/drawing/2014/main" id="{00000000-0008-0000-0E00-00007E000000}"/>
            </a:ext>
          </a:extLst>
        </xdr:cNvPr>
        <xdr:cNvSpPr/>
      </xdr:nvSpPr>
      <xdr:spPr>
        <a:xfrm>
          <a:off x="8699500" y="68905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38497</xdr:rowOff>
    </xdr:from>
    <xdr:to>
      <xdr:col>41</xdr:col>
      <xdr:colOff>101600</xdr:colOff>
      <xdr:row>40</xdr:row>
      <xdr:rowOff>140097</xdr:rowOff>
    </xdr:to>
    <xdr:sp macro="" textlink="">
      <xdr:nvSpPr>
        <xdr:cNvPr id="127" name="フローチャート: 判断 126">
          <a:extLst>
            <a:ext uri="{FF2B5EF4-FFF2-40B4-BE49-F238E27FC236}">
              <a16:creationId xmlns:a16="http://schemas.microsoft.com/office/drawing/2014/main" id="{00000000-0008-0000-0E00-00007F000000}"/>
            </a:ext>
          </a:extLst>
        </xdr:cNvPr>
        <xdr:cNvSpPr/>
      </xdr:nvSpPr>
      <xdr:spPr>
        <a:xfrm>
          <a:off x="7810500" y="6896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55061</xdr:rowOff>
    </xdr:from>
    <xdr:to>
      <xdr:col>36</xdr:col>
      <xdr:colOff>165100</xdr:colOff>
      <xdr:row>40</xdr:row>
      <xdr:rowOff>156661</xdr:rowOff>
    </xdr:to>
    <xdr:sp macro="" textlink="">
      <xdr:nvSpPr>
        <xdr:cNvPr id="128" name="フローチャート: 判断 127">
          <a:extLst>
            <a:ext uri="{FF2B5EF4-FFF2-40B4-BE49-F238E27FC236}">
              <a16:creationId xmlns:a16="http://schemas.microsoft.com/office/drawing/2014/main" id="{00000000-0008-0000-0E00-000080000000}"/>
            </a:ext>
          </a:extLst>
        </xdr:cNvPr>
        <xdr:cNvSpPr/>
      </xdr:nvSpPr>
      <xdr:spPr>
        <a:xfrm>
          <a:off x="6921500" y="6913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E00-000081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30" name="テキスト ボックス 129">
          <a:extLst>
            <a:ext uri="{FF2B5EF4-FFF2-40B4-BE49-F238E27FC236}">
              <a16:creationId xmlns:a16="http://schemas.microsoft.com/office/drawing/2014/main" id="{00000000-0008-0000-0E00-000082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31" name="テキスト ボックス 130">
          <a:extLst>
            <a:ext uri="{FF2B5EF4-FFF2-40B4-BE49-F238E27FC236}">
              <a16:creationId xmlns:a16="http://schemas.microsoft.com/office/drawing/2014/main" id="{00000000-0008-0000-0E00-000083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32" name="テキスト ボックス 131">
          <a:extLst>
            <a:ext uri="{FF2B5EF4-FFF2-40B4-BE49-F238E27FC236}">
              <a16:creationId xmlns:a16="http://schemas.microsoft.com/office/drawing/2014/main" id="{00000000-0008-0000-0E00-000084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E00-000085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127613</xdr:rowOff>
    </xdr:from>
    <xdr:to>
      <xdr:col>55</xdr:col>
      <xdr:colOff>50800</xdr:colOff>
      <xdr:row>41</xdr:row>
      <xdr:rowOff>57763</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10426700" y="6985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40</xdr:row>
      <xdr:rowOff>42540</xdr:rowOff>
    </xdr:from>
    <xdr:ext cx="534377" cy="259045"/>
    <xdr:sp macro="" textlink="">
      <xdr:nvSpPr>
        <xdr:cNvPr id="135" name="【道路】&#10;一人当たり延長該当値テキスト">
          <a:extLst>
            <a:ext uri="{FF2B5EF4-FFF2-40B4-BE49-F238E27FC236}">
              <a16:creationId xmlns:a16="http://schemas.microsoft.com/office/drawing/2014/main" id="{00000000-0008-0000-0E00-000087000000}"/>
            </a:ext>
          </a:extLst>
        </xdr:cNvPr>
        <xdr:cNvSpPr txBox="1"/>
      </xdr:nvSpPr>
      <xdr:spPr>
        <a:xfrm>
          <a:off x="10515600" y="6900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136833</xdr:rowOff>
    </xdr:from>
    <xdr:to>
      <xdr:col>50</xdr:col>
      <xdr:colOff>165100</xdr:colOff>
      <xdr:row>41</xdr:row>
      <xdr:rowOff>66983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9588500" y="69948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41</xdr:row>
      <xdr:rowOff>6963</xdr:rowOff>
    </xdr:from>
    <xdr:to>
      <xdr:col>55</xdr:col>
      <xdr:colOff>0</xdr:colOff>
      <xdr:row>41</xdr:row>
      <xdr:rowOff>16183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9639300" y="7036413"/>
          <a:ext cx="838200" cy="9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133566</xdr:rowOff>
    </xdr:from>
    <xdr:to>
      <xdr:col>46</xdr:col>
      <xdr:colOff>38100</xdr:colOff>
      <xdr:row>41</xdr:row>
      <xdr:rowOff>63716</xdr:rowOff>
    </xdr:to>
    <xdr:sp macro="" textlink="">
      <xdr:nvSpPr>
        <xdr:cNvPr id="138" name="楕円 137">
          <a:extLst>
            <a:ext uri="{FF2B5EF4-FFF2-40B4-BE49-F238E27FC236}">
              <a16:creationId xmlns:a16="http://schemas.microsoft.com/office/drawing/2014/main" id="{00000000-0008-0000-0E00-00008A000000}"/>
            </a:ext>
          </a:extLst>
        </xdr:cNvPr>
        <xdr:cNvSpPr/>
      </xdr:nvSpPr>
      <xdr:spPr>
        <a:xfrm>
          <a:off x="8699500" y="69915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12916</xdr:rowOff>
    </xdr:from>
    <xdr:to>
      <xdr:col>50</xdr:col>
      <xdr:colOff>114300</xdr:colOff>
      <xdr:row>41</xdr:row>
      <xdr:rowOff>16183</xdr:rowOff>
    </xdr:to>
    <xdr:cxnSp macro="">
      <xdr:nvCxnSpPr>
        <xdr:cNvPr id="139" name="直線コネクタ 138">
          <a:extLst>
            <a:ext uri="{FF2B5EF4-FFF2-40B4-BE49-F238E27FC236}">
              <a16:creationId xmlns:a16="http://schemas.microsoft.com/office/drawing/2014/main" id="{00000000-0008-0000-0E00-00008B000000}"/>
            </a:ext>
          </a:extLst>
        </xdr:cNvPr>
        <xdr:cNvCxnSpPr/>
      </xdr:nvCxnSpPr>
      <xdr:spPr>
        <a:xfrm>
          <a:off x="8750300" y="7042366"/>
          <a:ext cx="889000" cy="3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140691</xdr:rowOff>
    </xdr:from>
    <xdr:to>
      <xdr:col>41</xdr:col>
      <xdr:colOff>101600</xdr:colOff>
      <xdr:row>41</xdr:row>
      <xdr:rowOff>70841</xdr:rowOff>
    </xdr:to>
    <xdr:sp macro="" textlink="">
      <xdr:nvSpPr>
        <xdr:cNvPr id="140" name="楕円 139">
          <a:extLst>
            <a:ext uri="{FF2B5EF4-FFF2-40B4-BE49-F238E27FC236}">
              <a16:creationId xmlns:a16="http://schemas.microsoft.com/office/drawing/2014/main" id="{00000000-0008-0000-0E00-00008C000000}"/>
            </a:ext>
          </a:extLst>
        </xdr:cNvPr>
        <xdr:cNvSpPr/>
      </xdr:nvSpPr>
      <xdr:spPr>
        <a:xfrm>
          <a:off x="7810500" y="6998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41</xdr:row>
      <xdr:rowOff>12916</xdr:rowOff>
    </xdr:from>
    <xdr:to>
      <xdr:col>45</xdr:col>
      <xdr:colOff>177800</xdr:colOff>
      <xdr:row>41</xdr:row>
      <xdr:rowOff>20041</xdr:rowOff>
    </xdr:to>
    <xdr:cxnSp macro="">
      <xdr:nvCxnSpPr>
        <xdr:cNvPr id="141" name="直線コネクタ 140">
          <a:extLst>
            <a:ext uri="{FF2B5EF4-FFF2-40B4-BE49-F238E27FC236}">
              <a16:creationId xmlns:a16="http://schemas.microsoft.com/office/drawing/2014/main" id="{00000000-0008-0000-0E00-00008D000000}"/>
            </a:ext>
          </a:extLst>
        </xdr:cNvPr>
        <xdr:cNvCxnSpPr/>
      </xdr:nvCxnSpPr>
      <xdr:spPr>
        <a:xfrm flipV="1">
          <a:off x="7861300" y="7042366"/>
          <a:ext cx="889000" cy="7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144491</xdr:rowOff>
    </xdr:from>
    <xdr:to>
      <xdr:col>36</xdr:col>
      <xdr:colOff>165100</xdr:colOff>
      <xdr:row>41</xdr:row>
      <xdr:rowOff>74641</xdr:rowOff>
    </xdr:to>
    <xdr:sp macro="" textlink="">
      <xdr:nvSpPr>
        <xdr:cNvPr id="142" name="楕円 141">
          <a:extLst>
            <a:ext uri="{FF2B5EF4-FFF2-40B4-BE49-F238E27FC236}">
              <a16:creationId xmlns:a16="http://schemas.microsoft.com/office/drawing/2014/main" id="{00000000-0008-0000-0E00-00008E000000}"/>
            </a:ext>
          </a:extLst>
        </xdr:cNvPr>
        <xdr:cNvSpPr/>
      </xdr:nvSpPr>
      <xdr:spPr>
        <a:xfrm>
          <a:off x="6921500" y="7002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41</xdr:row>
      <xdr:rowOff>20041</xdr:rowOff>
    </xdr:from>
    <xdr:to>
      <xdr:col>41</xdr:col>
      <xdr:colOff>50800</xdr:colOff>
      <xdr:row>41</xdr:row>
      <xdr:rowOff>23841</xdr:rowOff>
    </xdr:to>
    <xdr:cxnSp macro="">
      <xdr:nvCxnSpPr>
        <xdr:cNvPr id="143" name="直線コネクタ 142">
          <a:extLst>
            <a:ext uri="{FF2B5EF4-FFF2-40B4-BE49-F238E27FC236}">
              <a16:creationId xmlns:a16="http://schemas.microsoft.com/office/drawing/2014/main" id="{00000000-0008-0000-0E00-00008F000000}"/>
            </a:ext>
          </a:extLst>
        </xdr:cNvPr>
        <xdr:cNvCxnSpPr/>
      </xdr:nvCxnSpPr>
      <xdr:spPr>
        <a:xfrm flipV="1">
          <a:off x="6972300" y="7049491"/>
          <a:ext cx="8890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38</xdr:row>
      <xdr:rowOff>147775</xdr:rowOff>
    </xdr:from>
    <xdr:ext cx="534377" cy="259045"/>
    <xdr:sp macro="" textlink="">
      <xdr:nvSpPr>
        <xdr:cNvPr id="144" name="n_1aveValue【道路】&#10;一人当たり延長">
          <a:extLst>
            <a:ext uri="{FF2B5EF4-FFF2-40B4-BE49-F238E27FC236}">
              <a16:creationId xmlns:a16="http://schemas.microsoft.com/office/drawing/2014/main" id="{00000000-0008-0000-0E00-000090000000}"/>
            </a:ext>
          </a:extLst>
        </xdr:cNvPr>
        <xdr:cNvSpPr txBox="1"/>
      </xdr:nvSpPr>
      <xdr:spPr>
        <a:xfrm>
          <a:off x="9359411" y="6662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38</xdr:row>
      <xdr:rowOff>150709</xdr:rowOff>
    </xdr:from>
    <xdr:ext cx="534377" cy="259045"/>
    <xdr:sp macro="" textlink="">
      <xdr:nvSpPr>
        <xdr:cNvPr id="145" name="n_2aveValue【道路】&#10;一人当たり延長">
          <a:extLst>
            <a:ext uri="{FF2B5EF4-FFF2-40B4-BE49-F238E27FC236}">
              <a16:creationId xmlns:a16="http://schemas.microsoft.com/office/drawing/2014/main" id="{00000000-0008-0000-0E00-000091000000}"/>
            </a:ext>
          </a:extLst>
        </xdr:cNvPr>
        <xdr:cNvSpPr txBox="1"/>
      </xdr:nvSpPr>
      <xdr:spPr>
        <a:xfrm>
          <a:off x="8483111" y="66658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41.246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38</xdr:row>
      <xdr:rowOff>156624</xdr:rowOff>
    </xdr:from>
    <xdr:ext cx="534377" cy="259045"/>
    <xdr:sp macro="" textlink="">
      <xdr:nvSpPr>
        <xdr:cNvPr id="146" name="n_3aveValue【道路】&#10;一人当たり延長">
          <a:extLst>
            <a:ext uri="{FF2B5EF4-FFF2-40B4-BE49-F238E27FC236}">
              <a16:creationId xmlns:a16="http://schemas.microsoft.com/office/drawing/2014/main" id="{00000000-0008-0000-0E00-000092000000}"/>
            </a:ext>
          </a:extLst>
        </xdr:cNvPr>
        <xdr:cNvSpPr txBox="1"/>
      </xdr:nvSpPr>
      <xdr:spPr>
        <a:xfrm>
          <a:off x="7594111" y="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1738</xdr:rowOff>
    </xdr:from>
    <xdr:ext cx="534377" cy="259045"/>
    <xdr:sp macro="" textlink="">
      <xdr:nvSpPr>
        <xdr:cNvPr id="147" name="n_4aveValue【道路】&#10;一人当たり延長">
          <a:extLst>
            <a:ext uri="{FF2B5EF4-FFF2-40B4-BE49-F238E27FC236}">
              <a16:creationId xmlns:a16="http://schemas.microsoft.com/office/drawing/2014/main" id="{00000000-0008-0000-0E00-000093000000}"/>
            </a:ext>
          </a:extLst>
        </xdr:cNvPr>
        <xdr:cNvSpPr txBox="1"/>
      </xdr:nvSpPr>
      <xdr:spPr>
        <a:xfrm>
          <a:off x="6705111" y="66882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41</xdr:row>
      <xdr:rowOff>58110</xdr:rowOff>
    </xdr:from>
    <xdr:ext cx="534377" cy="259045"/>
    <xdr:sp macro="" textlink="">
      <xdr:nvSpPr>
        <xdr:cNvPr id="148" name="n_1mainValue【道路】&#10;一人当たり延長">
          <a:extLst>
            <a:ext uri="{FF2B5EF4-FFF2-40B4-BE49-F238E27FC236}">
              <a16:creationId xmlns:a16="http://schemas.microsoft.com/office/drawing/2014/main" id="{00000000-0008-0000-0E00-000094000000}"/>
            </a:ext>
          </a:extLst>
        </xdr:cNvPr>
        <xdr:cNvSpPr txBox="1"/>
      </xdr:nvSpPr>
      <xdr:spPr>
        <a:xfrm>
          <a:off x="9359411" y="70875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54843</xdr:rowOff>
    </xdr:from>
    <xdr:ext cx="534377" cy="259045"/>
    <xdr:sp macro="" textlink="">
      <xdr:nvSpPr>
        <xdr:cNvPr id="149" name="n_2mainValue【道路】&#10;一人当たり延長">
          <a:extLst>
            <a:ext uri="{FF2B5EF4-FFF2-40B4-BE49-F238E27FC236}">
              <a16:creationId xmlns:a16="http://schemas.microsoft.com/office/drawing/2014/main" id="{00000000-0008-0000-0E00-000095000000}"/>
            </a:ext>
          </a:extLst>
        </xdr:cNvPr>
        <xdr:cNvSpPr txBox="1"/>
      </xdr:nvSpPr>
      <xdr:spPr>
        <a:xfrm>
          <a:off x="8483111" y="7084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61968</xdr:rowOff>
    </xdr:from>
    <xdr:ext cx="534377" cy="259045"/>
    <xdr:sp macro="" textlink="">
      <xdr:nvSpPr>
        <xdr:cNvPr id="150" name="n_3mainValue【道路】&#10;一人当たり延長">
          <a:extLst>
            <a:ext uri="{FF2B5EF4-FFF2-40B4-BE49-F238E27FC236}">
              <a16:creationId xmlns:a16="http://schemas.microsoft.com/office/drawing/2014/main" id="{00000000-0008-0000-0E00-000096000000}"/>
            </a:ext>
          </a:extLst>
        </xdr:cNvPr>
        <xdr:cNvSpPr txBox="1"/>
      </xdr:nvSpPr>
      <xdr:spPr>
        <a:xfrm>
          <a:off x="7594111" y="70914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29.896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65768</xdr:rowOff>
    </xdr:from>
    <xdr:ext cx="534377" cy="259045"/>
    <xdr:sp macro="" textlink="">
      <xdr:nvSpPr>
        <xdr:cNvPr id="151" name="n_4mainValue【道路】&#10;一人当たり延長">
          <a:extLst>
            <a:ext uri="{FF2B5EF4-FFF2-40B4-BE49-F238E27FC236}">
              <a16:creationId xmlns:a16="http://schemas.microsoft.com/office/drawing/2014/main" id="{00000000-0008-0000-0E00-000097000000}"/>
            </a:ext>
          </a:extLst>
        </xdr:cNvPr>
        <xdr:cNvSpPr txBox="1"/>
      </xdr:nvSpPr>
      <xdr:spPr>
        <a:xfrm>
          <a:off x="6705111" y="7095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4" name="正方形/長方形 153">
          <a:extLst>
            <a:ext uri="{FF2B5EF4-FFF2-40B4-BE49-F238E27FC236}">
              <a16:creationId xmlns:a16="http://schemas.microsoft.com/office/drawing/2014/main" id="{00000000-0008-0000-0E00-00009A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5" name="正方形/長方形 154">
          <a:extLst>
            <a:ext uri="{FF2B5EF4-FFF2-40B4-BE49-F238E27FC236}">
              <a16:creationId xmlns:a16="http://schemas.microsoft.com/office/drawing/2014/main" id="{00000000-0008-0000-0E00-00009B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6" name="正方形/長方形 155">
          <a:extLst>
            <a:ext uri="{FF2B5EF4-FFF2-40B4-BE49-F238E27FC236}">
              <a16:creationId xmlns:a16="http://schemas.microsoft.com/office/drawing/2014/main" id="{00000000-0008-0000-0E00-00009C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7" name="正方形/長方形 156">
          <a:extLst>
            <a:ext uri="{FF2B5EF4-FFF2-40B4-BE49-F238E27FC236}">
              <a16:creationId xmlns:a16="http://schemas.microsoft.com/office/drawing/2014/main" id="{00000000-0008-0000-0E00-00009D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8" name="正方形/長方形 157">
          <a:extLst>
            <a:ext uri="{FF2B5EF4-FFF2-40B4-BE49-F238E27FC236}">
              <a16:creationId xmlns:a16="http://schemas.microsoft.com/office/drawing/2014/main" id="{00000000-0008-0000-0E00-00009E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9" name="正方形/長方形 158">
          <a:extLst>
            <a:ext uri="{FF2B5EF4-FFF2-40B4-BE49-F238E27FC236}">
              <a16:creationId xmlns:a16="http://schemas.microsoft.com/office/drawing/2014/main" id="{00000000-0008-0000-0E00-00009F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65</xdr:row>
      <xdr:rowOff>143527</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0</xdr:rowOff>
    </xdr:from>
    <xdr:to>
      <xdr:col>28</xdr:col>
      <xdr:colOff>114300</xdr:colOff>
      <xdr:row>64</xdr:row>
      <xdr:rowOff>0</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29227</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57150</xdr:rowOff>
    </xdr:from>
    <xdr:to>
      <xdr:col>28</xdr:col>
      <xdr:colOff>114300</xdr:colOff>
      <xdr:row>61</xdr:row>
      <xdr:rowOff>57150</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86377</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114300</xdr:rowOff>
    </xdr:from>
    <xdr:to>
      <xdr:col>28</xdr:col>
      <xdr:colOff>114300</xdr:colOff>
      <xdr:row>58</xdr:row>
      <xdr:rowOff>114300</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57</xdr:row>
      <xdr:rowOff>143527</xdr:rowOff>
    </xdr:from>
    <xdr:ext cx="40305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0</xdr:rowOff>
    </xdr:from>
    <xdr:to>
      <xdr:col>28</xdr:col>
      <xdr:colOff>114300</xdr:colOff>
      <xdr:row>56</xdr:row>
      <xdr:rowOff>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55</xdr:row>
      <xdr:rowOff>29227</xdr:rowOff>
    </xdr:from>
    <xdr:ext cx="403059" cy="259045"/>
    <xdr:sp macro="" textlink="">
      <xdr:nvSpPr>
        <xdr:cNvPr id="170" name="テキスト ボックス 169">
          <a:extLst>
            <a:ext uri="{FF2B5EF4-FFF2-40B4-BE49-F238E27FC236}">
              <a16:creationId xmlns:a16="http://schemas.microsoft.com/office/drawing/2014/main" id="{00000000-0008-0000-0E00-0000AA000000}"/>
            </a:ext>
          </a:extLst>
        </xdr:cNvPr>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52</xdr:row>
      <xdr:rowOff>86377</xdr:rowOff>
    </xdr:from>
    <xdr:ext cx="403059" cy="259045"/>
    <xdr:sp macro="" textlink="">
      <xdr:nvSpPr>
        <xdr:cNvPr id="172" name="テキスト ボックス 171">
          <a:extLst>
            <a:ext uri="{FF2B5EF4-FFF2-40B4-BE49-F238E27FC236}">
              <a16:creationId xmlns:a16="http://schemas.microsoft.com/office/drawing/2014/main" id="{00000000-0008-0000-0E00-0000AC000000}"/>
            </a:ext>
          </a:extLst>
        </xdr:cNvPr>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3" name="【橋りょう・トンネル】&#10;有形固定資産減価償却率グラフ枠">
          <a:extLst>
            <a:ext uri="{FF2B5EF4-FFF2-40B4-BE49-F238E27FC236}">
              <a16:creationId xmlns:a16="http://schemas.microsoft.com/office/drawing/2014/main" id="{00000000-0008-0000-0E00-0000AD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148590</xdr:rowOff>
    </xdr:from>
    <xdr:to>
      <xdr:col>24</xdr:col>
      <xdr:colOff>62865</xdr:colOff>
      <xdr:row>62</xdr:row>
      <xdr:rowOff>77724</xdr:rowOff>
    </xdr:to>
    <xdr:cxnSp macro="">
      <xdr:nvCxnSpPr>
        <xdr:cNvPr id="174" name="直線コネクタ 173">
          <a:extLst>
            <a:ext uri="{FF2B5EF4-FFF2-40B4-BE49-F238E27FC236}">
              <a16:creationId xmlns:a16="http://schemas.microsoft.com/office/drawing/2014/main" id="{00000000-0008-0000-0E00-0000AE000000}"/>
            </a:ext>
          </a:extLst>
        </xdr:cNvPr>
        <xdr:cNvCxnSpPr/>
      </xdr:nvCxnSpPr>
      <xdr:spPr>
        <a:xfrm flipV="1">
          <a:off x="4634865" y="9578340"/>
          <a:ext cx="0" cy="11292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62</xdr:row>
      <xdr:rowOff>81551</xdr:rowOff>
    </xdr:from>
    <xdr:ext cx="405111" cy="259045"/>
    <xdr:sp macro="" textlink="">
      <xdr:nvSpPr>
        <xdr:cNvPr id="175" name="【橋りょう・トンネル】&#10;有形固定資産減価償却率最小値テキスト">
          <a:extLst>
            <a:ext uri="{FF2B5EF4-FFF2-40B4-BE49-F238E27FC236}">
              <a16:creationId xmlns:a16="http://schemas.microsoft.com/office/drawing/2014/main" id="{00000000-0008-0000-0E00-0000AF000000}"/>
            </a:ext>
          </a:extLst>
        </xdr:cNvPr>
        <xdr:cNvSpPr txBox="1"/>
      </xdr:nvSpPr>
      <xdr:spPr>
        <a:xfrm>
          <a:off x="4673600" y="107114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62</xdr:row>
      <xdr:rowOff>77724</xdr:rowOff>
    </xdr:from>
    <xdr:to>
      <xdr:col>24</xdr:col>
      <xdr:colOff>152400</xdr:colOff>
      <xdr:row>62</xdr:row>
      <xdr:rowOff>77724</xdr:rowOff>
    </xdr:to>
    <xdr:cxnSp macro="">
      <xdr:nvCxnSpPr>
        <xdr:cNvPr id="176" name="直線コネクタ 175">
          <a:extLst>
            <a:ext uri="{FF2B5EF4-FFF2-40B4-BE49-F238E27FC236}">
              <a16:creationId xmlns:a16="http://schemas.microsoft.com/office/drawing/2014/main" id="{00000000-0008-0000-0E00-0000B0000000}"/>
            </a:ext>
          </a:extLst>
        </xdr:cNvPr>
        <xdr:cNvCxnSpPr/>
      </xdr:nvCxnSpPr>
      <xdr:spPr>
        <a:xfrm>
          <a:off x="4546600" y="10707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95267</xdr:rowOff>
    </xdr:from>
    <xdr:ext cx="405111" cy="259045"/>
    <xdr:sp macro="" textlink="">
      <xdr:nvSpPr>
        <xdr:cNvPr id="177" name="【橋りょう・トンネル】&#10;有形固定資産減価償却率最大値テキスト">
          <a:extLst>
            <a:ext uri="{FF2B5EF4-FFF2-40B4-BE49-F238E27FC236}">
              <a16:creationId xmlns:a16="http://schemas.microsoft.com/office/drawing/2014/main" id="{00000000-0008-0000-0E00-0000B1000000}"/>
            </a:ext>
          </a:extLst>
        </xdr:cNvPr>
        <xdr:cNvSpPr txBox="1"/>
      </xdr:nvSpPr>
      <xdr:spPr>
        <a:xfrm>
          <a:off x="4673600" y="93535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148590</xdr:rowOff>
    </xdr:from>
    <xdr:to>
      <xdr:col>24</xdr:col>
      <xdr:colOff>152400</xdr:colOff>
      <xdr:row>55</xdr:row>
      <xdr:rowOff>148590</xdr:rowOff>
    </xdr:to>
    <xdr:cxnSp macro="">
      <xdr:nvCxnSpPr>
        <xdr:cNvPr id="178" name="直線コネクタ 177">
          <a:extLst>
            <a:ext uri="{FF2B5EF4-FFF2-40B4-BE49-F238E27FC236}">
              <a16:creationId xmlns:a16="http://schemas.microsoft.com/office/drawing/2014/main" id="{00000000-0008-0000-0E00-0000B2000000}"/>
            </a:ext>
          </a:extLst>
        </xdr:cNvPr>
        <xdr:cNvCxnSpPr/>
      </xdr:nvCxnSpPr>
      <xdr:spPr>
        <a:xfrm>
          <a:off x="4546600" y="957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64787</xdr:rowOff>
    </xdr:from>
    <xdr:ext cx="405111" cy="259045"/>
    <xdr:sp macro="" textlink="">
      <xdr:nvSpPr>
        <xdr:cNvPr id="179" name="【橋りょう・トンネル】&#10;有形固定資産減価償却率平均値テキスト">
          <a:extLst>
            <a:ext uri="{FF2B5EF4-FFF2-40B4-BE49-F238E27FC236}">
              <a16:creationId xmlns:a16="http://schemas.microsoft.com/office/drawing/2014/main" id="{00000000-0008-0000-0E00-0000B3000000}"/>
            </a:ext>
          </a:extLst>
        </xdr:cNvPr>
        <xdr:cNvSpPr txBox="1"/>
      </xdr:nvSpPr>
      <xdr:spPr>
        <a:xfrm>
          <a:off x="4673600" y="100088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86360</xdr:rowOff>
    </xdr:from>
    <xdr:to>
      <xdr:col>24</xdr:col>
      <xdr:colOff>114300</xdr:colOff>
      <xdr:row>59</xdr:row>
      <xdr:rowOff>16510</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4584700" y="10030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77216</xdr:rowOff>
    </xdr:from>
    <xdr:to>
      <xdr:col>20</xdr:col>
      <xdr:colOff>38100</xdr:colOff>
      <xdr:row>59</xdr:row>
      <xdr:rowOff>7366</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3746500" y="10021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58</xdr:row>
      <xdr:rowOff>26924</xdr:rowOff>
    </xdr:from>
    <xdr:to>
      <xdr:col>15</xdr:col>
      <xdr:colOff>101600</xdr:colOff>
      <xdr:row>58</xdr:row>
      <xdr:rowOff>128524</xdr:rowOff>
    </xdr:to>
    <xdr:sp macro="" textlink="">
      <xdr:nvSpPr>
        <xdr:cNvPr id="182" name="フローチャート: 判断 181">
          <a:extLst>
            <a:ext uri="{FF2B5EF4-FFF2-40B4-BE49-F238E27FC236}">
              <a16:creationId xmlns:a16="http://schemas.microsoft.com/office/drawing/2014/main" id="{00000000-0008-0000-0E00-0000B6000000}"/>
            </a:ext>
          </a:extLst>
        </xdr:cNvPr>
        <xdr:cNvSpPr/>
      </xdr:nvSpPr>
      <xdr:spPr>
        <a:xfrm>
          <a:off x="2857500" y="9971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58</xdr:row>
      <xdr:rowOff>17780</xdr:rowOff>
    </xdr:from>
    <xdr:to>
      <xdr:col>10</xdr:col>
      <xdr:colOff>165100</xdr:colOff>
      <xdr:row>58</xdr:row>
      <xdr:rowOff>119380</xdr:rowOff>
    </xdr:to>
    <xdr:sp macro="" textlink="">
      <xdr:nvSpPr>
        <xdr:cNvPr id="183" name="フローチャート: 判断 182">
          <a:extLst>
            <a:ext uri="{FF2B5EF4-FFF2-40B4-BE49-F238E27FC236}">
              <a16:creationId xmlns:a16="http://schemas.microsoft.com/office/drawing/2014/main" id="{00000000-0008-0000-0E00-0000B7000000}"/>
            </a:ext>
          </a:extLst>
        </xdr:cNvPr>
        <xdr:cNvSpPr/>
      </xdr:nvSpPr>
      <xdr:spPr>
        <a:xfrm>
          <a:off x="1968500" y="9961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57</xdr:row>
      <xdr:rowOff>116078</xdr:rowOff>
    </xdr:from>
    <xdr:to>
      <xdr:col>6</xdr:col>
      <xdr:colOff>38100</xdr:colOff>
      <xdr:row>58</xdr:row>
      <xdr:rowOff>46228</xdr:rowOff>
    </xdr:to>
    <xdr:sp macro="" textlink="">
      <xdr:nvSpPr>
        <xdr:cNvPr id="184" name="フローチャート: 判断 183">
          <a:extLst>
            <a:ext uri="{FF2B5EF4-FFF2-40B4-BE49-F238E27FC236}">
              <a16:creationId xmlns:a16="http://schemas.microsoft.com/office/drawing/2014/main" id="{00000000-0008-0000-0E00-0000B8000000}"/>
            </a:ext>
          </a:extLst>
        </xdr:cNvPr>
        <xdr:cNvSpPr/>
      </xdr:nvSpPr>
      <xdr:spPr>
        <a:xfrm>
          <a:off x="1079500" y="9888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E00-0000BB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8" name="テキスト ボックス 187">
          <a:extLst>
            <a:ext uri="{FF2B5EF4-FFF2-40B4-BE49-F238E27FC236}">
              <a16:creationId xmlns:a16="http://schemas.microsoft.com/office/drawing/2014/main" id="{00000000-0008-0000-0E00-0000BC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9" name="テキスト ボックス 188">
          <a:extLst>
            <a:ext uri="{FF2B5EF4-FFF2-40B4-BE49-F238E27FC236}">
              <a16:creationId xmlns:a16="http://schemas.microsoft.com/office/drawing/2014/main" id="{00000000-0008-0000-0E00-0000BD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52070</xdr:rowOff>
    </xdr:from>
    <xdr:to>
      <xdr:col>24</xdr:col>
      <xdr:colOff>114300</xdr:colOff>
      <xdr:row>57</xdr:row>
      <xdr:rowOff>153670</xdr:rowOff>
    </xdr:to>
    <xdr:sp macro="" textlink="">
      <xdr:nvSpPr>
        <xdr:cNvPr id="190" name="楕円 189">
          <a:extLst>
            <a:ext uri="{FF2B5EF4-FFF2-40B4-BE49-F238E27FC236}">
              <a16:creationId xmlns:a16="http://schemas.microsoft.com/office/drawing/2014/main" id="{00000000-0008-0000-0E00-0000BE000000}"/>
            </a:ext>
          </a:extLst>
        </xdr:cNvPr>
        <xdr:cNvSpPr/>
      </xdr:nvSpPr>
      <xdr:spPr>
        <a:xfrm>
          <a:off x="4584700" y="9824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56</xdr:row>
      <xdr:rowOff>74947</xdr:rowOff>
    </xdr:from>
    <xdr:ext cx="405111" cy="259045"/>
    <xdr:sp macro="" textlink="">
      <xdr:nvSpPr>
        <xdr:cNvPr id="191" name="【橋りょう・トンネル】&#10;有形固定資産減価償却率該当値テキスト">
          <a:extLst>
            <a:ext uri="{FF2B5EF4-FFF2-40B4-BE49-F238E27FC236}">
              <a16:creationId xmlns:a16="http://schemas.microsoft.com/office/drawing/2014/main" id="{00000000-0008-0000-0E00-0000BF000000}"/>
            </a:ext>
          </a:extLst>
        </xdr:cNvPr>
        <xdr:cNvSpPr txBox="1"/>
      </xdr:nvSpPr>
      <xdr:spPr>
        <a:xfrm>
          <a:off x="4673600" y="9676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145796</xdr:rowOff>
    </xdr:from>
    <xdr:to>
      <xdr:col>20</xdr:col>
      <xdr:colOff>38100</xdr:colOff>
      <xdr:row>57</xdr:row>
      <xdr:rowOff>75946</xdr:rowOff>
    </xdr:to>
    <xdr:sp macro="" textlink="">
      <xdr:nvSpPr>
        <xdr:cNvPr id="192" name="楕円 191">
          <a:extLst>
            <a:ext uri="{FF2B5EF4-FFF2-40B4-BE49-F238E27FC236}">
              <a16:creationId xmlns:a16="http://schemas.microsoft.com/office/drawing/2014/main" id="{00000000-0008-0000-0E00-0000C0000000}"/>
            </a:ext>
          </a:extLst>
        </xdr:cNvPr>
        <xdr:cNvSpPr/>
      </xdr:nvSpPr>
      <xdr:spPr>
        <a:xfrm>
          <a:off x="3746500" y="9746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57</xdr:row>
      <xdr:rowOff>25146</xdr:rowOff>
    </xdr:from>
    <xdr:to>
      <xdr:col>24</xdr:col>
      <xdr:colOff>63500</xdr:colOff>
      <xdr:row>57</xdr:row>
      <xdr:rowOff>102870</xdr:rowOff>
    </xdr:to>
    <xdr:cxnSp macro="">
      <xdr:nvCxnSpPr>
        <xdr:cNvPr id="193" name="直線コネクタ 192">
          <a:extLst>
            <a:ext uri="{FF2B5EF4-FFF2-40B4-BE49-F238E27FC236}">
              <a16:creationId xmlns:a16="http://schemas.microsoft.com/office/drawing/2014/main" id="{00000000-0008-0000-0E00-0000C1000000}"/>
            </a:ext>
          </a:extLst>
        </xdr:cNvPr>
        <xdr:cNvCxnSpPr/>
      </xdr:nvCxnSpPr>
      <xdr:spPr>
        <a:xfrm>
          <a:off x="3797300" y="9797796"/>
          <a:ext cx="8382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56</xdr:row>
      <xdr:rowOff>86360</xdr:rowOff>
    </xdr:from>
    <xdr:to>
      <xdr:col>15</xdr:col>
      <xdr:colOff>101600</xdr:colOff>
      <xdr:row>57</xdr:row>
      <xdr:rowOff>16510</xdr:rowOff>
    </xdr:to>
    <xdr:sp macro="" textlink="">
      <xdr:nvSpPr>
        <xdr:cNvPr id="194" name="楕円 193">
          <a:extLst>
            <a:ext uri="{FF2B5EF4-FFF2-40B4-BE49-F238E27FC236}">
              <a16:creationId xmlns:a16="http://schemas.microsoft.com/office/drawing/2014/main" id="{00000000-0008-0000-0E00-0000C2000000}"/>
            </a:ext>
          </a:extLst>
        </xdr:cNvPr>
        <xdr:cNvSpPr/>
      </xdr:nvSpPr>
      <xdr:spPr>
        <a:xfrm>
          <a:off x="2857500" y="968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137160</xdr:rowOff>
    </xdr:from>
    <xdr:to>
      <xdr:col>19</xdr:col>
      <xdr:colOff>177800</xdr:colOff>
      <xdr:row>57</xdr:row>
      <xdr:rowOff>25146</xdr:rowOff>
    </xdr:to>
    <xdr:cxnSp macro="">
      <xdr:nvCxnSpPr>
        <xdr:cNvPr id="195" name="直線コネクタ 194">
          <a:extLst>
            <a:ext uri="{FF2B5EF4-FFF2-40B4-BE49-F238E27FC236}">
              <a16:creationId xmlns:a16="http://schemas.microsoft.com/office/drawing/2014/main" id="{00000000-0008-0000-0E00-0000C3000000}"/>
            </a:ext>
          </a:extLst>
        </xdr:cNvPr>
        <xdr:cNvCxnSpPr/>
      </xdr:nvCxnSpPr>
      <xdr:spPr>
        <a:xfrm>
          <a:off x="2908300" y="973836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88646</xdr:rowOff>
    </xdr:from>
    <xdr:to>
      <xdr:col>10</xdr:col>
      <xdr:colOff>165100</xdr:colOff>
      <xdr:row>58</xdr:row>
      <xdr:rowOff>18796</xdr:rowOff>
    </xdr:to>
    <xdr:sp macro="" textlink="">
      <xdr:nvSpPr>
        <xdr:cNvPr id="196" name="楕円 195">
          <a:extLst>
            <a:ext uri="{FF2B5EF4-FFF2-40B4-BE49-F238E27FC236}">
              <a16:creationId xmlns:a16="http://schemas.microsoft.com/office/drawing/2014/main" id="{00000000-0008-0000-0E00-0000C4000000}"/>
            </a:ext>
          </a:extLst>
        </xdr:cNvPr>
        <xdr:cNvSpPr/>
      </xdr:nvSpPr>
      <xdr:spPr>
        <a:xfrm>
          <a:off x="1968500" y="9861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56</xdr:row>
      <xdr:rowOff>137160</xdr:rowOff>
    </xdr:from>
    <xdr:to>
      <xdr:col>15</xdr:col>
      <xdr:colOff>50800</xdr:colOff>
      <xdr:row>57</xdr:row>
      <xdr:rowOff>139446</xdr:rowOff>
    </xdr:to>
    <xdr:cxnSp macro="">
      <xdr:nvCxnSpPr>
        <xdr:cNvPr id="197" name="直線コネクタ 196">
          <a:extLst>
            <a:ext uri="{FF2B5EF4-FFF2-40B4-BE49-F238E27FC236}">
              <a16:creationId xmlns:a16="http://schemas.microsoft.com/office/drawing/2014/main" id="{00000000-0008-0000-0E00-0000C5000000}"/>
            </a:ext>
          </a:extLst>
        </xdr:cNvPr>
        <xdr:cNvCxnSpPr/>
      </xdr:nvCxnSpPr>
      <xdr:spPr>
        <a:xfrm flipV="1">
          <a:off x="2019300" y="9738360"/>
          <a:ext cx="889000" cy="17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57</xdr:row>
      <xdr:rowOff>24638</xdr:rowOff>
    </xdr:from>
    <xdr:to>
      <xdr:col>6</xdr:col>
      <xdr:colOff>38100</xdr:colOff>
      <xdr:row>57</xdr:row>
      <xdr:rowOff>126238</xdr:rowOff>
    </xdr:to>
    <xdr:sp macro="" textlink="">
      <xdr:nvSpPr>
        <xdr:cNvPr id="198" name="楕円 197">
          <a:extLst>
            <a:ext uri="{FF2B5EF4-FFF2-40B4-BE49-F238E27FC236}">
              <a16:creationId xmlns:a16="http://schemas.microsoft.com/office/drawing/2014/main" id="{00000000-0008-0000-0E00-0000C6000000}"/>
            </a:ext>
          </a:extLst>
        </xdr:cNvPr>
        <xdr:cNvSpPr/>
      </xdr:nvSpPr>
      <xdr:spPr>
        <a:xfrm>
          <a:off x="1079500" y="9797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57</xdr:row>
      <xdr:rowOff>75438</xdr:rowOff>
    </xdr:from>
    <xdr:to>
      <xdr:col>10</xdr:col>
      <xdr:colOff>114300</xdr:colOff>
      <xdr:row>57</xdr:row>
      <xdr:rowOff>139446</xdr:rowOff>
    </xdr:to>
    <xdr:cxnSp macro="">
      <xdr:nvCxnSpPr>
        <xdr:cNvPr id="199" name="直線コネクタ 198">
          <a:extLst>
            <a:ext uri="{FF2B5EF4-FFF2-40B4-BE49-F238E27FC236}">
              <a16:creationId xmlns:a16="http://schemas.microsoft.com/office/drawing/2014/main" id="{00000000-0008-0000-0E00-0000C7000000}"/>
            </a:ext>
          </a:extLst>
        </xdr:cNvPr>
        <xdr:cNvCxnSpPr/>
      </xdr:nvCxnSpPr>
      <xdr:spPr>
        <a:xfrm>
          <a:off x="1130300" y="9848088"/>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169943</xdr:rowOff>
    </xdr:from>
    <xdr:ext cx="405111" cy="259045"/>
    <xdr:sp macro="" textlink="">
      <xdr:nvSpPr>
        <xdr:cNvPr id="200" name="n_1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3582044" y="101140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119651</xdr:rowOff>
    </xdr:from>
    <xdr:ext cx="405111" cy="259045"/>
    <xdr:sp macro="" textlink="">
      <xdr:nvSpPr>
        <xdr:cNvPr id="201" name="n_2ave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2705744" y="1006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110507</xdr:rowOff>
    </xdr:from>
    <xdr:ext cx="405111" cy="259045"/>
    <xdr:sp macro="" textlink="">
      <xdr:nvSpPr>
        <xdr:cNvPr id="202" name="n_3ave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1816744" y="10054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37355</xdr:rowOff>
    </xdr:from>
    <xdr:ext cx="405111" cy="259045"/>
    <xdr:sp macro="" textlink="">
      <xdr:nvSpPr>
        <xdr:cNvPr id="203" name="n_4ave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927744" y="99814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55</xdr:row>
      <xdr:rowOff>92473</xdr:rowOff>
    </xdr:from>
    <xdr:ext cx="405111" cy="259045"/>
    <xdr:sp macro="" textlink="">
      <xdr:nvSpPr>
        <xdr:cNvPr id="204" name="n_1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3582044" y="9522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55</xdr:row>
      <xdr:rowOff>33037</xdr:rowOff>
    </xdr:from>
    <xdr:ext cx="405111" cy="259045"/>
    <xdr:sp macro="" textlink="">
      <xdr:nvSpPr>
        <xdr:cNvPr id="205" name="n_2mainValue【橋りょう・トンネル】&#10;有形固定資産減価償却率">
          <a:extLst>
            <a:ext uri="{FF2B5EF4-FFF2-40B4-BE49-F238E27FC236}">
              <a16:creationId xmlns:a16="http://schemas.microsoft.com/office/drawing/2014/main" id="{00000000-0008-0000-0E00-0000CD000000}"/>
            </a:ext>
          </a:extLst>
        </xdr:cNvPr>
        <xdr:cNvSpPr txBox="1"/>
      </xdr:nvSpPr>
      <xdr:spPr>
        <a:xfrm>
          <a:off x="2705744" y="9462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56</xdr:row>
      <xdr:rowOff>35323</xdr:rowOff>
    </xdr:from>
    <xdr:ext cx="405111" cy="259045"/>
    <xdr:sp macro="" textlink="">
      <xdr:nvSpPr>
        <xdr:cNvPr id="206" name="n_3mainValue【橋りょう・トンネル】&#10;有形固定資産減価償却率">
          <a:extLst>
            <a:ext uri="{FF2B5EF4-FFF2-40B4-BE49-F238E27FC236}">
              <a16:creationId xmlns:a16="http://schemas.microsoft.com/office/drawing/2014/main" id="{00000000-0008-0000-0E00-0000CE000000}"/>
            </a:ext>
          </a:extLst>
        </xdr:cNvPr>
        <xdr:cNvSpPr txBox="1"/>
      </xdr:nvSpPr>
      <xdr:spPr>
        <a:xfrm>
          <a:off x="1816744" y="96365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55</xdr:row>
      <xdr:rowOff>142765</xdr:rowOff>
    </xdr:from>
    <xdr:ext cx="405111" cy="259045"/>
    <xdr:sp macro="" textlink="">
      <xdr:nvSpPr>
        <xdr:cNvPr id="207" name="n_4mainValue【橋りょう・トンネル】&#10;有形固定資産減価償却率">
          <a:extLst>
            <a:ext uri="{FF2B5EF4-FFF2-40B4-BE49-F238E27FC236}">
              <a16:creationId xmlns:a16="http://schemas.microsoft.com/office/drawing/2014/main" id="{00000000-0008-0000-0E00-0000CF000000}"/>
            </a:ext>
          </a:extLst>
        </xdr:cNvPr>
        <xdr:cNvSpPr txBox="1"/>
      </xdr:nvSpPr>
      <xdr:spPr>
        <a:xfrm>
          <a:off x="927744" y="95725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3" name="正方形/長方形 212">
          <a:extLst>
            <a:ext uri="{FF2B5EF4-FFF2-40B4-BE49-F238E27FC236}">
              <a16:creationId xmlns:a16="http://schemas.microsoft.com/office/drawing/2014/main" id="{00000000-0008-0000-0E00-0000D5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4" name="正方形/長方形 213">
          <a:extLst>
            <a:ext uri="{FF2B5EF4-FFF2-40B4-BE49-F238E27FC236}">
              <a16:creationId xmlns:a16="http://schemas.microsoft.com/office/drawing/2014/main" id="{00000000-0008-0000-0E00-0000D6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5" name="正方形/長方形 214">
          <a:extLst>
            <a:ext uri="{FF2B5EF4-FFF2-40B4-BE49-F238E27FC236}">
              <a16:creationId xmlns:a16="http://schemas.microsoft.com/office/drawing/2014/main" id="{00000000-0008-0000-0E00-0000D7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218" name="直線コネクタ 217">
          <a:extLst>
            <a:ext uri="{FF2B5EF4-FFF2-40B4-BE49-F238E27FC236}">
              <a16:creationId xmlns:a16="http://schemas.microsoft.com/office/drawing/2014/main" id="{00000000-0008-0000-0E00-0000DA000000}"/>
            </a:ext>
          </a:extLst>
        </xdr:cNvPr>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219" name="テキスト ボックス 218">
          <a:extLst>
            <a:ext uri="{FF2B5EF4-FFF2-40B4-BE49-F238E27FC236}">
              <a16:creationId xmlns:a16="http://schemas.microsoft.com/office/drawing/2014/main" id="{00000000-0008-0000-0E00-0000DB000000}"/>
            </a:ext>
          </a:extLst>
        </xdr:cNvPr>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220" name="直線コネクタ 219">
          <a:extLst>
            <a:ext uri="{FF2B5EF4-FFF2-40B4-BE49-F238E27FC236}">
              <a16:creationId xmlns:a16="http://schemas.microsoft.com/office/drawing/2014/main" id="{00000000-0008-0000-0E00-0000DC000000}"/>
            </a:ext>
          </a:extLst>
        </xdr:cNvPr>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62</xdr:row>
      <xdr:rowOff>4734</xdr:rowOff>
    </xdr:from>
    <xdr:ext cx="595419" cy="259045"/>
    <xdr:sp macro="" textlink="">
      <xdr:nvSpPr>
        <xdr:cNvPr id="221" name="テキスト ボックス 220">
          <a:extLst>
            <a:ext uri="{FF2B5EF4-FFF2-40B4-BE49-F238E27FC236}">
              <a16:creationId xmlns:a16="http://schemas.microsoft.com/office/drawing/2014/main" id="{00000000-0008-0000-0E00-0000DD000000}"/>
            </a:ext>
          </a:extLst>
        </xdr:cNvPr>
        <xdr:cNvSpPr txBox="1"/>
      </xdr:nvSpPr>
      <xdr:spPr>
        <a:xfrm>
          <a:off x="6008581" y="1063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222" name="直線コネクタ 221">
          <a:extLst>
            <a:ext uri="{FF2B5EF4-FFF2-40B4-BE49-F238E27FC236}">
              <a16:creationId xmlns:a16="http://schemas.microsoft.com/office/drawing/2014/main" id="{00000000-0008-0000-0E00-0000DE000000}"/>
            </a:ext>
          </a:extLst>
        </xdr:cNvPr>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60</xdr:row>
      <xdr:rowOff>21062</xdr:rowOff>
    </xdr:from>
    <xdr:ext cx="595419" cy="259045"/>
    <xdr:sp macro="" textlink="">
      <xdr:nvSpPr>
        <xdr:cNvPr id="223" name="テキスト ボックス 222">
          <a:extLst>
            <a:ext uri="{FF2B5EF4-FFF2-40B4-BE49-F238E27FC236}">
              <a16:creationId xmlns:a16="http://schemas.microsoft.com/office/drawing/2014/main" id="{00000000-0008-0000-0E00-0000DF000000}"/>
            </a:ext>
          </a:extLst>
        </xdr:cNvPr>
        <xdr:cNvSpPr txBox="1"/>
      </xdr:nvSpPr>
      <xdr:spPr>
        <a:xfrm>
          <a:off x="6008581" y="1030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224" name="直線コネクタ 223">
          <a:extLst>
            <a:ext uri="{FF2B5EF4-FFF2-40B4-BE49-F238E27FC236}">
              <a16:creationId xmlns:a16="http://schemas.microsoft.com/office/drawing/2014/main" id="{00000000-0008-0000-0E00-0000E0000000}"/>
            </a:ext>
          </a:extLst>
        </xdr:cNvPr>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58</xdr:row>
      <xdr:rowOff>37392</xdr:rowOff>
    </xdr:from>
    <xdr:ext cx="595419" cy="259045"/>
    <xdr:sp macro="" textlink="">
      <xdr:nvSpPr>
        <xdr:cNvPr id="225" name="テキスト ボックス 224">
          <a:extLst>
            <a:ext uri="{FF2B5EF4-FFF2-40B4-BE49-F238E27FC236}">
              <a16:creationId xmlns:a16="http://schemas.microsoft.com/office/drawing/2014/main" id="{00000000-0008-0000-0E00-0000E1000000}"/>
            </a:ext>
          </a:extLst>
        </xdr:cNvPr>
        <xdr:cNvSpPr txBox="1"/>
      </xdr:nvSpPr>
      <xdr:spPr>
        <a:xfrm>
          <a:off x="6008581" y="998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226" name="直線コネクタ 225">
          <a:extLst>
            <a:ext uri="{FF2B5EF4-FFF2-40B4-BE49-F238E27FC236}">
              <a16:creationId xmlns:a16="http://schemas.microsoft.com/office/drawing/2014/main" id="{00000000-0008-0000-0E00-0000E2000000}"/>
            </a:ext>
          </a:extLst>
        </xdr:cNvPr>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227" name="テキスト ボックス 226">
          <a:extLst>
            <a:ext uri="{FF2B5EF4-FFF2-40B4-BE49-F238E27FC236}">
              <a16:creationId xmlns:a16="http://schemas.microsoft.com/office/drawing/2014/main" id="{00000000-0008-0000-0E00-0000E3000000}"/>
            </a:ext>
          </a:extLst>
        </xdr:cNvPr>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229" name="テキスト ボックス 228">
          <a:extLst>
            <a:ext uri="{FF2B5EF4-FFF2-40B4-BE49-F238E27FC236}">
              <a16:creationId xmlns:a16="http://schemas.microsoft.com/office/drawing/2014/main" id="{00000000-0008-0000-0E00-0000E5000000}"/>
            </a:ext>
          </a:extLst>
        </xdr:cNvPr>
        <xdr:cNvSpPr txBox="1"/>
      </xdr:nvSpPr>
      <xdr:spPr>
        <a:xfrm>
          <a:off x="5918428" y="932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231" name="テキスト ボックス 230">
          <a:extLst>
            <a:ext uri="{FF2B5EF4-FFF2-40B4-BE49-F238E27FC236}">
              <a16:creationId xmlns:a16="http://schemas.microsoft.com/office/drawing/2014/main" id="{00000000-0008-0000-0E00-0000E7000000}"/>
            </a:ext>
          </a:extLst>
        </xdr:cNvPr>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橋りょう・トンネル】&#10;一人当たり有形固定資産（償却資産）額グラフ枠">
          <a:extLst>
            <a:ext uri="{FF2B5EF4-FFF2-40B4-BE49-F238E27FC236}">
              <a16:creationId xmlns:a16="http://schemas.microsoft.com/office/drawing/2014/main" id="{00000000-0008-0000-0E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97037</xdr:rowOff>
    </xdr:from>
    <xdr:to>
      <xdr:col>54</xdr:col>
      <xdr:colOff>189865</xdr:colOff>
      <xdr:row>64</xdr:row>
      <xdr:rowOff>88060</xdr:rowOff>
    </xdr:to>
    <xdr:cxnSp macro="">
      <xdr:nvCxnSpPr>
        <xdr:cNvPr id="233" name="直線コネクタ 232">
          <a:extLst>
            <a:ext uri="{FF2B5EF4-FFF2-40B4-BE49-F238E27FC236}">
              <a16:creationId xmlns:a16="http://schemas.microsoft.com/office/drawing/2014/main" id="{00000000-0008-0000-0E00-0000E9000000}"/>
            </a:ext>
          </a:extLst>
        </xdr:cNvPr>
        <xdr:cNvCxnSpPr/>
      </xdr:nvCxnSpPr>
      <xdr:spPr>
        <a:xfrm flipV="1">
          <a:off x="10476865" y="9526787"/>
          <a:ext cx="0" cy="15340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91887</xdr:rowOff>
    </xdr:from>
    <xdr:ext cx="534377" cy="259045"/>
    <xdr:sp macro="" textlink="">
      <xdr:nvSpPr>
        <xdr:cNvPr id="234" name="【橋りょう・トンネル】&#10;一人当たり有形固定資産（償却資産）額最小値テキスト">
          <a:extLst>
            <a:ext uri="{FF2B5EF4-FFF2-40B4-BE49-F238E27FC236}">
              <a16:creationId xmlns:a16="http://schemas.microsoft.com/office/drawing/2014/main" id="{00000000-0008-0000-0E00-0000EA000000}"/>
            </a:ext>
          </a:extLst>
        </xdr:cNvPr>
        <xdr:cNvSpPr txBox="1"/>
      </xdr:nvSpPr>
      <xdr:spPr>
        <a:xfrm>
          <a:off x="10515600" y="1106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39,105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88060</xdr:rowOff>
    </xdr:from>
    <xdr:to>
      <xdr:col>55</xdr:col>
      <xdr:colOff>88900</xdr:colOff>
      <xdr:row>64</xdr:row>
      <xdr:rowOff>88060</xdr:rowOff>
    </xdr:to>
    <xdr:cxnSp macro="">
      <xdr:nvCxnSpPr>
        <xdr:cNvPr id="235" name="直線コネクタ 234">
          <a:extLst>
            <a:ext uri="{FF2B5EF4-FFF2-40B4-BE49-F238E27FC236}">
              <a16:creationId xmlns:a16="http://schemas.microsoft.com/office/drawing/2014/main" id="{00000000-0008-0000-0E00-0000EB000000}"/>
            </a:ext>
          </a:extLst>
        </xdr:cNvPr>
        <xdr:cNvCxnSpPr/>
      </xdr:nvCxnSpPr>
      <xdr:spPr>
        <a:xfrm>
          <a:off x="10388600" y="11060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43714</xdr:rowOff>
    </xdr:from>
    <xdr:ext cx="690189" cy="259045"/>
    <xdr:sp macro="" textlink="">
      <xdr:nvSpPr>
        <xdr:cNvPr id="236" name="【橋りょう・トンネル】&#10;一人当たり有形固定資産（償却資産）額最大値テキスト">
          <a:extLst>
            <a:ext uri="{FF2B5EF4-FFF2-40B4-BE49-F238E27FC236}">
              <a16:creationId xmlns:a16="http://schemas.microsoft.com/office/drawing/2014/main" id="{00000000-0008-0000-0E00-0000EC000000}"/>
            </a:ext>
          </a:extLst>
        </xdr:cNvPr>
        <xdr:cNvSpPr txBox="1"/>
      </xdr:nvSpPr>
      <xdr:spPr>
        <a:xfrm>
          <a:off x="10515600" y="93020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1,448,359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97037</xdr:rowOff>
    </xdr:from>
    <xdr:to>
      <xdr:col>55</xdr:col>
      <xdr:colOff>88900</xdr:colOff>
      <xdr:row>55</xdr:row>
      <xdr:rowOff>97037</xdr:rowOff>
    </xdr:to>
    <xdr:cxnSp macro="">
      <xdr:nvCxnSpPr>
        <xdr:cNvPr id="237" name="直線コネクタ 236">
          <a:extLst>
            <a:ext uri="{FF2B5EF4-FFF2-40B4-BE49-F238E27FC236}">
              <a16:creationId xmlns:a16="http://schemas.microsoft.com/office/drawing/2014/main" id="{00000000-0008-0000-0E00-0000ED000000}"/>
            </a:ext>
          </a:extLst>
        </xdr:cNvPr>
        <xdr:cNvCxnSpPr/>
      </xdr:nvCxnSpPr>
      <xdr:spPr>
        <a:xfrm>
          <a:off x="10388600" y="9526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113668</xdr:rowOff>
    </xdr:from>
    <xdr:ext cx="599010" cy="259045"/>
    <xdr:sp macro="" textlink="">
      <xdr:nvSpPr>
        <xdr:cNvPr id="238" name="【橋りょう・トンネル】&#10;一人当たり有形固定資産（償却資産）額平均値テキスト">
          <a:extLst>
            <a:ext uri="{FF2B5EF4-FFF2-40B4-BE49-F238E27FC236}">
              <a16:creationId xmlns:a16="http://schemas.microsoft.com/office/drawing/2014/main" id="{00000000-0008-0000-0E00-0000EE000000}"/>
            </a:ext>
          </a:extLst>
        </xdr:cNvPr>
        <xdr:cNvSpPr txBox="1"/>
      </xdr:nvSpPr>
      <xdr:spPr>
        <a:xfrm>
          <a:off x="10515600" y="1040066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61</xdr:row>
      <xdr:rowOff>90791</xdr:rowOff>
    </xdr:from>
    <xdr:to>
      <xdr:col>55</xdr:col>
      <xdr:colOff>50800</xdr:colOff>
      <xdr:row>62</xdr:row>
      <xdr:rowOff>20941</xdr:rowOff>
    </xdr:to>
    <xdr:sp macro="" textlink="">
      <xdr:nvSpPr>
        <xdr:cNvPr id="239" name="フローチャート: 判断 238">
          <a:extLst>
            <a:ext uri="{FF2B5EF4-FFF2-40B4-BE49-F238E27FC236}">
              <a16:creationId xmlns:a16="http://schemas.microsoft.com/office/drawing/2014/main" id="{00000000-0008-0000-0E00-0000EF000000}"/>
            </a:ext>
          </a:extLst>
        </xdr:cNvPr>
        <xdr:cNvSpPr/>
      </xdr:nvSpPr>
      <xdr:spPr>
        <a:xfrm>
          <a:off x="10426700" y="10549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141258</xdr:rowOff>
    </xdr:from>
    <xdr:to>
      <xdr:col>50</xdr:col>
      <xdr:colOff>165100</xdr:colOff>
      <xdr:row>62</xdr:row>
      <xdr:rowOff>71408</xdr:rowOff>
    </xdr:to>
    <xdr:sp macro="" textlink="">
      <xdr:nvSpPr>
        <xdr:cNvPr id="240" name="フローチャート: 判断 239">
          <a:extLst>
            <a:ext uri="{FF2B5EF4-FFF2-40B4-BE49-F238E27FC236}">
              <a16:creationId xmlns:a16="http://schemas.microsoft.com/office/drawing/2014/main" id="{00000000-0008-0000-0E00-0000F0000000}"/>
            </a:ext>
          </a:extLst>
        </xdr:cNvPr>
        <xdr:cNvSpPr/>
      </xdr:nvSpPr>
      <xdr:spPr>
        <a:xfrm>
          <a:off x="9588500" y="10599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45077</xdr:rowOff>
    </xdr:from>
    <xdr:to>
      <xdr:col>46</xdr:col>
      <xdr:colOff>38100</xdr:colOff>
      <xdr:row>62</xdr:row>
      <xdr:rowOff>146677</xdr:rowOff>
    </xdr:to>
    <xdr:sp macro="" textlink="">
      <xdr:nvSpPr>
        <xdr:cNvPr id="241" name="フローチャート: 判断 240">
          <a:extLst>
            <a:ext uri="{FF2B5EF4-FFF2-40B4-BE49-F238E27FC236}">
              <a16:creationId xmlns:a16="http://schemas.microsoft.com/office/drawing/2014/main" id="{00000000-0008-0000-0E00-0000F1000000}"/>
            </a:ext>
          </a:extLst>
        </xdr:cNvPr>
        <xdr:cNvSpPr/>
      </xdr:nvSpPr>
      <xdr:spPr>
        <a:xfrm>
          <a:off x="8699500" y="10674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62</xdr:row>
      <xdr:rowOff>38561</xdr:rowOff>
    </xdr:from>
    <xdr:to>
      <xdr:col>41</xdr:col>
      <xdr:colOff>101600</xdr:colOff>
      <xdr:row>62</xdr:row>
      <xdr:rowOff>140161</xdr:rowOff>
    </xdr:to>
    <xdr:sp macro="" textlink="">
      <xdr:nvSpPr>
        <xdr:cNvPr id="242" name="フローチャート: 判断 241">
          <a:extLst>
            <a:ext uri="{FF2B5EF4-FFF2-40B4-BE49-F238E27FC236}">
              <a16:creationId xmlns:a16="http://schemas.microsoft.com/office/drawing/2014/main" id="{00000000-0008-0000-0E00-0000F2000000}"/>
            </a:ext>
          </a:extLst>
        </xdr:cNvPr>
        <xdr:cNvSpPr/>
      </xdr:nvSpPr>
      <xdr:spPr>
        <a:xfrm>
          <a:off x="7810500" y="10668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300</xdr:rowOff>
    </xdr:from>
    <xdr:to>
      <xdr:col>36</xdr:col>
      <xdr:colOff>165100</xdr:colOff>
      <xdr:row>62</xdr:row>
      <xdr:rowOff>101900</xdr:rowOff>
    </xdr:to>
    <xdr:sp macro="" textlink="">
      <xdr:nvSpPr>
        <xdr:cNvPr id="243" name="フローチャート: 判断 242">
          <a:extLst>
            <a:ext uri="{FF2B5EF4-FFF2-40B4-BE49-F238E27FC236}">
              <a16:creationId xmlns:a16="http://schemas.microsoft.com/office/drawing/2014/main" id="{00000000-0008-0000-0E00-0000F3000000}"/>
            </a:ext>
          </a:extLst>
        </xdr:cNvPr>
        <xdr:cNvSpPr/>
      </xdr:nvSpPr>
      <xdr:spPr>
        <a:xfrm>
          <a:off x="6921500" y="106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E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E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E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E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E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116646</xdr:rowOff>
    </xdr:from>
    <xdr:to>
      <xdr:col>55</xdr:col>
      <xdr:colOff>50800</xdr:colOff>
      <xdr:row>63</xdr:row>
      <xdr:rowOff>46796</xdr:rowOff>
    </xdr:to>
    <xdr:sp macro="" textlink="">
      <xdr:nvSpPr>
        <xdr:cNvPr id="249" name="楕円 248">
          <a:extLst>
            <a:ext uri="{FF2B5EF4-FFF2-40B4-BE49-F238E27FC236}">
              <a16:creationId xmlns:a16="http://schemas.microsoft.com/office/drawing/2014/main" id="{00000000-0008-0000-0E00-0000F9000000}"/>
            </a:ext>
          </a:extLst>
        </xdr:cNvPr>
        <xdr:cNvSpPr/>
      </xdr:nvSpPr>
      <xdr:spPr>
        <a:xfrm>
          <a:off x="10426700" y="10746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95073</xdr:rowOff>
    </xdr:from>
    <xdr:ext cx="599010" cy="259045"/>
    <xdr:sp macro="" textlink="">
      <xdr:nvSpPr>
        <xdr:cNvPr id="250" name="【橋りょう・トンネル】&#10;一人当たり有形固定資産（償却資産）額該当値テキスト">
          <a:extLst>
            <a:ext uri="{FF2B5EF4-FFF2-40B4-BE49-F238E27FC236}">
              <a16:creationId xmlns:a16="http://schemas.microsoft.com/office/drawing/2014/main" id="{00000000-0008-0000-0E00-0000FA000000}"/>
            </a:ext>
          </a:extLst>
        </xdr:cNvPr>
        <xdr:cNvSpPr txBox="1"/>
      </xdr:nvSpPr>
      <xdr:spPr>
        <a:xfrm>
          <a:off x="10515600" y="10724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281,178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121619</xdr:rowOff>
    </xdr:from>
    <xdr:to>
      <xdr:col>50</xdr:col>
      <xdr:colOff>165100</xdr:colOff>
      <xdr:row>63</xdr:row>
      <xdr:rowOff>51769</xdr:rowOff>
    </xdr:to>
    <xdr:sp macro="" textlink="">
      <xdr:nvSpPr>
        <xdr:cNvPr id="251" name="楕円 250">
          <a:extLst>
            <a:ext uri="{FF2B5EF4-FFF2-40B4-BE49-F238E27FC236}">
              <a16:creationId xmlns:a16="http://schemas.microsoft.com/office/drawing/2014/main" id="{00000000-0008-0000-0E00-0000FB000000}"/>
            </a:ext>
          </a:extLst>
        </xdr:cNvPr>
        <xdr:cNvSpPr/>
      </xdr:nvSpPr>
      <xdr:spPr>
        <a:xfrm>
          <a:off x="9588500" y="107515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62</xdr:row>
      <xdr:rowOff>167446</xdr:rowOff>
    </xdr:from>
    <xdr:to>
      <xdr:col>55</xdr:col>
      <xdr:colOff>0</xdr:colOff>
      <xdr:row>63</xdr:row>
      <xdr:rowOff>969</xdr:rowOff>
    </xdr:to>
    <xdr:cxnSp macro="">
      <xdr:nvCxnSpPr>
        <xdr:cNvPr id="252" name="直線コネクタ 251">
          <a:extLst>
            <a:ext uri="{FF2B5EF4-FFF2-40B4-BE49-F238E27FC236}">
              <a16:creationId xmlns:a16="http://schemas.microsoft.com/office/drawing/2014/main" id="{00000000-0008-0000-0E00-0000FC000000}"/>
            </a:ext>
          </a:extLst>
        </xdr:cNvPr>
        <xdr:cNvCxnSpPr/>
      </xdr:nvCxnSpPr>
      <xdr:spPr>
        <a:xfrm flipV="1">
          <a:off x="9639300" y="10797346"/>
          <a:ext cx="838200" cy="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126629</xdr:rowOff>
    </xdr:from>
    <xdr:to>
      <xdr:col>46</xdr:col>
      <xdr:colOff>38100</xdr:colOff>
      <xdr:row>63</xdr:row>
      <xdr:rowOff>56779</xdr:rowOff>
    </xdr:to>
    <xdr:sp macro="" textlink="">
      <xdr:nvSpPr>
        <xdr:cNvPr id="253" name="楕円 252">
          <a:extLst>
            <a:ext uri="{FF2B5EF4-FFF2-40B4-BE49-F238E27FC236}">
              <a16:creationId xmlns:a16="http://schemas.microsoft.com/office/drawing/2014/main" id="{00000000-0008-0000-0E00-0000FD000000}"/>
            </a:ext>
          </a:extLst>
        </xdr:cNvPr>
        <xdr:cNvSpPr/>
      </xdr:nvSpPr>
      <xdr:spPr>
        <a:xfrm>
          <a:off x="8699500" y="107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969</xdr:rowOff>
    </xdr:from>
    <xdr:to>
      <xdr:col>50</xdr:col>
      <xdr:colOff>114300</xdr:colOff>
      <xdr:row>63</xdr:row>
      <xdr:rowOff>5979</xdr:rowOff>
    </xdr:to>
    <xdr:cxnSp macro="">
      <xdr:nvCxnSpPr>
        <xdr:cNvPr id="254" name="直線コネクタ 253">
          <a:extLst>
            <a:ext uri="{FF2B5EF4-FFF2-40B4-BE49-F238E27FC236}">
              <a16:creationId xmlns:a16="http://schemas.microsoft.com/office/drawing/2014/main" id="{00000000-0008-0000-0E00-0000FE000000}"/>
            </a:ext>
          </a:extLst>
        </xdr:cNvPr>
        <xdr:cNvCxnSpPr/>
      </xdr:nvCxnSpPr>
      <xdr:spPr>
        <a:xfrm flipV="1">
          <a:off x="8750300" y="10802319"/>
          <a:ext cx="889000" cy="5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157891</xdr:rowOff>
    </xdr:from>
    <xdr:to>
      <xdr:col>41</xdr:col>
      <xdr:colOff>101600</xdr:colOff>
      <xdr:row>63</xdr:row>
      <xdr:rowOff>88041</xdr:rowOff>
    </xdr:to>
    <xdr:sp macro="" textlink="">
      <xdr:nvSpPr>
        <xdr:cNvPr id="255" name="楕円 254">
          <a:extLst>
            <a:ext uri="{FF2B5EF4-FFF2-40B4-BE49-F238E27FC236}">
              <a16:creationId xmlns:a16="http://schemas.microsoft.com/office/drawing/2014/main" id="{00000000-0008-0000-0E00-0000FF000000}"/>
            </a:ext>
          </a:extLst>
        </xdr:cNvPr>
        <xdr:cNvSpPr/>
      </xdr:nvSpPr>
      <xdr:spPr>
        <a:xfrm>
          <a:off x="7810500" y="107877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5979</xdr:rowOff>
    </xdr:from>
    <xdr:to>
      <xdr:col>45</xdr:col>
      <xdr:colOff>177800</xdr:colOff>
      <xdr:row>63</xdr:row>
      <xdr:rowOff>37241</xdr:rowOff>
    </xdr:to>
    <xdr:cxnSp macro="">
      <xdr:nvCxnSpPr>
        <xdr:cNvPr id="256" name="直線コネクタ 255">
          <a:extLst>
            <a:ext uri="{FF2B5EF4-FFF2-40B4-BE49-F238E27FC236}">
              <a16:creationId xmlns:a16="http://schemas.microsoft.com/office/drawing/2014/main" id="{00000000-0008-0000-0E00-000000010000}"/>
            </a:ext>
          </a:extLst>
        </xdr:cNvPr>
        <xdr:cNvCxnSpPr/>
      </xdr:nvCxnSpPr>
      <xdr:spPr>
        <a:xfrm flipV="1">
          <a:off x="7861300" y="10807329"/>
          <a:ext cx="889000" cy="312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62</xdr:row>
      <xdr:rowOff>162780</xdr:rowOff>
    </xdr:from>
    <xdr:to>
      <xdr:col>36</xdr:col>
      <xdr:colOff>165100</xdr:colOff>
      <xdr:row>63</xdr:row>
      <xdr:rowOff>92930</xdr:rowOff>
    </xdr:to>
    <xdr:sp macro="" textlink="">
      <xdr:nvSpPr>
        <xdr:cNvPr id="257" name="楕円 256">
          <a:extLst>
            <a:ext uri="{FF2B5EF4-FFF2-40B4-BE49-F238E27FC236}">
              <a16:creationId xmlns:a16="http://schemas.microsoft.com/office/drawing/2014/main" id="{00000000-0008-0000-0E00-000001010000}"/>
            </a:ext>
          </a:extLst>
        </xdr:cNvPr>
        <xdr:cNvSpPr/>
      </xdr:nvSpPr>
      <xdr:spPr>
        <a:xfrm>
          <a:off x="6921500" y="10792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37241</xdr:rowOff>
    </xdr:from>
    <xdr:to>
      <xdr:col>41</xdr:col>
      <xdr:colOff>50800</xdr:colOff>
      <xdr:row>63</xdr:row>
      <xdr:rowOff>42130</xdr:rowOff>
    </xdr:to>
    <xdr:cxnSp macro="">
      <xdr:nvCxnSpPr>
        <xdr:cNvPr id="258" name="直線コネクタ 257">
          <a:extLst>
            <a:ext uri="{FF2B5EF4-FFF2-40B4-BE49-F238E27FC236}">
              <a16:creationId xmlns:a16="http://schemas.microsoft.com/office/drawing/2014/main" id="{00000000-0008-0000-0E00-000002010000}"/>
            </a:ext>
          </a:extLst>
        </xdr:cNvPr>
        <xdr:cNvCxnSpPr/>
      </xdr:nvCxnSpPr>
      <xdr:spPr>
        <a:xfrm flipV="1">
          <a:off x="6972300" y="10838591"/>
          <a:ext cx="889000" cy="48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87935</xdr:rowOff>
    </xdr:from>
    <xdr:ext cx="599010" cy="259045"/>
    <xdr:sp macro="" textlink="">
      <xdr:nvSpPr>
        <xdr:cNvPr id="259" name="n_1ave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9327095" y="10374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416,069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60</xdr:row>
      <xdr:rowOff>163204</xdr:rowOff>
    </xdr:from>
    <xdr:ext cx="599010" cy="259045"/>
    <xdr:sp macro="" textlink="">
      <xdr:nvSpPr>
        <xdr:cNvPr id="260" name="n_2ave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8450795" y="104502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60</xdr:row>
      <xdr:rowOff>156688</xdr:rowOff>
    </xdr:from>
    <xdr:ext cx="599010" cy="259045"/>
    <xdr:sp macro="" textlink="">
      <xdr:nvSpPr>
        <xdr:cNvPr id="261" name="n_3ave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7561795" y="104436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352,910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60</xdr:row>
      <xdr:rowOff>118427</xdr:rowOff>
    </xdr:from>
    <xdr:ext cx="599010" cy="259045"/>
    <xdr:sp macro="" textlink="">
      <xdr:nvSpPr>
        <xdr:cNvPr id="262" name="n_4aveValue【橋りょう・トンネル】&#10;一人当たり有形固定資産（償却資産）額">
          <a:extLst>
            <a:ext uri="{FF2B5EF4-FFF2-40B4-BE49-F238E27FC236}">
              <a16:creationId xmlns:a16="http://schemas.microsoft.com/office/drawing/2014/main" id="{00000000-0008-0000-0E00-000006010000}"/>
            </a:ext>
          </a:extLst>
        </xdr:cNvPr>
        <xdr:cNvSpPr txBox="1"/>
      </xdr:nvSpPr>
      <xdr:spPr>
        <a:xfrm>
          <a:off x="6672795" y="104054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42896</xdr:rowOff>
    </xdr:from>
    <xdr:ext cx="599010" cy="259045"/>
    <xdr:sp macro="" textlink="">
      <xdr:nvSpPr>
        <xdr:cNvPr id="263" name="n_1mainValue【橋りょう・トンネル】&#10;一人当たり有形固定資産（償却資産）額">
          <a:extLst>
            <a:ext uri="{FF2B5EF4-FFF2-40B4-BE49-F238E27FC236}">
              <a16:creationId xmlns:a16="http://schemas.microsoft.com/office/drawing/2014/main" id="{00000000-0008-0000-0E00-000007010000}"/>
            </a:ext>
          </a:extLst>
        </xdr:cNvPr>
        <xdr:cNvSpPr txBox="1"/>
      </xdr:nvSpPr>
      <xdr:spPr>
        <a:xfrm>
          <a:off x="9327095" y="108442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276,610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47906</xdr:rowOff>
    </xdr:from>
    <xdr:ext cx="599010" cy="259045"/>
    <xdr:sp macro="" textlink="">
      <xdr:nvSpPr>
        <xdr:cNvPr id="264" name="n_2mainValue【橋りょう・トンネル】&#10;一人当たり有形固定資産（償却資産）額">
          <a:extLst>
            <a:ext uri="{FF2B5EF4-FFF2-40B4-BE49-F238E27FC236}">
              <a16:creationId xmlns:a16="http://schemas.microsoft.com/office/drawing/2014/main" id="{00000000-0008-0000-0E00-000008010000}"/>
            </a:ext>
          </a:extLst>
        </xdr:cNvPr>
        <xdr:cNvSpPr txBox="1"/>
      </xdr:nvSpPr>
      <xdr:spPr>
        <a:xfrm>
          <a:off x="8450795" y="108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272,008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63</xdr:row>
      <xdr:rowOff>79168</xdr:rowOff>
    </xdr:from>
    <xdr:ext cx="599010" cy="259045"/>
    <xdr:sp macro="" textlink="">
      <xdr:nvSpPr>
        <xdr:cNvPr id="265" name="n_3mainValue【橋りょう・トンネル】&#10;一人当たり有形固定資産（償却資産）額">
          <a:extLst>
            <a:ext uri="{FF2B5EF4-FFF2-40B4-BE49-F238E27FC236}">
              <a16:creationId xmlns:a16="http://schemas.microsoft.com/office/drawing/2014/main" id="{00000000-0008-0000-0E00-000009010000}"/>
            </a:ext>
          </a:extLst>
        </xdr:cNvPr>
        <xdr:cNvSpPr txBox="1"/>
      </xdr:nvSpPr>
      <xdr:spPr>
        <a:xfrm>
          <a:off x="7561795" y="108805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63</xdr:row>
      <xdr:rowOff>84057</xdr:rowOff>
    </xdr:from>
    <xdr:ext cx="599010" cy="259045"/>
    <xdr:sp macro="" textlink="">
      <xdr:nvSpPr>
        <xdr:cNvPr id="266" name="n_4mainValue【橋りょう・トンネル】&#10;一人当たり有形固定資産（償却資産）額">
          <a:extLst>
            <a:ext uri="{FF2B5EF4-FFF2-40B4-BE49-F238E27FC236}">
              <a16:creationId xmlns:a16="http://schemas.microsoft.com/office/drawing/2014/main" id="{00000000-0008-0000-0E00-00000A010000}"/>
            </a:ext>
          </a:extLst>
        </xdr:cNvPr>
        <xdr:cNvSpPr txBox="1"/>
      </xdr:nvSpPr>
      <xdr:spPr>
        <a:xfrm>
          <a:off x="6672795" y="108854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238,798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E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E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E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E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E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E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E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E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E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67327</xdr:rowOff>
    </xdr:from>
    <xdr:ext cx="403059" cy="259045"/>
    <xdr:sp macro="" textlink="">
      <xdr:nvSpPr>
        <xdr:cNvPr id="279" name="テキスト ボックス 278">
          <a:extLst>
            <a:ext uri="{FF2B5EF4-FFF2-40B4-BE49-F238E27FC236}">
              <a16:creationId xmlns:a16="http://schemas.microsoft.com/office/drawing/2014/main" id="{00000000-0008-0000-0E00-000017010000}"/>
            </a:ext>
          </a:extLst>
        </xdr:cNvPr>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E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E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E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E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E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E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E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E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公営住宅】&#10;有形固定資産減価償却率グラフ枠">
          <a:extLst>
            <a:ext uri="{FF2B5EF4-FFF2-40B4-BE49-F238E27FC236}">
              <a16:creationId xmlns:a16="http://schemas.microsoft.com/office/drawing/2014/main" id="{00000000-0008-0000-0E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19813</xdr:rowOff>
    </xdr:from>
    <xdr:to>
      <xdr:col>24</xdr:col>
      <xdr:colOff>62865</xdr:colOff>
      <xdr:row>85</xdr:row>
      <xdr:rowOff>118111</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flipV="1">
          <a:off x="4634865" y="13392913"/>
          <a:ext cx="0" cy="12984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121938</xdr:rowOff>
    </xdr:from>
    <xdr:ext cx="405111" cy="259045"/>
    <xdr:sp macro="" textlink="">
      <xdr:nvSpPr>
        <xdr:cNvPr id="290" name="【公営住宅】&#10;有形固定資産減価償却率最小値テキスト">
          <a:extLst>
            <a:ext uri="{FF2B5EF4-FFF2-40B4-BE49-F238E27FC236}">
              <a16:creationId xmlns:a16="http://schemas.microsoft.com/office/drawing/2014/main" id="{00000000-0008-0000-0E00-000022010000}"/>
            </a:ext>
          </a:extLst>
        </xdr:cNvPr>
        <xdr:cNvSpPr txBox="1"/>
      </xdr:nvSpPr>
      <xdr:spPr>
        <a:xfrm>
          <a:off x="4673600" y="146951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118111</xdr:rowOff>
    </xdr:from>
    <xdr:to>
      <xdr:col>24</xdr:col>
      <xdr:colOff>152400</xdr:colOff>
      <xdr:row>85</xdr:row>
      <xdr:rowOff>118111</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4691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137940</xdr:rowOff>
    </xdr:from>
    <xdr:ext cx="405111" cy="259045"/>
    <xdr:sp macro="" textlink="">
      <xdr:nvSpPr>
        <xdr:cNvPr id="292" name="【公営住宅】&#10;有形固定資産減価償却率最大値テキスト">
          <a:extLst>
            <a:ext uri="{FF2B5EF4-FFF2-40B4-BE49-F238E27FC236}">
              <a16:creationId xmlns:a16="http://schemas.microsoft.com/office/drawing/2014/main" id="{00000000-0008-0000-0E00-000024010000}"/>
            </a:ext>
          </a:extLst>
        </xdr:cNvPr>
        <xdr:cNvSpPr txBox="1"/>
      </xdr:nvSpPr>
      <xdr:spPr>
        <a:xfrm>
          <a:off x="4673600" y="13168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19813</xdr:rowOff>
    </xdr:from>
    <xdr:to>
      <xdr:col>24</xdr:col>
      <xdr:colOff>152400</xdr:colOff>
      <xdr:row>78</xdr:row>
      <xdr:rowOff>19813</xdr:rowOff>
    </xdr:to>
    <xdr:cxnSp macro="">
      <xdr:nvCxnSpPr>
        <xdr:cNvPr id="293" name="直線コネクタ 292">
          <a:extLst>
            <a:ext uri="{FF2B5EF4-FFF2-40B4-BE49-F238E27FC236}">
              <a16:creationId xmlns:a16="http://schemas.microsoft.com/office/drawing/2014/main" id="{00000000-0008-0000-0E00-000025010000}"/>
            </a:ext>
          </a:extLst>
        </xdr:cNvPr>
        <xdr:cNvCxnSpPr/>
      </xdr:nvCxnSpPr>
      <xdr:spPr>
        <a:xfrm>
          <a:off x="4546600" y="133929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80</xdr:row>
      <xdr:rowOff>85614</xdr:rowOff>
    </xdr:from>
    <xdr:ext cx="405111" cy="259045"/>
    <xdr:sp macro="" textlink="">
      <xdr:nvSpPr>
        <xdr:cNvPr id="294" name="【公営住宅】&#10;有形固定資産減価償却率平均値テキスト">
          <a:extLst>
            <a:ext uri="{FF2B5EF4-FFF2-40B4-BE49-F238E27FC236}">
              <a16:creationId xmlns:a16="http://schemas.microsoft.com/office/drawing/2014/main" id="{00000000-0008-0000-0E00-000026010000}"/>
            </a:ext>
          </a:extLst>
        </xdr:cNvPr>
        <xdr:cNvSpPr txBox="1"/>
      </xdr:nvSpPr>
      <xdr:spPr>
        <a:xfrm>
          <a:off x="4673600" y="138016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81</xdr:row>
      <xdr:rowOff>62737</xdr:rowOff>
    </xdr:from>
    <xdr:to>
      <xdr:col>24</xdr:col>
      <xdr:colOff>114300</xdr:colOff>
      <xdr:row>81</xdr:row>
      <xdr:rowOff>164337</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4584700" y="139501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83313</xdr:rowOff>
    </xdr:from>
    <xdr:to>
      <xdr:col>20</xdr:col>
      <xdr:colOff>38100</xdr:colOff>
      <xdr:row>81</xdr:row>
      <xdr:rowOff>13463</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3746500" y="13799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80</xdr:row>
      <xdr:rowOff>92456</xdr:rowOff>
    </xdr:from>
    <xdr:to>
      <xdr:col>15</xdr:col>
      <xdr:colOff>101600</xdr:colOff>
      <xdr:row>81</xdr:row>
      <xdr:rowOff>22606</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2857500" y="13808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80</xdr:row>
      <xdr:rowOff>33020</xdr:rowOff>
    </xdr:from>
    <xdr:to>
      <xdr:col>10</xdr:col>
      <xdr:colOff>165100</xdr:colOff>
      <xdr:row>80</xdr:row>
      <xdr:rowOff>134620</xdr:rowOff>
    </xdr:to>
    <xdr:sp macro="" textlink="">
      <xdr:nvSpPr>
        <xdr:cNvPr id="298" name="フローチャート: 判断 297">
          <a:extLst>
            <a:ext uri="{FF2B5EF4-FFF2-40B4-BE49-F238E27FC236}">
              <a16:creationId xmlns:a16="http://schemas.microsoft.com/office/drawing/2014/main" id="{00000000-0008-0000-0E00-00002A010000}"/>
            </a:ext>
          </a:extLst>
        </xdr:cNvPr>
        <xdr:cNvSpPr/>
      </xdr:nvSpPr>
      <xdr:spPr>
        <a:xfrm>
          <a:off x="1968500" y="13749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163322</xdr:rowOff>
    </xdr:from>
    <xdr:to>
      <xdr:col>6</xdr:col>
      <xdr:colOff>38100</xdr:colOff>
      <xdr:row>80</xdr:row>
      <xdr:rowOff>93472</xdr:rowOff>
    </xdr:to>
    <xdr:sp macro="" textlink="">
      <xdr:nvSpPr>
        <xdr:cNvPr id="299" name="フローチャート: 判断 298">
          <a:extLst>
            <a:ext uri="{FF2B5EF4-FFF2-40B4-BE49-F238E27FC236}">
              <a16:creationId xmlns:a16="http://schemas.microsoft.com/office/drawing/2014/main" id="{00000000-0008-0000-0E00-00002B010000}"/>
            </a:ext>
          </a:extLst>
        </xdr:cNvPr>
        <xdr:cNvSpPr/>
      </xdr:nvSpPr>
      <xdr:spPr>
        <a:xfrm>
          <a:off x="1079500" y="13707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E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E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142748</xdr:rowOff>
    </xdr:from>
    <xdr:to>
      <xdr:col>24</xdr:col>
      <xdr:colOff>114300</xdr:colOff>
      <xdr:row>83</xdr:row>
      <xdr:rowOff>72898</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4584700" y="14201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82</xdr:row>
      <xdr:rowOff>121175</xdr:rowOff>
    </xdr:from>
    <xdr:ext cx="405111" cy="259045"/>
    <xdr:sp macro="" textlink="">
      <xdr:nvSpPr>
        <xdr:cNvPr id="306" name="【公営住宅】&#10;有形固定資産減価償却率該当値テキスト">
          <a:extLst>
            <a:ext uri="{FF2B5EF4-FFF2-40B4-BE49-F238E27FC236}">
              <a16:creationId xmlns:a16="http://schemas.microsoft.com/office/drawing/2014/main" id="{00000000-0008-0000-0E00-000032010000}"/>
            </a:ext>
          </a:extLst>
        </xdr:cNvPr>
        <xdr:cNvSpPr txBox="1"/>
      </xdr:nvSpPr>
      <xdr:spPr>
        <a:xfrm>
          <a:off x="4673600" y="141800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82</xdr:row>
      <xdr:rowOff>55880</xdr:rowOff>
    </xdr:from>
    <xdr:to>
      <xdr:col>20</xdr:col>
      <xdr:colOff>38100</xdr:colOff>
      <xdr:row>82</xdr:row>
      <xdr:rowOff>157480</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3746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82</xdr:row>
      <xdr:rowOff>106680</xdr:rowOff>
    </xdr:from>
    <xdr:to>
      <xdr:col>24</xdr:col>
      <xdr:colOff>63500</xdr:colOff>
      <xdr:row>83</xdr:row>
      <xdr:rowOff>22098</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3797300" y="14165580"/>
          <a:ext cx="8382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81</xdr:row>
      <xdr:rowOff>117602</xdr:rowOff>
    </xdr:from>
    <xdr:to>
      <xdr:col>15</xdr:col>
      <xdr:colOff>101600</xdr:colOff>
      <xdr:row>82</xdr:row>
      <xdr:rowOff>47752</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2857500" y="14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81</xdr:row>
      <xdr:rowOff>168402</xdr:rowOff>
    </xdr:from>
    <xdr:to>
      <xdr:col>19</xdr:col>
      <xdr:colOff>177800</xdr:colOff>
      <xdr:row>82</xdr:row>
      <xdr:rowOff>106680</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908300" y="14055852"/>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81</xdr:row>
      <xdr:rowOff>30735</xdr:rowOff>
    </xdr:from>
    <xdr:to>
      <xdr:col>10</xdr:col>
      <xdr:colOff>165100</xdr:colOff>
      <xdr:row>81</xdr:row>
      <xdr:rowOff>132335</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968500" y="13918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81</xdr:row>
      <xdr:rowOff>81535</xdr:rowOff>
    </xdr:from>
    <xdr:to>
      <xdr:col>15</xdr:col>
      <xdr:colOff>50800</xdr:colOff>
      <xdr:row>81</xdr:row>
      <xdr:rowOff>168402</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2019300" y="13968985"/>
          <a:ext cx="889000" cy="868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87885</xdr:rowOff>
    </xdr:from>
    <xdr:to>
      <xdr:col>6</xdr:col>
      <xdr:colOff>38100</xdr:colOff>
      <xdr:row>81</xdr:row>
      <xdr:rowOff>18035</xdr:rowOff>
    </xdr:to>
    <xdr:sp macro="" textlink="">
      <xdr:nvSpPr>
        <xdr:cNvPr id="313" name="楕円 312">
          <a:extLst>
            <a:ext uri="{FF2B5EF4-FFF2-40B4-BE49-F238E27FC236}">
              <a16:creationId xmlns:a16="http://schemas.microsoft.com/office/drawing/2014/main" id="{00000000-0008-0000-0E00-000039010000}"/>
            </a:ext>
          </a:extLst>
        </xdr:cNvPr>
        <xdr:cNvSpPr/>
      </xdr:nvSpPr>
      <xdr:spPr>
        <a:xfrm>
          <a:off x="1079500" y="138038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138685</xdr:rowOff>
    </xdr:from>
    <xdr:to>
      <xdr:col>10</xdr:col>
      <xdr:colOff>114300</xdr:colOff>
      <xdr:row>81</xdr:row>
      <xdr:rowOff>81535</xdr:rowOff>
    </xdr:to>
    <xdr:cxnSp macro="">
      <xdr:nvCxnSpPr>
        <xdr:cNvPr id="314" name="直線コネクタ 313">
          <a:extLst>
            <a:ext uri="{FF2B5EF4-FFF2-40B4-BE49-F238E27FC236}">
              <a16:creationId xmlns:a16="http://schemas.microsoft.com/office/drawing/2014/main" id="{00000000-0008-0000-0E00-00003A010000}"/>
            </a:ext>
          </a:extLst>
        </xdr:cNvPr>
        <xdr:cNvCxnSpPr/>
      </xdr:nvCxnSpPr>
      <xdr:spPr>
        <a:xfrm>
          <a:off x="1130300" y="13854685"/>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79</xdr:row>
      <xdr:rowOff>29990</xdr:rowOff>
    </xdr:from>
    <xdr:ext cx="405111" cy="259045"/>
    <xdr:sp macro="" textlink="">
      <xdr:nvSpPr>
        <xdr:cNvPr id="315" name="n_1aveValue【公営住宅】&#10;有形固定資産減価償却率">
          <a:extLst>
            <a:ext uri="{FF2B5EF4-FFF2-40B4-BE49-F238E27FC236}">
              <a16:creationId xmlns:a16="http://schemas.microsoft.com/office/drawing/2014/main" id="{00000000-0008-0000-0E00-00003B010000}"/>
            </a:ext>
          </a:extLst>
        </xdr:cNvPr>
        <xdr:cNvSpPr txBox="1"/>
      </xdr:nvSpPr>
      <xdr:spPr>
        <a:xfrm>
          <a:off x="3582044" y="135745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39133</xdr:rowOff>
    </xdr:from>
    <xdr:ext cx="405111" cy="259045"/>
    <xdr:sp macro="" textlink="">
      <xdr:nvSpPr>
        <xdr:cNvPr id="316" name="n_2aveValue【公営住宅】&#10;有形固定資産減価償却率">
          <a:extLst>
            <a:ext uri="{FF2B5EF4-FFF2-40B4-BE49-F238E27FC236}">
              <a16:creationId xmlns:a16="http://schemas.microsoft.com/office/drawing/2014/main" id="{00000000-0008-0000-0E00-00003C010000}"/>
            </a:ext>
          </a:extLst>
        </xdr:cNvPr>
        <xdr:cNvSpPr txBox="1"/>
      </xdr:nvSpPr>
      <xdr:spPr>
        <a:xfrm>
          <a:off x="2705744" y="135836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151147</xdr:rowOff>
    </xdr:from>
    <xdr:ext cx="405111" cy="259045"/>
    <xdr:sp macro="" textlink="">
      <xdr:nvSpPr>
        <xdr:cNvPr id="317" name="n_3aveValue【公営住宅】&#10;有形固定資産減価償却率">
          <a:extLst>
            <a:ext uri="{FF2B5EF4-FFF2-40B4-BE49-F238E27FC236}">
              <a16:creationId xmlns:a16="http://schemas.microsoft.com/office/drawing/2014/main" id="{00000000-0008-0000-0E00-00003D010000}"/>
            </a:ext>
          </a:extLst>
        </xdr:cNvPr>
        <xdr:cNvSpPr txBox="1"/>
      </xdr:nvSpPr>
      <xdr:spPr>
        <a:xfrm>
          <a:off x="1816744" y="1352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78</xdr:row>
      <xdr:rowOff>109999</xdr:rowOff>
    </xdr:from>
    <xdr:ext cx="405111" cy="259045"/>
    <xdr:sp macro="" textlink="">
      <xdr:nvSpPr>
        <xdr:cNvPr id="318" name="n_4aveValue【公営住宅】&#10;有形固定資産減価償却率">
          <a:extLst>
            <a:ext uri="{FF2B5EF4-FFF2-40B4-BE49-F238E27FC236}">
              <a16:creationId xmlns:a16="http://schemas.microsoft.com/office/drawing/2014/main" id="{00000000-0008-0000-0E00-00003E010000}"/>
            </a:ext>
          </a:extLst>
        </xdr:cNvPr>
        <xdr:cNvSpPr txBox="1"/>
      </xdr:nvSpPr>
      <xdr:spPr>
        <a:xfrm>
          <a:off x="927744" y="13483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82</xdr:row>
      <xdr:rowOff>148607</xdr:rowOff>
    </xdr:from>
    <xdr:ext cx="405111" cy="259045"/>
    <xdr:sp macro="" textlink="">
      <xdr:nvSpPr>
        <xdr:cNvPr id="319" name="n_1mainValue【公営住宅】&#10;有形固定資産減価償却率">
          <a:extLst>
            <a:ext uri="{FF2B5EF4-FFF2-40B4-BE49-F238E27FC236}">
              <a16:creationId xmlns:a16="http://schemas.microsoft.com/office/drawing/2014/main" id="{00000000-0008-0000-0E00-00003F010000}"/>
            </a:ext>
          </a:extLst>
        </xdr:cNvPr>
        <xdr:cNvSpPr txBox="1"/>
      </xdr:nvSpPr>
      <xdr:spPr>
        <a:xfrm>
          <a:off x="3582044" y="1420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38879</xdr:rowOff>
    </xdr:from>
    <xdr:ext cx="405111" cy="259045"/>
    <xdr:sp macro="" textlink="">
      <xdr:nvSpPr>
        <xdr:cNvPr id="320" name="n_2mainValue【公営住宅】&#10;有形固定資産減価償却率">
          <a:extLst>
            <a:ext uri="{FF2B5EF4-FFF2-40B4-BE49-F238E27FC236}">
              <a16:creationId xmlns:a16="http://schemas.microsoft.com/office/drawing/2014/main" id="{00000000-0008-0000-0E00-000040010000}"/>
            </a:ext>
          </a:extLst>
        </xdr:cNvPr>
        <xdr:cNvSpPr txBox="1"/>
      </xdr:nvSpPr>
      <xdr:spPr>
        <a:xfrm>
          <a:off x="2705744" y="140977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123462</xdr:rowOff>
    </xdr:from>
    <xdr:ext cx="405111" cy="259045"/>
    <xdr:sp macro="" textlink="">
      <xdr:nvSpPr>
        <xdr:cNvPr id="321" name="n_3mainValue【公営住宅】&#10;有形固定資産減価償却率">
          <a:extLst>
            <a:ext uri="{FF2B5EF4-FFF2-40B4-BE49-F238E27FC236}">
              <a16:creationId xmlns:a16="http://schemas.microsoft.com/office/drawing/2014/main" id="{00000000-0008-0000-0E00-000041010000}"/>
            </a:ext>
          </a:extLst>
        </xdr:cNvPr>
        <xdr:cNvSpPr txBox="1"/>
      </xdr:nvSpPr>
      <xdr:spPr>
        <a:xfrm>
          <a:off x="1816744" y="140109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9162</xdr:rowOff>
    </xdr:from>
    <xdr:ext cx="405111" cy="259045"/>
    <xdr:sp macro="" textlink="">
      <xdr:nvSpPr>
        <xdr:cNvPr id="322" name="n_4mainValue【公営住宅】&#10;有形固定資産減価償却率">
          <a:extLst>
            <a:ext uri="{FF2B5EF4-FFF2-40B4-BE49-F238E27FC236}">
              <a16:creationId xmlns:a16="http://schemas.microsoft.com/office/drawing/2014/main" id="{00000000-0008-0000-0E00-000042010000}"/>
            </a:ext>
          </a:extLst>
        </xdr:cNvPr>
        <xdr:cNvSpPr txBox="1"/>
      </xdr:nvSpPr>
      <xdr:spPr>
        <a:xfrm>
          <a:off x="927744" y="138966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E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E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E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E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88</xdr:row>
      <xdr:rowOff>10177</xdr:rowOff>
    </xdr:from>
    <xdr:ext cx="467179" cy="259045"/>
    <xdr:sp macro="" textlink="">
      <xdr:nvSpPr>
        <xdr:cNvPr id="333" name="テキスト ボックス 332">
          <a:extLst>
            <a:ext uri="{FF2B5EF4-FFF2-40B4-BE49-F238E27FC236}">
              <a16:creationId xmlns:a16="http://schemas.microsoft.com/office/drawing/2014/main" id="{00000000-0008-0000-0E00-00004D010000}"/>
            </a:ext>
          </a:extLst>
        </xdr:cNvPr>
        <xdr:cNvSpPr txBox="1"/>
      </xdr:nvSpPr>
      <xdr:spPr>
        <a:xfrm>
          <a:off x="6136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86</xdr:row>
      <xdr:rowOff>168729</xdr:rowOff>
    </xdr:from>
    <xdr:to>
      <xdr:col>59</xdr:col>
      <xdr:colOff>50800</xdr:colOff>
      <xdr:row>86</xdr:row>
      <xdr:rowOff>168729</xdr:rowOff>
    </xdr:to>
    <xdr:cxnSp macro="">
      <xdr:nvCxnSpPr>
        <xdr:cNvPr id="334" name="直線コネクタ 333">
          <a:extLst>
            <a:ext uri="{FF2B5EF4-FFF2-40B4-BE49-F238E27FC236}">
              <a16:creationId xmlns:a16="http://schemas.microsoft.com/office/drawing/2014/main" id="{00000000-0008-0000-0E00-00004E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5" name="テキスト ボックス 334">
          <a:extLst>
            <a:ext uri="{FF2B5EF4-FFF2-40B4-BE49-F238E27FC236}">
              <a16:creationId xmlns:a16="http://schemas.microsoft.com/office/drawing/2014/main" id="{00000000-0008-0000-0E00-00004F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6" name="直線コネクタ 335">
          <a:extLst>
            <a:ext uri="{FF2B5EF4-FFF2-40B4-BE49-F238E27FC236}">
              <a16:creationId xmlns:a16="http://schemas.microsoft.com/office/drawing/2014/main" id="{00000000-0008-0000-0E00-000050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7" name="テキスト ボックス 336">
          <a:extLst>
            <a:ext uri="{FF2B5EF4-FFF2-40B4-BE49-F238E27FC236}">
              <a16:creationId xmlns:a16="http://schemas.microsoft.com/office/drawing/2014/main" id="{00000000-0008-0000-0E00-000051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8" name="直線コネクタ 337">
          <a:extLst>
            <a:ext uri="{FF2B5EF4-FFF2-40B4-BE49-F238E27FC236}">
              <a16:creationId xmlns:a16="http://schemas.microsoft.com/office/drawing/2014/main" id="{00000000-0008-0000-0E00-000052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9" name="テキスト ボックス 338">
          <a:extLst>
            <a:ext uri="{FF2B5EF4-FFF2-40B4-BE49-F238E27FC236}">
              <a16:creationId xmlns:a16="http://schemas.microsoft.com/office/drawing/2014/main" id="{00000000-0008-0000-0E00-000053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40" name="直線コネクタ 339">
          <a:extLst>
            <a:ext uri="{FF2B5EF4-FFF2-40B4-BE49-F238E27FC236}">
              <a16:creationId xmlns:a16="http://schemas.microsoft.com/office/drawing/2014/main" id="{00000000-0008-0000-0E00-000054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1" name="テキスト ボックス 340">
          <a:extLst>
            <a:ext uri="{FF2B5EF4-FFF2-40B4-BE49-F238E27FC236}">
              <a16:creationId xmlns:a16="http://schemas.microsoft.com/office/drawing/2014/main" id="{00000000-0008-0000-0E00-000055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3" name="テキスト ボックス 342">
          <a:extLst>
            <a:ext uri="{FF2B5EF4-FFF2-40B4-BE49-F238E27FC236}">
              <a16:creationId xmlns:a16="http://schemas.microsoft.com/office/drawing/2014/main" id="{00000000-0008-0000-0E00-000057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5" name="テキスト ボックス 344">
          <a:extLst>
            <a:ext uri="{FF2B5EF4-FFF2-40B4-BE49-F238E27FC236}">
              <a16:creationId xmlns:a16="http://schemas.microsoft.com/office/drawing/2014/main" id="{00000000-0008-0000-0E00-000059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7" name="テキスト ボックス 346">
          <a:extLst>
            <a:ext uri="{FF2B5EF4-FFF2-40B4-BE49-F238E27FC236}">
              <a16:creationId xmlns:a16="http://schemas.microsoft.com/office/drawing/2014/main" id="{00000000-0008-0000-0E00-00005B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8" name="【公営住宅】&#10;一人当たり面積グラフ枠">
          <a:extLst>
            <a:ext uri="{FF2B5EF4-FFF2-40B4-BE49-F238E27FC236}">
              <a16:creationId xmlns:a16="http://schemas.microsoft.com/office/drawing/2014/main" id="{00000000-0008-0000-0E00-00005C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97537</xdr:rowOff>
    </xdr:from>
    <xdr:to>
      <xdr:col>54</xdr:col>
      <xdr:colOff>189865</xdr:colOff>
      <xdr:row>85</xdr:row>
      <xdr:rowOff>131826</xdr:rowOff>
    </xdr:to>
    <xdr:cxnSp macro="">
      <xdr:nvCxnSpPr>
        <xdr:cNvPr id="349" name="直線コネクタ 348">
          <a:extLst>
            <a:ext uri="{FF2B5EF4-FFF2-40B4-BE49-F238E27FC236}">
              <a16:creationId xmlns:a16="http://schemas.microsoft.com/office/drawing/2014/main" id="{00000000-0008-0000-0E00-00005D010000}"/>
            </a:ext>
          </a:extLst>
        </xdr:cNvPr>
        <xdr:cNvCxnSpPr/>
      </xdr:nvCxnSpPr>
      <xdr:spPr>
        <a:xfrm flipV="1">
          <a:off x="10476865" y="13470637"/>
          <a:ext cx="0" cy="12344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135653</xdr:rowOff>
    </xdr:from>
    <xdr:ext cx="469744" cy="259045"/>
    <xdr:sp macro="" textlink="">
      <xdr:nvSpPr>
        <xdr:cNvPr id="350" name="【公営住宅】&#10;一人当たり面積最小値テキスト">
          <a:extLst>
            <a:ext uri="{FF2B5EF4-FFF2-40B4-BE49-F238E27FC236}">
              <a16:creationId xmlns:a16="http://schemas.microsoft.com/office/drawing/2014/main" id="{00000000-0008-0000-0E00-00005E010000}"/>
            </a:ext>
          </a:extLst>
        </xdr:cNvPr>
        <xdr:cNvSpPr txBox="1"/>
      </xdr:nvSpPr>
      <xdr:spPr>
        <a:xfrm>
          <a:off x="10515600" y="147089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85</xdr:row>
      <xdr:rowOff>131826</xdr:rowOff>
    </xdr:from>
    <xdr:to>
      <xdr:col>55</xdr:col>
      <xdr:colOff>88900</xdr:colOff>
      <xdr:row>85</xdr:row>
      <xdr:rowOff>131826</xdr:rowOff>
    </xdr:to>
    <xdr:cxnSp macro="">
      <xdr:nvCxnSpPr>
        <xdr:cNvPr id="351" name="直線コネクタ 350">
          <a:extLst>
            <a:ext uri="{FF2B5EF4-FFF2-40B4-BE49-F238E27FC236}">
              <a16:creationId xmlns:a16="http://schemas.microsoft.com/office/drawing/2014/main" id="{00000000-0008-0000-0E00-00005F010000}"/>
            </a:ext>
          </a:extLst>
        </xdr:cNvPr>
        <xdr:cNvCxnSpPr/>
      </xdr:nvCxnSpPr>
      <xdr:spPr>
        <a:xfrm>
          <a:off x="10388600" y="147050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44214</xdr:rowOff>
    </xdr:from>
    <xdr:ext cx="469744" cy="259045"/>
    <xdr:sp macro="" textlink="">
      <xdr:nvSpPr>
        <xdr:cNvPr id="352" name="【公営住宅】&#10;一人当たり面積最大値テキスト">
          <a:extLst>
            <a:ext uri="{FF2B5EF4-FFF2-40B4-BE49-F238E27FC236}">
              <a16:creationId xmlns:a16="http://schemas.microsoft.com/office/drawing/2014/main" id="{00000000-0008-0000-0E00-000060010000}"/>
            </a:ext>
          </a:extLst>
        </xdr:cNvPr>
        <xdr:cNvSpPr txBox="1"/>
      </xdr:nvSpPr>
      <xdr:spPr>
        <a:xfrm>
          <a:off x="10515600" y="13245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97537</xdr:rowOff>
    </xdr:from>
    <xdr:to>
      <xdr:col>55</xdr:col>
      <xdr:colOff>88900</xdr:colOff>
      <xdr:row>78</xdr:row>
      <xdr:rowOff>97537</xdr:rowOff>
    </xdr:to>
    <xdr:cxnSp macro="">
      <xdr:nvCxnSpPr>
        <xdr:cNvPr id="353" name="直線コネクタ 352">
          <a:extLst>
            <a:ext uri="{FF2B5EF4-FFF2-40B4-BE49-F238E27FC236}">
              <a16:creationId xmlns:a16="http://schemas.microsoft.com/office/drawing/2014/main" id="{00000000-0008-0000-0E00-000061010000}"/>
            </a:ext>
          </a:extLst>
        </xdr:cNvPr>
        <xdr:cNvCxnSpPr/>
      </xdr:nvCxnSpPr>
      <xdr:spPr>
        <a:xfrm>
          <a:off x="10388600" y="134706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81</xdr:row>
      <xdr:rowOff>145378</xdr:rowOff>
    </xdr:from>
    <xdr:ext cx="469744" cy="259045"/>
    <xdr:sp macro="" textlink="">
      <xdr:nvSpPr>
        <xdr:cNvPr id="354" name="【公営住宅】&#10;一人当たり面積平均値テキスト">
          <a:extLst>
            <a:ext uri="{FF2B5EF4-FFF2-40B4-BE49-F238E27FC236}">
              <a16:creationId xmlns:a16="http://schemas.microsoft.com/office/drawing/2014/main" id="{00000000-0008-0000-0E00-000062010000}"/>
            </a:ext>
          </a:extLst>
        </xdr:cNvPr>
        <xdr:cNvSpPr txBox="1"/>
      </xdr:nvSpPr>
      <xdr:spPr>
        <a:xfrm>
          <a:off x="10515600" y="1403282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82</xdr:row>
      <xdr:rowOff>122501</xdr:rowOff>
    </xdr:from>
    <xdr:to>
      <xdr:col>55</xdr:col>
      <xdr:colOff>50800</xdr:colOff>
      <xdr:row>83</xdr:row>
      <xdr:rowOff>52651</xdr:rowOff>
    </xdr:to>
    <xdr:sp macro="" textlink="">
      <xdr:nvSpPr>
        <xdr:cNvPr id="355" name="フローチャート: 判断 354">
          <a:extLst>
            <a:ext uri="{FF2B5EF4-FFF2-40B4-BE49-F238E27FC236}">
              <a16:creationId xmlns:a16="http://schemas.microsoft.com/office/drawing/2014/main" id="{00000000-0008-0000-0E00-000063010000}"/>
            </a:ext>
          </a:extLst>
        </xdr:cNvPr>
        <xdr:cNvSpPr/>
      </xdr:nvSpPr>
      <xdr:spPr>
        <a:xfrm>
          <a:off x="10426700" y="141814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83</xdr:row>
      <xdr:rowOff>17672</xdr:rowOff>
    </xdr:from>
    <xdr:to>
      <xdr:col>50</xdr:col>
      <xdr:colOff>165100</xdr:colOff>
      <xdr:row>83</xdr:row>
      <xdr:rowOff>119272</xdr:rowOff>
    </xdr:to>
    <xdr:sp macro="" textlink="">
      <xdr:nvSpPr>
        <xdr:cNvPr id="356" name="フローチャート: 判断 355">
          <a:extLst>
            <a:ext uri="{FF2B5EF4-FFF2-40B4-BE49-F238E27FC236}">
              <a16:creationId xmlns:a16="http://schemas.microsoft.com/office/drawing/2014/main" id="{00000000-0008-0000-0E00-000064010000}"/>
            </a:ext>
          </a:extLst>
        </xdr:cNvPr>
        <xdr:cNvSpPr/>
      </xdr:nvSpPr>
      <xdr:spPr>
        <a:xfrm>
          <a:off x="9588500" y="14248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56860</xdr:rowOff>
    </xdr:from>
    <xdr:to>
      <xdr:col>46</xdr:col>
      <xdr:colOff>38100</xdr:colOff>
      <xdr:row>83</xdr:row>
      <xdr:rowOff>158460</xdr:rowOff>
    </xdr:to>
    <xdr:sp macro="" textlink="">
      <xdr:nvSpPr>
        <xdr:cNvPr id="357" name="フローチャート: 判断 356">
          <a:extLst>
            <a:ext uri="{FF2B5EF4-FFF2-40B4-BE49-F238E27FC236}">
              <a16:creationId xmlns:a16="http://schemas.microsoft.com/office/drawing/2014/main" id="{00000000-0008-0000-0E00-000065010000}"/>
            </a:ext>
          </a:extLst>
        </xdr:cNvPr>
        <xdr:cNvSpPr/>
      </xdr:nvSpPr>
      <xdr:spPr>
        <a:xfrm>
          <a:off x="8699500" y="14287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26163</xdr:rowOff>
    </xdr:from>
    <xdr:to>
      <xdr:col>41</xdr:col>
      <xdr:colOff>101600</xdr:colOff>
      <xdr:row>83</xdr:row>
      <xdr:rowOff>127763</xdr:rowOff>
    </xdr:to>
    <xdr:sp macro="" textlink="">
      <xdr:nvSpPr>
        <xdr:cNvPr id="358" name="フローチャート: 判断 357">
          <a:extLst>
            <a:ext uri="{FF2B5EF4-FFF2-40B4-BE49-F238E27FC236}">
              <a16:creationId xmlns:a16="http://schemas.microsoft.com/office/drawing/2014/main" id="{00000000-0008-0000-0E00-000066010000}"/>
            </a:ext>
          </a:extLst>
        </xdr:cNvPr>
        <xdr:cNvSpPr/>
      </xdr:nvSpPr>
      <xdr:spPr>
        <a:xfrm>
          <a:off x="7810500" y="1425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11793</xdr:rowOff>
    </xdr:from>
    <xdr:to>
      <xdr:col>36</xdr:col>
      <xdr:colOff>165100</xdr:colOff>
      <xdr:row>83</xdr:row>
      <xdr:rowOff>113393</xdr:rowOff>
    </xdr:to>
    <xdr:sp macro="" textlink="">
      <xdr:nvSpPr>
        <xdr:cNvPr id="359" name="フローチャート: 判断 358">
          <a:extLst>
            <a:ext uri="{FF2B5EF4-FFF2-40B4-BE49-F238E27FC236}">
              <a16:creationId xmlns:a16="http://schemas.microsoft.com/office/drawing/2014/main" id="{00000000-0008-0000-0E00-000067010000}"/>
            </a:ext>
          </a:extLst>
        </xdr:cNvPr>
        <xdr:cNvSpPr/>
      </xdr:nvSpPr>
      <xdr:spPr>
        <a:xfrm>
          <a:off x="6921500" y="14242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E00-000068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E00-000069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E00-00006A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E00-00006B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4" name="テキスト ボックス 363">
          <a:extLst>
            <a:ext uri="{FF2B5EF4-FFF2-40B4-BE49-F238E27FC236}">
              <a16:creationId xmlns:a16="http://schemas.microsoft.com/office/drawing/2014/main" id="{00000000-0008-0000-0E00-00006C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5262</xdr:rowOff>
    </xdr:from>
    <xdr:to>
      <xdr:col>55</xdr:col>
      <xdr:colOff>50800</xdr:colOff>
      <xdr:row>85</xdr:row>
      <xdr:rowOff>106862</xdr:rowOff>
    </xdr:to>
    <xdr:sp macro="" textlink="">
      <xdr:nvSpPr>
        <xdr:cNvPr id="365" name="楕円 364">
          <a:extLst>
            <a:ext uri="{FF2B5EF4-FFF2-40B4-BE49-F238E27FC236}">
              <a16:creationId xmlns:a16="http://schemas.microsoft.com/office/drawing/2014/main" id="{00000000-0008-0000-0E00-00006D010000}"/>
            </a:ext>
          </a:extLst>
        </xdr:cNvPr>
        <xdr:cNvSpPr/>
      </xdr:nvSpPr>
      <xdr:spPr>
        <a:xfrm>
          <a:off x="10426700" y="145785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91639</xdr:rowOff>
    </xdr:from>
    <xdr:ext cx="469744" cy="259045"/>
    <xdr:sp macro="" textlink="">
      <xdr:nvSpPr>
        <xdr:cNvPr id="366" name="【公営住宅】&#10;一人当たり面積該当値テキスト">
          <a:extLst>
            <a:ext uri="{FF2B5EF4-FFF2-40B4-BE49-F238E27FC236}">
              <a16:creationId xmlns:a16="http://schemas.microsoft.com/office/drawing/2014/main" id="{00000000-0008-0000-0E00-00006E010000}"/>
            </a:ext>
          </a:extLst>
        </xdr:cNvPr>
        <xdr:cNvSpPr txBox="1"/>
      </xdr:nvSpPr>
      <xdr:spPr>
        <a:xfrm>
          <a:off x="10515600" y="14493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15712</xdr:rowOff>
    </xdr:from>
    <xdr:to>
      <xdr:col>50</xdr:col>
      <xdr:colOff>165100</xdr:colOff>
      <xdr:row>85</xdr:row>
      <xdr:rowOff>117312</xdr:rowOff>
    </xdr:to>
    <xdr:sp macro="" textlink="">
      <xdr:nvSpPr>
        <xdr:cNvPr id="367" name="楕円 366">
          <a:extLst>
            <a:ext uri="{FF2B5EF4-FFF2-40B4-BE49-F238E27FC236}">
              <a16:creationId xmlns:a16="http://schemas.microsoft.com/office/drawing/2014/main" id="{00000000-0008-0000-0E00-00006F010000}"/>
            </a:ext>
          </a:extLst>
        </xdr:cNvPr>
        <xdr:cNvSpPr/>
      </xdr:nvSpPr>
      <xdr:spPr>
        <a:xfrm>
          <a:off x="9588500" y="145889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56062</xdr:rowOff>
    </xdr:from>
    <xdr:to>
      <xdr:col>55</xdr:col>
      <xdr:colOff>0</xdr:colOff>
      <xdr:row>85</xdr:row>
      <xdr:rowOff>66512</xdr:rowOff>
    </xdr:to>
    <xdr:cxnSp macro="">
      <xdr:nvCxnSpPr>
        <xdr:cNvPr id="368" name="直線コネクタ 367">
          <a:extLst>
            <a:ext uri="{FF2B5EF4-FFF2-40B4-BE49-F238E27FC236}">
              <a16:creationId xmlns:a16="http://schemas.microsoft.com/office/drawing/2014/main" id="{00000000-0008-0000-0E00-000070010000}"/>
            </a:ext>
          </a:extLst>
        </xdr:cNvPr>
        <xdr:cNvCxnSpPr/>
      </xdr:nvCxnSpPr>
      <xdr:spPr>
        <a:xfrm flipV="1">
          <a:off x="9639300" y="14629312"/>
          <a:ext cx="838200" cy="104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21589</xdr:rowOff>
    </xdr:from>
    <xdr:to>
      <xdr:col>46</xdr:col>
      <xdr:colOff>38100</xdr:colOff>
      <xdr:row>85</xdr:row>
      <xdr:rowOff>123189</xdr:rowOff>
    </xdr:to>
    <xdr:sp macro="" textlink="">
      <xdr:nvSpPr>
        <xdr:cNvPr id="369" name="楕円 368">
          <a:extLst>
            <a:ext uri="{FF2B5EF4-FFF2-40B4-BE49-F238E27FC236}">
              <a16:creationId xmlns:a16="http://schemas.microsoft.com/office/drawing/2014/main" id="{00000000-0008-0000-0E00-000071010000}"/>
            </a:ext>
          </a:extLst>
        </xdr:cNvPr>
        <xdr:cNvSpPr/>
      </xdr:nvSpPr>
      <xdr:spPr>
        <a:xfrm>
          <a:off x="86995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66512</xdr:rowOff>
    </xdr:from>
    <xdr:to>
      <xdr:col>50</xdr:col>
      <xdr:colOff>114300</xdr:colOff>
      <xdr:row>85</xdr:row>
      <xdr:rowOff>72389</xdr:rowOff>
    </xdr:to>
    <xdr:cxnSp macro="">
      <xdr:nvCxnSpPr>
        <xdr:cNvPr id="370" name="直線コネクタ 369">
          <a:extLst>
            <a:ext uri="{FF2B5EF4-FFF2-40B4-BE49-F238E27FC236}">
              <a16:creationId xmlns:a16="http://schemas.microsoft.com/office/drawing/2014/main" id="{00000000-0008-0000-0E00-000072010000}"/>
            </a:ext>
          </a:extLst>
        </xdr:cNvPr>
        <xdr:cNvCxnSpPr/>
      </xdr:nvCxnSpPr>
      <xdr:spPr>
        <a:xfrm flipV="1">
          <a:off x="8750300" y="14639762"/>
          <a:ext cx="889000" cy="58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85</xdr:row>
      <xdr:rowOff>29428</xdr:rowOff>
    </xdr:from>
    <xdr:to>
      <xdr:col>41</xdr:col>
      <xdr:colOff>101600</xdr:colOff>
      <xdr:row>85</xdr:row>
      <xdr:rowOff>131028</xdr:rowOff>
    </xdr:to>
    <xdr:sp macro="" textlink="">
      <xdr:nvSpPr>
        <xdr:cNvPr id="371" name="楕円 370">
          <a:extLst>
            <a:ext uri="{FF2B5EF4-FFF2-40B4-BE49-F238E27FC236}">
              <a16:creationId xmlns:a16="http://schemas.microsoft.com/office/drawing/2014/main" id="{00000000-0008-0000-0E00-000073010000}"/>
            </a:ext>
          </a:extLst>
        </xdr:cNvPr>
        <xdr:cNvSpPr/>
      </xdr:nvSpPr>
      <xdr:spPr>
        <a:xfrm>
          <a:off x="7810500" y="146026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72389</xdr:rowOff>
    </xdr:from>
    <xdr:to>
      <xdr:col>45</xdr:col>
      <xdr:colOff>177800</xdr:colOff>
      <xdr:row>85</xdr:row>
      <xdr:rowOff>80228</xdr:rowOff>
    </xdr:to>
    <xdr:cxnSp macro="">
      <xdr:nvCxnSpPr>
        <xdr:cNvPr id="372" name="直線コネクタ 371">
          <a:extLst>
            <a:ext uri="{FF2B5EF4-FFF2-40B4-BE49-F238E27FC236}">
              <a16:creationId xmlns:a16="http://schemas.microsoft.com/office/drawing/2014/main" id="{00000000-0008-0000-0E00-000074010000}"/>
            </a:ext>
          </a:extLst>
        </xdr:cNvPr>
        <xdr:cNvCxnSpPr/>
      </xdr:nvCxnSpPr>
      <xdr:spPr>
        <a:xfrm flipV="1">
          <a:off x="7861300" y="14645639"/>
          <a:ext cx="889000" cy="7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37266</xdr:rowOff>
    </xdr:from>
    <xdr:to>
      <xdr:col>36</xdr:col>
      <xdr:colOff>165100</xdr:colOff>
      <xdr:row>85</xdr:row>
      <xdr:rowOff>138866</xdr:rowOff>
    </xdr:to>
    <xdr:sp macro="" textlink="">
      <xdr:nvSpPr>
        <xdr:cNvPr id="373" name="楕円 372">
          <a:extLst>
            <a:ext uri="{FF2B5EF4-FFF2-40B4-BE49-F238E27FC236}">
              <a16:creationId xmlns:a16="http://schemas.microsoft.com/office/drawing/2014/main" id="{00000000-0008-0000-0E00-000075010000}"/>
            </a:ext>
          </a:extLst>
        </xdr:cNvPr>
        <xdr:cNvSpPr/>
      </xdr:nvSpPr>
      <xdr:spPr>
        <a:xfrm>
          <a:off x="6921500" y="146105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80228</xdr:rowOff>
    </xdr:from>
    <xdr:to>
      <xdr:col>41</xdr:col>
      <xdr:colOff>50800</xdr:colOff>
      <xdr:row>85</xdr:row>
      <xdr:rowOff>88066</xdr:rowOff>
    </xdr:to>
    <xdr:cxnSp macro="">
      <xdr:nvCxnSpPr>
        <xdr:cNvPr id="374" name="直線コネクタ 373">
          <a:extLst>
            <a:ext uri="{FF2B5EF4-FFF2-40B4-BE49-F238E27FC236}">
              <a16:creationId xmlns:a16="http://schemas.microsoft.com/office/drawing/2014/main" id="{00000000-0008-0000-0E00-000076010000}"/>
            </a:ext>
          </a:extLst>
        </xdr:cNvPr>
        <xdr:cNvCxnSpPr/>
      </xdr:nvCxnSpPr>
      <xdr:spPr>
        <a:xfrm flipV="1">
          <a:off x="6972300" y="14653478"/>
          <a:ext cx="889000" cy="78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135799</xdr:rowOff>
    </xdr:from>
    <xdr:ext cx="469744" cy="259045"/>
    <xdr:sp macro="" textlink="">
      <xdr:nvSpPr>
        <xdr:cNvPr id="375" name="n_1aveValue【公営住宅】&#10;一人当たり面積">
          <a:extLst>
            <a:ext uri="{FF2B5EF4-FFF2-40B4-BE49-F238E27FC236}">
              <a16:creationId xmlns:a16="http://schemas.microsoft.com/office/drawing/2014/main" id="{00000000-0008-0000-0E00-000077010000}"/>
            </a:ext>
          </a:extLst>
        </xdr:cNvPr>
        <xdr:cNvSpPr txBox="1"/>
      </xdr:nvSpPr>
      <xdr:spPr>
        <a:xfrm>
          <a:off x="9391727" y="1402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3537</xdr:rowOff>
    </xdr:from>
    <xdr:ext cx="469744" cy="259045"/>
    <xdr:sp macro="" textlink="">
      <xdr:nvSpPr>
        <xdr:cNvPr id="376" name="n_2aveValue【公営住宅】&#10;一人当たり面積">
          <a:extLst>
            <a:ext uri="{FF2B5EF4-FFF2-40B4-BE49-F238E27FC236}">
              <a16:creationId xmlns:a16="http://schemas.microsoft.com/office/drawing/2014/main" id="{00000000-0008-0000-0E00-000078010000}"/>
            </a:ext>
          </a:extLst>
        </xdr:cNvPr>
        <xdr:cNvSpPr txBox="1"/>
      </xdr:nvSpPr>
      <xdr:spPr>
        <a:xfrm>
          <a:off x="8515427" y="14062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81</xdr:row>
      <xdr:rowOff>144290</xdr:rowOff>
    </xdr:from>
    <xdr:ext cx="469744" cy="259045"/>
    <xdr:sp macro="" textlink="">
      <xdr:nvSpPr>
        <xdr:cNvPr id="377" name="n_3aveValue【公営住宅】&#10;一人当たり面積">
          <a:extLst>
            <a:ext uri="{FF2B5EF4-FFF2-40B4-BE49-F238E27FC236}">
              <a16:creationId xmlns:a16="http://schemas.microsoft.com/office/drawing/2014/main" id="{00000000-0008-0000-0E00-000079010000}"/>
            </a:ext>
          </a:extLst>
        </xdr:cNvPr>
        <xdr:cNvSpPr txBox="1"/>
      </xdr:nvSpPr>
      <xdr:spPr>
        <a:xfrm>
          <a:off x="7626427" y="140317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81</xdr:row>
      <xdr:rowOff>129920</xdr:rowOff>
    </xdr:from>
    <xdr:ext cx="469744" cy="259045"/>
    <xdr:sp macro="" textlink="">
      <xdr:nvSpPr>
        <xdr:cNvPr id="378" name="n_4aveValue【公営住宅】&#10;一人当たり面積">
          <a:extLst>
            <a:ext uri="{FF2B5EF4-FFF2-40B4-BE49-F238E27FC236}">
              <a16:creationId xmlns:a16="http://schemas.microsoft.com/office/drawing/2014/main" id="{00000000-0008-0000-0E00-00007A010000}"/>
            </a:ext>
          </a:extLst>
        </xdr:cNvPr>
        <xdr:cNvSpPr txBox="1"/>
      </xdr:nvSpPr>
      <xdr:spPr>
        <a:xfrm>
          <a:off x="6737427" y="140173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108439</xdr:rowOff>
    </xdr:from>
    <xdr:ext cx="469744" cy="259045"/>
    <xdr:sp macro="" textlink="">
      <xdr:nvSpPr>
        <xdr:cNvPr id="379" name="n_1mainValue【公営住宅】&#10;一人当たり面積">
          <a:extLst>
            <a:ext uri="{FF2B5EF4-FFF2-40B4-BE49-F238E27FC236}">
              <a16:creationId xmlns:a16="http://schemas.microsoft.com/office/drawing/2014/main" id="{00000000-0008-0000-0E00-00007B010000}"/>
            </a:ext>
          </a:extLst>
        </xdr:cNvPr>
        <xdr:cNvSpPr txBox="1"/>
      </xdr:nvSpPr>
      <xdr:spPr>
        <a:xfrm>
          <a:off x="9391727" y="14681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114316</xdr:rowOff>
    </xdr:from>
    <xdr:ext cx="469744" cy="259045"/>
    <xdr:sp macro="" textlink="">
      <xdr:nvSpPr>
        <xdr:cNvPr id="380" name="n_2mainValue【公営住宅】&#10;一人当たり面積">
          <a:extLst>
            <a:ext uri="{FF2B5EF4-FFF2-40B4-BE49-F238E27FC236}">
              <a16:creationId xmlns:a16="http://schemas.microsoft.com/office/drawing/2014/main" id="{00000000-0008-0000-0E00-00007C010000}"/>
            </a:ext>
          </a:extLst>
        </xdr:cNvPr>
        <xdr:cNvSpPr txBox="1"/>
      </xdr:nvSpPr>
      <xdr:spPr>
        <a:xfrm>
          <a:off x="8515427" y="14687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122155</xdr:rowOff>
    </xdr:from>
    <xdr:ext cx="469744" cy="259045"/>
    <xdr:sp macro="" textlink="">
      <xdr:nvSpPr>
        <xdr:cNvPr id="381" name="n_3mainValue【公営住宅】&#10;一人当たり面積">
          <a:extLst>
            <a:ext uri="{FF2B5EF4-FFF2-40B4-BE49-F238E27FC236}">
              <a16:creationId xmlns:a16="http://schemas.microsoft.com/office/drawing/2014/main" id="{00000000-0008-0000-0E00-00007D010000}"/>
            </a:ext>
          </a:extLst>
        </xdr:cNvPr>
        <xdr:cNvSpPr txBox="1"/>
      </xdr:nvSpPr>
      <xdr:spPr>
        <a:xfrm>
          <a:off x="7626427" y="146954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129993</xdr:rowOff>
    </xdr:from>
    <xdr:ext cx="469744" cy="259045"/>
    <xdr:sp macro="" textlink="">
      <xdr:nvSpPr>
        <xdr:cNvPr id="382" name="n_4mainValue【公営住宅】&#10;一人当たり面積">
          <a:extLst>
            <a:ext uri="{FF2B5EF4-FFF2-40B4-BE49-F238E27FC236}">
              <a16:creationId xmlns:a16="http://schemas.microsoft.com/office/drawing/2014/main" id="{00000000-0008-0000-0E00-00007E010000}"/>
            </a:ext>
          </a:extLst>
        </xdr:cNvPr>
        <xdr:cNvSpPr txBox="1"/>
      </xdr:nvSpPr>
      <xdr:spPr>
        <a:xfrm>
          <a:off x="6737427" y="147032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391" name="テキスト ボックス 390">
          <a:extLst>
            <a:ext uri="{FF2B5EF4-FFF2-40B4-BE49-F238E27FC236}">
              <a16:creationId xmlns:a16="http://schemas.microsoft.com/office/drawing/2014/main" id="{00000000-0008-0000-0E00-000087010000}"/>
            </a:ext>
          </a:extLst>
        </xdr:cNvPr>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392" name="直線コネクタ 391">
          <a:extLst>
            <a:ext uri="{FF2B5EF4-FFF2-40B4-BE49-F238E27FC236}">
              <a16:creationId xmlns:a16="http://schemas.microsoft.com/office/drawing/2014/main" id="{00000000-0008-0000-0E00-000088010000}"/>
            </a:ext>
          </a:extLst>
        </xdr:cNvPr>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110</xdr:row>
      <xdr:rowOff>48277</xdr:rowOff>
    </xdr:from>
    <xdr:ext cx="467179" cy="259045"/>
    <xdr:sp macro="" textlink="">
      <xdr:nvSpPr>
        <xdr:cNvPr id="393" name="テキスト ボックス 392">
          <a:extLst>
            <a:ext uri="{FF2B5EF4-FFF2-40B4-BE49-F238E27FC236}">
              <a16:creationId xmlns:a16="http://schemas.microsoft.com/office/drawing/2014/main" id="{00000000-0008-0000-0E00-000089010000}"/>
            </a:ext>
          </a:extLst>
        </xdr:cNvPr>
        <xdr:cNvSpPr txBox="1"/>
      </xdr:nvSpPr>
      <xdr:spPr>
        <a:xfrm>
          <a:off x="294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394" name="直線コネクタ 393">
          <a:extLst>
            <a:ext uri="{FF2B5EF4-FFF2-40B4-BE49-F238E27FC236}">
              <a16:creationId xmlns:a16="http://schemas.microsoft.com/office/drawing/2014/main" id="{00000000-0008-0000-0E00-00008A010000}"/>
            </a:ext>
          </a:extLst>
        </xdr:cNvPr>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395" name="テキスト ボックス 394">
          <a:extLst>
            <a:ext uri="{FF2B5EF4-FFF2-40B4-BE49-F238E27FC236}">
              <a16:creationId xmlns:a16="http://schemas.microsoft.com/office/drawing/2014/main" id="{00000000-0008-0000-0E00-00008B010000}"/>
            </a:ext>
          </a:extLst>
        </xdr:cNvPr>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396" name="直線コネクタ 395">
          <a:extLst>
            <a:ext uri="{FF2B5EF4-FFF2-40B4-BE49-F238E27FC236}">
              <a16:creationId xmlns:a16="http://schemas.microsoft.com/office/drawing/2014/main" id="{00000000-0008-0000-0E00-00008C010000}"/>
            </a:ext>
          </a:extLst>
        </xdr:cNvPr>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397" name="テキスト ボックス 396">
          <a:extLst>
            <a:ext uri="{FF2B5EF4-FFF2-40B4-BE49-F238E27FC236}">
              <a16:creationId xmlns:a16="http://schemas.microsoft.com/office/drawing/2014/main" id="{00000000-0008-0000-0E00-00008D010000}"/>
            </a:ext>
          </a:extLst>
        </xdr:cNvPr>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398" name="直線コネクタ 397">
          <a:extLst>
            <a:ext uri="{FF2B5EF4-FFF2-40B4-BE49-F238E27FC236}">
              <a16:creationId xmlns:a16="http://schemas.microsoft.com/office/drawing/2014/main" id="{00000000-0008-0000-0E00-00008E010000}"/>
            </a:ext>
          </a:extLst>
        </xdr:cNvPr>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399" name="テキスト ボックス 398">
          <a:extLst>
            <a:ext uri="{FF2B5EF4-FFF2-40B4-BE49-F238E27FC236}">
              <a16:creationId xmlns:a16="http://schemas.microsoft.com/office/drawing/2014/main" id="{00000000-0008-0000-0E00-00008F010000}"/>
            </a:ext>
          </a:extLst>
        </xdr:cNvPr>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400" name="直線コネクタ 399">
          <a:extLst>
            <a:ext uri="{FF2B5EF4-FFF2-40B4-BE49-F238E27FC236}">
              <a16:creationId xmlns:a16="http://schemas.microsoft.com/office/drawing/2014/main" id="{00000000-0008-0000-0E00-000090010000}"/>
            </a:ext>
          </a:extLst>
        </xdr:cNvPr>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401" name="テキスト ボックス 400">
          <a:extLst>
            <a:ext uri="{FF2B5EF4-FFF2-40B4-BE49-F238E27FC236}">
              <a16:creationId xmlns:a16="http://schemas.microsoft.com/office/drawing/2014/main" id="{00000000-0008-0000-0E00-000091010000}"/>
            </a:ext>
          </a:extLst>
        </xdr:cNvPr>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402" name="直線コネクタ 401">
          <a:extLst>
            <a:ext uri="{FF2B5EF4-FFF2-40B4-BE49-F238E27FC236}">
              <a16:creationId xmlns:a16="http://schemas.microsoft.com/office/drawing/2014/main" id="{00000000-0008-0000-0E00-000092010000}"/>
            </a:ext>
          </a:extLst>
        </xdr:cNvPr>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403" name="テキスト ボックス 402">
          <a:extLst>
            <a:ext uri="{FF2B5EF4-FFF2-40B4-BE49-F238E27FC236}">
              <a16:creationId xmlns:a16="http://schemas.microsoft.com/office/drawing/2014/main" id="{00000000-0008-0000-0E00-000093010000}"/>
            </a:ext>
          </a:extLst>
        </xdr:cNvPr>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404" name="直線コネクタ 403">
          <a:extLst>
            <a:ext uri="{FF2B5EF4-FFF2-40B4-BE49-F238E27FC236}">
              <a16:creationId xmlns:a16="http://schemas.microsoft.com/office/drawing/2014/main" id="{00000000-0008-0000-0E00-000094010000}"/>
            </a:ext>
          </a:extLst>
        </xdr:cNvPr>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405" name="テキスト ボックス 404">
          <a:extLst>
            <a:ext uri="{FF2B5EF4-FFF2-40B4-BE49-F238E27FC236}">
              <a16:creationId xmlns:a16="http://schemas.microsoft.com/office/drawing/2014/main" id="{00000000-0008-0000-0E00-000095010000}"/>
            </a:ext>
          </a:extLst>
        </xdr:cNvPr>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406" name="直線コネクタ 405">
          <a:extLst>
            <a:ext uri="{FF2B5EF4-FFF2-40B4-BE49-F238E27FC236}">
              <a16:creationId xmlns:a16="http://schemas.microsoft.com/office/drawing/2014/main" id="{00000000-0008-0000-0E00-000096010000}"/>
            </a:ext>
          </a:extLst>
        </xdr:cNvPr>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96</xdr:row>
      <xdr:rowOff>162577</xdr:rowOff>
    </xdr:from>
    <xdr:ext cx="403059" cy="259045"/>
    <xdr:sp macro="" textlink="">
      <xdr:nvSpPr>
        <xdr:cNvPr id="407" name="テキスト ボックス 406">
          <a:extLst>
            <a:ext uri="{FF2B5EF4-FFF2-40B4-BE49-F238E27FC236}">
              <a16:creationId xmlns:a16="http://schemas.microsoft.com/office/drawing/2014/main" id="{00000000-0008-0000-0E00-000097010000}"/>
            </a:ext>
          </a:extLst>
        </xdr:cNvPr>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408" name="【港湾・漁港】&#10;有形固定資産減価償却率グラフ枠">
          <a:extLst>
            <a:ext uri="{FF2B5EF4-FFF2-40B4-BE49-F238E27FC236}">
              <a16:creationId xmlns:a16="http://schemas.microsoft.com/office/drawing/2014/main" id="{00000000-0008-0000-0E00-000098010000}"/>
            </a:ext>
          </a:extLst>
        </xdr:cNvPr>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134982</xdr:rowOff>
    </xdr:from>
    <xdr:to>
      <xdr:col>24</xdr:col>
      <xdr:colOff>62865</xdr:colOff>
      <xdr:row>108</xdr:row>
      <xdr:rowOff>76200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flipV="1">
          <a:off x="4634865" y="17279982"/>
          <a:ext cx="0" cy="13128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108</xdr:row>
      <xdr:rowOff>80027</xdr:rowOff>
    </xdr:from>
    <xdr:ext cx="405111" cy="259045"/>
    <xdr:sp macro="" textlink="">
      <xdr:nvSpPr>
        <xdr:cNvPr id="410" name="【港湾・漁港】&#10;有形固定資産減価償却率最小値テキスト">
          <a:extLst>
            <a:ext uri="{FF2B5EF4-FFF2-40B4-BE49-F238E27FC236}">
              <a16:creationId xmlns:a16="http://schemas.microsoft.com/office/drawing/2014/main" id="{00000000-0008-0000-0E00-00009A010000}"/>
            </a:ext>
          </a:extLst>
        </xdr:cNvPr>
        <xdr:cNvSpPr txBox="1"/>
      </xdr:nvSpPr>
      <xdr:spPr>
        <a:xfrm>
          <a:off x="4673600" y="1859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108</xdr:row>
      <xdr:rowOff>76200</xdr:rowOff>
    </xdr:from>
    <xdr:to>
      <xdr:col>24</xdr:col>
      <xdr:colOff>152400</xdr:colOff>
      <xdr:row>108</xdr:row>
      <xdr:rowOff>76200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4546600" y="1859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81659</xdr:rowOff>
    </xdr:from>
    <xdr:ext cx="405111" cy="259045"/>
    <xdr:sp macro="" textlink="">
      <xdr:nvSpPr>
        <xdr:cNvPr id="412" name="【港湾・漁港】&#10;有形固定資産減価償却率最大値テキスト">
          <a:extLst>
            <a:ext uri="{FF2B5EF4-FFF2-40B4-BE49-F238E27FC236}">
              <a16:creationId xmlns:a16="http://schemas.microsoft.com/office/drawing/2014/main" id="{00000000-0008-0000-0E00-00009C010000}"/>
            </a:ext>
          </a:extLst>
        </xdr:cNvPr>
        <xdr:cNvSpPr txBox="1"/>
      </xdr:nvSpPr>
      <xdr:spPr>
        <a:xfrm>
          <a:off x="4673600" y="170552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134982</xdr:rowOff>
    </xdr:from>
    <xdr:to>
      <xdr:col>24</xdr:col>
      <xdr:colOff>152400</xdr:colOff>
      <xdr:row>100</xdr:row>
      <xdr:rowOff>134982</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4546600" y="172799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101</xdr:row>
      <xdr:rowOff>159311</xdr:rowOff>
    </xdr:from>
    <xdr:ext cx="405111" cy="259045"/>
    <xdr:sp macro="" textlink="">
      <xdr:nvSpPr>
        <xdr:cNvPr id="414" name="【港湾・漁港】&#10;有形固定資産減価償却率平均値テキスト">
          <a:extLst>
            <a:ext uri="{FF2B5EF4-FFF2-40B4-BE49-F238E27FC236}">
              <a16:creationId xmlns:a16="http://schemas.microsoft.com/office/drawing/2014/main" id="{00000000-0008-0000-0E00-00009E010000}"/>
            </a:ext>
          </a:extLst>
        </xdr:cNvPr>
        <xdr:cNvSpPr txBox="1"/>
      </xdr:nvSpPr>
      <xdr:spPr>
        <a:xfrm>
          <a:off x="4673600" y="1747576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415" name="フローチャート: 判断 414">
          <a:extLst>
            <a:ext uri="{FF2B5EF4-FFF2-40B4-BE49-F238E27FC236}">
              <a16:creationId xmlns:a16="http://schemas.microsoft.com/office/drawing/2014/main" id="{00000000-0008-0000-0E00-00009F010000}"/>
            </a:ext>
          </a:extLst>
        </xdr:cNvPr>
        <xdr:cNvSpPr/>
      </xdr:nvSpPr>
      <xdr:spPr>
        <a:xfrm>
          <a:off x="4584700" y="17624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103</xdr:row>
      <xdr:rowOff>85816</xdr:rowOff>
    </xdr:from>
    <xdr:to>
      <xdr:col>20</xdr:col>
      <xdr:colOff>38100</xdr:colOff>
      <xdr:row>104</xdr:row>
      <xdr:rowOff>15966</xdr:rowOff>
    </xdr:to>
    <xdr:sp macro="" textlink="">
      <xdr:nvSpPr>
        <xdr:cNvPr id="416" name="フローチャート: 判断 415">
          <a:extLst>
            <a:ext uri="{FF2B5EF4-FFF2-40B4-BE49-F238E27FC236}">
              <a16:creationId xmlns:a16="http://schemas.microsoft.com/office/drawing/2014/main" id="{00000000-0008-0000-0E00-0000A0010000}"/>
            </a:ext>
          </a:extLst>
        </xdr:cNvPr>
        <xdr:cNvSpPr/>
      </xdr:nvSpPr>
      <xdr:spPr>
        <a:xfrm>
          <a:off x="3746500" y="177451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103</xdr:row>
      <xdr:rowOff>33564</xdr:rowOff>
    </xdr:from>
    <xdr:to>
      <xdr:col>15</xdr:col>
      <xdr:colOff>101600</xdr:colOff>
      <xdr:row>103</xdr:row>
      <xdr:rowOff>135164</xdr:rowOff>
    </xdr:to>
    <xdr:sp macro="" textlink="">
      <xdr:nvSpPr>
        <xdr:cNvPr id="417" name="フローチャート: 判断 416">
          <a:extLst>
            <a:ext uri="{FF2B5EF4-FFF2-40B4-BE49-F238E27FC236}">
              <a16:creationId xmlns:a16="http://schemas.microsoft.com/office/drawing/2014/main" id="{00000000-0008-0000-0E00-0000A1010000}"/>
            </a:ext>
          </a:extLst>
        </xdr:cNvPr>
        <xdr:cNvSpPr/>
      </xdr:nvSpPr>
      <xdr:spPr>
        <a:xfrm>
          <a:off x="2857500" y="176929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103</xdr:row>
      <xdr:rowOff>43362</xdr:rowOff>
    </xdr:from>
    <xdr:to>
      <xdr:col>10</xdr:col>
      <xdr:colOff>165100</xdr:colOff>
      <xdr:row>103</xdr:row>
      <xdr:rowOff>144962</xdr:rowOff>
    </xdr:to>
    <xdr:sp macro="" textlink="">
      <xdr:nvSpPr>
        <xdr:cNvPr id="418" name="フローチャート: 判断 417">
          <a:extLst>
            <a:ext uri="{FF2B5EF4-FFF2-40B4-BE49-F238E27FC236}">
              <a16:creationId xmlns:a16="http://schemas.microsoft.com/office/drawing/2014/main" id="{00000000-0008-0000-0E00-0000A2010000}"/>
            </a:ext>
          </a:extLst>
        </xdr:cNvPr>
        <xdr:cNvSpPr/>
      </xdr:nvSpPr>
      <xdr:spPr>
        <a:xfrm>
          <a:off x="1968500" y="17702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103</xdr:row>
      <xdr:rowOff>907</xdr:rowOff>
    </xdr:from>
    <xdr:to>
      <xdr:col>6</xdr:col>
      <xdr:colOff>38100</xdr:colOff>
      <xdr:row>103</xdr:row>
      <xdr:rowOff>102507</xdr:rowOff>
    </xdr:to>
    <xdr:sp macro="" textlink="">
      <xdr:nvSpPr>
        <xdr:cNvPr id="419" name="フローチャート: 判断 418">
          <a:extLst>
            <a:ext uri="{FF2B5EF4-FFF2-40B4-BE49-F238E27FC236}">
              <a16:creationId xmlns:a16="http://schemas.microsoft.com/office/drawing/2014/main" id="{00000000-0008-0000-0E00-0000A3010000}"/>
            </a:ext>
          </a:extLst>
        </xdr:cNvPr>
        <xdr:cNvSpPr/>
      </xdr:nvSpPr>
      <xdr:spPr>
        <a:xfrm>
          <a:off x="1079500" y="17660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111</xdr:row>
      <xdr:rowOff>16527</xdr:rowOff>
    </xdr:from>
    <xdr:ext cx="762000" cy="259045"/>
    <xdr:sp macro="" textlink="">
      <xdr:nvSpPr>
        <xdr:cNvPr id="420" name="テキスト ボックス 419">
          <a:extLst>
            <a:ext uri="{FF2B5EF4-FFF2-40B4-BE49-F238E27FC236}">
              <a16:creationId xmlns:a16="http://schemas.microsoft.com/office/drawing/2014/main" id="{00000000-0008-0000-0E00-0000A4010000}"/>
            </a:ext>
          </a:extLst>
        </xdr:cNvPr>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421" name="テキスト ボックス 420">
          <a:extLst>
            <a:ext uri="{FF2B5EF4-FFF2-40B4-BE49-F238E27FC236}">
              <a16:creationId xmlns:a16="http://schemas.microsoft.com/office/drawing/2014/main" id="{00000000-0008-0000-0E00-0000A5010000}"/>
            </a:ext>
          </a:extLst>
        </xdr:cNvPr>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422" name="テキスト ボックス 421">
          <a:extLst>
            <a:ext uri="{FF2B5EF4-FFF2-40B4-BE49-F238E27FC236}">
              <a16:creationId xmlns:a16="http://schemas.microsoft.com/office/drawing/2014/main" id="{00000000-0008-0000-0E00-0000A6010000}"/>
            </a:ext>
          </a:extLst>
        </xdr:cNvPr>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423" name="テキスト ボックス 422">
          <a:extLst>
            <a:ext uri="{FF2B5EF4-FFF2-40B4-BE49-F238E27FC236}">
              <a16:creationId xmlns:a16="http://schemas.microsoft.com/office/drawing/2014/main" id="{00000000-0008-0000-0E00-0000A7010000}"/>
            </a:ext>
          </a:extLst>
        </xdr:cNvPr>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424" name="テキスト ボックス 423">
          <a:extLst>
            <a:ext uri="{FF2B5EF4-FFF2-40B4-BE49-F238E27FC236}">
              <a16:creationId xmlns:a16="http://schemas.microsoft.com/office/drawing/2014/main" id="{00000000-0008-0000-0E00-0000A8010000}"/>
            </a:ext>
          </a:extLst>
        </xdr:cNvPr>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102</xdr:row>
      <xdr:rowOff>136434</xdr:rowOff>
    </xdr:from>
    <xdr:to>
      <xdr:col>24</xdr:col>
      <xdr:colOff>114300</xdr:colOff>
      <xdr:row>103</xdr:row>
      <xdr:rowOff>66584</xdr:rowOff>
    </xdr:to>
    <xdr:sp macro="" textlink="">
      <xdr:nvSpPr>
        <xdr:cNvPr id="425" name="楕円 424">
          <a:extLst>
            <a:ext uri="{FF2B5EF4-FFF2-40B4-BE49-F238E27FC236}">
              <a16:creationId xmlns:a16="http://schemas.microsoft.com/office/drawing/2014/main" id="{00000000-0008-0000-0E00-0000A9010000}"/>
            </a:ext>
          </a:extLst>
        </xdr:cNvPr>
        <xdr:cNvSpPr/>
      </xdr:nvSpPr>
      <xdr:spPr>
        <a:xfrm>
          <a:off x="4584700" y="176243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102</xdr:row>
      <xdr:rowOff>114861</xdr:rowOff>
    </xdr:from>
    <xdr:ext cx="405111" cy="259045"/>
    <xdr:sp macro="" textlink="">
      <xdr:nvSpPr>
        <xdr:cNvPr id="426" name="【港湾・漁港】&#10;有形固定資産減価償却率該当値テキスト">
          <a:extLst>
            <a:ext uri="{FF2B5EF4-FFF2-40B4-BE49-F238E27FC236}">
              <a16:creationId xmlns:a16="http://schemas.microsoft.com/office/drawing/2014/main" id="{00000000-0008-0000-0E00-0000AA010000}"/>
            </a:ext>
          </a:extLst>
        </xdr:cNvPr>
        <xdr:cNvSpPr txBox="1"/>
      </xdr:nvSpPr>
      <xdr:spPr>
        <a:xfrm>
          <a:off x="4673600" y="176027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102</xdr:row>
      <xdr:rowOff>80918</xdr:rowOff>
    </xdr:from>
    <xdr:to>
      <xdr:col>20</xdr:col>
      <xdr:colOff>38100</xdr:colOff>
      <xdr:row>103</xdr:row>
      <xdr:rowOff>11068</xdr:rowOff>
    </xdr:to>
    <xdr:sp macro="" textlink="">
      <xdr:nvSpPr>
        <xdr:cNvPr id="427" name="楕円 426">
          <a:extLst>
            <a:ext uri="{FF2B5EF4-FFF2-40B4-BE49-F238E27FC236}">
              <a16:creationId xmlns:a16="http://schemas.microsoft.com/office/drawing/2014/main" id="{00000000-0008-0000-0E00-0000AB010000}"/>
            </a:ext>
          </a:extLst>
        </xdr:cNvPr>
        <xdr:cNvSpPr/>
      </xdr:nvSpPr>
      <xdr:spPr>
        <a:xfrm>
          <a:off x="3746500" y="1756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102</xdr:row>
      <xdr:rowOff>131718</xdr:rowOff>
    </xdr:from>
    <xdr:to>
      <xdr:col>24</xdr:col>
      <xdr:colOff>63500</xdr:colOff>
      <xdr:row>103</xdr:row>
      <xdr:rowOff>15784</xdr:rowOff>
    </xdr:to>
    <xdr:cxnSp macro="">
      <xdr:nvCxnSpPr>
        <xdr:cNvPr id="428" name="直線コネクタ 427">
          <a:extLst>
            <a:ext uri="{FF2B5EF4-FFF2-40B4-BE49-F238E27FC236}">
              <a16:creationId xmlns:a16="http://schemas.microsoft.com/office/drawing/2014/main" id="{00000000-0008-0000-0E00-0000AC010000}"/>
            </a:ext>
          </a:extLst>
        </xdr:cNvPr>
        <xdr:cNvCxnSpPr/>
      </xdr:nvCxnSpPr>
      <xdr:spPr>
        <a:xfrm>
          <a:off x="3797300" y="17619618"/>
          <a:ext cx="838200" cy="555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102</xdr:row>
      <xdr:rowOff>15602</xdr:rowOff>
    </xdr:from>
    <xdr:to>
      <xdr:col>15</xdr:col>
      <xdr:colOff>101600</xdr:colOff>
      <xdr:row>102</xdr:row>
      <xdr:rowOff>117202</xdr:rowOff>
    </xdr:to>
    <xdr:sp macro="" textlink="">
      <xdr:nvSpPr>
        <xdr:cNvPr id="429" name="楕円 428">
          <a:extLst>
            <a:ext uri="{FF2B5EF4-FFF2-40B4-BE49-F238E27FC236}">
              <a16:creationId xmlns:a16="http://schemas.microsoft.com/office/drawing/2014/main" id="{00000000-0008-0000-0E00-0000AD010000}"/>
            </a:ext>
          </a:extLst>
        </xdr:cNvPr>
        <xdr:cNvSpPr/>
      </xdr:nvSpPr>
      <xdr:spPr>
        <a:xfrm>
          <a:off x="2857500" y="17503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102</xdr:row>
      <xdr:rowOff>66402</xdr:rowOff>
    </xdr:from>
    <xdr:to>
      <xdr:col>19</xdr:col>
      <xdr:colOff>177800</xdr:colOff>
      <xdr:row>102</xdr:row>
      <xdr:rowOff>131718</xdr:rowOff>
    </xdr:to>
    <xdr:cxnSp macro="">
      <xdr:nvCxnSpPr>
        <xdr:cNvPr id="430" name="直線コネクタ 429">
          <a:extLst>
            <a:ext uri="{FF2B5EF4-FFF2-40B4-BE49-F238E27FC236}">
              <a16:creationId xmlns:a16="http://schemas.microsoft.com/office/drawing/2014/main" id="{00000000-0008-0000-0E00-0000AE010000}"/>
            </a:ext>
          </a:extLst>
        </xdr:cNvPr>
        <xdr:cNvCxnSpPr/>
      </xdr:nvCxnSpPr>
      <xdr:spPr>
        <a:xfrm>
          <a:off x="2908300" y="17554302"/>
          <a:ext cx="889000" cy="6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101</xdr:row>
      <xdr:rowOff>125005</xdr:rowOff>
    </xdr:from>
    <xdr:to>
      <xdr:col>10</xdr:col>
      <xdr:colOff>165100</xdr:colOff>
      <xdr:row>102</xdr:row>
      <xdr:rowOff>55155</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968500" y="1744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102</xdr:row>
      <xdr:rowOff>4355</xdr:rowOff>
    </xdr:from>
    <xdr:to>
      <xdr:col>15</xdr:col>
      <xdr:colOff>50800</xdr:colOff>
      <xdr:row>102</xdr:row>
      <xdr:rowOff>66402</xdr:rowOff>
    </xdr:to>
    <xdr:cxnSp macro="">
      <xdr:nvCxnSpPr>
        <xdr:cNvPr id="432" name="直線コネクタ 431">
          <a:extLst>
            <a:ext uri="{FF2B5EF4-FFF2-40B4-BE49-F238E27FC236}">
              <a16:creationId xmlns:a16="http://schemas.microsoft.com/office/drawing/2014/main" id="{00000000-0008-0000-0E00-0000B0010000}"/>
            </a:ext>
          </a:extLst>
        </xdr:cNvPr>
        <xdr:cNvCxnSpPr/>
      </xdr:nvCxnSpPr>
      <xdr:spPr>
        <a:xfrm>
          <a:off x="2019300" y="17492255"/>
          <a:ext cx="889000" cy="62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101</xdr:row>
      <xdr:rowOff>62956</xdr:rowOff>
    </xdr:from>
    <xdr:to>
      <xdr:col>6</xdr:col>
      <xdr:colOff>38100</xdr:colOff>
      <xdr:row>101</xdr:row>
      <xdr:rowOff>164556</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079500" y="17379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101</xdr:row>
      <xdr:rowOff>113756</xdr:rowOff>
    </xdr:from>
    <xdr:to>
      <xdr:col>10</xdr:col>
      <xdr:colOff>114300</xdr:colOff>
      <xdr:row>102</xdr:row>
      <xdr:rowOff>4355</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130300" y="17430206"/>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104</xdr:row>
      <xdr:rowOff>7093</xdr:rowOff>
    </xdr:from>
    <xdr:ext cx="405111" cy="259045"/>
    <xdr:sp macro="" textlink="">
      <xdr:nvSpPr>
        <xdr:cNvPr id="435" name="n_1aveValue【港湾・漁港】&#10;有形固定資産減価償却率">
          <a:extLst>
            <a:ext uri="{FF2B5EF4-FFF2-40B4-BE49-F238E27FC236}">
              <a16:creationId xmlns:a16="http://schemas.microsoft.com/office/drawing/2014/main" id="{00000000-0008-0000-0E00-0000B3010000}"/>
            </a:ext>
          </a:extLst>
        </xdr:cNvPr>
        <xdr:cNvSpPr txBox="1"/>
      </xdr:nvSpPr>
      <xdr:spPr>
        <a:xfrm>
          <a:off x="3582044" y="178378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103</xdr:row>
      <xdr:rowOff>126291</xdr:rowOff>
    </xdr:from>
    <xdr:ext cx="405111" cy="259045"/>
    <xdr:sp macro="" textlink="">
      <xdr:nvSpPr>
        <xdr:cNvPr id="436" name="n_2aveValue【港湾・漁港】&#10;有形固定資産減価償却率">
          <a:extLst>
            <a:ext uri="{FF2B5EF4-FFF2-40B4-BE49-F238E27FC236}">
              <a16:creationId xmlns:a16="http://schemas.microsoft.com/office/drawing/2014/main" id="{00000000-0008-0000-0E00-0000B4010000}"/>
            </a:ext>
          </a:extLst>
        </xdr:cNvPr>
        <xdr:cNvSpPr txBox="1"/>
      </xdr:nvSpPr>
      <xdr:spPr>
        <a:xfrm>
          <a:off x="2705744" y="177856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103</xdr:row>
      <xdr:rowOff>136089</xdr:rowOff>
    </xdr:from>
    <xdr:ext cx="405111" cy="259045"/>
    <xdr:sp macro="" textlink="">
      <xdr:nvSpPr>
        <xdr:cNvPr id="437" name="n_3aveValue【港湾・漁港】&#10;有形固定資産減価償却率">
          <a:extLst>
            <a:ext uri="{FF2B5EF4-FFF2-40B4-BE49-F238E27FC236}">
              <a16:creationId xmlns:a16="http://schemas.microsoft.com/office/drawing/2014/main" id="{00000000-0008-0000-0E00-0000B5010000}"/>
            </a:ext>
          </a:extLst>
        </xdr:cNvPr>
        <xdr:cNvSpPr txBox="1"/>
      </xdr:nvSpPr>
      <xdr:spPr>
        <a:xfrm>
          <a:off x="1816744" y="177954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103</xdr:row>
      <xdr:rowOff>93634</xdr:rowOff>
    </xdr:from>
    <xdr:ext cx="405111" cy="259045"/>
    <xdr:sp macro="" textlink="">
      <xdr:nvSpPr>
        <xdr:cNvPr id="438" name="n_4aveValue【港湾・漁港】&#10;有形固定資産減価償却率">
          <a:extLst>
            <a:ext uri="{FF2B5EF4-FFF2-40B4-BE49-F238E27FC236}">
              <a16:creationId xmlns:a16="http://schemas.microsoft.com/office/drawing/2014/main" id="{00000000-0008-0000-0E00-0000B6010000}"/>
            </a:ext>
          </a:extLst>
        </xdr:cNvPr>
        <xdr:cNvSpPr txBox="1"/>
      </xdr:nvSpPr>
      <xdr:spPr>
        <a:xfrm>
          <a:off x="927744" y="177529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101</xdr:row>
      <xdr:rowOff>27595</xdr:rowOff>
    </xdr:from>
    <xdr:ext cx="405111" cy="259045"/>
    <xdr:sp macro="" textlink="">
      <xdr:nvSpPr>
        <xdr:cNvPr id="439" name="n_1mainValue【港湾・漁港】&#10;有形固定資産減価償却率">
          <a:extLst>
            <a:ext uri="{FF2B5EF4-FFF2-40B4-BE49-F238E27FC236}">
              <a16:creationId xmlns:a16="http://schemas.microsoft.com/office/drawing/2014/main" id="{00000000-0008-0000-0E00-0000B7010000}"/>
            </a:ext>
          </a:extLst>
        </xdr:cNvPr>
        <xdr:cNvSpPr txBox="1"/>
      </xdr:nvSpPr>
      <xdr:spPr>
        <a:xfrm>
          <a:off x="3582044" y="173440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100</xdr:row>
      <xdr:rowOff>133729</xdr:rowOff>
    </xdr:from>
    <xdr:ext cx="405111" cy="259045"/>
    <xdr:sp macro="" textlink="">
      <xdr:nvSpPr>
        <xdr:cNvPr id="440" name="n_2mainValue【港湾・漁港】&#10;有形固定資産減価償却率">
          <a:extLst>
            <a:ext uri="{FF2B5EF4-FFF2-40B4-BE49-F238E27FC236}">
              <a16:creationId xmlns:a16="http://schemas.microsoft.com/office/drawing/2014/main" id="{00000000-0008-0000-0E00-0000B8010000}"/>
            </a:ext>
          </a:extLst>
        </xdr:cNvPr>
        <xdr:cNvSpPr txBox="1"/>
      </xdr:nvSpPr>
      <xdr:spPr>
        <a:xfrm>
          <a:off x="2705744" y="172787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100</xdr:row>
      <xdr:rowOff>71682</xdr:rowOff>
    </xdr:from>
    <xdr:ext cx="405111" cy="259045"/>
    <xdr:sp macro="" textlink="">
      <xdr:nvSpPr>
        <xdr:cNvPr id="441" name="n_3mainValue【港湾・漁港】&#10;有形固定資産減価償却率">
          <a:extLst>
            <a:ext uri="{FF2B5EF4-FFF2-40B4-BE49-F238E27FC236}">
              <a16:creationId xmlns:a16="http://schemas.microsoft.com/office/drawing/2014/main" id="{00000000-0008-0000-0E00-0000B9010000}"/>
            </a:ext>
          </a:extLst>
        </xdr:cNvPr>
        <xdr:cNvSpPr txBox="1"/>
      </xdr:nvSpPr>
      <xdr:spPr>
        <a:xfrm>
          <a:off x="1816744" y="17216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100</xdr:row>
      <xdr:rowOff>9633</xdr:rowOff>
    </xdr:from>
    <xdr:ext cx="405111" cy="259045"/>
    <xdr:sp macro="" textlink="">
      <xdr:nvSpPr>
        <xdr:cNvPr id="442" name="n_4mainValue【港湾・漁港】&#10;有形固定資産減価償却率">
          <a:extLst>
            <a:ext uri="{FF2B5EF4-FFF2-40B4-BE49-F238E27FC236}">
              <a16:creationId xmlns:a16="http://schemas.microsoft.com/office/drawing/2014/main" id="{00000000-0008-0000-0E00-0000BA010000}"/>
            </a:ext>
          </a:extLst>
        </xdr:cNvPr>
        <xdr:cNvSpPr txBox="1"/>
      </xdr:nvSpPr>
      <xdr:spPr>
        <a:xfrm>
          <a:off x="927744" y="171546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443" name="正方形/長方形 442">
          <a:extLst>
            <a:ext uri="{FF2B5EF4-FFF2-40B4-BE49-F238E27FC236}">
              <a16:creationId xmlns:a16="http://schemas.microsoft.com/office/drawing/2014/main" id="{00000000-0008-0000-0E00-0000BB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444" name="正方形/長方形 443">
          <a:extLst>
            <a:ext uri="{FF2B5EF4-FFF2-40B4-BE49-F238E27FC236}">
              <a16:creationId xmlns:a16="http://schemas.microsoft.com/office/drawing/2014/main" id="{00000000-0008-0000-0E00-0000BC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445" name="正方形/長方形 444">
          <a:extLst>
            <a:ext uri="{FF2B5EF4-FFF2-40B4-BE49-F238E27FC236}">
              <a16:creationId xmlns:a16="http://schemas.microsoft.com/office/drawing/2014/main" id="{00000000-0008-0000-0E00-0000BD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446" name="正方形/長方形 445">
          <a:extLst>
            <a:ext uri="{FF2B5EF4-FFF2-40B4-BE49-F238E27FC236}">
              <a16:creationId xmlns:a16="http://schemas.microsoft.com/office/drawing/2014/main" id="{00000000-0008-0000-0E00-0000BE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447" name="正方形/長方形 446">
          <a:extLst>
            <a:ext uri="{FF2B5EF4-FFF2-40B4-BE49-F238E27FC236}">
              <a16:creationId xmlns:a16="http://schemas.microsoft.com/office/drawing/2014/main" id="{00000000-0008-0000-0E00-0000BF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448" name="正方形/長方形 447">
          <a:extLst>
            <a:ext uri="{FF2B5EF4-FFF2-40B4-BE49-F238E27FC236}">
              <a16:creationId xmlns:a16="http://schemas.microsoft.com/office/drawing/2014/main" id="{00000000-0008-0000-0E00-0000C0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451" name="テキスト ボックス 450">
          <a:extLst>
            <a:ext uri="{FF2B5EF4-FFF2-40B4-BE49-F238E27FC236}">
              <a16:creationId xmlns:a16="http://schemas.microsoft.com/office/drawing/2014/main" id="{00000000-0008-0000-0E00-0000C3010000}"/>
            </a:ext>
          </a:extLst>
        </xdr:cNvPr>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452" name="直線コネクタ 451">
          <a:extLst>
            <a:ext uri="{FF2B5EF4-FFF2-40B4-BE49-F238E27FC236}">
              <a16:creationId xmlns:a16="http://schemas.microsoft.com/office/drawing/2014/main" id="{00000000-0008-0000-0E00-0000C4010000}"/>
            </a:ext>
          </a:extLst>
        </xdr:cNvPr>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453" name="直線コネクタ 452">
          <a:extLst>
            <a:ext uri="{FF2B5EF4-FFF2-40B4-BE49-F238E27FC236}">
              <a16:creationId xmlns:a16="http://schemas.microsoft.com/office/drawing/2014/main" id="{00000000-0008-0000-0E00-0000C5010000}"/>
            </a:ext>
          </a:extLst>
        </xdr:cNvPr>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108</xdr:row>
      <xdr:rowOff>10177</xdr:rowOff>
    </xdr:from>
    <xdr:ext cx="248786" cy="259045"/>
    <xdr:sp macro="" textlink="">
      <xdr:nvSpPr>
        <xdr:cNvPr id="454" name="テキスト ボックス 453">
          <a:extLst>
            <a:ext uri="{FF2B5EF4-FFF2-40B4-BE49-F238E27FC236}">
              <a16:creationId xmlns:a16="http://schemas.microsoft.com/office/drawing/2014/main" id="{00000000-0008-0000-0E00-0000C6010000}"/>
            </a:ext>
          </a:extLst>
        </xdr:cNvPr>
        <xdr:cNvSpPr txBox="1"/>
      </xdr:nvSpPr>
      <xdr:spPr>
        <a:xfrm>
          <a:off x="6355214" y="1852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455" name="直線コネクタ 454">
          <a:extLst>
            <a:ext uri="{FF2B5EF4-FFF2-40B4-BE49-F238E27FC236}">
              <a16:creationId xmlns:a16="http://schemas.microsoft.com/office/drawing/2014/main" id="{00000000-0008-0000-0E00-0000C7010000}"/>
            </a:ext>
          </a:extLst>
        </xdr:cNvPr>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105</xdr:row>
      <xdr:rowOff>143527</xdr:rowOff>
    </xdr:from>
    <xdr:ext cx="595419" cy="259045"/>
    <xdr:sp macro="" textlink="">
      <xdr:nvSpPr>
        <xdr:cNvPr id="456" name="テキスト ボックス 455">
          <a:extLst>
            <a:ext uri="{FF2B5EF4-FFF2-40B4-BE49-F238E27FC236}">
              <a16:creationId xmlns:a16="http://schemas.microsoft.com/office/drawing/2014/main" id="{00000000-0008-0000-0E00-0000C8010000}"/>
            </a:ext>
          </a:extLst>
        </xdr:cNvPr>
        <xdr:cNvSpPr txBox="1"/>
      </xdr:nvSpPr>
      <xdr:spPr>
        <a:xfrm>
          <a:off x="6008581" y="181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457" name="直線コネクタ 456">
          <a:extLst>
            <a:ext uri="{FF2B5EF4-FFF2-40B4-BE49-F238E27FC236}">
              <a16:creationId xmlns:a16="http://schemas.microsoft.com/office/drawing/2014/main" id="{00000000-0008-0000-0E00-0000C9010000}"/>
            </a:ext>
          </a:extLst>
        </xdr:cNvPr>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103</xdr:row>
      <xdr:rowOff>105427</xdr:rowOff>
    </xdr:from>
    <xdr:ext cx="595419" cy="259045"/>
    <xdr:sp macro="" textlink="">
      <xdr:nvSpPr>
        <xdr:cNvPr id="458" name="テキスト ボックス 457">
          <a:extLst>
            <a:ext uri="{FF2B5EF4-FFF2-40B4-BE49-F238E27FC236}">
              <a16:creationId xmlns:a16="http://schemas.microsoft.com/office/drawing/2014/main" id="{00000000-0008-0000-0E00-0000CA010000}"/>
            </a:ext>
          </a:extLst>
        </xdr:cNvPr>
        <xdr:cNvSpPr txBox="1"/>
      </xdr:nvSpPr>
      <xdr:spPr>
        <a:xfrm>
          <a:off x="6008581" y="177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101</xdr:row>
      <xdr:rowOff>67327</xdr:rowOff>
    </xdr:from>
    <xdr:ext cx="59541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6008581" y="173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99</xdr:row>
      <xdr:rowOff>29227</xdr:rowOff>
    </xdr:from>
    <xdr:ext cx="685572"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5918428" y="1700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162577</xdr:rowOff>
    </xdr:from>
    <xdr:ext cx="685572"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5918428" y="1662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465" name="【港湾・漁港】&#10;一人当たり有形固定資産（償却資産）額グラフ枠">
          <a:extLst>
            <a:ext uri="{FF2B5EF4-FFF2-40B4-BE49-F238E27FC236}">
              <a16:creationId xmlns:a16="http://schemas.microsoft.com/office/drawing/2014/main" id="{00000000-0008-0000-0E00-0000D1010000}"/>
            </a:ext>
          </a:extLst>
        </xdr:cNvPr>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100</xdr:row>
      <xdr:rowOff>50654</xdr:rowOff>
    </xdr:from>
    <xdr:to>
      <xdr:col>54</xdr:col>
      <xdr:colOff>189865</xdr:colOff>
      <xdr:row>108</xdr:row>
      <xdr:rowOff>8917</xdr:rowOff>
    </xdr:to>
    <xdr:cxnSp macro="">
      <xdr:nvCxnSpPr>
        <xdr:cNvPr id="466" name="直線コネクタ 465">
          <a:extLst>
            <a:ext uri="{FF2B5EF4-FFF2-40B4-BE49-F238E27FC236}">
              <a16:creationId xmlns:a16="http://schemas.microsoft.com/office/drawing/2014/main" id="{00000000-0008-0000-0E00-0000D2010000}"/>
            </a:ext>
          </a:extLst>
        </xdr:cNvPr>
        <xdr:cNvCxnSpPr/>
      </xdr:nvCxnSpPr>
      <xdr:spPr>
        <a:xfrm flipV="1">
          <a:off x="10476865" y="17195654"/>
          <a:ext cx="0" cy="13298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12744</xdr:rowOff>
    </xdr:from>
    <xdr:ext cx="599010" cy="259045"/>
    <xdr:sp macro="" textlink="">
      <xdr:nvSpPr>
        <xdr:cNvPr id="467" name="【港湾・漁港】&#10;一人当たり有形固定資産（償却資産）額最小値テキスト">
          <a:extLst>
            <a:ext uri="{FF2B5EF4-FFF2-40B4-BE49-F238E27FC236}">
              <a16:creationId xmlns:a16="http://schemas.microsoft.com/office/drawing/2014/main" id="{00000000-0008-0000-0E00-0000D3010000}"/>
            </a:ext>
          </a:extLst>
        </xdr:cNvPr>
        <xdr:cNvSpPr txBox="1"/>
      </xdr:nvSpPr>
      <xdr:spPr>
        <a:xfrm>
          <a:off x="10515600" y="18529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112,979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8917</xdr:rowOff>
    </xdr:from>
    <xdr:to>
      <xdr:col>55</xdr:col>
      <xdr:colOff>88900</xdr:colOff>
      <xdr:row>108</xdr:row>
      <xdr:rowOff>8917</xdr:rowOff>
    </xdr:to>
    <xdr:cxnSp macro="">
      <xdr:nvCxnSpPr>
        <xdr:cNvPr id="468" name="直線コネクタ 467">
          <a:extLst>
            <a:ext uri="{FF2B5EF4-FFF2-40B4-BE49-F238E27FC236}">
              <a16:creationId xmlns:a16="http://schemas.microsoft.com/office/drawing/2014/main" id="{00000000-0008-0000-0E00-0000D4010000}"/>
            </a:ext>
          </a:extLst>
        </xdr:cNvPr>
        <xdr:cNvCxnSpPr/>
      </xdr:nvCxnSpPr>
      <xdr:spPr>
        <a:xfrm>
          <a:off x="10388600" y="185255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168781</xdr:rowOff>
    </xdr:from>
    <xdr:ext cx="690189" cy="259045"/>
    <xdr:sp macro="" textlink="">
      <xdr:nvSpPr>
        <xdr:cNvPr id="469" name="【港湾・漁港】&#10;一人当たり有形固定資産（償却資産）額最大値テキスト">
          <a:extLst>
            <a:ext uri="{FF2B5EF4-FFF2-40B4-BE49-F238E27FC236}">
              <a16:creationId xmlns:a16="http://schemas.microsoft.com/office/drawing/2014/main" id="{00000000-0008-0000-0E00-0000D5010000}"/>
            </a:ext>
          </a:extLst>
        </xdr:cNvPr>
        <xdr:cNvSpPr txBox="1"/>
      </xdr:nvSpPr>
      <xdr:spPr>
        <a:xfrm>
          <a:off x="10515600" y="1697088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1,160,115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100</xdr:row>
      <xdr:rowOff>50654</xdr:rowOff>
    </xdr:from>
    <xdr:to>
      <xdr:col>55</xdr:col>
      <xdr:colOff>88900</xdr:colOff>
      <xdr:row>100</xdr:row>
      <xdr:rowOff>50654</xdr:rowOff>
    </xdr:to>
    <xdr:cxnSp macro="">
      <xdr:nvCxnSpPr>
        <xdr:cNvPr id="470" name="直線コネクタ 469">
          <a:extLst>
            <a:ext uri="{FF2B5EF4-FFF2-40B4-BE49-F238E27FC236}">
              <a16:creationId xmlns:a16="http://schemas.microsoft.com/office/drawing/2014/main" id="{00000000-0008-0000-0E00-0000D6010000}"/>
            </a:ext>
          </a:extLst>
        </xdr:cNvPr>
        <xdr:cNvCxnSpPr/>
      </xdr:nvCxnSpPr>
      <xdr:spPr>
        <a:xfrm>
          <a:off x="10388600" y="17195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103</xdr:row>
      <xdr:rowOff>66257</xdr:rowOff>
    </xdr:from>
    <xdr:ext cx="599010" cy="259045"/>
    <xdr:sp macro="" textlink="">
      <xdr:nvSpPr>
        <xdr:cNvPr id="471" name="【港湾・漁港】&#10;一人当たり有形固定資産（償却資産）額平均値テキスト">
          <a:extLst>
            <a:ext uri="{FF2B5EF4-FFF2-40B4-BE49-F238E27FC236}">
              <a16:creationId xmlns:a16="http://schemas.microsoft.com/office/drawing/2014/main" id="{00000000-0008-0000-0E00-0000D7010000}"/>
            </a:ext>
          </a:extLst>
        </xdr:cNvPr>
        <xdr:cNvSpPr txBox="1"/>
      </xdr:nvSpPr>
      <xdr:spPr>
        <a:xfrm>
          <a:off x="10515600" y="1772560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585,842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104</xdr:row>
      <xdr:rowOff>43380</xdr:rowOff>
    </xdr:from>
    <xdr:to>
      <xdr:col>55</xdr:col>
      <xdr:colOff>50800</xdr:colOff>
      <xdr:row>104</xdr:row>
      <xdr:rowOff>144980</xdr:rowOff>
    </xdr:to>
    <xdr:sp macro="" textlink="">
      <xdr:nvSpPr>
        <xdr:cNvPr id="472" name="フローチャート: 判断 471">
          <a:extLst>
            <a:ext uri="{FF2B5EF4-FFF2-40B4-BE49-F238E27FC236}">
              <a16:creationId xmlns:a16="http://schemas.microsoft.com/office/drawing/2014/main" id="{00000000-0008-0000-0E00-0000D8010000}"/>
            </a:ext>
          </a:extLst>
        </xdr:cNvPr>
        <xdr:cNvSpPr/>
      </xdr:nvSpPr>
      <xdr:spPr>
        <a:xfrm>
          <a:off x="10426700" y="17874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103</xdr:row>
      <xdr:rowOff>41765</xdr:rowOff>
    </xdr:from>
    <xdr:to>
      <xdr:col>50</xdr:col>
      <xdr:colOff>165100</xdr:colOff>
      <xdr:row>103</xdr:row>
      <xdr:rowOff>143365</xdr:rowOff>
    </xdr:to>
    <xdr:sp macro="" textlink="">
      <xdr:nvSpPr>
        <xdr:cNvPr id="473" name="フローチャート: 判断 472">
          <a:extLst>
            <a:ext uri="{FF2B5EF4-FFF2-40B4-BE49-F238E27FC236}">
              <a16:creationId xmlns:a16="http://schemas.microsoft.com/office/drawing/2014/main" id="{00000000-0008-0000-0E00-0000D9010000}"/>
            </a:ext>
          </a:extLst>
        </xdr:cNvPr>
        <xdr:cNvSpPr/>
      </xdr:nvSpPr>
      <xdr:spPr>
        <a:xfrm>
          <a:off x="9588500" y="17701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103</xdr:row>
      <xdr:rowOff>63391</xdr:rowOff>
    </xdr:from>
    <xdr:to>
      <xdr:col>46</xdr:col>
      <xdr:colOff>38100</xdr:colOff>
      <xdr:row>103</xdr:row>
      <xdr:rowOff>164991</xdr:rowOff>
    </xdr:to>
    <xdr:sp macro="" textlink="">
      <xdr:nvSpPr>
        <xdr:cNvPr id="474" name="フローチャート: 判断 473">
          <a:extLst>
            <a:ext uri="{FF2B5EF4-FFF2-40B4-BE49-F238E27FC236}">
              <a16:creationId xmlns:a16="http://schemas.microsoft.com/office/drawing/2014/main" id="{00000000-0008-0000-0E00-0000DA010000}"/>
            </a:ext>
          </a:extLst>
        </xdr:cNvPr>
        <xdr:cNvSpPr/>
      </xdr:nvSpPr>
      <xdr:spPr>
        <a:xfrm>
          <a:off x="8699500" y="17722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103</xdr:row>
      <xdr:rowOff>109390</xdr:rowOff>
    </xdr:from>
    <xdr:to>
      <xdr:col>41</xdr:col>
      <xdr:colOff>101600</xdr:colOff>
      <xdr:row>104</xdr:row>
      <xdr:rowOff>39540</xdr:rowOff>
    </xdr:to>
    <xdr:sp macro="" textlink="">
      <xdr:nvSpPr>
        <xdr:cNvPr id="475" name="フローチャート: 判断 474">
          <a:extLst>
            <a:ext uri="{FF2B5EF4-FFF2-40B4-BE49-F238E27FC236}">
              <a16:creationId xmlns:a16="http://schemas.microsoft.com/office/drawing/2014/main" id="{00000000-0008-0000-0E00-0000DB010000}"/>
            </a:ext>
          </a:extLst>
        </xdr:cNvPr>
        <xdr:cNvSpPr/>
      </xdr:nvSpPr>
      <xdr:spPr>
        <a:xfrm>
          <a:off x="7810500" y="177687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103</xdr:row>
      <xdr:rowOff>133255</xdr:rowOff>
    </xdr:from>
    <xdr:to>
      <xdr:col>36</xdr:col>
      <xdr:colOff>165100</xdr:colOff>
      <xdr:row>104</xdr:row>
      <xdr:rowOff>63405</xdr:rowOff>
    </xdr:to>
    <xdr:sp macro="" textlink="">
      <xdr:nvSpPr>
        <xdr:cNvPr id="476" name="フローチャート: 判断 475">
          <a:extLst>
            <a:ext uri="{FF2B5EF4-FFF2-40B4-BE49-F238E27FC236}">
              <a16:creationId xmlns:a16="http://schemas.microsoft.com/office/drawing/2014/main" id="{00000000-0008-0000-0E00-0000DC010000}"/>
            </a:ext>
          </a:extLst>
        </xdr:cNvPr>
        <xdr:cNvSpPr/>
      </xdr:nvSpPr>
      <xdr:spPr>
        <a:xfrm>
          <a:off x="6921500" y="17792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111</xdr:row>
      <xdr:rowOff>16527</xdr:rowOff>
    </xdr:from>
    <xdr:ext cx="762000" cy="259045"/>
    <xdr:sp macro="" textlink="">
      <xdr:nvSpPr>
        <xdr:cNvPr id="477" name="テキスト ボックス 476">
          <a:extLst>
            <a:ext uri="{FF2B5EF4-FFF2-40B4-BE49-F238E27FC236}">
              <a16:creationId xmlns:a16="http://schemas.microsoft.com/office/drawing/2014/main" id="{00000000-0008-0000-0E00-0000DD010000}"/>
            </a:ext>
          </a:extLst>
        </xdr:cNvPr>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478" name="テキスト ボックス 477">
          <a:extLst>
            <a:ext uri="{FF2B5EF4-FFF2-40B4-BE49-F238E27FC236}">
              <a16:creationId xmlns:a16="http://schemas.microsoft.com/office/drawing/2014/main" id="{00000000-0008-0000-0E00-0000DE010000}"/>
            </a:ext>
          </a:extLst>
        </xdr:cNvPr>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479" name="テキスト ボックス 478">
          <a:extLst>
            <a:ext uri="{FF2B5EF4-FFF2-40B4-BE49-F238E27FC236}">
              <a16:creationId xmlns:a16="http://schemas.microsoft.com/office/drawing/2014/main" id="{00000000-0008-0000-0E00-0000DF010000}"/>
            </a:ext>
          </a:extLst>
        </xdr:cNvPr>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480" name="テキスト ボックス 479">
          <a:extLst>
            <a:ext uri="{FF2B5EF4-FFF2-40B4-BE49-F238E27FC236}">
              <a16:creationId xmlns:a16="http://schemas.microsoft.com/office/drawing/2014/main" id="{00000000-0008-0000-0E00-0000E0010000}"/>
            </a:ext>
          </a:extLst>
        </xdr:cNvPr>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481" name="テキスト ボックス 480">
          <a:extLst>
            <a:ext uri="{FF2B5EF4-FFF2-40B4-BE49-F238E27FC236}">
              <a16:creationId xmlns:a16="http://schemas.microsoft.com/office/drawing/2014/main" id="{00000000-0008-0000-0E00-0000E1010000}"/>
            </a:ext>
          </a:extLst>
        </xdr:cNvPr>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112080</xdr:rowOff>
    </xdr:from>
    <xdr:to>
      <xdr:col>55</xdr:col>
      <xdr:colOff>50800</xdr:colOff>
      <xdr:row>107</xdr:row>
      <xdr:rowOff>42230</xdr:rowOff>
    </xdr:to>
    <xdr:sp macro="" textlink="">
      <xdr:nvSpPr>
        <xdr:cNvPr id="482" name="楕円 481">
          <a:extLst>
            <a:ext uri="{FF2B5EF4-FFF2-40B4-BE49-F238E27FC236}">
              <a16:creationId xmlns:a16="http://schemas.microsoft.com/office/drawing/2014/main" id="{00000000-0008-0000-0E00-0000E2010000}"/>
            </a:ext>
          </a:extLst>
        </xdr:cNvPr>
        <xdr:cNvSpPr/>
      </xdr:nvSpPr>
      <xdr:spPr>
        <a:xfrm>
          <a:off x="10426700" y="18285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106</xdr:row>
      <xdr:rowOff>90507</xdr:rowOff>
    </xdr:from>
    <xdr:ext cx="599010" cy="259045"/>
    <xdr:sp macro="" textlink="">
      <xdr:nvSpPr>
        <xdr:cNvPr id="483" name="【港湾・漁港】&#10;一人当たり有形固定資産（償却資産）額該当値テキスト">
          <a:extLst>
            <a:ext uri="{FF2B5EF4-FFF2-40B4-BE49-F238E27FC236}">
              <a16:creationId xmlns:a16="http://schemas.microsoft.com/office/drawing/2014/main" id="{00000000-0008-0000-0E00-0000E3010000}"/>
            </a:ext>
          </a:extLst>
        </xdr:cNvPr>
        <xdr:cNvSpPr txBox="1"/>
      </xdr:nvSpPr>
      <xdr:spPr>
        <a:xfrm>
          <a:off x="10515600" y="182642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261,748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106</xdr:row>
      <xdr:rowOff>118097</xdr:rowOff>
    </xdr:from>
    <xdr:to>
      <xdr:col>50</xdr:col>
      <xdr:colOff>165100</xdr:colOff>
      <xdr:row>107</xdr:row>
      <xdr:rowOff>48247</xdr:rowOff>
    </xdr:to>
    <xdr:sp macro="" textlink="">
      <xdr:nvSpPr>
        <xdr:cNvPr id="484" name="楕円 483">
          <a:extLst>
            <a:ext uri="{FF2B5EF4-FFF2-40B4-BE49-F238E27FC236}">
              <a16:creationId xmlns:a16="http://schemas.microsoft.com/office/drawing/2014/main" id="{00000000-0008-0000-0E00-0000E4010000}"/>
            </a:ext>
          </a:extLst>
        </xdr:cNvPr>
        <xdr:cNvSpPr/>
      </xdr:nvSpPr>
      <xdr:spPr>
        <a:xfrm>
          <a:off x="9588500" y="18291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106</xdr:row>
      <xdr:rowOff>162880</xdr:rowOff>
    </xdr:from>
    <xdr:to>
      <xdr:col>55</xdr:col>
      <xdr:colOff>0</xdr:colOff>
      <xdr:row>106</xdr:row>
      <xdr:rowOff>168897</xdr:rowOff>
    </xdr:to>
    <xdr:cxnSp macro="">
      <xdr:nvCxnSpPr>
        <xdr:cNvPr id="485" name="直線コネクタ 484">
          <a:extLst>
            <a:ext uri="{FF2B5EF4-FFF2-40B4-BE49-F238E27FC236}">
              <a16:creationId xmlns:a16="http://schemas.microsoft.com/office/drawing/2014/main" id="{00000000-0008-0000-0E00-0000E5010000}"/>
            </a:ext>
          </a:extLst>
        </xdr:cNvPr>
        <xdr:cNvCxnSpPr/>
      </xdr:nvCxnSpPr>
      <xdr:spPr>
        <a:xfrm flipV="1">
          <a:off x="9639300" y="18336580"/>
          <a:ext cx="838200" cy="60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106</xdr:row>
      <xdr:rowOff>121349</xdr:rowOff>
    </xdr:from>
    <xdr:to>
      <xdr:col>46</xdr:col>
      <xdr:colOff>38100</xdr:colOff>
      <xdr:row>107</xdr:row>
      <xdr:rowOff>51499</xdr:rowOff>
    </xdr:to>
    <xdr:sp macro="" textlink="">
      <xdr:nvSpPr>
        <xdr:cNvPr id="486" name="楕円 485">
          <a:extLst>
            <a:ext uri="{FF2B5EF4-FFF2-40B4-BE49-F238E27FC236}">
              <a16:creationId xmlns:a16="http://schemas.microsoft.com/office/drawing/2014/main" id="{00000000-0008-0000-0E00-0000E6010000}"/>
            </a:ext>
          </a:extLst>
        </xdr:cNvPr>
        <xdr:cNvSpPr/>
      </xdr:nvSpPr>
      <xdr:spPr>
        <a:xfrm>
          <a:off x="8699500" y="18295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106</xdr:row>
      <xdr:rowOff>168897</xdr:rowOff>
    </xdr:from>
    <xdr:to>
      <xdr:col>50</xdr:col>
      <xdr:colOff>114300</xdr:colOff>
      <xdr:row>107</xdr:row>
      <xdr:rowOff>699</xdr:rowOff>
    </xdr:to>
    <xdr:cxnSp macro="">
      <xdr:nvCxnSpPr>
        <xdr:cNvPr id="487" name="直線コネクタ 486">
          <a:extLst>
            <a:ext uri="{FF2B5EF4-FFF2-40B4-BE49-F238E27FC236}">
              <a16:creationId xmlns:a16="http://schemas.microsoft.com/office/drawing/2014/main" id="{00000000-0008-0000-0E00-0000E7010000}"/>
            </a:ext>
          </a:extLst>
        </xdr:cNvPr>
        <xdr:cNvCxnSpPr/>
      </xdr:nvCxnSpPr>
      <xdr:spPr>
        <a:xfrm flipV="1">
          <a:off x="8750300" y="18342597"/>
          <a:ext cx="889000" cy="3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106</xdr:row>
      <xdr:rowOff>125698</xdr:rowOff>
    </xdr:from>
    <xdr:to>
      <xdr:col>41</xdr:col>
      <xdr:colOff>101600</xdr:colOff>
      <xdr:row>107</xdr:row>
      <xdr:rowOff>55848</xdr:rowOff>
    </xdr:to>
    <xdr:sp macro="" textlink="">
      <xdr:nvSpPr>
        <xdr:cNvPr id="488" name="楕円 487">
          <a:extLst>
            <a:ext uri="{FF2B5EF4-FFF2-40B4-BE49-F238E27FC236}">
              <a16:creationId xmlns:a16="http://schemas.microsoft.com/office/drawing/2014/main" id="{00000000-0008-0000-0E00-0000E8010000}"/>
            </a:ext>
          </a:extLst>
        </xdr:cNvPr>
        <xdr:cNvSpPr/>
      </xdr:nvSpPr>
      <xdr:spPr>
        <a:xfrm>
          <a:off x="7810500" y="182993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107</xdr:row>
      <xdr:rowOff>699</xdr:rowOff>
    </xdr:from>
    <xdr:to>
      <xdr:col>45</xdr:col>
      <xdr:colOff>177800</xdr:colOff>
      <xdr:row>107</xdr:row>
      <xdr:rowOff>5048</xdr:rowOff>
    </xdr:to>
    <xdr:cxnSp macro="">
      <xdr:nvCxnSpPr>
        <xdr:cNvPr id="489" name="直線コネクタ 488">
          <a:extLst>
            <a:ext uri="{FF2B5EF4-FFF2-40B4-BE49-F238E27FC236}">
              <a16:creationId xmlns:a16="http://schemas.microsoft.com/office/drawing/2014/main" id="{00000000-0008-0000-0E00-0000E9010000}"/>
            </a:ext>
          </a:extLst>
        </xdr:cNvPr>
        <xdr:cNvCxnSpPr/>
      </xdr:nvCxnSpPr>
      <xdr:spPr>
        <a:xfrm flipV="1">
          <a:off x="7861300" y="18345849"/>
          <a:ext cx="889000" cy="4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106</xdr:row>
      <xdr:rowOff>130006</xdr:rowOff>
    </xdr:from>
    <xdr:to>
      <xdr:col>36</xdr:col>
      <xdr:colOff>165100</xdr:colOff>
      <xdr:row>107</xdr:row>
      <xdr:rowOff>60156</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6921500" y="18303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107</xdr:row>
      <xdr:rowOff>5048</xdr:rowOff>
    </xdr:from>
    <xdr:to>
      <xdr:col>41</xdr:col>
      <xdr:colOff>50800</xdr:colOff>
      <xdr:row>107</xdr:row>
      <xdr:rowOff>9356</xdr:rowOff>
    </xdr:to>
    <xdr:cxnSp macro="">
      <xdr:nvCxnSpPr>
        <xdr:cNvPr id="491" name="直線コネクタ 490">
          <a:extLst>
            <a:ext uri="{FF2B5EF4-FFF2-40B4-BE49-F238E27FC236}">
              <a16:creationId xmlns:a16="http://schemas.microsoft.com/office/drawing/2014/main" id="{00000000-0008-0000-0E00-0000EB010000}"/>
            </a:ext>
          </a:extLst>
        </xdr:cNvPr>
        <xdr:cNvCxnSpPr/>
      </xdr:nvCxnSpPr>
      <xdr:spPr>
        <a:xfrm flipV="1">
          <a:off x="6972300" y="18350198"/>
          <a:ext cx="889000" cy="4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101</xdr:row>
      <xdr:rowOff>159892</xdr:rowOff>
    </xdr:from>
    <xdr:ext cx="599010" cy="259045"/>
    <xdr:sp macro="" textlink="">
      <xdr:nvSpPr>
        <xdr:cNvPr id="492" name="n_1aveValue【港湾・漁港】&#10;一人当たり有形固定資産（償却資産）額">
          <a:extLst>
            <a:ext uri="{FF2B5EF4-FFF2-40B4-BE49-F238E27FC236}">
              <a16:creationId xmlns:a16="http://schemas.microsoft.com/office/drawing/2014/main" id="{00000000-0008-0000-0E00-0000EC010000}"/>
            </a:ext>
          </a:extLst>
        </xdr:cNvPr>
        <xdr:cNvSpPr txBox="1"/>
      </xdr:nvSpPr>
      <xdr:spPr>
        <a:xfrm>
          <a:off x="9327095" y="17476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102</xdr:row>
      <xdr:rowOff>10068</xdr:rowOff>
    </xdr:from>
    <xdr:ext cx="599010" cy="259045"/>
    <xdr:sp macro="" textlink="">
      <xdr:nvSpPr>
        <xdr:cNvPr id="493" name="n_2aveValue【港湾・漁港】&#10;一人当たり有形固定資産（償却資産）額">
          <a:extLst>
            <a:ext uri="{FF2B5EF4-FFF2-40B4-BE49-F238E27FC236}">
              <a16:creationId xmlns:a16="http://schemas.microsoft.com/office/drawing/2014/main" id="{00000000-0008-0000-0E00-0000ED010000}"/>
            </a:ext>
          </a:extLst>
        </xdr:cNvPr>
        <xdr:cNvSpPr txBox="1"/>
      </xdr:nvSpPr>
      <xdr:spPr>
        <a:xfrm>
          <a:off x="8450795" y="17497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102</xdr:row>
      <xdr:rowOff>56067</xdr:rowOff>
    </xdr:from>
    <xdr:ext cx="599010" cy="259045"/>
    <xdr:sp macro="" textlink="">
      <xdr:nvSpPr>
        <xdr:cNvPr id="494" name="n_3aveValue【港湾・漁港】&#10;一人当たり有形固定資産（償却資産）額">
          <a:extLst>
            <a:ext uri="{FF2B5EF4-FFF2-40B4-BE49-F238E27FC236}">
              <a16:creationId xmlns:a16="http://schemas.microsoft.com/office/drawing/2014/main" id="{00000000-0008-0000-0E00-0000EE010000}"/>
            </a:ext>
          </a:extLst>
        </xdr:cNvPr>
        <xdr:cNvSpPr txBox="1"/>
      </xdr:nvSpPr>
      <xdr:spPr>
        <a:xfrm>
          <a:off x="7561795" y="175439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102</xdr:row>
      <xdr:rowOff>79932</xdr:rowOff>
    </xdr:from>
    <xdr:ext cx="599010" cy="259045"/>
    <xdr:sp macro="" textlink="">
      <xdr:nvSpPr>
        <xdr:cNvPr id="495" name="n_4aveValue【港湾・漁港】&#10;一人当たり有形固定資産（償却資産）額">
          <a:extLst>
            <a:ext uri="{FF2B5EF4-FFF2-40B4-BE49-F238E27FC236}">
              <a16:creationId xmlns:a16="http://schemas.microsoft.com/office/drawing/2014/main" id="{00000000-0008-0000-0E00-0000EF010000}"/>
            </a:ext>
          </a:extLst>
        </xdr:cNvPr>
        <xdr:cNvSpPr txBox="1"/>
      </xdr:nvSpPr>
      <xdr:spPr>
        <a:xfrm>
          <a:off x="6672795" y="175678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650,075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107</xdr:row>
      <xdr:rowOff>39374</xdr:rowOff>
    </xdr:from>
    <xdr:ext cx="599010" cy="259045"/>
    <xdr:sp macro="" textlink="">
      <xdr:nvSpPr>
        <xdr:cNvPr id="496" name="n_1mainValue【港湾・漁港】&#10;一人当たり有形固定資産（償却資産）額">
          <a:extLst>
            <a:ext uri="{FF2B5EF4-FFF2-40B4-BE49-F238E27FC236}">
              <a16:creationId xmlns:a16="http://schemas.microsoft.com/office/drawing/2014/main" id="{00000000-0008-0000-0E00-0000F0010000}"/>
            </a:ext>
          </a:extLst>
        </xdr:cNvPr>
        <xdr:cNvSpPr txBox="1"/>
      </xdr:nvSpPr>
      <xdr:spPr>
        <a:xfrm>
          <a:off x="9327095" y="183845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107</xdr:row>
      <xdr:rowOff>42626</xdr:rowOff>
    </xdr:from>
    <xdr:ext cx="599010" cy="259045"/>
    <xdr:sp macro="" textlink="">
      <xdr:nvSpPr>
        <xdr:cNvPr id="497" name="n_2mainValue【港湾・漁港】&#10;一人当たり有形固定資産（償却資産）額">
          <a:extLst>
            <a:ext uri="{FF2B5EF4-FFF2-40B4-BE49-F238E27FC236}">
              <a16:creationId xmlns:a16="http://schemas.microsoft.com/office/drawing/2014/main" id="{00000000-0008-0000-0E00-0000F1010000}"/>
            </a:ext>
          </a:extLst>
        </xdr:cNvPr>
        <xdr:cNvSpPr txBox="1"/>
      </xdr:nvSpPr>
      <xdr:spPr>
        <a:xfrm>
          <a:off x="8450795" y="183877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132295</xdr:colOff>
      <xdr:row>107</xdr:row>
      <xdr:rowOff>46975</xdr:rowOff>
    </xdr:from>
    <xdr:ext cx="599010" cy="259045"/>
    <xdr:sp macro="" textlink="">
      <xdr:nvSpPr>
        <xdr:cNvPr id="498" name="n_3mainValue【港湾・漁港】&#10;一人当たり有形固定資産（償却資産）額">
          <a:extLst>
            <a:ext uri="{FF2B5EF4-FFF2-40B4-BE49-F238E27FC236}">
              <a16:creationId xmlns:a16="http://schemas.microsoft.com/office/drawing/2014/main" id="{00000000-0008-0000-0E00-0000F2010000}"/>
            </a:ext>
          </a:extLst>
        </xdr:cNvPr>
        <xdr:cNvSpPr txBox="1"/>
      </xdr:nvSpPr>
      <xdr:spPr>
        <a:xfrm>
          <a:off x="7561795" y="183921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5295</xdr:colOff>
      <xdr:row>107</xdr:row>
      <xdr:rowOff>51283</xdr:rowOff>
    </xdr:from>
    <xdr:ext cx="599010" cy="259045"/>
    <xdr:sp macro="" textlink="">
      <xdr:nvSpPr>
        <xdr:cNvPr id="499" name="n_4mainValue【港湾・漁港】&#10;一人当たり有形固定資産（償却資産）額">
          <a:extLst>
            <a:ext uri="{FF2B5EF4-FFF2-40B4-BE49-F238E27FC236}">
              <a16:creationId xmlns:a16="http://schemas.microsoft.com/office/drawing/2014/main" id="{00000000-0008-0000-0E00-0000F3010000}"/>
            </a:ext>
          </a:extLst>
        </xdr:cNvPr>
        <xdr:cNvSpPr txBox="1"/>
      </xdr:nvSpPr>
      <xdr:spPr>
        <a:xfrm>
          <a:off x="6672795" y="18396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500" name="正方形/長方形 499">
          <a:extLst>
            <a:ext uri="{FF2B5EF4-FFF2-40B4-BE49-F238E27FC236}">
              <a16:creationId xmlns:a16="http://schemas.microsoft.com/office/drawing/2014/main" id="{00000000-0008-0000-0E00-0000F4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501" name="正方形/長方形 500">
          <a:extLst>
            <a:ext uri="{FF2B5EF4-FFF2-40B4-BE49-F238E27FC236}">
              <a16:creationId xmlns:a16="http://schemas.microsoft.com/office/drawing/2014/main" id="{00000000-0008-0000-0E00-0000F5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502" name="正方形/長方形 501">
          <a:extLst>
            <a:ext uri="{FF2B5EF4-FFF2-40B4-BE49-F238E27FC236}">
              <a16:creationId xmlns:a16="http://schemas.microsoft.com/office/drawing/2014/main" id="{00000000-0008-0000-0E00-0000F6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503" name="正方形/長方形 502">
          <a:extLst>
            <a:ext uri="{FF2B5EF4-FFF2-40B4-BE49-F238E27FC236}">
              <a16:creationId xmlns:a16="http://schemas.microsoft.com/office/drawing/2014/main" id="{00000000-0008-0000-0E00-0000F7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504" name="正方形/長方形 503">
          <a:extLst>
            <a:ext uri="{FF2B5EF4-FFF2-40B4-BE49-F238E27FC236}">
              <a16:creationId xmlns:a16="http://schemas.microsoft.com/office/drawing/2014/main" id="{00000000-0008-0000-0E00-0000F8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505" name="正方形/長方形 504">
          <a:extLst>
            <a:ext uri="{FF2B5EF4-FFF2-40B4-BE49-F238E27FC236}">
              <a16:creationId xmlns:a16="http://schemas.microsoft.com/office/drawing/2014/main" id="{00000000-0008-0000-0E00-0000F9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506" name="正方形/長方形 505">
          <a:extLst>
            <a:ext uri="{FF2B5EF4-FFF2-40B4-BE49-F238E27FC236}">
              <a16:creationId xmlns:a16="http://schemas.microsoft.com/office/drawing/2014/main" id="{00000000-0008-0000-0E00-0000FA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507" name="正方形/長方形 506">
          <a:extLst>
            <a:ext uri="{FF2B5EF4-FFF2-40B4-BE49-F238E27FC236}">
              <a16:creationId xmlns:a16="http://schemas.microsoft.com/office/drawing/2014/main" id="{00000000-0008-0000-0E00-0000FB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508" name="テキスト ボックス 507">
          <a:extLst>
            <a:ext uri="{FF2B5EF4-FFF2-40B4-BE49-F238E27FC236}">
              <a16:creationId xmlns:a16="http://schemas.microsoft.com/office/drawing/2014/main" id="{00000000-0008-0000-0E00-0000FC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509" name="直線コネクタ 508">
          <a:extLst>
            <a:ext uri="{FF2B5EF4-FFF2-40B4-BE49-F238E27FC236}">
              <a16:creationId xmlns:a16="http://schemas.microsoft.com/office/drawing/2014/main" id="{00000000-0008-0000-0E00-0000FD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510" name="テキスト ボックス 509">
          <a:extLst>
            <a:ext uri="{FF2B5EF4-FFF2-40B4-BE49-F238E27FC236}">
              <a16:creationId xmlns:a16="http://schemas.microsoft.com/office/drawing/2014/main" id="{00000000-0008-0000-0E00-0000FE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511" name="直線コネクタ 510">
          <a:extLst>
            <a:ext uri="{FF2B5EF4-FFF2-40B4-BE49-F238E27FC236}">
              <a16:creationId xmlns:a16="http://schemas.microsoft.com/office/drawing/2014/main" id="{00000000-0008-0000-0E00-0000FF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512" name="テキスト ボックス 511">
          <a:extLst>
            <a:ext uri="{FF2B5EF4-FFF2-40B4-BE49-F238E27FC236}">
              <a16:creationId xmlns:a16="http://schemas.microsoft.com/office/drawing/2014/main" id="{00000000-0008-0000-0E00-00000002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513" name="直線コネクタ 512">
          <a:extLst>
            <a:ext uri="{FF2B5EF4-FFF2-40B4-BE49-F238E27FC236}">
              <a16:creationId xmlns:a16="http://schemas.microsoft.com/office/drawing/2014/main" id="{00000000-0008-0000-0E00-00000102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514" name="テキスト ボックス 513">
          <a:extLst>
            <a:ext uri="{FF2B5EF4-FFF2-40B4-BE49-F238E27FC236}">
              <a16:creationId xmlns:a16="http://schemas.microsoft.com/office/drawing/2014/main" id="{00000000-0008-0000-0E00-00000202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515" name="直線コネクタ 514">
          <a:extLst>
            <a:ext uri="{FF2B5EF4-FFF2-40B4-BE49-F238E27FC236}">
              <a16:creationId xmlns:a16="http://schemas.microsoft.com/office/drawing/2014/main" id="{00000000-0008-0000-0E00-00000302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523" name="【認定こども園・幼稚園・保育所】&#10;有形固定資産減価償却率グラフ枠">
          <a:extLst>
            <a:ext uri="{FF2B5EF4-FFF2-40B4-BE49-F238E27FC236}">
              <a16:creationId xmlns:a16="http://schemas.microsoft.com/office/drawing/2014/main" id="{00000000-0008-0000-0E00-00000B02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116205</xdr:rowOff>
    </xdr:from>
    <xdr:to>
      <xdr:col>85</xdr:col>
      <xdr:colOff>126364</xdr:colOff>
      <xdr:row>41</xdr:row>
      <xdr:rowOff>140970</xdr:rowOff>
    </xdr:to>
    <xdr:cxnSp macro="">
      <xdr:nvCxnSpPr>
        <xdr:cNvPr id="524" name="直線コネクタ 523">
          <a:extLst>
            <a:ext uri="{FF2B5EF4-FFF2-40B4-BE49-F238E27FC236}">
              <a16:creationId xmlns:a16="http://schemas.microsoft.com/office/drawing/2014/main" id="{00000000-0008-0000-0E00-00000C020000}"/>
            </a:ext>
          </a:extLst>
        </xdr:cNvPr>
        <xdr:cNvCxnSpPr/>
      </xdr:nvCxnSpPr>
      <xdr:spPr>
        <a:xfrm flipV="1">
          <a:off x="16318864" y="5774055"/>
          <a:ext cx="0" cy="13963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144797</xdr:rowOff>
    </xdr:from>
    <xdr:ext cx="405111" cy="259045"/>
    <xdr:sp macro="" textlink="">
      <xdr:nvSpPr>
        <xdr:cNvPr id="525" name="【認定こども園・幼稚園・保育所】&#10;有形固定資産減価償却率最小値テキスト">
          <a:extLst>
            <a:ext uri="{FF2B5EF4-FFF2-40B4-BE49-F238E27FC236}">
              <a16:creationId xmlns:a16="http://schemas.microsoft.com/office/drawing/2014/main" id="{00000000-0008-0000-0E00-00000D020000}"/>
            </a:ext>
          </a:extLst>
        </xdr:cNvPr>
        <xdr:cNvSpPr txBox="1"/>
      </xdr:nvSpPr>
      <xdr:spPr>
        <a:xfrm>
          <a:off x="16357600" y="7174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140970</xdr:rowOff>
    </xdr:from>
    <xdr:to>
      <xdr:col>86</xdr:col>
      <xdr:colOff>25400</xdr:colOff>
      <xdr:row>41</xdr:row>
      <xdr:rowOff>140970</xdr:rowOff>
    </xdr:to>
    <xdr:cxnSp macro="">
      <xdr:nvCxnSpPr>
        <xdr:cNvPr id="526" name="直線コネクタ 525">
          <a:extLst>
            <a:ext uri="{FF2B5EF4-FFF2-40B4-BE49-F238E27FC236}">
              <a16:creationId xmlns:a16="http://schemas.microsoft.com/office/drawing/2014/main" id="{00000000-0008-0000-0E00-00000E020000}"/>
            </a:ext>
          </a:extLst>
        </xdr:cNvPr>
        <xdr:cNvCxnSpPr/>
      </xdr:nvCxnSpPr>
      <xdr:spPr>
        <a:xfrm>
          <a:off x="16230600" y="7170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62882</xdr:rowOff>
    </xdr:from>
    <xdr:ext cx="405111" cy="259045"/>
    <xdr:sp macro="" textlink="">
      <xdr:nvSpPr>
        <xdr:cNvPr id="527" name="【認定こども園・幼稚園・保育所】&#10;有形固定資産減価償却率最大値テキスト">
          <a:extLst>
            <a:ext uri="{FF2B5EF4-FFF2-40B4-BE49-F238E27FC236}">
              <a16:creationId xmlns:a16="http://schemas.microsoft.com/office/drawing/2014/main" id="{00000000-0008-0000-0E00-00000F020000}"/>
            </a:ext>
          </a:extLst>
        </xdr:cNvPr>
        <xdr:cNvSpPr txBox="1"/>
      </xdr:nvSpPr>
      <xdr:spPr>
        <a:xfrm>
          <a:off x="16357600" y="5549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116205</xdr:rowOff>
    </xdr:from>
    <xdr:to>
      <xdr:col>86</xdr:col>
      <xdr:colOff>25400</xdr:colOff>
      <xdr:row>33</xdr:row>
      <xdr:rowOff>116205</xdr:rowOff>
    </xdr:to>
    <xdr:cxnSp macro="">
      <xdr:nvCxnSpPr>
        <xdr:cNvPr id="528" name="直線コネクタ 527">
          <a:extLst>
            <a:ext uri="{FF2B5EF4-FFF2-40B4-BE49-F238E27FC236}">
              <a16:creationId xmlns:a16="http://schemas.microsoft.com/office/drawing/2014/main" id="{00000000-0008-0000-0E00-000010020000}"/>
            </a:ext>
          </a:extLst>
        </xdr:cNvPr>
        <xdr:cNvCxnSpPr/>
      </xdr:nvCxnSpPr>
      <xdr:spPr>
        <a:xfrm>
          <a:off x="16230600" y="5774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26687</xdr:rowOff>
    </xdr:from>
    <xdr:ext cx="405111" cy="259045"/>
    <xdr:sp macro="" textlink="">
      <xdr:nvSpPr>
        <xdr:cNvPr id="529" name="【認定こども園・幼稚園・保育所】&#10;有形固定資産減価償却率平均値テキスト">
          <a:extLst>
            <a:ext uri="{FF2B5EF4-FFF2-40B4-BE49-F238E27FC236}">
              <a16:creationId xmlns:a16="http://schemas.microsoft.com/office/drawing/2014/main" id="{00000000-0008-0000-0E00-000011020000}"/>
            </a:ext>
          </a:extLst>
        </xdr:cNvPr>
        <xdr:cNvSpPr txBox="1"/>
      </xdr:nvSpPr>
      <xdr:spPr>
        <a:xfrm>
          <a:off x="16357600" y="63703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48260</xdr:rowOff>
    </xdr:from>
    <xdr:to>
      <xdr:col>85</xdr:col>
      <xdr:colOff>177800</xdr:colOff>
      <xdr:row>37</xdr:row>
      <xdr:rowOff>149860</xdr:rowOff>
    </xdr:to>
    <xdr:sp macro="" textlink="">
      <xdr:nvSpPr>
        <xdr:cNvPr id="530" name="フローチャート: 判断 529">
          <a:extLst>
            <a:ext uri="{FF2B5EF4-FFF2-40B4-BE49-F238E27FC236}">
              <a16:creationId xmlns:a16="http://schemas.microsoft.com/office/drawing/2014/main" id="{00000000-0008-0000-0E00-000012020000}"/>
            </a:ext>
          </a:extLst>
        </xdr:cNvPr>
        <xdr:cNvSpPr/>
      </xdr:nvSpPr>
      <xdr:spPr>
        <a:xfrm>
          <a:off x="16268700" y="63919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57785</xdr:rowOff>
    </xdr:from>
    <xdr:to>
      <xdr:col>81</xdr:col>
      <xdr:colOff>101600</xdr:colOff>
      <xdr:row>37</xdr:row>
      <xdr:rowOff>159385</xdr:rowOff>
    </xdr:to>
    <xdr:sp macro="" textlink="">
      <xdr:nvSpPr>
        <xdr:cNvPr id="531" name="フローチャート: 判断 530">
          <a:extLst>
            <a:ext uri="{FF2B5EF4-FFF2-40B4-BE49-F238E27FC236}">
              <a16:creationId xmlns:a16="http://schemas.microsoft.com/office/drawing/2014/main" id="{00000000-0008-0000-0E00-000013020000}"/>
            </a:ext>
          </a:extLst>
        </xdr:cNvPr>
        <xdr:cNvSpPr/>
      </xdr:nvSpPr>
      <xdr:spPr>
        <a:xfrm>
          <a:off x="15430500" y="6401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63500</xdr:rowOff>
    </xdr:from>
    <xdr:to>
      <xdr:col>76</xdr:col>
      <xdr:colOff>165100</xdr:colOff>
      <xdr:row>37</xdr:row>
      <xdr:rowOff>165100</xdr:rowOff>
    </xdr:to>
    <xdr:sp macro="" textlink="">
      <xdr:nvSpPr>
        <xdr:cNvPr id="532" name="フローチャート: 判断 531">
          <a:extLst>
            <a:ext uri="{FF2B5EF4-FFF2-40B4-BE49-F238E27FC236}">
              <a16:creationId xmlns:a16="http://schemas.microsoft.com/office/drawing/2014/main" id="{00000000-0008-0000-0E00-000014020000}"/>
            </a:ext>
          </a:extLst>
        </xdr:cNvPr>
        <xdr:cNvSpPr/>
      </xdr:nvSpPr>
      <xdr:spPr>
        <a:xfrm>
          <a:off x="14541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36</xdr:row>
      <xdr:rowOff>156845</xdr:rowOff>
    </xdr:from>
    <xdr:to>
      <xdr:col>72</xdr:col>
      <xdr:colOff>38100</xdr:colOff>
      <xdr:row>37</xdr:row>
      <xdr:rowOff>86995</xdr:rowOff>
    </xdr:to>
    <xdr:sp macro="" textlink="">
      <xdr:nvSpPr>
        <xdr:cNvPr id="533" name="フローチャート: 判断 532">
          <a:extLst>
            <a:ext uri="{FF2B5EF4-FFF2-40B4-BE49-F238E27FC236}">
              <a16:creationId xmlns:a16="http://schemas.microsoft.com/office/drawing/2014/main" id="{00000000-0008-0000-0E00-000015020000}"/>
            </a:ext>
          </a:extLst>
        </xdr:cNvPr>
        <xdr:cNvSpPr/>
      </xdr:nvSpPr>
      <xdr:spPr>
        <a:xfrm>
          <a:off x="13652500" y="632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36</xdr:row>
      <xdr:rowOff>160655</xdr:rowOff>
    </xdr:from>
    <xdr:to>
      <xdr:col>67</xdr:col>
      <xdr:colOff>101600</xdr:colOff>
      <xdr:row>37</xdr:row>
      <xdr:rowOff>90805</xdr:rowOff>
    </xdr:to>
    <xdr:sp macro="" textlink="">
      <xdr:nvSpPr>
        <xdr:cNvPr id="534" name="フローチャート: 判断 533">
          <a:extLst>
            <a:ext uri="{FF2B5EF4-FFF2-40B4-BE49-F238E27FC236}">
              <a16:creationId xmlns:a16="http://schemas.microsoft.com/office/drawing/2014/main" id="{00000000-0008-0000-0E00-000016020000}"/>
            </a:ext>
          </a:extLst>
        </xdr:cNvPr>
        <xdr:cNvSpPr/>
      </xdr:nvSpPr>
      <xdr:spPr>
        <a:xfrm>
          <a:off x="12763500" y="6332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535" name="テキスト ボックス 534">
          <a:extLst>
            <a:ext uri="{FF2B5EF4-FFF2-40B4-BE49-F238E27FC236}">
              <a16:creationId xmlns:a16="http://schemas.microsoft.com/office/drawing/2014/main" id="{00000000-0008-0000-0E00-00001702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536" name="テキスト ボックス 535">
          <a:extLst>
            <a:ext uri="{FF2B5EF4-FFF2-40B4-BE49-F238E27FC236}">
              <a16:creationId xmlns:a16="http://schemas.microsoft.com/office/drawing/2014/main" id="{00000000-0008-0000-0E00-00001802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537" name="テキスト ボックス 536">
          <a:extLst>
            <a:ext uri="{FF2B5EF4-FFF2-40B4-BE49-F238E27FC236}">
              <a16:creationId xmlns:a16="http://schemas.microsoft.com/office/drawing/2014/main" id="{00000000-0008-0000-0E00-00001902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538" name="テキスト ボックス 537">
          <a:extLst>
            <a:ext uri="{FF2B5EF4-FFF2-40B4-BE49-F238E27FC236}">
              <a16:creationId xmlns:a16="http://schemas.microsoft.com/office/drawing/2014/main" id="{00000000-0008-0000-0E00-00001A02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539" name="テキスト ボックス 538">
          <a:extLst>
            <a:ext uri="{FF2B5EF4-FFF2-40B4-BE49-F238E27FC236}">
              <a16:creationId xmlns:a16="http://schemas.microsoft.com/office/drawing/2014/main" id="{00000000-0008-0000-0E00-00001B02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635</xdr:rowOff>
    </xdr:from>
    <xdr:to>
      <xdr:col>85</xdr:col>
      <xdr:colOff>177800</xdr:colOff>
      <xdr:row>35</xdr:row>
      <xdr:rowOff>102235</xdr:rowOff>
    </xdr:to>
    <xdr:sp macro="" textlink="">
      <xdr:nvSpPr>
        <xdr:cNvPr id="540" name="楕円 539">
          <a:extLst>
            <a:ext uri="{FF2B5EF4-FFF2-40B4-BE49-F238E27FC236}">
              <a16:creationId xmlns:a16="http://schemas.microsoft.com/office/drawing/2014/main" id="{00000000-0008-0000-0E00-00001C020000}"/>
            </a:ext>
          </a:extLst>
        </xdr:cNvPr>
        <xdr:cNvSpPr/>
      </xdr:nvSpPr>
      <xdr:spPr>
        <a:xfrm>
          <a:off x="16268700" y="6001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23512</xdr:rowOff>
    </xdr:from>
    <xdr:ext cx="405111" cy="259045"/>
    <xdr:sp macro="" textlink="">
      <xdr:nvSpPr>
        <xdr:cNvPr id="541" name="【認定こども園・幼稚園・保育所】&#10;有形固定資産減価償却率該当値テキスト">
          <a:extLst>
            <a:ext uri="{FF2B5EF4-FFF2-40B4-BE49-F238E27FC236}">
              <a16:creationId xmlns:a16="http://schemas.microsoft.com/office/drawing/2014/main" id="{00000000-0008-0000-0E00-00001D020000}"/>
            </a:ext>
          </a:extLst>
        </xdr:cNvPr>
        <xdr:cNvSpPr txBox="1"/>
      </xdr:nvSpPr>
      <xdr:spPr>
        <a:xfrm>
          <a:off x="16357600" y="58528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34</xdr:row>
      <xdr:rowOff>118745</xdr:rowOff>
    </xdr:from>
    <xdr:to>
      <xdr:col>81</xdr:col>
      <xdr:colOff>101600</xdr:colOff>
      <xdr:row>35</xdr:row>
      <xdr:rowOff>48895</xdr:rowOff>
    </xdr:to>
    <xdr:sp macro="" textlink="">
      <xdr:nvSpPr>
        <xdr:cNvPr id="542" name="楕円 541">
          <a:extLst>
            <a:ext uri="{FF2B5EF4-FFF2-40B4-BE49-F238E27FC236}">
              <a16:creationId xmlns:a16="http://schemas.microsoft.com/office/drawing/2014/main" id="{00000000-0008-0000-0E00-00001E020000}"/>
            </a:ext>
          </a:extLst>
        </xdr:cNvPr>
        <xdr:cNvSpPr/>
      </xdr:nvSpPr>
      <xdr:spPr>
        <a:xfrm>
          <a:off x="15430500" y="59480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34</xdr:row>
      <xdr:rowOff>169545</xdr:rowOff>
    </xdr:from>
    <xdr:to>
      <xdr:col>85</xdr:col>
      <xdr:colOff>127000</xdr:colOff>
      <xdr:row>35</xdr:row>
      <xdr:rowOff>51435</xdr:rowOff>
    </xdr:to>
    <xdr:cxnSp macro="">
      <xdr:nvCxnSpPr>
        <xdr:cNvPr id="543" name="直線コネクタ 542">
          <a:extLst>
            <a:ext uri="{FF2B5EF4-FFF2-40B4-BE49-F238E27FC236}">
              <a16:creationId xmlns:a16="http://schemas.microsoft.com/office/drawing/2014/main" id="{00000000-0008-0000-0E00-00001F020000}"/>
            </a:ext>
          </a:extLst>
        </xdr:cNvPr>
        <xdr:cNvCxnSpPr/>
      </xdr:nvCxnSpPr>
      <xdr:spPr>
        <a:xfrm>
          <a:off x="15481300" y="5998845"/>
          <a:ext cx="8382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40640</xdr:rowOff>
    </xdr:from>
    <xdr:to>
      <xdr:col>76</xdr:col>
      <xdr:colOff>165100</xdr:colOff>
      <xdr:row>34</xdr:row>
      <xdr:rowOff>142240</xdr:rowOff>
    </xdr:to>
    <xdr:sp macro="" textlink="">
      <xdr:nvSpPr>
        <xdr:cNvPr id="544" name="楕円 543">
          <a:extLst>
            <a:ext uri="{FF2B5EF4-FFF2-40B4-BE49-F238E27FC236}">
              <a16:creationId xmlns:a16="http://schemas.microsoft.com/office/drawing/2014/main" id="{00000000-0008-0000-0E00-000020020000}"/>
            </a:ext>
          </a:extLst>
        </xdr:cNvPr>
        <xdr:cNvSpPr/>
      </xdr:nvSpPr>
      <xdr:spPr>
        <a:xfrm>
          <a:off x="14541500" y="5869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34</xdr:row>
      <xdr:rowOff>91440</xdr:rowOff>
    </xdr:from>
    <xdr:to>
      <xdr:col>81</xdr:col>
      <xdr:colOff>50800</xdr:colOff>
      <xdr:row>34</xdr:row>
      <xdr:rowOff>169545</xdr:rowOff>
    </xdr:to>
    <xdr:cxnSp macro="">
      <xdr:nvCxnSpPr>
        <xdr:cNvPr id="545" name="直線コネクタ 544">
          <a:extLst>
            <a:ext uri="{FF2B5EF4-FFF2-40B4-BE49-F238E27FC236}">
              <a16:creationId xmlns:a16="http://schemas.microsoft.com/office/drawing/2014/main" id="{00000000-0008-0000-0E00-000021020000}"/>
            </a:ext>
          </a:extLst>
        </xdr:cNvPr>
        <xdr:cNvCxnSpPr/>
      </xdr:nvCxnSpPr>
      <xdr:spPr>
        <a:xfrm>
          <a:off x="14592300" y="592074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33</xdr:row>
      <xdr:rowOff>133985</xdr:rowOff>
    </xdr:from>
    <xdr:to>
      <xdr:col>72</xdr:col>
      <xdr:colOff>38100</xdr:colOff>
      <xdr:row>34</xdr:row>
      <xdr:rowOff>64135</xdr:rowOff>
    </xdr:to>
    <xdr:sp macro="" textlink="">
      <xdr:nvSpPr>
        <xdr:cNvPr id="546" name="楕円 545">
          <a:extLst>
            <a:ext uri="{FF2B5EF4-FFF2-40B4-BE49-F238E27FC236}">
              <a16:creationId xmlns:a16="http://schemas.microsoft.com/office/drawing/2014/main" id="{00000000-0008-0000-0E00-000022020000}"/>
            </a:ext>
          </a:extLst>
        </xdr:cNvPr>
        <xdr:cNvSpPr/>
      </xdr:nvSpPr>
      <xdr:spPr>
        <a:xfrm>
          <a:off x="13652500" y="579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34</xdr:row>
      <xdr:rowOff>13335</xdr:rowOff>
    </xdr:from>
    <xdr:to>
      <xdr:col>76</xdr:col>
      <xdr:colOff>114300</xdr:colOff>
      <xdr:row>34</xdr:row>
      <xdr:rowOff>91440</xdr:rowOff>
    </xdr:to>
    <xdr:cxnSp macro="">
      <xdr:nvCxnSpPr>
        <xdr:cNvPr id="547" name="直線コネクタ 546">
          <a:extLst>
            <a:ext uri="{FF2B5EF4-FFF2-40B4-BE49-F238E27FC236}">
              <a16:creationId xmlns:a16="http://schemas.microsoft.com/office/drawing/2014/main" id="{00000000-0008-0000-0E00-000023020000}"/>
            </a:ext>
          </a:extLst>
        </xdr:cNvPr>
        <xdr:cNvCxnSpPr/>
      </xdr:nvCxnSpPr>
      <xdr:spPr>
        <a:xfrm>
          <a:off x="13703300" y="5842635"/>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33</xdr:row>
      <xdr:rowOff>55880</xdr:rowOff>
    </xdr:from>
    <xdr:to>
      <xdr:col>67</xdr:col>
      <xdr:colOff>101600</xdr:colOff>
      <xdr:row>33</xdr:row>
      <xdr:rowOff>157480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2763500" y="57137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33</xdr:row>
      <xdr:rowOff>106680</xdr:rowOff>
    </xdr:from>
    <xdr:to>
      <xdr:col>71</xdr:col>
      <xdr:colOff>177800</xdr:colOff>
      <xdr:row>34</xdr:row>
      <xdr:rowOff>13335</xdr:rowOff>
    </xdr:to>
    <xdr:cxnSp macro="">
      <xdr:nvCxnSpPr>
        <xdr:cNvPr id="549" name="直線コネクタ 548">
          <a:extLst>
            <a:ext uri="{FF2B5EF4-FFF2-40B4-BE49-F238E27FC236}">
              <a16:creationId xmlns:a16="http://schemas.microsoft.com/office/drawing/2014/main" id="{00000000-0008-0000-0E00-000025020000}"/>
            </a:ext>
          </a:extLst>
        </xdr:cNvPr>
        <xdr:cNvCxnSpPr/>
      </xdr:nvCxnSpPr>
      <xdr:spPr>
        <a:xfrm>
          <a:off x="12814300" y="5764530"/>
          <a:ext cx="889000" cy="78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150512</xdr:rowOff>
    </xdr:from>
    <xdr:ext cx="405111" cy="259045"/>
    <xdr:sp macro="" textlink="">
      <xdr:nvSpPr>
        <xdr:cNvPr id="550" name="n_1aveValue【認定こども園・幼稚園・保育所】&#10;有形固定資産減価償却率">
          <a:extLst>
            <a:ext uri="{FF2B5EF4-FFF2-40B4-BE49-F238E27FC236}">
              <a16:creationId xmlns:a16="http://schemas.microsoft.com/office/drawing/2014/main" id="{00000000-0008-0000-0E00-000026020000}"/>
            </a:ext>
          </a:extLst>
        </xdr:cNvPr>
        <xdr:cNvSpPr txBox="1"/>
      </xdr:nvSpPr>
      <xdr:spPr>
        <a:xfrm>
          <a:off x="15266044" y="64941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156227</xdr:rowOff>
    </xdr:from>
    <xdr:ext cx="405111" cy="259045"/>
    <xdr:sp macro="" textlink="">
      <xdr:nvSpPr>
        <xdr:cNvPr id="551" name="n_2aveValue【認定こども園・幼稚園・保育所】&#10;有形固定資産減価償却率">
          <a:extLst>
            <a:ext uri="{FF2B5EF4-FFF2-40B4-BE49-F238E27FC236}">
              <a16:creationId xmlns:a16="http://schemas.microsoft.com/office/drawing/2014/main" id="{00000000-0008-0000-0E00-000027020000}"/>
            </a:ext>
          </a:extLst>
        </xdr:cNvPr>
        <xdr:cNvSpPr txBox="1"/>
      </xdr:nvSpPr>
      <xdr:spPr>
        <a:xfrm>
          <a:off x="14389744"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37</xdr:row>
      <xdr:rowOff>78122</xdr:rowOff>
    </xdr:from>
    <xdr:ext cx="405111" cy="259045"/>
    <xdr:sp macro="" textlink="">
      <xdr:nvSpPr>
        <xdr:cNvPr id="552" name="n_3aveValue【認定こども園・幼稚園・保育所】&#10;有形固定資産減価償却率">
          <a:extLst>
            <a:ext uri="{FF2B5EF4-FFF2-40B4-BE49-F238E27FC236}">
              <a16:creationId xmlns:a16="http://schemas.microsoft.com/office/drawing/2014/main" id="{00000000-0008-0000-0E00-000028020000}"/>
            </a:ext>
          </a:extLst>
        </xdr:cNvPr>
        <xdr:cNvSpPr txBox="1"/>
      </xdr:nvSpPr>
      <xdr:spPr>
        <a:xfrm>
          <a:off x="13500744" y="64217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37</xdr:row>
      <xdr:rowOff>81932</xdr:rowOff>
    </xdr:from>
    <xdr:ext cx="405111" cy="259045"/>
    <xdr:sp macro="" textlink="">
      <xdr:nvSpPr>
        <xdr:cNvPr id="553" name="n_4aveValue【認定こども園・幼稚園・保育所】&#10;有形固定資産減価償却率">
          <a:extLst>
            <a:ext uri="{FF2B5EF4-FFF2-40B4-BE49-F238E27FC236}">
              <a16:creationId xmlns:a16="http://schemas.microsoft.com/office/drawing/2014/main" id="{00000000-0008-0000-0E00-000029020000}"/>
            </a:ext>
          </a:extLst>
        </xdr:cNvPr>
        <xdr:cNvSpPr txBox="1"/>
      </xdr:nvSpPr>
      <xdr:spPr>
        <a:xfrm>
          <a:off x="12611744" y="6425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33</xdr:row>
      <xdr:rowOff>65422</xdr:rowOff>
    </xdr:from>
    <xdr:ext cx="405111" cy="259045"/>
    <xdr:sp macro="" textlink="">
      <xdr:nvSpPr>
        <xdr:cNvPr id="554" name="n_1mainValue【認定こども園・幼稚園・保育所】&#10;有形固定資産減価償却率">
          <a:extLst>
            <a:ext uri="{FF2B5EF4-FFF2-40B4-BE49-F238E27FC236}">
              <a16:creationId xmlns:a16="http://schemas.microsoft.com/office/drawing/2014/main" id="{00000000-0008-0000-0E00-00002A020000}"/>
            </a:ext>
          </a:extLst>
        </xdr:cNvPr>
        <xdr:cNvSpPr txBox="1"/>
      </xdr:nvSpPr>
      <xdr:spPr>
        <a:xfrm>
          <a:off x="15266044" y="5723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32</xdr:row>
      <xdr:rowOff>158767</xdr:rowOff>
    </xdr:from>
    <xdr:ext cx="405111" cy="259045"/>
    <xdr:sp macro="" textlink="">
      <xdr:nvSpPr>
        <xdr:cNvPr id="555" name="n_2mainValue【認定こども園・幼稚園・保育所】&#10;有形固定資産減価償却率">
          <a:extLst>
            <a:ext uri="{FF2B5EF4-FFF2-40B4-BE49-F238E27FC236}">
              <a16:creationId xmlns:a16="http://schemas.microsoft.com/office/drawing/2014/main" id="{00000000-0008-0000-0E00-00002B020000}"/>
            </a:ext>
          </a:extLst>
        </xdr:cNvPr>
        <xdr:cNvSpPr txBox="1"/>
      </xdr:nvSpPr>
      <xdr:spPr>
        <a:xfrm>
          <a:off x="14389744" y="5645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32</xdr:row>
      <xdr:rowOff>80662</xdr:rowOff>
    </xdr:from>
    <xdr:ext cx="405111" cy="259045"/>
    <xdr:sp macro="" textlink="">
      <xdr:nvSpPr>
        <xdr:cNvPr id="556" name="n_3mainValue【認定こども園・幼稚園・保育所】&#10;有形固定資産減価償却率">
          <a:extLst>
            <a:ext uri="{FF2B5EF4-FFF2-40B4-BE49-F238E27FC236}">
              <a16:creationId xmlns:a16="http://schemas.microsoft.com/office/drawing/2014/main" id="{00000000-0008-0000-0E00-00002C020000}"/>
            </a:ext>
          </a:extLst>
        </xdr:cNvPr>
        <xdr:cNvSpPr txBox="1"/>
      </xdr:nvSpPr>
      <xdr:spPr>
        <a:xfrm>
          <a:off x="13500744" y="556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32</xdr:row>
      <xdr:rowOff>2557</xdr:rowOff>
    </xdr:from>
    <xdr:ext cx="405111" cy="259045"/>
    <xdr:sp macro="" textlink="">
      <xdr:nvSpPr>
        <xdr:cNvPr id="557" name="n_4mainValue【認定こども園・幼稚園・保育所】&#10;有形固定資産減価償却率">
          <a:extLst>
            <a:ext uri="{FF2B5EF4-FFF2-40B4-BE49-F238E27FC236}">
              <a16:creationId xmlns:a16="http://schemas.microsoft.com/office/drawing/2014/main" id="{00000000-0008-0000-0E00-00002D020000}"/>
            </a:ext>
          </a:extLst>
        </xdr:cNvPr>
        <xdr:cNvSpPr txBox="1"/>
      </xdr:nvSpPr>
      <xdr:spPr>
        <a:xfrm>
          <a:off x="12611744" y="54889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558" name="正方形/長方形 557">
          <a:extLst>
            <a:ext uri="{FF2B5EF4-FFF2-40B4-BE49-F238E27FC236}">
              <a16:creationId xmlns:a16="http://schemas.microsoft.com/office/drawing/2014/main" id="{00000000-0008-0000-0E00-00002E02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559" name="正方形/長方形 558">
          <a:extLst>
            <a:ext uri="{FF2B5EF4-FFF2-40B4-BE49-F238E27FC236}">
              <a16:creationId xmlns:a16="http://schemas.microsoft.com/office/drawing/2014/main" id="{00000000-0008-0000-0E00-00002F02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560" name="正方形/長方形 559">
          <a:extLst>
            <a:ext uri="{FF2B5EF4-FFF2-40B4-BE49-F238E27FC236}">
              <a16:creationId xmlns:a16="http://schemas.microsoft.com/office/drawing/2014/main" id="{00000000-0008-0000-0E00-00003002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561" name="正方形/長方形 560">
          <a:extLst>
            <a:ext uri="{FF2B5EF4-FFF2-40B4-BE49-F238E27FC236}">
              <a16:creationId xmlns:a16="http://schemas.microsoft.com/office/drawing/2014/main" id="{00000000-0008-0000-0E00-00003102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562" name="正方形/長方形 561">
          <a:extLst>
            <a:ext uri="{FF2B5EF4-FFF2-40B4-BE49-F238E27FC236}">
              <a16:creationId xmlns:a16="http://schemas.microsoft.com/office/drawing/2014/main" id="{00000000-0008-0000-0E00-00003202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563" name="正方形/長方形 562">
          <a:extLst>
            <a:ext uri="{FF2B5EF4-FFF2-40B4-BE49-F238E27FC236}">
              <a16:creationId xmlns:a16="http://schemas.microsoft.com/office/drawing/2014/main" id="{00000000-0008-0000-0E00-00003302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564" name="正方形/長方形 563">
          <a:extLst>
            <a:ext uri="{FF2B5EF4-FFF2-40B4-BE49-F238E27FC236}">
              <a16:creationId xmlns:a16="http://schemas.microsoft.com/office/drawing/2014/main" id="{00000000-0008-0000-0E00-00003402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565" name="正方形/長方形 564">
          <a:extLst>
            <a:ext uri="{FF2B5EF4-FFF2-40B4-BE49-F238E27FC236}">
              <a16:creationId xmlns:a16="http://schemas.microsoft.com/office/drawing/2014/main" id="{00000000-0008-0000-0E00-00003502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566" name="テキスト ボックス 565">
          <a:extLst>
            <a:ext uri="{FF2B5EF4-FFF2-40B4-BE49-F238E27FC236}">
              <a16:creationId xmlns:a16="http://schemas.microsoft.com/office/drawing/2014/main" id="{00000000-0008-0000-0E00-00003602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567" name="直線コネクタ 566">
          <a:extLst>
            <a:ext uri="{FF2B5EF4-FFF2-40B4-BE49-F238E27FC236}">
              <a16:creationId xmlns:a16="http://schemas.microsoft.com/office/drawing/2014/main" id="{00000000-0008-0000-0E00-00003702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43</xdr:row>
      <xdr:rowOff>105427</xdr:rowOff>
    </xdr:from>
    <xdr:ext cx="467179" cy="259045"/>
    <xdr:sp macro="" textlink="">
      <xdr:nvSpPr>
        <xdr:cNvPr id="568" name="テキスト ボックス 567">
          <a:extLst>
            <a:ext uri="{FF2B5EF4-FFF2-40B4-BE49-F238E27FC236}">
              <a16:creationId xmlns:a16="http://schemas.microsoft.com/office/drawing/2014/main" id="{00000000-0008-0000-0E00-000038020000}"/>
            </a:ext>
          </a:extLst>
        </xdr:cNvPr>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42</xdr:row>
      <xdr:rowOff>38100</xdr:rowOff>
    </xdr:from>
    <xdr:to>
      <xdr:col>120</xdr:col>
      <xdr:colOff>114300</xdr:colOff>
      <xdr:row>42</xdr:row>
      <xdr:rowOff>38100</xdr:rowOff>
    </xdr:to>
    <xdr:cxnSp macro="">
      <xdr:nvCxnSpPr>
        <xdr:cNvPr id="569" name="直線コネクタ 568">
          <a:extLst>
            <a:ext uri="{FF2B5EF4-FFF2-40B4-BE49-F238E27FC236}">
              <a16:creationId xmlns:a16="http://schemas.microsoft.com/office/drawing/2014/main" id="{00000000-0008-0000-0E00-00003902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570" name="テキスト ボックス 569">
          <a:extLst>
            <a:ext uri="{FF2B5EF4-FFF2-40B4-BE49-F238E27FC236}">
              <a16:creationId xmlns:a16="http://schemas.microsoft.com/office/drawing/2014/main" id="{00000000-0008-0000-0E00-00003A020000}"/>
            </a:ext>
          </a:extLst>
        </xdr:cNvPr>
        <xdr:cNvSpPr txBox="1"/>
      </xdr:nvSpPr>
      <xdr:spPr>
        <a:xfrm>
          <a:off x="17820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571" name="直線コネクタ 570">
          <a:extLst>
            <a:ext uri="{FF2B5EF4-FFF2-40B4-BE49-F238E27FC236}">
              <a16:creationId xmlns:a16="http://schemas.microsoft.com/office/drawing/2014/main" id="{00000000-0008-0000-0E00-00003B02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572" name="テキスト ボックス 571">
          <a:extLst>
            <a:ext uri="{FF2B5EF4-FFF2-40B4-BE49-F238E27FC236}">
              <a16:creationId xmlns:a16="http://schemas.microsoft.com/office/drawing/2014/main" id="{00000000-0008-0000-0E00-00003C020000}"/>
            </a:ext>
          </a:extLst>
        </xdr:cNvPr>
        <xdr:cNvSpPr txBox="1"/>
      </xdr:nvSpPr>
      <xdr:spPr>
        <a:xfrm>
          <a:off x="17820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573" name="直線コネクタ 572">
          <a:extLst>
            <a:ext uri="{FF2B5EF4-FFF2-40B4-BE49-F238E27FC236}">
              <a16:creationId xmlns:a16="http://schemas.microsoft.com/office/drawing/2014/main" id="{00000000-0008-0000-0E00-00003D02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7820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576" name="テキスト ボックス 575">
          <a:extLst>
            <a:ext uri="{FF2B5EF4-FFF2-40B4-BE49-F238E27FC236}">
              <a16:creationId xmlns:a16="http://schemas.microsoft.com/office/drawing/2014/main" id="{00000000-0008-0000-0E00-000040020000}"/>
            </a:ext>
          </a:extLst>
        </xdr:cNvPr>
        <xdr:cNvSpPr txBox="1"/>
      </xdr:nvSpPr>
      <xdr:spPr>
        <a:xfrm>
          <a:off x="17820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577" name="直線コネクタ 576">
          <a:extLst>
            <a:ext uri="{FF2B5EF4-FFF2-40B4-BE49-F238E27FC236}">
              <a16:creationId xmlns:a16="http://schemas.microsoft.com/office/drawing/2014/main" id="{00000000-0008-0000-0E00-00004102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578" name="テキスト ボックス 577">
          <a:extLst>
            <a:ext uri="{FF2B5EF4-FFF2-40B4-BE49-F238E27FC236}">
              <a16:creationId xmlns:a16="http://schemas.microsoft.com/office/drawing/2014/main" id="{00000000-0008-0000-0E00-000042020000}"/>
            </a:ext>
          </a:extLst>
        </xdr:cNvPr>
        <xdr:cNvSpPr txBox="1"/>
      </xdr:nvSpPr>
      <xdr:spPr>
        <a:xfrm>
          <a:off x="17820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579" name="直線コネクタ 578">
          <a:extLst>
            <a:ext uri="{FF2B5EF4-FFF2-40B4-BE49-F238E27FC236}">
              <a16:creationId xmlns:a16="http://schemas.microsoft.com/office/drawing/2014/main" id="{00000000-0008-0000-0E00-00004302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580" name="テキスト ボックス 579">
          <a:extLst>
            <a:ext uri="{FF2B5EF4-FFF2-40B4-BE49-F238E27FC236}">
              <a16:creationId xmlns:a16="http://schemas.microsoft.com/office/drawing/2014/main" id="{00000000-0008-0000-0E00-00004402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581" name="【認定こども園・幼稚園・保育所】&#10;一人当たり面積グラフ枠">
          <a:extLst>
            <a:ext uri="{FF2B5EF4-FFF2-40B4-BE49-F238E27FC236}">
              <a16:creationId xmlns:a16="http://schemas.microsoft.com/office/drawing/2014/main" id="{00000000-0008-0000-0E00-00004502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26670</xdr:rowOff>
    </xdr:from>
    <xdr:to>
      <xdr:col>116</xdr:col>
      <xdr:colOff>62864</xdr:colOff>
      <xdr:row>42</xdr:row>
      <xdr:rowOff>121920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flipV="1">
          <a:off x="22160864" y="5855970"/>
          <a:ext cx="0" cy="14668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125747</xdr:rowOff>
    </xdr:from>
    <xdr:ext cx="469744" cy="259045"/>
    <xdr:sp macro="" textlink="">
      <xdr:nvSpPr>
        <xdr:cNvPr id="583" name="【認定こども園・幼稚園・保育所】&#10;一人当たり面積最小値テキスト">
          <a:extLst>
            <a:ext uri="{FF2B5EF4-FFF2-40B4-BE49-F238E27FC236}">
              <a16:creationId xmlns:a16="http://schemas.microsoft.com/office/drawing/2014/main" id="{00000000-0008-0000-0E00-000047020000}"/>
            </a:ext>
          </a:extLst>
        </xdr:cNvPr>
        <xdr:cNvSpPr txBox="1"/>
      </xdr:nvSpPr>
      <xdr:spPr>
        <a:xfrm>
          <a:off x="22199600" y="732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121920</xdr:rowOff>
    </xdr:from>
    <xdr:to>
      <xdr:col>116</xdr:col>
      <xdr:colOff>152400</xdr:colOff>
      <xdr:row>42</xdr:row>
      <xdr:rowOff>121920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22072600" y="7322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144797</xdr:rowOff>
    </xdr:from>
    <xdr:ext cx="469744" cy="259045"/>
    <xdr:sp macro="" textlink="">
      <xdr:nvSpPr>
        <xdr:cNvPr id="585" name="【認定こども園・幼稚園・保育所】&#10;一人当たり面積最大値テキスト">
          <a:extLst>
            <a:ext uri="{FF2B5EF4-FFF2-40B4-BE49-F238E27FC236}">
              <a16:creationId xmlns:a16="http://schemas.microsoft.com/office/drawing/2014/main" id="{00000000-0008-0000-0E00-000049020000}"/>
            </a:ext>
          </a:extLst>
        </xdr:cNvPr>
        <xdr:cNvSpPr txBox="1"/>
      </xdr:nvSpPr>
      <xdr:spPr>
        <a:xfrm>
          <a:off x="22199600" y="5631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26670</xdr:rowOff>
    </xdr:from>
    <xdr:to>
      <xdr:col>116</xdr:col>
      <xdr:colOff>152400</xdr:colOff>
      <xdr:row>34</xdr:row>
      <xdr:rowOff>26670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22072600" y="58559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37</xdr:row>
      <xdr:rowOff>137177</xdr:rowOff>
    </xdr:from>
    <xdr:ext cx="469744" cy="259045"/>
    <xdr:sp macro="" textlink="">
      <xdr:nvSpPr>
        <xdr:cNvPr id="587" name="【認定こども園・幼稚園・保育所】&#10;一人当たり面積平均値テキスト">
          <a:extLst>
            <a:ext uri="{FF2B5EF4-FFF2-40B4-BE49-F238E27FC236}">
              <a16:creationId xmlns:a16="http://schemas.microsoft.com/office/drawing/2014/main" id="{00000000-0008-0000-0E00-00004B020000}"/>
            </a:ext>
          </a:extLst>
        </xdr:cNvPr>
        <xdr:cNvSpPr txBox="1"/>
      </xdr:nvSpPr>
      <xdr:spPr>
        <a:xfrm>
          <a:off x="22199600" y="64808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158750</xdr:rowOff>
    </xdr:from>
    <xdr:to>
      <xdr:col>116</xdr:col>
      <xdr:colOff>114300</xdr:colOff>
      <xdr:row>38</xdr:row>
      <xdr:rowOff>88900</xdr:rowOff>
    </xdr:to>
    <xdr:sp macro="" textlink="">
      <xdr:nvSpPr>
        <xdr:cNvPr id="588" name="フローチャート: 判断 587">
          <a:extLst>
            <a:ext uri="{FF2B5EF4-FFF2-40B4-BE49-F238E27FC236}">
              <a16:creationId xmlns:a16="http://schemas.microsoft.com/office/drawing/2014/main" id="{00000000-0008-0000-0E00-00004C020000}"/>
            </a:ext>
          </a:extLst>
        </xdr:cNvPr>
        <xdr:cNvSpPr/>
      </xdr:nvSpPr>
      <xdr:spPr>
        <a:xfrm>
          <a:off x="22110700" y="650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38</xdr:row>
      <xdr:rowOff>151130</xdr:rowOff>
    </xdr:from>
    <xdr:to>
      <xdr:col>112</xdr:col>
      <xdr:colOff>38100</xdr:colOff>
      <xdr:row>39</xdr:row>
      <xdr:rowOff>81280</xdr:rowOff>
    </xdr:to>
    <xdr:sp macro="" textlink="">
      <xdr:nvSpPr>
        <xdr:cNvPr id="589" name="フローチャート: 判断 588">
          <a:extLst>
            <a:ext uri="{FF2B5EF4-FFF2-40B4-BE49-F238E27FC236}">
              <a16:creationId xmlns:a16="http://schemas.microsoft.com/office/drawing/2014/main" id="{00000000-0008-0000-0E00-00004D020000}"/>
            </a:ext>
          </a:extLst>
        </xdr:cNvPr>
        <xdr:cNvSpPr/>
      </xdr:nvSpPr>
      <xdr:spPr>
        <a:xfrm>
          <a:off x="21272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38</xdr:row>
      <xdr:rowOff>151130</xdr:rowOff>
    </xdr:from>
    <xdr:to>
      <xdr:col>107</xdr:col>
      <xdr:colOff>101600</xdr:colOff>
      <xdr:row>39</xdr:row>
      <xdr:rowOff>81280</xdr:rowOff>
    </xdr:to>
    <xdr:sp macro="" textlink="">
      <xdr:nvSpPr>
        <xdr:cNvPr id="590" name="フローチャート: 判断 589">
          <a:extLst>
            <a:ext uri="{FF2B5EF4-FFF2-40B4-BE49-F238E27FC236}">
              <a16:creationId xmlns:a16="http://schemas.microsoft.com/office/drawing/2014/main" id="{00000000-0008-0000-0E00-00004E020000}"/>
            </a:ext>
          </a:extLst>
        </xdr:cNvPr>
        <xdr:cNvSpPr/>
      </xdr:nvSpPr>
      <xdr:spPr>
        <a:xfrm>
          <a:off x="20383500" y="666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38</xdr:row>
      <xdr:rowOff>170180</xdr:rowOff>
    </xdr:from>
    <xdr:to>
      <xdr:col>102</xdr:col>
      <xdr:colOff>165100</xdr:colOff>
      <xdr:row>39</xdr:row>
      <xdr:rowOff>100330</xdr:rowOff>
    </xdr:to>
    <xdr:sp macro="" textlink="">
      <xdr:nvSpPr>
        <xdr:cNvPr id="591" name="フローチャート: 判断 590">
          <a:extLst>
            <a:ext uri="{FF2B5EF4-FFF2-40B4-BE49-F238E27FC236}">
              <a16:creationId xmlns:a16="http://schemas.microsoft.com/office/drawing/2014/main" id="{00000000-0008-0000-0E00-00004F020000}"/>
            </a:ext>
          </a:extLst>
        </xdr:cNvPr>
        <xdr:cNvSpPr/>
      </xdr:nvSpPr>
      <xdr:spPr>
        <a:xfrm>
          <a:off x="19494500" y="6685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21590</xdr:rowOff>
    </xdr:from>
    <xdr:to>
      <xdr:col>98</xdr:col>
      <xdr:colOff>38100</xdr:colOff>
      <xdr:row>39</xdr:row>
      <xdr:rowOff>123190</xdr:rowOff>
    </xdr:to>
    <xdr:sp macro="" textlink="">
      <xdr:nvSpPr>
        <xdr:cNvPr id="592" name="フローチャート: 判断 591">
          <a:extLst>
            <a:ext uri="{FF2B5EF4-FFF2-40B4-BE49-F238E27FC236}">
              <a16:creationId xmlns:a16="http://schemas.microsoft.com/office/drawing/2014/main" id="{00000000-0008-0000-0E00-000050020000}"/>
            </a:ext>
          </a:extLst>
        </xdr:cNvPr>
        <xdr:cNvSpPr/>
      </xdr:nvSpPr>
      <xdr:spPr>
        <a:xfrm>
          <a:off x="18605500" y="6708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593" name="テキスト ボックス 592">
          <a:extLst>
            <a:ext uri="{FF2B5EF4-FFF2-40B4-BE49-F238E27FC236}">
              <a16:creationId xmlns:a16="http://schemas.microsoft.com/office/drawing/2014/main" id="{00000000-0008-0000-0E00-00005102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594" name="テキスト ボックス 593">
          <a:extLst>
            <a:ext uri="{FF2B5EF4-FFF2-40B4-BE49-F238E27FC236}">
              <a16:creationId xmlns:a16="http://schemas.microsoft.com/office/drawing/2014/main" id="{00000000-0008-0000-0E00-00005202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595" name="テキスト ボックス 594">
          <a:extLst>
            <a:ext uri="{FF2B5EF4-FFF2-40B4-BE49-F238E27FC236}">
              <a16:creationId xmlns:a16="http://schemas.microsoft.com/office/drawing/2014/main" id="{00000000-0008-0000-0E00-00005302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596" name="テキスト ボックス 595">
          <a:extLst>
            <a:ext uri="{FF2B5EF4-FFF2-40B4-BE49-F238E27FC236}">
              <a16:creationId xmlns:a16="http://schemas.microsoft.com/office/drawing/2014/main" id="{00000000-0008-0000-0E00-00005402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597" name="テキスト ボックス 596">
          <a:extLst>
            <a:ext uri="{FF2B5EF4-FFF2-40B4-BE49-F238E27FC236}">
              <a16:creationId xmlns:a16="http://schemas.microsoft.com/office/drawing/2014/main" id="{00000000-0008-0000-0E00-00005502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34</xdr:row>
      <xdr:rowOff>44450</xdr:rowOff>
    </xdr:from>
    <xdr:to>
      <xdr:col>116</xdr:col>
      <xdr:colOff>114300</xdr:colOff>
      <xdr:row>34</xdr:row>
      <xdr:rowOff>146050</xdr:rowOff>
    </xdr:to>
    <xdr:sp macro="" textlink="">
      <xdr:nvSpPr>
        <xdr:cNvPr id="598" name="楕円 597">
          <a:extLst>
            <a:ext uri="{FF2B5EF4-FFF2-40B4-BE49-F238E27FC236}">
              <a16:creationId xmlns:a16="http://schemas.microsoft.com/office/drawing/2014/main" id="{00000000-0008-0000-0E00-000056020000}"/>
            </a:ext>
          </a:extLst>
        </xdr:cNvPr>
        <xdr:cNvSpPr/>
      </xdr:nvSpPr>
      <xdr:spPr>
        <a:xfrm>
          <a:off x="22110700" y="5873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33</xdr:row>
      <xdr:rowOff>130827</xdr:rowOff>
    </xdr:from>
    <xdr:ext cx="469744" cy="259045"/>
    <xdr:sp macro="" textlink="">
      <xdr:nvSpPr>
        <xdr:cNvPr id="599" name="【認定こども園・幼稚園・保育所】&#10;一人当たり面積該当値テキスト">
          <a:extLst>
            <a:ext uri="{FF2B5EF4-FFF2-40B4-BE49-F238E27FC236}">
              <a16:creationId xmlns:a16="http://schemas.microsoft.com/office/drawing/2014/main" id="{00000000-0008-0000-0E00-000057020000}"/>
            </a:ext>
          </a:extLst>
        </xdr:cNvPr>
        <xdr:cNvSpPr txBox="1"/>
      </xdr:nvSpPr>
      <xdr:spPr>
        <a:xfrm>
          <a:off x="22199600" y="57886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34</xdr:row>
      <xdr:rowOff>71120</xdr:rowOff>
    </xdr:from>
    <xdr:to>
      <xdr:col>112</xdr:col>
      <xdr:colOff>38100</xdr:colOff>
      <xdr:row>35</xdr:row>
      <xdr:rowOff>1270</xdr:rowOff>
    </xdr:to>
    <xdr:sp macro="" textlink="">
      <xdr:nvSpPr>
        <xdr:cNvPr id="600" name="楕円 599">
          <a:extLst>
            <a:ext uri="{FF2B5EF4-FFF2-40B4-BE49-F238E27FC236}">
              <a16:creationId xmlns:a16="http://schemas.microsoft.com/office/drawing/2014/main" id="{00000000-0008-0000-0E00-000058020000}"/>
            </a:ext>
          </a:extLst>
        </xdr:cNvPr>
        <xdr:cNvSpPr/>
      </xdr:nvSpPr>
      <xdr:spPr>
        <a:xfrm>
          <a:off x="21272500" y="590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34</xdr:row>
      <xdr:rowOff>95250</xdr:rowOff>
    </xdr:from>
    <xdr:to>
      <xdr:col>116</xdr:col>
      <xdr:colOff>63500</xdr:colOff>
      <xdr:row>34</xdr:row>
      <xdr:rowOff>121920</xdr:rowOff>
    </xdr:to>
    <xdr:cxnSp macro="">
      <xdr:nvCxnSpPr>
        <xdr:cNvPr id="601" name="直線コネクタ 600">
          <a:extLst>
            <a:ext uri="{FF2B5EF4-FFF2-40B4-BE49-F238E27FC236}">
              <a16:creationId xmlns:a16="http://schemas.microsoft.com/office/drawing/2014/main" id="{00000000-0008-0000-0E00-000059020000}"/>
            </a:ext>
          </a:extLst>
        </xdr:cNvPr>
        <xdr:cNvCxnSpPr/>
      </xdr:nvCxnSpPr>
      <xdr:spPr>
        <a:xfrm flipV="1">
          <a:off x="21323300" y="5924550"/>
          <a:ext cx="8382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34</xdr:row>
      <xdr:rowOff>86360</xdr:rowOff>
    </xdr:from>
    <xdr:to>
      <xdr:col>107</xdr:col>
      <xdr:colOff>101600</xdr:colOff>
      <xdr:row>35</xdr:row>
      <xdr:rowOff>16510</xdr:rowOff>
    </xdr:to>
    <xdr:sp macro="" textlink="">
      <xdr:nvSpPr>
        <xdr:cNvPr id="602" name="楕円 601">
          <a:extLst>
            <a:ext uri="{FF2B5EF4-FFF2-40B4-BE49-F238E27FC236}">
              <a16:creationId xmlns:a16="http://schemas.microsoft.com/office/drawing/2014/main" id="{00000000-0008-0000-0E00-00005A020000}"/>
            </a:ext>
          </a:extLst>
        </xdr:cNvPr>
        <xdr:cNvSpPr/>
      </xdr:nvSpPr>
      <xdr:spPr>
        <a:xfrm>
          <a:off x="20383500" y="59156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34</xdr:row>
      <xdr:rowOff>121920</xdr:rowOff>
    </xdr:from>
    <xdr:to>
      <xdr:col>111</xdr:col>
      <xdr:colOff>177800</xdr:colOff>
      <xdr:row>34</xdr:row>
      <xdr:rowOff>137160</xdr:rowOff>
    </xdr:to>
    <xdr:cxnSp macro="">
      <xdr:nvCxnSpPr>
        <xdr:cNvPr id="603" name="直線コネクタ 602">
          <a:extLst>
            <a:ext uri="{FF2B5EF4-FFF2-40B4-BE49-F238E27FC236}">
              <a16:creationId xmlns:a16="http://schemas.microsoft.com/office/drawing/2014/main" id="{00000000-0008-0000-0E00-00005B020000}"/>
            </a:ext>
          </a:extLst>
        </xdr:cNvPr>
        <xdr:cNvCxnSpPr/>
      </xdr:nvCxnSpPr>
      <xdr:spPr>
        <a:xfrm flipV="1">
          <a:off x="20434300" y="595122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34</xdr:row>
      <xdr:rowOff>109220</xdr:rowOff>
    </xdr:from>
    <xdr:to>
      <xdr:col>102</xdr:col>
      <xdr:colOff>165100</xdr:colOff>
      <xdr:row>35</xdr:row>
      <xdr:rowOff>39370</xdr:rowOff>
    </xdr:to>
    <xdr:sp macro="" textlink="">
      <xdr:nvSpPr>
        <xdr:cNvPr id="604" name="楕円 603">
          <a:extLst>
            <a:ext uri="{FF2B5EF4-FFF2-40B4-BE49-F238E27FC236}">
              <a16:creationId xmlns:a16="http://schemas.microsoft.com/office/drawing/2014/main" id="{00000000-0008-0000-0E00-00005C020000}"/>
            </a:ext>
          </a:extLst>
        </xdr:cNvPr>
        <xdr:cNvSpPr/>
      </xdr:nvSpPr>
      <xdr:spPr>
        <a:xfrm>
          <a:off x="19494500" y="5938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34</xdr:row>
      <xdr:rowOff>137160</xdr:rowOff>
    </xdr:from>
    <xdr:to>
      <xdr:col>107</xdr:col>
      <xdr:colOff>50800</xdr:colOff>
      <xdr:row>34</xdr:row>
      <xdr:rowOff>160020</xdr:rowOff>
    </xdr:to>
    <xdr:cxnSp macro="">
      <xdr:nvCxnSpPr>
        <xdr:cNvPr id="605" name="直線コネクタ 604">
          <a:extLst>
            <a:ext uri="{FF2B5EF4-FFF2-40B4-BE49-F238E27FC236}">
              <a16:creationId xmlns:a16="http://schemas.microsoft.com/office/drawing/2014/main" id="{00000000-0008-0000-0E00-00005D020000}"/>
            </a:ext>
          </a:extLst>
        </xdr:cNvPr>
        <xdr:cNvCxnSpPr/>
      </xdr:nvCxnSpPr>
      <xdr:spPr>
        <a:xfrm flipV="1">
          <a:off x="19545300" y="59664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34</xdr:row>
      <xdr:rowOff>132080</xdr:rowOff>
    </xdr:from>
    <xdr:to>
      <xdr:col>98</xdr:col>
      <xdr:colOff>38100</xdr:colOff>
      <xdr:row>35</xdr:row>
      <xdr:rowOff>62230</xdr:rowOff>
    </xdr:to>
    <xdr:sp macro="" textlink="">
      <xdr:nvSpPr>
        <xdr:cNvPr id="606" name="楕円 605">
          <a:extLst>
            <a:ext uri="{FF2B5EF4-FFF2-40B4-BE49-F238E27FC236}">
              <a16:creationId xmlns:a16="http://schemas.microsoft.com/office/drawing/2014/main" id="{00000000-0008-0000-0E00-00005E020000}"/>
            </a:ext>
          </a:extLst>
        </xdr:cNvPr>
        <xdr:cNvSpPr/>
      </xdr:nvSpPr>
      <xdr:spPr>
        <a:xfrm>
          <a:off x="18605500" y="596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34</xdr:row>
      <xdr:rowOff>160020</xdr:rowOff>
    </xdr:from>
    <xdr:to>
      <xdr:col>102</xdr:col>
      <xdr:colOff>114300</xdr:colOff>
      <xdr:row>35</xdr:row>
      <xdr:rowOff>11430</xdr:rowOff>
    </xdr:to>
    <xdr:cxnSp macro="">
      <xdr:nvCxnSpPr>
        <xdr:cNvPr id="607" name="直線コネクタ 606">
          <a:extLst>
            <a:ext uri="{FF2B5EF4-FFF2-40B4-BE49-F238E27FC236}">
              <a16:creationId xmlns:a16="http://schemas.microsoft.com/office/drawing/2014/main" id="{00000000-0008-0000-0E00-00005F020000}"/>
            </a:ext>
          </a:extLst>
        </xdr:cNvPr>
        <xdr:cNvCxnSpPr/>
      </xdr:nvCxnSpPr>
      <xdr:spPr>
        <a:xfrm flipV="1">
          <a:off x="18656300" y="598932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39</xdr:row>
      <xdr:rowOff>72407</xdr:rowOff>
    </xdr:from>
    <xdr:ext cx="469744" cy="259045"/>
    <xdr:sp macro="" textlink="">
      <xdr:nvSpPr>
        <xdr:cNvPr id="608" name="n_1aveValue【認定こども園・幼稚園・保育所】&#10;一人当たり面積">
          <a:extLst>
            <a:ext uri="{FF2B5EF4-FFF2-40B4-BE49-F238E27FC236}">
              <a16:creationId xmlns:a16="http://schemas.microsoft.com/office/drawing/2014/main" id="{00000000-0008-0000-0E00-000060020000}"/>
            </a:ext>
          </a:extLst>
        </xdr:cNvPr>
        <xdr:cNvSpPr txBox="1"/>
      </xdr:nvSpPr>
      <xdr:spPr>
        <a:xfrm>
          <a:off x="210757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72407</xdr:rowOff>
    </xdr:from>
    <xdr:ext cx="469744" cy="259045"/>
    <xdr:sp macro="" textlink="">
      <xdr:nvSpPr>
        <xdr:cNvPr id="609" name="n_2aveValue【認定こども園・幼稚園・保育所】&#10;一人当たり面積">
          <a:extLst>
            <a:ext uri="{FF2B5EF4-FFF2-40B4-BE49-F238E27FC236}">
              <a16:creationId xmlns:a16="http://schemas.microsoft.com/office/drawing/2014/main" id="{00000000-0008-0000-0E00-000061020000}"/>
            </a:ext>
          </a:extLst>
        </xdr:cNvPr>
        <xdr:cNvSpPr txBox="1"/>
      </xdr:nvSpPr>
      <xdr:spPr>
        <a:xfrm>
          <a:off x="20199427" y="67589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39</xdr:row>
      <xdr:rowOff>91457</xdr:rowOff>
    </xdr:from>
    <xdr:ext cx="469744" cy="259045"/>
    <xdr:sp macro="" textlink="">
      <xdr:nvSpPr>
        <xdr:cNvPr id="610" name="n_3aveValue【認定こども園・幼稚園・保育所】&#10;一人当たり面積">
          <a:extLst>
            <a:ext uri="{FF2B5EF4-FFF2-40B4-BE49-F238E27FC236}">
              <a16:creationId xmlns:a16="http://schemas.microsoft.com/office/drawing/2014/main" id="{00000000-0008-0000-0E00-000062020000}"/>
            </a:ext>
          </a:extLst>
        </xdr:cNvPr>
        <xdr:cNvSpPr txBox="1"/>
      </xdr:nvSpPr>
      <xdr:spPr>
        <a:xfrm>
          <a:off x="19310427" y="6778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39</xdr:row>
      <xdr:rowOff>114317</xdr:rowOff>
    </xdr:from>
    <xdr:ext cx="469744" cy="259045"/>
    <xdr:sp macro="" textlink="">
      <xdr:nvSpPr>
        <xdr:cNvPr id="611" name="n_4aveValue【認定こども園・幼稚園・保育所】&#10;一人当たり面積">
          <a:extLst>
            <a:ext uri="{FF2B5EF4-FFF2-40B4-BE49-F238E27FC236}">
              <a16:creationId xmlns:a16="http://schemas.microsoft.com/office/drawing/2014/main" id="{00000000-0008-0000-0E00-000063020000}"/>
            </a:ext>
          </a:extLst>
        </xdr:cNvPr>
        <xdr:cNvSpPr txBox="1"/>
      </xdr:nvSpPr>
      <xdr:spPr>
        <a:xfrm>
          <a:off x="18421427"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33</xdr:row>
      <xdr:rowOff>17797</xdr:rowOff>
    </xdr:from>
    <xdr:ext cx="469744" cy="259045"/>
    <xdr:sp macro="" textlink="">
      <xdr:nvSpPr>
        <xdr:cNvPr id="612" name="n_1mainValue【認定こども園・幼稚園・保育所】&#10;一人当たり面積">
          <a:extLst>
            <a:ext uri="{FF2B5EF4-FFF2-40B4-BE49-F238E27FC236}">
              <a16:creationId xmlns:a16="http://schemas.microsoft.com/office/drawing/2014/main" id="{00000000-0008-0000-0E00-000064020000}"/>
            </a:ext>
          </a:extLst>
        </xdr:cNvPr>
        <xdr:cNvSpPr txBox="1"/>
      </xdr:nvSpPr>
      <xdr:spPr>
        <a:xfrm>
          <a:off x="21075727" y="5675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33</xdr:row>
      <xdr:rowOff>33037</xdr:rowOff>
    </xdr:from>
    <xdr:ext cx="469744" cy="259045"/>
    <xdr:sp macro="" textlink="">
      <xdr:nvSpPr>
        <xdr:cNvPr id="613" name="n_2mainValue【認定こども園・幼稚園・保育所】&#10;一人当たり面積">
          <a:extLst>
            <a:ext uri="{FF2B5EF4-FFF2-40B4-BE49-F238E27FC236}">
              <a16:creationId xmlns:a16="http://schemas.microsoft.com/office/drawing/2014/main" id="{00000000-0008-0000-0E00-000065020000}"/>
            </a:ext>
          </a:extLst>
        </xdr:cNvPr>
        <xdr:cNvSpPr txBox="1"/>
      </xdr:nvSpPr>
      <xdr:spPr>
        <a:xfrm>
          <a:off x="20199427" y="56908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33</xdr:row>
      <xdr:rowOff>55897</xdr:rowOff>
    </xdr:from>
    <xdr:ext cx="469744" cy="259045"/>
    <xdr:sp macro="" textlink="">
      <xdr:nvSpPr>
        <xdr:cNvPr id="614" name="n_3mainValue【認定こども園・幼稚園・保育所】&#10;一人当たり面積">
          <a:extLst>
            <a:ext uri="{FF2B5EF4-FFF2-40B4-BE49-F238E27FC236}">
              <a16:creationId xmlns:a16="http://schemas.microsoft.com/office/drawing/2014/main" id="{00000000-0008-0000-0E00-000066020000}"/>
            </a:ext>
          </a:extLst>
        </xdr:cNvPr>
        <xdr:cNvSpPr txBox="1"/>
      </xdr:nvSpPr>
      <xdr:spPr>
        <a:xfrm>
          <a:off x="19310427" y="57137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33</xdr:row>
      <xdr:rowOff>78757</xdr:rowOff>
    </xdr:from>
    <xdr:ext cx="469744" cy="259045"/>
    <xdr:sp macro="" textlink="">
      <xdr:nvSpPr>
        <xdr:cNvPr id="615" name="n_4mainValue【認定こども園・幼稚園・保育所】&#10;一人当たり面積">
          <a:extLst>
            <a:ext uri="{FF2B5EF4-FFF2-40B4-BE49-F238E27FC236}">
              <a16:creationId xmlns:a16="http://schemas.microsoft.com/office/drawing/2014/main" id="{00000000-0008-0000-0E00-000067020000}"/>
            </a:ext>
          </a:extLst>
        </xdr:cNvPr>
        <xdr:cNvSpPr txBox="1"/>
      </xdr:nvSpPr>
      <xdr:spPr>
        <a:xfrm>
          <a:off x="18421427" y="5736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616" name="正方形/長方形 615">
          <a:extLst>
            <a:ext uri="{FF2B5EF4-FFF2-40B4-BE49-F238E27FC236}">
              <a16:creationId xmlns:a16="http://schemas.microsoft.com/office/drawing/2014/main" id="{00000000-0008-0000-0E00-000068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617" name="正方形/長方形 616">
          <a:extLst>
            <a:ext uri="{FF2B5EF4-FFF2-40B4-BE49-F238E27FC236}">
              <a16:creationId xmlns:a16="http://schemas.microsoft.com/office/drawing/2014/main" id="{00000000-0008-0000-0E00-000069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618" name="正方形/長方形 617">
          <a:extLst>
            <a:ext uri="{FF2B5EF4-FFF2-40B4-BE49-F238E27FC236}">
              <a16:creationId xmlns:a16="http://schemas.microsoft.com/office/drawing/2014/main" id="{00000000-0008-0000-0E00-00006A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619" name="正方形/長方形 618">
          <a:extLst>
            <a:ext uri="{FF2B5EF4-FFF2-40B4-BE49-F238E27FC236}">
              <a16:creationId xmlns:a16="http://schemas.microsoft.com/office/drawing/2014/main" id="{00000000-0008-0000-0E00-00006B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620" name="正方形/長方形 619">
          <a:extLst>
            <a:ext uri="{FF2B5EF4-FFF2-40B4-BE49-F238E27FC236}">
              <a16:creationId xmlns:a16="http://schemas.microsoft.com/office/drawing/2014/main" id="{00000000-0008-0000-0E00-00006C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621" name="正方形/長方形 620">
          <a:extLst>
            <a:ext uri="{FF2B5EF4-FFF2-40B4-BE49-F238E27FC236}">
              <a16:creationId xmlns:a16="http://schemas.microsoft.com/office/drawing/2014/main" id="{00000000-0008-0000-0E00-00006D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622" name="正方形/長方形 621">
          <a:extLst>
            <a:ext uri="{FF2B5EF4-FFF2-40B4-BE49-F238E27FC236}">
              <a16:creationId xmlns:a16="http://schemas.microsoft.com/office/drawing/2014/main" id="{00000000-0008-0000-0E00-00006E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624" name="テキスト ボックス 623">
          <a:extLst>
            <a:ext uri="{FF2B5EF4-FFF2-40B4-BE49-F238E27FC236}">
              <a16:creationId xmlns:a16="http://schemas.microsoft.com/office/drawing/2014/main" id="{00000000-0008-0000-0E00-000070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625" name="直線コネクタ 624">
          <a:extLst>
            <a:ext uri="{FF2B5EF4-FFF2-40B4-BE49-F238E27FC236}">
              <a16:creationId xmlns:a16="http://schemas.microsoft.com/office/drawing/2014/main" id="{00000000-0008-0000-0E00-000071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65</xdr:row>
      <xdr:rowOff>143527</xdr:rowOff>
    </xdr:from>
    <xdr:ext cx="403059" cy="259045"/>
    <xdr:sp macro="" textlink="">
      <xdr:nvSpPr>
        <xdr:cNvPr id="626" name="テキスト ボックス 625">
          <a:extLst>
            <a:ext uri="{FF2B5EF4-FFF2-40B4-BE49-F238E27FC236}">
              <a16:creationId xmlns:a16="http://schemas.microsoft.com/office/drawing/2014/main" id="{00000000-0008-0000-0E00-000072020000}"/>
            </a:ext>
          </a:extLst>
        </xdr:cNvPr>
        <xdr:cNvSpPr txBox="1"/>
      </xdr:nvSpPr>
      <xdr:spPr>
        <a:xfrm>
          <a:off x="12042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0</xdr:rowOff>
    </xdr:from>
    <xdr:to>
      <xdr:col>89</xdr:col>
      <xdr:colOff>177800</xdr:colOff>
      <xdr:row>64</xdr:row>
      <xdr:rowOff>0</xdr:rowOff>
    </xdr:to>
    <xdr:cxnSp macro="">
      <xdr:nvCxnSpPr>
        <xdr:cNvPr id="627" name="直線コネクタ 626">
          <a:extLst>
            <a:ext uri="{FF2B5EF4-FFF2-40B4-BE49-F238E27FC236}">
              <a16:creationId xmlns:a16="http://schemas.microsoft.com/office/drawing/2014/main" id="{00000000-0008-0000-0E00-000073020000}"/>
            </a:ext>
          </a:extLst>
        </xdr:cNvPr>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29227</xdr:rowOff>
    </xdr:from>
    <xdr:ext cx="403059" cy="259045"/>
    <xdr:sp macro="" textlink="">
      <xdr:nvSpPr>
        <xdr:cNvPr id="628" name="テキスト ボックス 627">
          <a:extLst>
            <a:ext uri="{FF2B5EF4-FFF2-40B4-BE49-F238E27FC236}">
              <a16:creationId xmlns:a16="http://schemas.microsoft.com/office/drawing/2014/main" id="{00000000-0008-0000-0E00-000074020000}"/>
            </a:ext>
          </a:extLst>
        </xdr:cNvPr>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57150</xdr:rowOff>
    </xdr:from>
    <xdr:to>
      <xdr:col>89</xdr:col>
      <xdr:colOff>177800</xdr:colOff>
      <xdr:row>61</xdr:row>
      <xdr:rowOff>57150</xdr:rowOff>
    </xdr:to>
    <xdr:cxnSp macro="">
      <xdr:nvCxnSpPr>
        <xdr:cNvPr id="629" name="直線コネクタ 628">
          <a:extLst>
            <a:ext uri="{FF2B5EF4-FFF2-40B4-BE49-F238E27FC236}">
              <a16:creationId xmlns:a16="http://schemas.microsoft.com/office/drawing/2014/main" id="{00000000-0008-0000-0E00-000075020000}"/>
            </a:ext>
          </a:extLst>
        </xdr:cNvPr>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86377</xdr:rowOff>
    </xdr:from>
    <xdr:ext cx="403059" cy="259045"/>
    <xdr:sp macro="" textlink="">
      <xdr:nvSpPr>
        <xdr:cNvPr id="630" name="テキスト ボックス 629">
          <a:extLst>
            <a:ext uri="{FF2B5EF4-FFF2-40B4-BE49-F238E27FC236}">
              <a16:creationId xmlns:a16="http://schemas.microsoft.com/office/drawing/2014/main" id="{00000000-0008-0000-0E00-000076020000}"/>
            </a:ext>
          </a:extLst>
        </xdr:cNvPr>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114300</xdr:rowOff>
    </xdr:from>
    <xdr:to>
      <xdr:col>89</xdr:col>
      <xdr:colOff>177800</xdr:colOff>
      <xdr:row>58</xdr:row>
      <xdr:rowOff>114300</xdr:rowOff>
    </xdr:to>
    <xdr:cxnSp macro="">
      <xdr:nvCxnSpPr>
        <xdr:cNvPr id="631" name="直線コネクタ 630">
          <a:extLst>
            <a:ext uri="{FF2B5EF4-FFF2-40B4-BE49-F238E27FC236}">
              <a16:creationId xmlns:a16="http://schemas.microsoft.com/office/drawing/2014/main" id="{00000000-0008-0000-0E00-000077020000}"/>
            </a:ext>
          </a:extLst>
        </xdr:cNvPr>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57</xdr:row>
      <xdr:rowOff>143527</xdr:rowOff>
    </xdr:from>
    <xdr:ext cx="403059" cy="259045"/>
    <xdr:sp macro="" textlink="">
      <xdr:nvSpPr>
        <xdr:cNvPr id="632" name="テキスト ボックス 631">
          <a:extLst>
            <a:ext uri="{FF2B5EF4-FFF2-40B4-BE49-F238E27FC236}">
              <a16:creationId xmlns:a16="http://schemas.microsoft.com/office/drawing/2014/main" id="{00000000-0008-0000-0E00-000078020000}"/>
            </a:ext>
          </a:extLst>
        </xdr:cNvPr>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0</xdr:rowOff>
    </xdr:from>
    <xdr:to>
      <xdr:col>89</xdr:col>
      <xdr:colOff>177800</xdr:colOff>
      <xdr:row>56</xdr:row>
      <xdr:rowOff>0</xdr:rowOff>
    </xdr:to>
    <xdr:cxnSp macro="">
      <xdr:nvCxnSpPr>
        <xdr:cNvPr id="633" name="直線コネクタ 632">
          <a:extLst>
            <a:ext uri="{FF2B5EF4-FFF2-40B4-BE49-F238E27FC236}">
              <a16:creationId xmlns:a16="http://schemas.microsoft.com/office/drawing/2014/main" id="{00000000-0008-0000-0E00-000079020000}"/>
            </a:ext>
          </a:extLst>
        </xdr:cNvPr>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55</xdr:row>
      <xdr:rowOff>29227</xdr:rowOff>
    </xdr:from>
    <xdr:ext cx="403059" cy="259045"/>
    <xdr:sp macro="" textlink="">
      <xdr:nvSpPr>
        <xdr:cNvPr id="634" name="テキスト ボックス 633">
          <a:extLst>
            <a:ext uri="{FF2B5EF4-FFF2-40B4-BE49-F238E27FC236}">
              <a16:creationId xmlns:a16="http://schemas.microsoft.com/office/drawing/2014/main" id="{00000000-0008-0000-0E00-00007A020000}"/>
            </a:ext>
          </a:extLst>
        </xdr:cNvPr>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635" name="直線コネクタ 634">
          <a:extLst>
            <a:ext uri="{FF2B5EF4-FFF2-40B4-BE49-F238E27FC236}">
              <a16:creationId xmlns:a16="http://schemas.microsoft.com/office/drawing/2014/main" id="{00000000-0008-0000-0E00-00007B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52</xdr:row>
      <xdr:rowOff>86377</xdr:rowOff>
    </xdr:from>
    <xdr:ext cx="403059" cy="259045"/>
    <xdr:sp macro="" textlink="">
      <xdr:nvSpPr>
        <xdr:cNvPr id="636" name="テキスト ボックス 635">
          <a:extLst>
            <a:ext uri="{FF2B5EF4-FFF2-40B4-BE49-F238E27FC236}">
              <a16:creationId xmlns:a16="http://schemas.microsoft.com/office/drawing/2014/main" id="{00000000-0008-0000-0E00-00007C020000}"/>
            </a:ext>
          </a:extLst>
        </xdr:cNvPr>
        <xdr:cNvSpPr txBox="1"/>
      </xdr:nvSpPr>
      <xdr:spPr>
        <a:xfrm>
          <a:off x="12042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637" name="【学校施設】&#10;有形固定資産減価償却率グラフ枠">
          <a:extLst>
            <a:ext uri="{FF2B5EF4-FFF2-40B4-BE49-F238E27FC236}">
              <a16:creationId xmlns:a16="http://schemas.microsoft.com/office/drawing/2014/main" id="{00000000-0008-0000-0E00-00007D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112014</xdr:rowOff>
    </xdr:from>
    <xdr:to>
      <xdr:col>85</xdr:col>
      <xdr:colOff>126364</xdr:colOff>
      <xdr:row>63</xdr:row>
      <xdr:rowOff>43434</xdr:rowOff>
    </xdr:to>
    <xdr:cxnSp macro="">
      <xdr:nvCxnSpPr>
        <xdr:cNvPr id="638" name="直線コネクタ 637">
          <a:extLst>
            <a:ext uri="{FF2B5EF4-FFF2-40B4-BE49-F238E27FC236}">
              <a16:creationId xmlns:a16="http://schemas.microsoft.com/office/drawing/2014/main" id="{00000000-0008-0000-0E00-00007E020000}"/>
            </a:ext>
          </a:extLst>
        </xdr:cNvPr>
        <xdr:cNvCxnSpPr/>
      </xdr:nvCxnSpPr>
      <xdr:spPr>
        <a:xfrm flipV="1">
          <a:off x="16318864" y="9541764"/>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47261</xdr:rowOff>
    </xdr:from>
    <xdr:ext cx="405111" cy="259045"/>
    <xdr:sp macro="" textlink="">
      <xdr:nvSpPr>
        <xdr:cNvPr id="639" name="【学校施設】&#10;有形固定資産減価償却率最小値テキスト">
          <a:extLst>
            <a:ext uri="{FF2B5EF4-FFF2-40B4-BE49-F238E27FC236}">
              <a16:creationId xmlns:a16="http://schemas.microsoft.com/office/drawing/2014/main" id="{00000000-0008-0000-0E00-00007F020000}"/>
            </a:ext>
          </a:extLst>
        </xdr:cNvPr>
        <xdr:cNvSpPr txBox="1"/>
      </xdr:nvSpPr>
      <xdr:spPr>
        <a:xfrm>
          <a:off x="16357600" y="108486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43434</xdr:rowOff>
    </xdr:from>
    <xdr:to>
      <xdr:col>86</xdr:col>
      <xdr:colOff>25400</xdr:colOff>
      <xdr:row>63</xdr:row>
      <xdr:rowOff>43434</xdr:rowOff>
    </xdr:to>
    <xdr:cxnSp macro="">
      <xdr:nvCxnSpPr>
        <xdr:cNvPr id="640" name="直線コネクタ 639">
          <a:extLst>
            <a:ext uri="{FF2B5EF4-FFF2-40B4-BE49-F238E27FC236}">
              <a16:creationId xmlns:a16="http://schemas.microsoft.com/office/drawing/2014/main" id="{00000000-0008-0000-0E00-000080020000}"/>
            </a:ext>
          </a:extLst>
        </xdr:cNvPr>
        <xdr:cNvCxnSpPr/>
      </xdr:nvCxnSpPr>
      <xdr:spPr>
        <a:xfrm>
          <a:off x="16230600" y="10844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58691</xdr:rowOff>
    </xdr:from>
    <xdr:ext cx="405111" cy="259045"/>
    <xdr:sp macro="" textlink="">
      <xdr:nvSpPr>
        <xdr:cNvPr id="641" name="【学校施設】&#10;有形固定資産減価償却率最大値テキスト">
          <a:extLst>
            <a:ext uri="{FF2B5EF4-FFF2-40B4-BE49-F238E27FC236}">
              <a16:creationId xmlns:a16="http://schemas.microsoft.com/office/drawing/2014/main" id="{00000000-0008-0000-0E00-000081020000}"/>
            </a:ext>
          </a:extLst>
        </xdr:cNvPr>
        <xdr:cNvSpPr txBox="1"/>
      </xdr:nvSpPr>
      <xdr:spPr>
        <a:xfrm>
          <a:off x="16357600" y="93169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112014</xdr:rowOff>
    </xdr:from>
    <xdr:to>
      <xdr:col>86</xdr:col>
      <xdr:colOff>25400</xdr:colOff>
      <xdr:row>55</xdr:row>
      <xdr:rowOff>112014</xdr:rowOff>
    </xdr:to>
    <xdr:cxnSp macro="">
      <xdr:nvCxnSpPr>
        <xdr:cNvPr id="642" name="直線コネクタ 641">
          <a:extLst>
            <a:ext uri="{FF2B5EF4-FFF2-40B4-BE49-F238E27FC236}">
              <a16:creationId xmlns:a16="http://schemas.microsoft.com/office/drawing/2014/main" id="{00000000-0008-0000-0E00-000082020000}"/>
            </a:ext>
          </a:extLst>
        </xdr:cNvPr>
        <xdr:cNvCxnSpPr/>
      </xdr:nvCxnSpPr>
      <xdr:spPr>
        <a:xfrm>
          <a:off x="16230600" y="9541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45229</xdr:rowOff>
    </xdr:from>
    <xdr:ext cx="405111" cy="259045"/>
    <xdr:sp macro="" textlink="">
      <xdr:nvSpPr>
        <xdr:cNvPr id="643" name="【学校施設】&#10;有形固定資産減価償却率平均値テキスト">
          <a:extLst>
            <a:ext uri="{FF2B5EF4-FFF2-40B4-BE49-F238E27FC236}">
              <a16:creationId xmlns:a16="http://schemas.microsoft.com/office/drawing/2014/main" id="{00000000-0008-0000-0E00-000083020000}"/>
            </a:ext>
          </a:extLst>
        </xdr:cNvPr>
        <xdr:cNvSpPr txBox="1"/>
      </xdr:nvSpPr>
      <xdr:spPr>
        <a:xfrm>
          <a:off x="16357600" y="1016077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22352</xdr:rowOff>
    </xdr:from>
    <xdr:to>
      <xdr:col>85</xdr:col>
      <xdr:colOff>177800</xdr:colOff>
      <xdr:row>60</xdr:row>
      <xdr:rowOff>123952</xdr:rowOff>
    </xdr:to>
    <xdr:sp macro="" textlink="">
      <xdr:nvSpPr>
        <xdr:cNvPr id="644" name="フローチャート: 判断 643">
          <a:extLst>
            <a:ext uri="{FF2B5EF4-FFF2-40B4-BE49-F238E27FC236}">
              <a16:creationId xmlns:a16="http://schemas.microsoft.com/office/drawing/2014/main" id="{00000000-0008-0000-0E00-000084020000}"/>
            </a:ext>
          </a:extLst>
        </xdr:cNvPr>
        <xdr:cNvSpPr/>
      </xdr:nvSpPr>
      <xdr:spPr>
        <a:xfrm>
          <a:off x="16268700" y="10309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77216</xdr:rowOff>
    </xdr:from>
    <xdr:to>
      <xdr:col>81</xdr:col>
      <xdr:colOff>101600</xdr:colOff>
      <xdr:row>61</xdr:row>
      <xdr:rowOff>7366</xdr:rowOff>
    </xdr:to>
    <xdr:sp macro="" textlink="">
      <xdr:nvSpPr>
        <xdr:cNvPr id="645" name="フローチャート: 判断 644">
          <a:extLst>
            <a:ext uri="{FF2B5EF4-FFF2-40B4-BE49-F238E27FC236}">
              <a16:creationId xmlns:a16="http://schemas.microsoft.com/office/drawing/2014/main" id="{00000000-0008-0000-0E00-000085020000}"/>
            </a:ext>
          </a:extLst>
        </xdr:cNvPr>
        <xdr:cNvSpPr/>
      </xdr:nvSpPr>
      <xdr:spPr>
        <a:xfrm>
          <a:off x="15430500" y="10364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161798</xdr:rowOff>
    </xdr:from>
    <xdr:to>
      <xdr:col>76</xdr:col>
      <xdr:colOff>165100</xdr:colOff>
      <xdr:row>60</xdr:row>
      <xdr:rowOff>91948</xdr:rowOff>
    </xdr:to>
    <xdr:sp macro="" textlink="">
      <xdr:nvSpPr>
        <xdr:cNvPr id="646" name="フローチャート: 判断 645">
          <a:extLst>
            <a:ext uri="{FF2B5EF4-FFF2-40B4-BE49-F238E27FC236}">
              <a16:creationId xmlns:a16="http://schemas.microsoft.com/office/drawing/2014/main" id="{00000000-0008-0000-0E00-000086020000}"/>
            </a:ext>
          </a:extLst>
        </xdr:cNvPr>
        <xdr:cNvSpPr/>
      </xdr:nvSpPr>
      <xdr:spPr>
        <a:xfrm>
          <a:off x="14541500" y="102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93218</xdr:rowOff>
    </xdr:from>
    <xdr:to>
      <xdr:col>72</xdr:col>
      <xdr:colOff>38100</xdr:colOff>
      <xdr:row>60</xdr:row>
      <xdr:rowOff>23368</xdr:rowOff>
    </xdr:to>
    <xdr:sp macro="" textlink="">
      <xdr:nvSpPr>
        <xdr:cNvPr id="647" name="フローチャート: 判断 646">
          <a:extLst>
            <a:ext uri="{FF2B5EF4-FFF2-40B4-BE49-F238E27FC236}">
              <a16:creationId xmlns:a16="http://schemas.microsoft.com/office/drawing/2014/main" id="{00000000-0008-0000-0E00-000087020000}"/>
            </a:ext>
          </a:extLst>
        </xdr:cNvPr>
        <xdr:cNvSpPr/>
      </xdr:nvSpPr>
      <xdr:spPr>
        <a:xfrm>
          <a:off x="13652500" y="10208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42926</xdr:rowOff>
    </xdr:from>
    <xdr:to>
      <xdr:col>67</xdr:col>
      <xdr:colOff>101600</xdr:colOff>
      <xdr:row>59</xdr:row>
      <xdr:rowOff>144526</xdr:rowOff>
    </xdr:to>
    <xdr:sp macro="" textlink="">
      <xdr:nvSpPr>
        <xdr:cNvPr id="648" name="フローチャート: 判断 647">
          <a:extLst>
            <a:ext uri="{FF2B5EF4-FFF2-40B4-BE49-F238E27FC236}">
              <a16:creationId xmlns:a16="http://schemas.microsoft.com/office/drawing/2014/main" id="{00000000-0008-0000-0E00-000088020000}"/>
            </a:ext>
          </a:extLst>
        </xdr:cNvPr>
        <xdr:cNvSpPr/>
      </xdr:nvSpPr>
      <xdr:spPr>
        <a:xfrm>
          <a:off x="12763500" y="101584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650" name="テキスト ボックス 649">
          <a:extLst>
            <a:ext uri="{FF2B5EF4-FFF2-40B4-BE49-F238E27FC236}">
              <a16:creationId xmlns:a16="http://schemas.microsoft.com/office/drawing/2014/main" id="{00000000-0008-0000-0E00-00008A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652" name="テキスト ボックス 651">
          <a:extLst>
            <a:ext uri="{FF2B5EF4-FFF2-40B4-BE49-F238E27FC236}">
              <a16:creationId xmlns:a16="http://schemas.microsoft.com/office/drawing/2014/main" id="{00000000-0008-0000-0E00-00008C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60</xdr:row>
      <xdr:rowOff>145796</xdr:rowOff>
    </xdr:from>
    <xdr:to>
      <xdr:col>85</xdr:col>
      <xdr:colOff>177800</xdr:colOff>
      <xdr:row>61</xdr:row>
      <xdr:rowOff>75946</xdr:rowOff>
    </xdr:to>
    <xdr:sp macro="" textlink="">
      <xdr:nvSpPr>
        <xdr:cNvPr id="654" name="楕円 653">
          <a:extLst>
            <a:ext uri="{FF2B5EF4-FFF2-40B4-BE49-F238E27FC236}">
              <a16:creationId xmlns:a16="http://schemas.microsoft.com/office/drawing/2014/main" id="{00000000-0008-0000-0E00-00008E020000}"/>
            </a:ext>
          </a:extLst>
        </xdr:cNvPr>
        <xdr:cNvSpPr/>
      </xdr:nvSpPr>
      <xdr:spPr>
        <a:xfrm>
          <a:off x="16268700" y="10432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60</xdr:row>
      <xdr:rowOff>124223</xdr:rowOff>
    </xdr:from>
    <xdr:ext cx="405111" cy="259045"/>
    <xdr:sp macro="" textlink="">
      <xdr:nvSpPr>
        <xdr:cNvPr id="655" name="【学校施設】&#10;有形固定資産減価償却率該当値テキスト">
          <a:extLst>
            <a:ext uri="{FF2B5EF4-FFF2-40B4-BE49-F238E27FC236}">
              <a16:creationId xmlns:a16="http://schemas.microsoft.com/office/drawing/2014/main" id="{00000000-0008-0000-0E00-00008F020000}"/>
            </a:ext>
          </a:extLst>
        </xdr:cNvPr>
        <xdr:cNvSpPr txBox="1"/>
      </xdr:nvSpPr>
      <xdr:spPr>
        <a:xfrm>
          <a:off x="16357600" y="104112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60</xdr:row>
      <xdr:rowOff>113792</xdr:rowOff>
    </xdr:from>
    <xdr:to>
      <xdr:col>81</xdr:col>
      <xdr:colOff>101600</xdr:colOff>
      <xdr:row>61</xdr:row>
      <xdr:rowOff>43942</xdr:rowOff>
    </xdr:to>
    <xdr:sp macro="" textlink="">
      <xdr:nvSpPr>
        <xdr:cNvPr id="656" name="楕円 655">
          <a:extLst>
            <a:ext uri="{FF2B5EF4-FFF2-40B4-BE49-F238E27FC236}">
              <a16:creationId xmlns:a16="http://schemas.microsoft.com/office/drawing/2014/main" id="{00000000-0008-0000-0E00-000090020000}"/>
            </a:ext>
          </a:extLst>
        </xdr:cNvPr>
        <xdr:cNvSpPr/>
      </xdr:nvSpPr>
      <xdr:spPr>
        <a:xfrm>
          <a:off x="15430500" y="1040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60</xdr:row>
      <xdr:rowOff>164592</xdr:rowOff>
    </xdr:from>
    <xdr:to>
      <xdr:col>85</xdr:col>
      <xdr:colOff>127000</xdr:colOff>
      <xdr:row>61</xdr:row>
      <xdr:rowOff>25146</xdr:rowOff>
    </xdr:to>
    <xdr:cxnSp macro="">
      <xdr:nvCxnSpPr>
        <xdr:cNvPr id="657" name="直線コネクタ 656">
          <a:extLst>
            <a:ext uri="{FF2B5EF4-FFF2-40B4-BE49-F238E27FC236}">
              <a16:creationId xmlns:a16="http://schemas.microsoft.com/office/drawing/2014/main" id="{00000000-0008-0000-0E00-000091020000}"/>
            </a:ext>
          </a:extLst>
        </xdr:cNvPr>
        <xdr:cNvCxnSpPr/>
      </xdr:nvCxnSpPr>
      <xdr:spPr>
        <a:xfrm>
          <a:off x="15481300" y="10451592"/>
          <a:ext cx="8382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60</xdr:row>
      <xdr:rowOff>58928</xdr:rowOff>
    </xdr:from>
    <xdr:to>
      <xdr:col>76</xdr:col>
      <xdr:colOff>165100</xdr:colOff>
      <xdr:row>60</xdr:row>
      <xdr:rowOff>160528</xdr:rowOff>
    </xdr:to>
    <xdr:sp macro="" textlink="">
      <xdr:nvSpPr>
        <xdr:cNvPr id="658" name="楕円 657">
          <a:extLst>
            <a:ext uri="{FF2B5EF4-FFF2-40B4-BE49-F238E27FC236}">
              <a16:creationId xmlns:a16="http://schemas.microsoft.com/office/drawing/2014/main" id="{00000000-0008-0000-0E00-000092020000}"/>
            </a:ext>
          </a:extLst>
        </xdr:cNvPr>
        <xdr:cNvSpPr/>
      </xdr:nvSpPr>
      <xdr:spPr>
        <a:xfrm>
          <a:off x="14541500" y="10345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60</xdr:row>
      <xdr:rowOff>109728</xdr:rowOff>
    </xdr:from>
    <xdr:to>
      <xdr:col>81</xdr:col>
      <xdr:colOff>50800</xdr:colOff>
      <xdr:row>60</xdr:row>
      <xdr:rowOff>164592</xdr:rowOff>
    </xdr:to>
    <xdr:cxnSp macro="">
      <xdr:nvCxnSpPr>
        <xdr:cNvPr id="659" name="直線コネクタ 658">
          <a:extLst>
            <a:ext uri="{FF2B5EF4-FFF2-40B4-BE49-F238E27FC236}">
              <a16:creationId xmlns:a16="http://schemas.microsoft.com/office/drawing/2014/main" id="{00000000-0008-0000-0E00-000093020000}"/>
            </a:ext>
          </a:extLst>
        </xdr:cNvPr>
        <xdr:cNvCxnSpPr/>
      </xdr:nvCxnSpPr>
      <xdr:spPr>
        <a:xfrm>
          <a:off x="14592300" y="10396728"/>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59</xdr:row>
      <xdr:rowOff>157226</xdr:rowOff>
    </xdr:from>
    <xdr:to>
      <xdr:col>72</xdr:col>
      <xdr:colOff>38100</xdr:colOff>
      <xdr:row>60</xdr:row>
      <xdr:rowOff>87376</xdr:rowOff>
    </xdr:to>
    <xdr:sp macro="" textlink="">
      <xdr:nvSpPr>
        <xdr:cNvPr id="660" name="楕円 659">
          <a:extLst>
            <a:ext uri="{FF2B5EF4-FFF2-40B4-BE49-F238E27FC236}">
              <a16:creationId xmlns:a16="http://schemas.microsoft.com/office/drawing/2014/main" id="{00000000-0008-0000-0E00-000094020000}"/>
            </a:ext>
          </a:extLst>
        </xdr:cNvPr>
        <xdr:cNvSpPr/>
      </xdr:nvSpPr>
      <xdr:spPr>
        <a:xfrm>
          <a:off x="13652500" y="10272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60</xdr:row>
      <xdr:rowOff>36576</xdr:rowOff>
    </xdr:from>
    <xdr:to>
      <xdr:col>76</xdr:col>
      <xdr:colOff>114300</xdr:colOff>
      <xdr:row>60</xdr:row>
      <xdr:rowOff>109728</xdr:rowOff>
    </xdr:to>
    <xdr:cxnSp macro="">
      <xdr:nvCxnSpPr>
        <xdr:cNvPr id="661" name="直線コネクタ 660">
          <a:extLst>
            <a:ext uri="{FF2B5EF4-FFF2-40B4-BE49-F238E27FC236}">
              <a16:creationId xmlns:a16="http://schemas.microsoft.com/office/drawing/2014/main" id="{00000000-0008-0000-0E00-000095020000}"/>
            </a:ext>
          </a:extLst>
        </xdr:cNvPr>
        <xdr:cNvCxnSpPr/>
      </xdr:nvCxnSpPr>
      <xdr:spPr>
        <a:xfrm>
          <a:off x="13703300" y="10323576"/>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59</xdr:row>
      <xdr:rowOff>70358</xdr:rowOff>
    </xdr:from>
    <xdr:to>
      <xdr:col>67</xdr:col>
      <xdr:colOff>101600</xdr:colOff>
      <xdr:row>60</xdr:row>
      <xdr:rowOff>508</xdr:rowOff>
    </xdr:to>
    <xdr:sp macro="" textlink="">
      <xdr:nvSpPr>
        <xdr:cNvPr id="662" name="楕円 661">
          <a:extLst>
            <a:ext uri="{FF2B5EF4-FFF2-40B4-BE49-F238E27FC236}">
              <a16:creationId xmlns:a16="http://schemas.microsoft.com/office/drawing/2014/main" id="{00000000-0008-0000-0E00-000096020000}"/>
            </a:ext>
          </a:extLst>
        </xdr:cNvPr>
        <xdr:cNvSpPr/>
      </xdr:nvSpPr>
      <xdr:spPr>
        <a:xfrm>
          <a:off x="12763500" y="10185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59</xdr:row>
      <xdr:rowOff>121158</xdr:rowOff>
    </xdr:from>
    <xdr:to>
      <xdr:col>71</xdr:col>
      <xdr:colOff>177800</xdr:colOff>
      <xdr:row>60</xdr:row>
      <xdr:rowOff>36576</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a:off x="12814300" y="10236708"/>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23893</xdr:rowOff>
    </xdr:from>
    <xdr:ext cx="405111" cy="259045"/>
    <xdr:sp macro="" textlink="">
      <xdr:nvSpPr>
        <xdr:cNvPr id="664" name="n_1aveValue【学校施設】&#10;有形固定資産減価償却率">
          <a:extLst>
            <a:ext uri="{FF2B5EF4-FFF2-40B4-BE49-F238E27FC236}">
              <a16:creationId xmlns:a16="http://schemas.microsoft.com/office/drawing/2014/main" id="{00000000-0008-0000-0E00-000098020000}"/>
            </a:ext>
          </a:extLst>
        </xdr:cNvPr>
        <xdr:cNvSpPr txBox="1"/>
      </xdr:nvSpPr>
      <xdr:spPr>
        <a:xfrm>
          <a:off x="15266044" y="101394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58</xdr:row>
      <xdr:rowOff>108475</xdr:rowOff>
    </xdr:from>
    <xdr:ext cx="405111" cy="259045"/>
    <xdr:sp macro="" textlink="">
      <xdr:nvSpPr>
        <xdr:cNvPr id="665" name="n_2aveValue【学校施設】&#10;有形固定資産減価償却率">
          <a:extLst>
            <a:ext uri="{FF2B5EF4-FFF2-40B4-BE49-F238E27FC236}">
              <a16:creationId xmlns:a16="http://schemas.microsoft.com/office/drawing/2014/main" id="{00000000-0008-0000-0E00-000099020000}"/>
            </a:ext>
          </a:extLst>
        </xdr:cNvPr>
        <xdr:cNvSpPr txBox="1"/>
      </xdr:nvSpPr>
      <xdr:spPr>
        <a:xfrm>
          <a:off x="14389744" y="100525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58</xdr:row>
      <xdr:rowOff>39895</xdr:rowOff>
    </xdr:from>
    <xdr:ext cx="405111" cy="259045"/>
    <xdr:sp macro="" textlink="">
      <xdr:nvSpPr>
        <xdr:cNvPr id="666" name="n_3aveValue【学校施設】&#10;有形固定資産減価償却率">
          <a:extLst>
            <a:ext uri="{FF2B5EF4-FFF2-40B4-BE49-F238E27FC236}">
              <a16:creationId xmlns:a16="http://schemas.microsoft.com/office/drawing/2014/main" id="{00000000-0008-0000-0E00-00009A020000}"/>
            </a:ext>
          </a:extLst>
        </xdr:cNvPr>
        <xdr:cNvSpPr txBox="1"/>
      </xdr:nvSpPr>
      <xdr:spPr>
        <a:xfrm>
          <a:off x="13500744" y="99839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57</xdr:row>
      <xdr:rowOff>161053</xdr:rowOff>
    </xdr:from>
    <xdr:ext cx="405111" cy="259045"/>
    <xdr:sp macro="" textlink="">
      <xdr:nvSpPr>
        <xdr:cNvPr id="667" name="n_4aveValue【学校施設】&#10;有形固定資産減価償却率">
          <a:extLst>
            <a:ext uri="{FF2B5EF4-FFF2-40B4-BE49-F238E27FC236}">
              <a16:creationId xmlns:a16="http://schemas.microsoft.com/office/drawing/2014/main" id="{00000000-0008-0000-0E00-00009B020000}"/>
            </a:ext>
          </a:extLst>
        </xdr:cNvPr>
        <xdr:cNvSpPr txBox="1"/>
      </xdr:nvSpPr>
      <xdr:spPr>
        <a:xfrm>
          <a:off x="12611744" y="99337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61</xdr:row>
      <xdr:rowOff>35069</xdr:rowOff>
    </xdr:from>
    <xdr:ext cx="405111" cy="259045"/>
    <xdr:sp macro="" textlink="">
      <xdr:nvSpPr>
        <xdr:cNvPr id="668" name="n_1mainValue【学校施設】&#10;有形固定資産減価償却率">
          <a:extLst>
            <a:ext uri="{FF2B5EF4-FFF2-40B4-BE49-F238E27FC236}">
              <a16:creationId xmlns:a16="http://schemas.microsoft.com/office/drawing/2014/main" id="{00000000-0008-0000-0E00-00009C020000}"/>
            </a:ext>
          </a:extLst>
        </xdr:cNvPr>
        <xdr:cNvSpPr txBox="1"/>
      </xdr:nvSpPr>
      <xdr:spPr>
        <a:xfrm>
          <a:off x="15266044" y="10493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151655</xdr:rowOff>
    </xdr:from>
    <xdr:ext cx="405111" cy="259045"/>
    <xdr:sp macro="" textlink="">
      <xdr:nvSpPr>
        <xdr:cNvPr id="669" name="n_2mainValue【学校施設】&#10;有形固定資産減価償却率">
          <a:extLst>
            <a:ext uri="{FF2B5EF4-FFF2-40B4-BE49-F238E27FC236}">
              <a16:creationId xmlns:a16="http://schemas.microsoft.com/office/drawing/2014/main" id="{00000000-0008-0000-0E00-00009D020000}"/>
            </a:ext>
          </a:extLst>
        </xdr:cNvPr>
        <xdr:cNvSpPr txBox="1"/>
      </xdr:nvSpPr>
      <xdr:spPr>
        <a:xfrm>
          <a:off x="14389744" y="104386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60</xdr:row>
      <xdr:rowOff>78503</xdr:rowOff>
    </xdr:from>
    <xdr:ext cx="405111" cy="259045"/>
    <xdr:sp macro="" textlink="">
      <xdr:nvSpPr>
        <xdr:cNvPr id="670" name="n_3mainValue【学校施設】&#10;有形固定資産減価償却率">
          <a:extLst>
            <a:ext uri="{FF2B5EF4-FFF2-40B4-BE49-F238E27FC236}">
              <a16:creationId xmlns:a16="http://schemas.microsoft.com/office/drawing/2014/main" id="{00000000-0008-0000-0E00-00009E020000}"/>
            </a:ext>
          </a:extLst>
        </xdr:cNvPr>
        <xdr:cNvSpPr txBox="1"/>
      </xdr:nvSpPr>
      <xdr:spPr>
        <a:xfrm>
          <a:off x="13500744" y="10365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163085</xdr:rowOff>
    </xdr:from>
    <xdr:ext cx="405111" cy="259045"/>
    <xdr:sp macro="" textlink="">
      <xdr:nvSpPr>
        <xdr:cNvPr id="671" name="n_4mainValue【学校施設】&#10;有形固定資産減価償却率">
          <a:extLst>
            <a:ext uri="{FF2B5EF4-FFF2-40B4-BE49-F238E27FC236}">
              <a16:creationId xmlns:a16="http://schemas.microsoft.com/office/drawing/2014/main" id="{00000000-0008-0000-0E00-00009F020000}"/>
            </a:ext>
          </a:extLst>
        </xdr:cNvPr>
        <xdr:cNvSpPr txBox="1"/>
      </xdr:nvSpPr>
      <xdr:spPr>
        <a:xfrm>
          <a:off x="12611744" y="102786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672" name="正方形/長方形 671">
          <a:extLst>
            <a:ext uri="{FF2B5EF4-FFF2-40B4-BE49-F238E27FC236}">
              <a16:creationId xmlns:a16="http://schemas.microsoft.com/office/drawing/2014/main" id="{00000000-0008-0000-0E00-0000A0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673" name="正方形/長方形 672">
          <a:extLst>
            <a:ext uri="{FF2B5EF4-FFF2-40B4-BE49-F238E27FC236}">
              <a16:creationId xmlns:a16="http://schemas.microsoft.com/office/drawing/2014/main" id="{00000000-0008-0000-0E00-0000A1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674" name="正方形/長方形 673">
          <a:extLst>
            <a:ext uri="{FF2B5EF4-FFF2-40B4-BE49-F238E27FC236}">
              <a16:creationId xmlns:a16="http://schemas.microsoft.com/office/drawing/2014/main" id="{00000000-0008-0000-0E00-0000A2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675" name="正方形/長方形 674">
          <a:extLst>
            <a:ext uri="{FF2B5EF4-FFF2-40B4-BE49-F238E27FC236}">
              <a16:creationId xmlns:a16="http://schemas.microsoft.com/office/drawing/2014/main" id="{00000000-0008-0000-0E00-0000A3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676" name="正方形/長方形 675">
          <a:extLst>
            <a:ext uri="{FF2B5EF4-FFF2-40B4-BE49-F238E27FC236}">
              <a16:creationId xmlns:a16="http://schemas.microsoft.com/office/drawing/2014/main" id="{00000000-0008-0000-0E00-0000A4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677" name="正方形/長方形 676">
          <a:extLst>
            <a:ext uri="{FF2B5EF4-FFF2-40B4-BE49-F238E27FC236}">
              <a16:creationId xmlns:a16="http://schemas.microsoft.com/office/drawing/2014/main" id="{00000000-0008-0000-0E00-0000A5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678" name="正方形/長方形 677">
          <a:extLst>
            <a:ext uri="{FF2B5EF4-FFF2-40B4-BE49-F238E27FC236}">
              <a16:creationId xmlns:a16="http://schemas.microsoft.com/office/drawing/2014/main" id="{00000000-0008-0000-0E00-0000A6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679" name="正方形/長方形 678">
          <a:extLst>
            <a:ext uri="{FF2B5EF4-FFF2-40B4-BE49-F238E27FC236}">
              <a16:creationId xmlns:a16="http://schemas.microsoft.com/office/drawing/2014/main" id="{00000000-0008-0000-0E00-0000A7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680" name="テキスト ボックス 679">
          <a:extLst>
            <a:ext uri="{FF2B5EF4-FFF2-40B4-BE49-F238E27FC236}">
              <a16:creationId xmlns:a16="http://schemas.microsoft.com/office/drawing/2014/main" id="{00000000-0008-0000-0E00-0000A8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681" name="直線コネクタ 680">
          <a:extLst>
            <a:ext uri="{FF2B5EF4-FFF2-40B4-BE49-F238E27FC236}">
              <a16:creationId xmlns:a16="http://schemas.microsoft.com/office/drawing/2014/main" id="{00000000-0008-0000-0E00-0000A9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65</xdr:row>
      <xdr:rowOff>143527</xdr:rowOff>
    </xdr:from>
    <xdr:ext cx="467179" cy="259045"/>
    <xdr:sp macro="" textlink="">
      <xdr:nvSpPr>
        <xdr:cNvPr id="682" name="テキスト ボックス 681">
          <a:extLst>
            <a:ext uri="{FF2B5EF4-FFF2-40B4-BE49-F238E27FC236}">
              <a16:creationId xmlns:a16="http://schemas.microsoft.com/office/drawing/2014/main" id="{00000000-0008-0000-0E00-0000AA020000}"/>
            </a:ext>
          </a:extLst>
        </xdr:cNvPr>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64</xdr:row>
      <xdr:rowOff>76200</xdr:rowOff>
    </xdr:from>
    <xdr:to>
      <xdr:col>120</xdr:col>
      <xdr:colOff>114300</xdr:colOff>
      <xdr:row>64</xdr:row>
      <xdr:rowOff>76200</xdr:rowOff>
    </xdr:to>
    <xdr:cxnSp macro="">
      <xdr:nvCxnSpPr>
        <xdr:cNvPr id="683" name="直線コネクタ 682">
          <a:extLst>
            <a:ext uri="{FF2B5EF4-FFF2-40B4-BE49-F238E27FC236}">
              <a16:creationId xmlns:a16="http://schemas.microsoft.com/office/drawing/2014/main" id="{00000000-0008-0000-0E00-0000AB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684" name="テキスト ボックス 683">
          <a:extLst>
            <a:ext uri="{FF2B5EF4-FFF2-40B4-BE49-F238E27FC236}">
              <a16:creationId xmlns:a16="http://schemas.microsoft.com/office/drawing/2014/main" id="{00000000-0008-0000-0E00-0000AC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685" name="直線コネクタ 684">
          <a:extLst>
            <a:ext uri="{FF2B5EF4-FFF2-40B4-BE49-F238E27FC236}">
              <a16:creationId xmlns:a16="http://schemas.microsoft.com/office/drawing/2014/main" id="{00000000-0008-0000-0E00-0000AD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686" name="テキスト ボックス 685">
          <a:extLst>
            <a:ext uri="{FF2B5EF4-FFF2-40B4-BE49-F238E27FC236}">
              <a16:creationId xmlns:a16="http://schemas.microsoft.com/office/drawing/2014/main" id="{00000000-0008-0000-0E00-0000AE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687" name="直線コネクタ 686">
          <a:extLst>
            <a:ext uri="{FF2B5EF4-FFF2-40B4-BE49-F238E27FC236}">
              <a16:creationId xmlns:a16="http://schemas.microsoft.com/office/drawing/2014/main" id="{00000000-0008-0000-0E00-0000AF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688" name="テキスト ボックス 687">
          <a:extLst>
            <a:ext uri="{FF2B5EF4-FFF2-40B4-BE49-F238E27FC236}">
              <a16:creationId xmlns:a16="http://schemas.microsoft.com/office/drawing/2014/main" id="{00000000-0008-0000-0E00-0000B0020000}"/>
            </a:ext>
          </a:extLst>
        </xdr:cNvPr>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689" name="直線コネクタ 688">
          <a:extLst>
            <a:ext uri="{FF2B5EF4-FFF2-40B4-BE49-F238E27FC236}">
              <a16:creationId xmlns:a16="http://schemas.microsoft.com/office/drawing/2014/main" id="{00000000-0008-0000-0E00-0000B1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690" name="テキスト ボックス 689">
          <a:extLst>
            <a:ext uri="{FF2B5EF4-FFF2-40B4-BE49-F238E27FC236}">
              <a16:creationId xmlns:a16="http://schemas.microsoft.com/office/drawing/2014/main" id="{00000000-0008-0000-0E00-0000B2020000}"/>
            </a:ext>
          </a:extLst>
        </xdr:cNvPr>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691" name="直線コネクタ 690">
          <a:extLst>
            <a:ext uri="{FF2B5EF4-FFF2-40B4-BE49-F238E27FC236}">
              <a16:creationId xmlns:a16="http://schemas.microsoft.com/office/drawing/2014/main" id="{00000000-0008-0000-0E00-0000B3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692" name="テキスト ボックス 691">
          <a:extLst>
            <a:ext uri="{FF2B5EF4-FFF2-40B4-BE49-F238E27FC236}">
              <a16:creationId xmlns:a16="http://schemas.microsoft.com/office/drawing/2014/main" id="{00000000-0008-0000-0E00-0000B4020000}"/>
            </a:ext>
          </a:extLst>
        </xdr:cNvPr>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693" name="直線コネクタ 692">
          <a:extLst>
            <a:ext uri="{FF2B5EF4-FFF2-40B4-BE49-F238E27FC236}">
              <a16:creationId xmlns:a16="http://schemas.microsoft.com/office/drawing/2014/main" id="{00000000-0008-0000-0E00-0000B5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694" name="テキスト ボックス 693">
          <a:extLst>
            <a:ext uri="{FF2B5EF4-FFF2-40B4-BE49-F238E27FC236}">
              <a16:creationId xmlns:a16="http://schemas.microsoft.com/office/drawing/2014/main" id="{00000000-0008-0000-0E00-0000B6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695" name="【学校施設】&#10;一人当たり面積グラフ枠">
          <a:extLst>
            <a:ext uri="{FF2B5EF4-FFF2-40B4-BE49-F238E27FC236}">
              <a16:creationId xmlns:a16="http://schemas.microsoft.com/office/drawing/2014/main" id="{00000000-0008-0000-0E00-0000B7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26289</xdr:rowOff>
    </xdr:from>
    <xdr:to>
      <xdr:col>116</xdr:col>
      <xdr:colOff>62864</xdr:colOff>
      <xdr:row>62</xdr:row>
      <xdr:rowOff>149733</xdr:rowOff>
    </xdr:to>
    <xdr:cxnSp macro="">
      <xdr:nvCxnSpPr>
        <xdr:cNvPr id="696" name="直線コネクタ 695">
          <a:extLst>
            <a:ext uri="{FF2B5EF4-FFF2-40B4-BE49-F238E27FC236}">
              <a16:creationId xmlns:a16="http://schemas.microsoft.com/office/drawing/2014/main" id="{00000000-0008-0000-0E00-0000B8020000}"/>
            </a:ext>
          </a:extLst>
        </xdr:cNvPr>
        <xdr:cNvCxnSpPr/>
      </xdr:nvCxnSpPr>
      <xdr:spPr>
        <a:xfrm flipV="1">
          <a:off x="22160864" y="9627489"/>
          <a:ext cx="0" cy="11521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153560</xdr:rowOff>
    </xdr:from>
    <xdr:ext cx="469744" cy="259045"/>
    <xdr:sp macro="" textlink="">
      <xdr:nvSpPr>
        <xdr:cNvPr id="697" name="【学校施設】&#10;一人当たり面積最小値テキスト">
          <a:extLst>
            <a:ext uri="{FF2B5EF4-FFF2-40B4-BE49-F238E27FC236}">
              <a16:creationId xmlns:a16="http://schemas.microsoft.com/office/drawing/2014/main" id="{00000000-0008-0000-0E00-0000B9020000}"/>
            </a:ext>
          </a:extLst>
        </xdr:cNvPr>
        <xdr:cNvSpPr txBox="1"/>
      </xdr:nvSpPr>
      <xdr:spPr>
        <a:xfrm>
          <a:off x="22199600" y="1078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62</xdr:row>
      <xdr:rowOff>149733</xdr:rowOff>
    </xdr:from>
    <xdr:to>
      <xdr:col>116</xdr:col>
      <xdr:colOff>152400</xdr:colOff>
      <xdr:row>62</xdr:row>
      <xdr:rowOff>149733</xdr:rowOff>
    </xdr:to>
    <xdr:cxnSp macro="">
      <xdr:nvCxnSpPr>
        <xdr:cNvPr id="698" name="直線コネクタ 697">
          <a:extLst>
            <a:ext uri="{FF2B5EF4-FFF2-40B4-BE49-F238E27FC236}">
              <a16:creationId xmlns:a16="http://schemas.microsoft.com/office/drawing/2014/main" id="{00000000-0008-0000-0E00-0000BA020000}"/>
            </a:ext>
          </a:extLst>
        </xdr:cNvPr>
        <xdr:cNvCxnSpPr/>
      </xdr:nvCxnSpPr>
      <xdr:spPr>
        <a:xfrm>
          <a:off x="22072600" y="10779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144416</xdr:rowOff>
    </xdr:from>
    <xdr:ext cx="469744" cy="259045"/>
    <xdr:sp macro="" textlink="">
      <xdr:nvSpPr>
        <xdr:cNvPr id="699" name="【学校施設】&#10;一人当たり面積最大値テキスト">
          <a:extLst>
            <a:ext uri="{FF2B5EF4-FFF2-40B4-BE49-F238E27FC236}">
              <a16:creationId xmlns:a16="http://schemas.microsoft.com/office/drawing/2014/main" id="{00000000-0008-0000-0E00-0000BB020000}"/>
            </a:ext>
          </a:extLst>
        </xdr:cNvPr>
        <xdr:cNvSpPr txBox="1"/>
      </xdr:nvSpPr>
      <xdr:spPr>
        <a:xfrm>
          <a:off x="22199600" y="94027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26289</xdr:rowOff>
    </xdr:from>
    <xdr:to>
      <xdr:col>116</xdr:col>
      <xdr:colOff>152400</xdr:colOff>
      <xdr:row>56</xdr:row>
      <xdr:rowOff>26289</xdr:rowOff>
    </xdr:to>
    <xdr:cxnSp macro="">
      <xdr:nvCxnSpPr>
        <xdr:cNvPr id="700" name="直線コネクタ 699">
          <a:extLst>
            <a:ext uri="{FF2B5EF4-FFF2-40B4-BE49-F238E27FC236}">
              <a16:creationId xmlns:a16="http://schemas.microsoft.com/office/drawing/2014/main" id="{00000000-0008-0000-0E00-0000BC020000}"/>
            </a:ext>
          </a:extLst>
        </xdr:cNvPr>
        <xdr:cNvCxnSpPr/>
      </xdr:nvCxnSpPr>
      <xdr:spPr>
        <a:xfrm>
          <a:off x="22072600" y="9627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59</xdr:row>
      <xdr:rowOff>51706</xdr:rowOff>
    </xdr:from>
    <xdr:ext cx="469744" cy="259045"/>
    <xdr:sp macro="" textlink="">
      <xdr:nvSpPr>
        <xdr:cNvPr id="701" name="【学校施設】&#10;一人当たり面積平均値テキスト">
          <a:extLst>
            <a:ext uri="{FF2B5EF4-FFF2-40B4-BE49-F238E27FC236}">
              <a16:creationId xmlns:a16="http://schemas.microsoft.com/office/drawing/2014/main" id="{00000000-0008-0000-0E00-0000BD020000}"/>
            </a:ext>
          </a:extLst>
        </xdr:cNvPr>
        <xdr:cNvSpPr txBox="1"/>
      </xdr:nvSpPr>
      <xdr:spPr>
        <a:xfrm>
          <a:off x="22199600" y="1016725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28829</xdr:rowOff>
    </xdr:from>
    <xdr:to>
      <xdr:col>116</xdr:col>
      <xdr:colOff>114300</xdr:colOff>
      <xdr:row>60</xdr:row>
      <xdr:rowOff>130429</xdr:rowOff>
    </xdr:to>
    <xdr:sp macro="" textlink="">
      <xdr:nvSpPr>
        <xdr:cNvPr id="702" name="フローチャート: 判断 701">
          <a:extLst>
            <a:ext uri="{FF2B5EF4-FFF2-40B4-BE49-F238E27FC236}">
              <a16:creationId xmlns:a16="http://schemas.microsoft.com/office/drawing/2014/main" id="{00000000-0008-0000-0E00-0000BE020000}"/>
            </a:ext>
          </a:extLst>
        </xdr:cNvPr>
        <xdr:cNvSpPr/>
      </xdr:nvSpPr>
      <xdr:spPr>
        <a:xfrm>
          <a:off x="22110700" y="10315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60</xdr:row>
      <xdr:rowOff>121793</xdr:rowOff>
    </xdr:from>
    <xdr:to>
      <xdr:col>112</xdr:col>
      <xdr:colOff>38100</xdr:colOff>
      <xdr:row>61</xdr:row>
      <xdr:rowOff>51943</xdr:rowOff>
    </xdr:to>
    <xdr:sp macro="" textlink="">
      <xdr:nvSpPr>
        <xdr:cNvPr id="703" name="フローチャート: 判断 702">
          <a:extLst>
            <a:ext uri="{FF2B5EF4-FFF2-40B4-BE49-F238E27FC236}">
              <a16:creationId xmlns:a16="http://schemas.microsoft.com/office/drawing/2014/main" id="{00000000-0008-0000-0E00-0000BF020000}"/>
            </a:ext>
          </a:extLst>
        </xdr:cNvPr>
        <xdr:cNvSpPr/>
      </xdr:nvSpPr>
      <xdr:spPr>
        <a:xfrm>
          <a:off x="21272500" y="104087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61</xdr:row>
      <xdr:rowOff>1397</xdr:rowOff>
    </xdr:from>
    <xdr:to>
      <xdr:col>107</xdr:col>
      <xdr:colOff>101600</xdr:colOff>
      <xdr:row>61</xdr:row>
      <xdr:rowOff>102997</xdr:rowOff>
    </xdr:to>
    <xdr:sp macro="" textlink="">
      <xdr:nvSpPr>
        <xdr:cNvPr id="704" name="フローチャート: 判断 703">
          <a:extLst>
            <a:ext uri="{FF2B5EF4-FFF2-40B4-BE49-F238E27FC236}">
              <a16:creationId xmlns:a16="http://schemas.microsoft.com/office/drawing/2014/main" id="{00000000-0008-0000-0E00-0000C0020000}"/>
            </a:ext>
          </a:extLst>
        </xdr:cNvPr>
        <xdr:cNvSpPr/>
      </xdr:nvSpPr>
      <xdr:spPr>
        <a:xfrm>
          <a:off x="20383500" y="1045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32639</xdr:rowOff>
    </xdr:from>
    <xdr:to>
      <xdr:col>102</xdr:col>
      <xdr:colOff>165100</xdr:colOff>
      <xdr:row>61</xdr:row>
      <xdr:rowOff>134239</xdr:rowOff>
    </xdr:to>
    <xdr:sp macro="" textlink="">
      <xdr:nvSpPr>
        <xdr:cNvPr id="705" name="フローチャート: 判断 704">
          <a:extLst>
            <a:ext uri="{FF2B5EF4-FFF2-40B4-BE49-F238E27FC236}">
              <a16:creationId xmlns:a16="http://schemas.microsoft.com/office/drawing/2014/main" id="{00000000-0008-0000-0E00-0000C1020000}"/>
            </a:ext>
          </a:extLst>
        </xdr:cNvPr>
        <xdr:cNvSpPr/>
      </xdr:nvSpPr>
      <xdr:spPr>
        <a:xfrm>
          <a:off x="19494500" y="10491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61</xdr:row>
      <xdr:rowOff>42545</xdr:rowOff>
    </xdr:from>
    <xdr:to>
      <xdr:col>98</xdr:col>
      <xdr:colOff>38100</xdr:colOff>
      <xdr:row>61</xdr:row>
      <xdr:rowOff>144145</xdr:rowOff>
    </xdr:to>
    <xdr:sp macro="" textlink="">
      <xdr:nvSpPr>
        <xdr:cNvPr id="706" name="フローチャート: 判断 705">
          <a:extLst>
            <a:ext uri="{FF2B5EF4-FFF2-40B4-BE49-F238E27FC236}">
              <a16:creationId xmlns:a16="http://schemas.microsoft.com/office/drawing/2014/main" id="{00000000-0008-0000-0E00-0000C2020000}"/>
            </a:ext>
          </a:extLst>
        </xdr:cNvPr>
        <xdr:cNvSpPr/>
      </xdr:nvSpPr>
      <xdr:spPr>
        <a:xfrm>
          <a:off x="18605500" y="10500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707" name="テキスト ボックス 706">
          <a:extLst>
            <a:ext uri="{FF2B5EF4-FFF2-40B4-BE49-F238E27FC236}">
              <a16:creationId xmlns:a16="http://schemas.microsoft.com/office/drawing/2014/main" id="{00000000-0008-0000-0E00-0000C3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709" name="テキスト ボックス 708">
          <a:extLst>
            <a:ext uri="{FF2B5EF4-FFF2-40B4-BE49-F238E27FC236}">
              <a16:creationId xmlns:a16="http://schemas.microsoft.com/office/drawing/2014/main" id="{00000000-0008-0000-0E00-0000C5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711" name="テキスト ボックス 710">
          <a:extLst>
            <a:ext uri="{FF2B5EF4-FFF2-40B4-BE49-F238E27FC236}">
              <a16:creationId xmlns:a16="http://schemas.microsoft.com/office/drawing/2014/main" id="{00000000-0008-0000-0E00-0000C7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60</xdr:row>
      <xdr:rowOff>123317</xdr:rowOff>
    </xdr:from>
    <xdr:to>
      <xdr:col>116</xdr:col>
      <xdr:colOff>114300</xdr:colOff>
      <xdr:row>61</xdr:row>
      <xdr:rowOff>53467</xdr:rowOff>
    </xdr:to>
    <xdr:sp macro="" textlink="">
      <xdr:nvSpPr>
        <xdr:cNvPr id="712" name="楕円 711">
          <a:extLst>
            <a:ext uri="{FF2B5EF4-FFF2-40B4-BE49-F238E27FC236}">
              <a16:creationId xmlns:a16="http://schemas.microsoft.com/office/drawing/2014/main" id="{00000000-0008-0000-0E00-0000C8020000}"/>
            </a:ext>
          </a:extLst>
        </xdr:cNvPr>
        <xdr:cNvSpPr/>
      </xdr:nvSpPr>
      <xdr:spPr>
        <a:xfrm>
          <a:off x="22110700" y="104103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60</xdr:row>
      <xdr:rowOff>101744</xdr:rowOff>
    </xdr:from>
    <xdr:ext cx="469744" cy="259045"/>
    <xdr:sp macro="" textlink="">
      <xdr:nvSpPr>
        <xdr:cNvPr id="713" name="【学校施設】&#10;一人当たり面積該当値テキスト">
          <a:extLst>
            <a:ext uri="{FF2B5EF4-FFF2-40B4-BE49-F238E27FC236}">
              <a16:creationId xmlns:a16="http://schemas.microsoft.com/office/drawing/2014/main" id="{00000000-0008-0000-0E00-0000C9020000}"/>
            </a:ext>
          </a:extLst>
        </xdr:cNvPr>
        <xdr:cNvSpPr txBox="1"/>
      </xdr:nvSpPr>
      <xdr:spPr>
        <a:xfrm>
          <a:off x="22199600" y="103887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138938</xdr:rowOff>
    </xdr:from>
    <xdr:to>
      <xdr:col>112</xdr:col>
      <xdr:colOff>38100</xdr:colOff>
      <xdr:row>61</xdr:row>
      <xdr:rowOff>69088</xdr:rowOff>
    </xdr:to>
    <xdr:sp macro="" textlink="">
      <xdr:nvSpPr>
        <xdr:cNvPr id="714" name="楕円 713">
          <a:extLst>
            <a:ext uri="{FF2B5EF4-FFF2-40B4-BE49-F238E27FC236}">
              <a16:creationId xmlns:a16="http://schemas.microsoft.com/office/drawing/2014/main" id="{00000000-0008-0000-0E00-0000CA020000}"/>
            </a:ext>
          </a:extLst>
        </xdr:cNvPr>
        <xdr:cNvSpPr/>
      </xdr:nvSpPr>
      <xdr:spPr>
        <a:xfrm>
          <a:off x="21272500" y="10425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61</xdr:row>
      <xdr:rowOff>2667</xdr:rowOff>
    </xdr:from>
    <xdr:to>
      <xdr:col>116</xdr:col>
      <xdr:colOff>63500</xdr:colOff>
      <xdr:row>61</xdr:row>
      <xdr:rowOff>18288</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flipV="1">
          <a:off x="21323300" y="10461117"/>
          <a:ext cx="838200" cy="156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148463</xdr:rowOff>
    </xdr:from>
    <xdr:to>
      <xdr:col>107</xdr:col>
      <xdr:colOff>101600</xdr:colOff>
      <xdr:row>61</xdr:row>
      <xdr:rowOff>78613</xdr:rowOff>
    </xdr:to>
    <xdr:sp macro="" textlink="">
      <xdr:nvSpPr>
        <xdr:cNvPr id="716" name="楕円 715">
          <a:extLst>
            <a:ext uri="{FF2B5EF4-FFF2-40B4-BE49-F238E27FC236}">
              <a16:creationId xmlns:a16="http://schemas.microsoft.com/office/drawing/2014/main" id="{00000000-0008-0000-0E00-0000CC020000}"/>
            </a:ext>
          </a:extLst>
        </xdr:cNvPr>
        <xdr:cNvSpPr/>
      </xdr:nvSpPr>
      <xdr:spPr>
        <a:xfrm>
          <a:off x="20383500" y="1043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61</xdr:row>
      <xdr:rowOff>18288</xdr:rowOff>
    </xdr:from>
    <xdr:to>
      <xdr:col>111</xdr:col>
      <xdr:colOff>177800</xdr:colOff>
      <xdr:row>61</xdr:row>
      <xdr:rowOff>27813</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flipV="1">
          <a:off x="20434300" y="10476738"/>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161036</xdr:rowOff>
    </xdr:from>
    <xdr:to>
      <xdr:col>102</xdr:col>
      <xdr:colOff>165100</xdr:colOff>
      <xdr:row>61</xdr:row>
      <xdr:rowOff>91186</xdr:rowOff>
    </xdr:to>
    <xdr:sp macro="" textlink="">
      <xdr:nvSpPr>
        <xdr:cNvPr id="718" name="楕円 717">
          <a:extLst>
            <a:ext uri="{FF2B5EF4-FFF2-40B4-BE49-F238E27FC236}">
              <a16:creationId xmlns:a16="http://schemas.microsoft.com/office/drawing/2014/main" id="{00000000-0008-0000-0E00-0000CE020000}"/>
            </a:ext>
          </a:extLst>
        </xdr:cNvPr>
        <xdr:cNvSpPr/>
      </xdr:nvSpPr>
      <xdr:spPr>
        <a:xfrm>
          <a:off x="19494500" y="1044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61</xdr:row>
      <xdr:rowOff>27813</xdr:rowOff>
    </xdr:from>
    <xdr:to>
      <xdr:col>107</xdr:col>
      <xdr:colOff>50800</xdr:colOff>
      <xdr:row>61</xdr:row>
      <xdr:rowOff>40386</xdr:rowOff>
    </xdr:to>
    <xdr:cxnSp macro="">
      <xdr:nvCxnSpPr>
        <xdr:cNvPr id="719" name="直線コネクタ 718">
          <a:extLst>
            <a:ext uri="{FF2B5EF4-FFF2-40B4-BE49-F238E27FC236}">
              <a16:creationId xmlns:a16="http://schemas.microsoft.com/office/drawing/2014/main" id="{00000000-0008-0000-0E00-0000CF020000}"/>
            </a:ext>
          </a:extLst>
        </xdr:cNvPr>
        <xdr:cNvCxnSpPr/>
      </xdr:nvCxnSpPr>
      <xdr:spPr>
        <a:xfrm flipV="1">
          <a:off x="19545300" y="10486263"/>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61</xdr:row>
      <xdr:rowOff>2159</xdr:rowOff>
    </xdr:from>
    <xdr:to>
      <xdr:col>98</xdr:col>
      <xdr:colOff>38100</xdr:colOff>
      <xdr:row>61</xdr:row>
      <xdr:rowOff>103759</xdr:rowOff>
    </xdr:to>
    <xdr:sp macro="" textlink="">
      <xdr:nvSpPr>
        <xdr:cNvPr id="720" name="楕円 719">
          <a:extLst>
            <a:ext uri="{FF2B5EF4-FFF2-40B4-BE49-F238E27FC236}">
              <a16:creationId xmlns:a16="http://schemas.microsoft.com/office/drawing/2014/main" id="{00000000-0008-0000-0E00-0000D0020000}"/>
            </a:ext>
          </a:extLst>
        </xdr:cNvPr>
        <xdr:cNvSpPr/>
      </xdr:nvSpPr>
      <xdr:spPr>
        <a:xfrm>
          <a:off x="18605500" y="10460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61</xdr:row>
      <xdr:rowOff>40386</xdr:rowOff>
    </xdr:from>
    <xdr:to>
      <xdr:col>102</xdr:col>
      <xdr:colOff>114300</xdr:colOff>
      <xdr:row>61</xdr:row>
      <xdr:rowOff>52959</xdr:rowOff>
    </xdr:to>
    <xdr:cxnSp macro="">
      <xdr:nvCxnSpPr>
        <xdr:cNvPr id="721" name="直線コネクタ 720">
          <a:extLst>
            <a:ext uri="{FF2B5EF4-FFF2-40B4-BE49-F238E27FC236}">
              <a16:creationId xmlns:a16="http://schemas.microsoft.com/office/drawing/2014/main" id="{00000000-0008-0000-0E00-0000D1020000}"/>
            </a:ext>
          </a:extLst>
        </xdr:cNvPr>
        <xdr:cNvCxnSpPr/>
      </xdr:nvCxnSpPr>
      <xdr:spPr>
        <a:xfrm flipV="1">
          <a:off x="18656300" y="10498836"/>
          <a:ext cx="889000" cy="12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59</xdr:row>
      <xdr:rowOff>68470</xdr:rowOff>
    </xdr:from>
    <xdr:ext cx="469744" cy="259045"/>
    <xdr:sp macro="" textlink="">
      <xdr:nvSpPr>
        <xdr:cNvPr id="722" name="n_1aveValue【学校施設】&#10;一人当たり面積">
          <a:extLst>
            <a:ext uri="{FF2B5EF4-FFF2-40B4-BE49-F238E27FC236}">
              <a16:creationId xmlns:a16="http://schemas.microsoft.com/office/drawing/2014/main" id="{00000000-0008-0000-0E00-0000D2020000}"/>
            </a:ext>
          </a:extLst>
        </xdr:cNvPr>
        <xdr:cNvSpPr txBox="1"/>
      </xdr:nvSpPr>
      <xdr:spPr>
        <a:xfrm>
          <a:off x="21075727" y="101840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94124</xdr:rowOff>
    </xdr:from>
    <xdr:ext cx="469744" cy="259045"/>
    <xdr:sp macro="" textlink="">
      <xdr:nvSpPr>
        <xdr:cNvPr id="723" name="n_2aveValue【学校施設】&#10;一人当たり面積">
          <a:extLst>
            <a:ext uri="{FF2B5EF4-FFF2-40B4-BE49-F238E27FC236}">
              <a16:creationId xmlns:a16="http://schemas.microsoft.com/office/drawing/2014/main" id="{00000000-0008-0000-0E00-0000D3020000}"/>
            </a:ext>
          </a:extLst>
        </xdr:cNvPr>
        <xdr:cNvSpPr txBox="1"/>
      </xdr:nvSpPr>
      <xdr:spPr>
        <a:xfrm>
          <a:off x="20199427" y="105525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61</xdr:row>
      <xdr:rowOff>125366</xdr:rowOff>
    </xdr:from>
    <xdr:ext cx="469744" cy="259045"/>
    <xdr:sp macro="" textlink="">
      <xdr:nvSpPr>
        <xdr:cNvPr id="724" name="n_3aveValue【学校施設】&#10;一人当たり面積">
          <a:extLst>
            <a:ext uri="{FF2B5EF4-FFF2-40B4-BE49-F238E27FC236}">
              <a16:creationId xmlns:a16="http://schemas.microsoft.com/office/drawing/2014/main" id="{00000000-0008-0000-0E00-0000D4020000}"/>
            </a:ext>
          </a:extLst>
        </xdr:cNvPr>
        <xdr:cNvSpPr txBox="1"/>
      </xdr:nvSpPr>
      <xdr:spPr>
        <a:xfrm>
          <a:off x="19310427" y="10583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61</xdr:row>
      <xdr:rowOff>135272</xdr:rowOff>
    </xdr:from>
    <xdr:ext cx="469744" cy="259045"/>
    <xdr:sp macro="" textlink="">
      <xdr:nvSpPr>
        <xdr:cNvPr id="725" name="n_4aveValue【学校施設】&#10;一人当たり面積">
          <a:extLst>
            <a:ext uri="{FF2B5EF4-FFF2-40B4-BE49-F238E27FC236}">
              <a16:creationId xmlns:a16="http://schemas.microsoft.com/office/drawing/2014/main" id="{00000000-0008-0000-0E00-0000D5020000}"/>
            </a:ext>
          </a:extLst>
        </xdr:cNvPr>
        <xdr:cNvSpPr txBox="1"/>
      </xdr:nvSpPr>
      <xdr:spPr>
        <a:xfrm>
          <a:off x="18421427" y="105937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61</xdr:row>
      <xdr:rowOff>60215</xdr:rowOff>
    </xdr:from>
    <xdr:ext cx="469744" cy="259045"/>
    <xdr:sp macro="" textlink="">
      <xdr:nvSpPr>
        <xdr:cNvPr id="726" name="n_1mainValue【学校施設】&#10;一人当たり面積">
          <a:extLst>
            <a:ext uri="{FF2B5EF4-FFF2-40B4-BE49-F238E27FC236}">
              <a16:creationId xmlns:a16="http://schemas.microsoft.com/office/drawing/2014/main" id="{00000000-0008-0000-0E00-0000D6020000}"/>
            </a:ext>
          </a:extLst>
        </xdr:cNvPr>
        <xdr:cNvSpPr txBox="1"/>
      </xdr:nvSpPr>
      <xdr:spPr>
        <a:xfrm>
          <a:off x="21075727" y="105186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59</xdr:row>
      <xdr:rowOff>95140</xdr:rowOff>
    </xdr:from>
    <xdr:ext cx="469744" cy="259045"/>
    <xdr:sp macro="" textlink="">
      <xdr:nvSpPr>
        <xdr:cNvPr id="727" name="n_2mainValue【学校施設】&#10;一人当たり面積">
          <a:extLst>
            <a:ext uri="{FF2B5EF4-FFF2-40B4-BE49-F238E27FC236}">
              <a16:creationId xmlns:a16="http://schemas.microsoft.com/office/drawing/2014/main" id="{00000000-0008-0000-0E00-0000D7020000}"/>
            </a:ext>
          </a:extLst>
        </xdr:cNvPr>
        <xdr:cNvSpPr txBox="1"/>
      </xdr:nvSpPr>
      <xdr:spPr>
        <a:xfrm>
          <a:off x="20199427" y="10210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107713</xdr:rowOff>
    </xdr:from>
    <xdr:ext cx="469744" cy="259045"/>
    <xdr:sp macro="" textlink="">
      <xdr:nvSpPr>
        <xdr:cNvPr id="728" name="n_3mainValue【学校施設】&#10;一人当たり面積">
          <a:extLst>
            <a:ext uri="{FF2B5EF4-FFF2-40B4-BE49-F238E27FC236}">
              <a16:creationId xmlns:a16="http://schemas.microsoft.com/office/drawing/2014/main" id="{00000000-0008-0000-0E00-0000D8020000}"/>
            </a:ext>
          </a:extLst>
        </xdr:cNvPr>
        <xdr:cNvSpPr txBox="1"/>
      </xdr:nvSpPr>
      <xdr:spPr>
        <a:xfrm>
          <a:off x="19310427" y="10223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120286</xdr:rowOff>
    </xdr:from>
    <xdr:ext cx="469744" cy="259045"/>
    <xdr:sp macro="" textlink="">
      <xdr:nvSpPr>
        <xdr:cNvPr id="729" name="n_4mainValue【学校施設】&#10;一人当たり面積">
          <a:extLst>
            <a:ext uri="{FF2B5EF4-FFF2-40B4-BE49-F238E27FC236}">
              <a16:creationId xmlns:a16="http://schemas.microsoft.com/office/drawing/2014/main" id="{00000000-0008-0000-0E00-0000D9020000}"/>
            </a:ext>
          </a:extLst>
        </xdr:cNvPr>
        <xdr:cNvSpPr txBox="1"/>
      </xdr:nvSpPr>
      <xdr:spPr>
        <a:xfrm>
          <a:off x="18421427" y="10235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730" name="正方形/長方形 729">
          <a:extLst>
            <a:ext uri="{FF2B5EF4-FFF2-40B4-BE49-F238E27FC236}">
              <a16:creationId xmlns:a16="http://schemas.microsoft.com/office/drawing/2014/main" id="{00000000-0008-0000-0E00-0000DA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731" name="正方形/長方形 730">
          <a:extLst>
            <a:ext uri="{FF2B5EF4-FFF2-40B4-BE49-F238E27FC236}">
              <a16:creationId xmlns:a16="http://schemas.microsoft.com/office/drawing/2014/main" id="{00000000-0008-0000-0E00-0000DB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732" name="正方形/長方形 731">
          <a:extLst>
            <a:ext uri="{FF2B5EF4-FFF2-40B4-BE49-F238E27FC236}">
              <a16:creationId xmlns:a16="http://schemas.microsoft.com/office/drawing/2014/main" id="{00000000-0008-0000-0E00-0000DC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733" name="正方形/長方形 732">
          <a:extLst>
            <a:ext uri="{FF2B5EF4-FFF2-40B4-BE49-F238E27FC236}">
              <a16:creationId xmlns:a16="http://schemas.microsoft.com/office/drawing/2014/main" id="{00000000-0008-0000-0E00-0000DD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734" name="正方形/長方形 733">
          <a:extLst>
            <a:ext uri="{FF2B5EF4-FFF2-40B4-BE49-F238E27FC236}">
              <a16:creationId xmlns:a16="http://schemas.microsoft.com/office/drawing/2014/main" id="{00000000-0008-0000-0E00-0000DE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735" name="正方形/長方形 734">
          <a:extLst>
            <a:ext uri="{FF2B5EF4-FFF2-40B4-BE49-F238E27FC236}">
              <a16:creationId xmlns:a16="http://schemas.microsoft.com/office/drawing/2014/main" id="{00000000-0008-0000-0E00-0000DF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736" name="正方形/長方形 735">
          <a:extLst>
            <a:ext uri="{FF2B5EF4-FFF2-40B4-BE49-F238E27FC236}">
              <a16:creationId xmlns:a16="http://schemas.microsoft.com/office/drawing/2014/main" id="{00000000-0008-0000-0E00-0000E0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737" name="正方形/長方形 736">
          <a:extLst>
            <a:ext uri="{FF2B5EF4-FFF2-40B4-BE49-F238E27FC236}">
              <a16:creationId xmlns:a16="http://schemas.microsoft.com/office/drawing/2014/main" id="{00000000-0008-0000-0E00-0000E1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738" name="テキスト ボックス 737">
          <a:extLst>
            <a:ext uri="{FF2B5EF4-FFF2-40B4-BE49-F238E27FC236}">
              <a16:creationId xmlns:a16="http://schemas.microsoft.com/office/drawing/2014/main" id="{00000000-0008-0000-0E00-0000E2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740" name="テキスト ボックス 739">
          <a:extLst>
            <a:ext uri="{FF2B5EF4-FFF2-40B4-BE49-F238E27FC236}">
              <a16:creationId xmlns:a16="http://schemas.microsoft.com/office/drawing/2014/main" id="{00000000-0008-0000-0E00-0000E4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38100</xdr:rowOff>
    </xdr:from>
    <xdr:to>
      <xdr:col>89</xdr:col>
      <xdr:colOff>177800</xdr:colOff>
      <xdr:row>86</xdr:row>
      <xdr:rowOff>38100</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a:off x="12446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67327</xdr:rowOff>
    </xdr:from>
    <xdr:ext cx="467179" cy="259045"/>
    <xdr:sp macro="" textlink="">
      <xdr:nvSpPr>
        <xdr:cNvPr id="742" name="テキスト ボックス 741">
          <a:extLst>
            <a:ext uri="{FF2B5EF4-FFF2-40B4-BE49-F238E27FC236}">
              <a16:creationId xmlns:a16="http://schemas.microsoft.com/office/drawing/2014/main" id="{00000000-0008-0000-0E00-0000E6020000}"/>
            </a:ext>
          </a:extLst>
        </xdr:cNvPr>
        <xdr:cNvSpPr txBox="1"/>
      </xdr:nvSpPr>
      <xdr:spPr>
        <a:xfrm>
          <a:off x="11978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95250</xdr:rowOff>
    </xdr:from>
    <xdr:to>
      <xdr:col>89</xdr:col>
      <xdr:colOff>177800</xdr:colOff>
      <xdr:row>83</xdr:row>
      <xdr:rowOff>95250</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2446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124477</xdr:rowOff>
    </xdr:from>
    <xdr:ext cx="403059" cy="259045"/>
    <xdr:sp macro="" textlink="">
      <xdr:nvSpPr>
        <xdr:cNvPr id="744" name="テキスト ボックス 743">
          <a:extLst>
            <a:ext uri="{FF2B5EF4-FFF2-40B4-BE49-F238E27FC236}">
              <a16:creationId xmlns:a16="http://schemas.microsoft.com/office/drawing/2014/main" id="{00000000-0008-0000-0E00-0000E8020000}"/>
            </a:ext>
          </a:extLst>
        </xdr:cNvPr>
        <xdr:cNvSpPr txBox="1"/>
      </xdr:nvSpPr>
      <xdr:spPr>
        <a:xfrm>
          <a:off x="12042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152400</xdr:rowOff>
    </xdr:from>
    <xdr:to>
      <xdr:col>89</xdr:col>
      <xdr:colOff>177800</xdr:colOff>
      <xdr:row>80</xdr:row>
      <xdr:rowOff>152400</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a:off x="12446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10177</xdr:rowOff>
    </xdr:from>
    <xdr:ext cx="403059" cy="259045"/>
    <xdr:sp macro="" textlink="">
      <xdr:nvSpPr>
        <xdr:cNvPr id="746" name="テキスト ボックス 745">
          <a:extLst>
            <a:ext uri="{FF2B5EF4-FFF2-40B4-BE49-F238E27FC236}">
              <a16:creationId xmlns:a16="http://schemas.microsoft.com/office/drawing/2014/main" id="{00000000-0008-0000-0E00-0000EA020000}"/>
            </a:ext>
          </a:extLst>
        </xdr:cNvPr>
        <xdr:cNvSpPr txBox="1"/>
      </xdr:nvSpPr>
      <xdr:spPr>
        <a:xfrm>
          <a:off x="12042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38100</xdr:rowOff>
    </xdr:from>
    <xdr:to>
      <xdr:col>89</xdr:col>
      <xdr:colOff>177800</xdr:colOff>
      <xdr:row>78</xdr:row>
      <xdr:rowOff>38100</xdr:rowOff>
    </xdr:to>
    <xdr:cxnSp macro="">
      <xdr:nvCxnSpPr>
        <xdr:cNvPr id="747" name="直線コネクタ 746">
          <a:extLst>
            <a:ext uri="{FF2B5EF4-FFF2-40B4-BE49-F238E27FC236}">
              <a16:creationId xmlns:a16="http://schemas.microsoft.com/office/drawing/2014/main" id="{00000000-0008-0000-0E00-0000EB020000}"/>
            </a:ext>
          </a:extLst>
        </xdr:cNvPr>
        <xdr:cNvCxnSpPr/>
      </xdr:nvCxnSpPr>
      <xdr:spPr>
        <a:xfrm>
          <a:off x="12446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77</xdr:row>
      <xdr:rowOff>67327</xdr:rowOff>
    </xdr:from>
    <xdr:ext cx="403059" cy="259045"/>
    <xdr:sp macro="" textlink="">
      <xdr:nvSpPr>
        <xdr:cNvPr id="748" name="テキスト ボックス 747">
          <a:extLst>
            <a:ext uri="{FF2B5EF4-FFF2-40B4-BE49-F238E27FC236}">
              <a16:creationId xmlns:a16="http://schemas.microsoft.com/office/drawing/2014/main" id="{00000000-0008-0000-0E00-0000EC020000}"/>
            </a:ext>
          </a:extLst>
        </xdr:cNvPr>
        <xdr:cNvSpPr txBox="1"/>
      </xdr:nvSpPr>
      <xdr:spPr>
        <a:xfrm>
          <a:off x="12042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749" name="直線コネクタ 748">
          <a:extLst>
            <a:ext uri="{FF2B5EF4-FFF2-40B4-BE49-F238E27FC236}">
              <a16:creationId xmlns:a16="http://schemas.microsoft.com/office/drawing/2014/main" id="{00000000-0008-0000-0E00-0000ED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750" name="テキスト ボックス 749">
          <a:extLst>
            <a:ext uri="{FF2B5EF4-FFF2-40B4-BE49-F238E27FC236}">
              <a16:creationId xmlns:a16="http://schemas.microsoft.com/office/drawing/2014/main" id="{00000000-0008-0000-0E00-0000EE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751" name="【児童館】&#10;有形固定資産減価償却率グラフ枠">
          <a:extLst>
            <a:ext uri="{FF2B5EF4-FFF2-40B4-BE49-F238E27FC236}">
              <a16:creationId xmlns:a16="http://schemas.microsoft.com/office/drawing/2014/main" id="{00000000-0008-0000-0E00-0000EF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79</xdr:row>
      <xdr:rowOff>8382</xdr:rowOff>
    </xdr:from>
    <xdr:to>
      <xdr:col>85</xdr:col>
      <xdr:colOff>126364</xdr:colOff>
      <xdr:row>86</xdr:row>
      <xdr:rowOff>3811</xdr:rowOff>
    </xdr:to>
    <xdr:cxnSp macro="">
      <xdr:nvCxnSpPr>
        <xdr:cNvPr id="752" name="直線コネクタ 751">
          <a:extLst>
            <a:ext uri="{FF2B5EF4-FFF2-40B4-BE49-F238E27FC236}">
              <a16:creationId xmlns:a16="http://schemas.microsoft.com/office/drawing/2014/main" id="{00000000-0008-0000-0E00-0000F0020000}"/>
            </a:ext>
          </a:extLst>
        </xdr:cNvPr>
        <xdr:cNvCxnSpPr/>
      </xdr:nvCxnSpPr>
      <xdr:spPr>
        <a:xfrm flipV="1">
          <a:off x="16318864" y="13552932"/>
          <a:ext cx="0" cy="1195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7638</xdr:rowOff>
    </xdr:from>
    <xdr:ext cx="405111" cy="259045"/>
    <xdr:sp macro="" textlink="">
      <xdr:nvSpPr>
        <xdr:cNvPr id="753" name="【児童館】&#10;有形固定資産減価償却率最小値テキスト">
          <a:extLst>
            <a:ext uri="{FF2B5EF4-FFF2-40B4-BE49-F238E27FC236}">
              <a16:creationId xmlns:a16="http://schemas.microsoft.com/office/drawing/2014/main" id="{00000000-0008-0000-0E00-0000F1020000}"/>
            </a:ext>
          </a:extLst>
        </xdr:cNvPr>
        <xdr:cNvSpPr txBox="1"/>
      </xdr:nvSpPr>
      <xdr:spPr>
        <a:xfrm>
          <a:off x="16357600" y="14752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3811</xdr:rowOff>
    </xdr:from>
    <xdr:to>
      <xdr:col>86</xdr:col>
      <xdr:colOff>25400</xdr:colOff>
      <xdr:row>86</xdr:row>
      <xdr:rowOff>3811</xdr:rowOff>
    </xdr:to>
    <xdr:cxnSp macro="">
      <xdr:nvCxnSpPr>
        <xdr:cNvPr id="754" name="直線コネクタ 753">
          <a:extLst>
            <a:ext uri="{FF2B5EF4-FFF2-40B4-BE49-F238E27FC236}">
              <a16:creationId xmlns:a16="http://schemas.microsoft.com/office/drawing/2014/main" id="{00000000-0008-0000-0E00-0000F2020000}"/>
            </a:ext>
          </a:extLst>
        </xdr:cNvPr>
        <xdr:cNvCxnSpPr/>
      </xdr:nvCxnSpPr>
      <xdr:spPr>
        <a:xfrm>
          <a:off x="16230600" y="14748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77</xdr:row>
      <xdr:rowOff>126509</xdr:rowOff>
    </xdr:from>
    <xdr:ext cx="405111" cy="259045"/>
    <xdr:sp macro="" textlink="">
      <xdr:nvSpPr>
        <xdr:cNvPr id="755" name="【児童館】&#10;有形固定資産減価償却率最大値テキスト">
          <a:extLst>
            <a:ext uri="{FF2B5EF4-FFF2-40B4-BE49-F238E27FC236}">
              <a16:creationId xmlns:a16="http://schemas.microsoft.com/office/drawing/2014/main" id="{00000000-0008-0000-0E00-0000F3020000}"/>
            </a:ext>
          </a:extLst>
        </xdr:cNvPr>
        <xdr:cNvSpPr txBox="1"/>
      </xdr:nvSpPr>
      <xdr:spPr>
        <a:xfrm>
          <a:off x="16357600" y="133281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8382</xdr:rowOff>
    </xdr:from>
    <xdr:to>
      <xdr:col>86</xdr:col>
      <xdr:colOff>25400</xdr:colOff>
      <xdr:row>79</xdr:row>
      <xdr:rowOff>8382</xdr:rowOff>
    </xdr:to>
    <xdr:cxnSp macro="">
      <xdr:nvCxnSpPr>
        <xdr:cNvPr id="756" name="直線コネクタ 755">
          <a:extLst>
            <a:ext uri="{FF2B5EF4-FFF2-40B4-BE49-F238E27FC236}">
              <a16:creationId xmlns:a16="http://schemas.microsoft.com/office/drawing/2014/main" id="{00000000-0008-0000-0E00-0000F4020000}"/>
            </a:ext>
          </a:extLst>
        </xdr:cNvPr>
        <xdr:cNvCxnSpPr/>
      </xdr:nvCxnSpPr>
      <xdr:spPr>
        <a:xfrm>
          <a:off x="16230600" y="135529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135907</xdr:rowOff>
    </xdr:from>
    <xdr:ext cx="405111" cy="259045"/>
    <xdr:sp macro="" textlink="">
      <xdr:nvSpPr>
        <xdr:cNvPr id="757" name="【児童館】&#10;有形固定資産減価償却率平均値テキスト">
          <a:extLst>
            <a:ext uri="{FF2B5EF4-FFF2-40B4-BE49-F238E27FC236}">
              <a16:creationId xmlns:a16="http://schemas.microsoft.com/office/drawing/2014/main" id="{00000000-0008-0000-0E00-0000F5020000}"/>
            </a:ext>
          </a:extLst>
        </xdr:cNvPr>
        <xdr:cNvSpPr txBox="1"/>
      </xdr:nvSpPr>
      <xdr:spPr>
        <a:xfrm>
          <a:off x="16357600" y="140233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82</xdr:row>
      <xdr:rowOff>113030</xdr:rowOff>
    </xdr:from>
    <xdr:to>
      <xdr:col>85</xdr:col>
      <xdr:colOff>177800</xdr:colOff>
      <xdr:row>83</xdr:row>
      <xdr:rowOff>43180</xdr:rowOff>
    </xdr:to>
    <xdr:sp macro="" textlink="">
      <xdr:nvSpPr>
        <xdr:cNvPr id="758" name="フローチャート: 判断 757">
          <a:extLst>
            <a:ext uri="{FF2B5EF4-FFF2-40B4-BE49-F238E27FC236}">
              <a16:creationId xmlns:a16="http://schemas.microsoft.com/office/drawing/2014/main" id="{00000000-0008-0000-0E00-0000F6020000}"/>
            </a:ext>
          </a:extLst>
        </xdr:cNvPr>
        <xdr:cNvSpPr/>
      </xdr:nvSpPr>
      <xdr:spPr>
        <a:xfrm>
          <a:off x="16268700" y="1417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82</xdr:row>
      <xdr:rowOff>133604</xdr:rowOff>
    </xdr:from>
    <xdr:to>
      <xdr:col>81</xdr:col>
      <xdr:colOff>101600</xdr:colOff>
      <xdr:row>83</xdr:row>
      <xdr:rowOff>63754</xdr:rowOff>
    </xdr:to>
    <xdr:sp macro="" textlink="">
      <xdr:nvSpPr>
        <xdr:cNvPr id="759" name="フローチャート: 判断 758">
          <a:extLst>
            <a:ext uri="{FF2B5EF4-FFF2-40B4-BE49-F238E27FC236}">
              <a16:creationId xmlns:a16="http://schemas.microsoft.com/office/drawing/2014/main" id="{00000000-0008-0000-0E00-0000F7020000}"/>
            </a:ext>
          </a:extLst>
        </xdr:cNvPr>
        <xdr:cNvSpPr/>
      </xdr:nvSpPr>
      <xdr:spPr>
        <a:xfrm>
          <a:off x="15430500" y="141925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165608</xdr:rowOff>
    </xdr:from>
    <xdr:to>
      <xdr:col>76</xdr:col>
      <xdr:colOff>165100</xdr:colOff>
      <xdr:row>83</xdr:row>
      <xdr:rowOff>95758</xdr:rowOff>
    </xdr:to>
    <xdr:sp macro="" textlink="">
      <xdr:nvSpPr>
        <xdr:cNvPr id="760" name="フローチャート: 判断 759">
          <a:extLst>
            <a:ext uri="{FF2B5EF4-FFF2-40B4-BE49-F238E27FC236}">
              <a16:creationId xmlns:a16="http://schemas.microsoft.com/office/drawing/2014/main" id="{00000000-0008-0000-0E00-0000F8020000}"/>
            </a:ext>
          </a:extLst>
        </xdr:cNvPr>
        <xdr:cNvSpPr/>
      </xdr:nvSpPr>
      <xdr:spPr>
        <a:xfrm>
          <a:off x="14541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82</xdr:row>
      <xdr:rowOff>103887</xdr:rowOff>
    </xdr:from>
    <xdr:to>
      <xdr:col>72</xdr:col>
      <xdr:colOff>38100</xdr:colOff>
      <xdr:row>83</xdr:row>
      <xdr:rowOff>34037</xdr:rowOff>
    </xdr:to>
    <xdr:sp macro="" textlink="">
      <xdr:nvSpPr>
        <xdr:cNvPr id="761" name="フローチャート: 判断 760">
          <a:extLst>
            <a:ext uri="{FF2B5EF4-FFF2-40B4-BE49-F238E27FC236}">
              <a16:creationId xmlns:a16="http://schemas.microsoft.com/office/drawing/2014/main" id="{00000000-0008-0000-0E00-0000F9020000}"/>
            </a:ext>
          </a:extLst>
        </xdr:cNvPr>
        <xdr:cNvSpPr/>
      </xdr:nvSpPr>
      <xdr:spPr>
        <a:xfrm>
          <a:off x="13652500" y="141627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82</xdr:row>
      <xdr:rowOff>67311</xdr:rowOff>
    </xdr:from>
    <xdr:to>
      <xdr:col>67</xdr:col>
      <xdr:colOff>101600</xdr:colOff>
      <xdr:row>82</xdr:row>
      <xdr:rowOff>168911</xdr:rowOff>
    </xdr:to>
    <xdr:sp macro="" textlink="">
      <xdr:nvSpPr>
        <xdr:cNvPr id="762" name="フローチャート: 判断 761">
          <a:extLst>
            <a:ext uri="{FF2B5EF4-FFF2-40B4-BE49-F238E27FC236}">
              <a16:creationId xmlns:a16="http://schemas.microsoft.com/office/drawing/2014/main" id="{00000000-0008-0000-0E00-0000FA020000}"/>
            </a:ext>
          </a:extLst>
        </xdr:cNvPr>
        <xdr:cNvSpPr/>
      </xdr:nvSpPr>
      <xdr:spPr>
        <a:xfrm>
          <a:off x="12763500" y="141262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763" name="テキスト ボックス 762">
          <a:extLst>
            <a:ext uri="{FF2B5EF4-FFF2-40B4-BE49-F238E27FC236}">
              <a16:creationId xmlns:a16="http://schemas.microsoft.com/office/drawing/2014/main" id="{00000000-0008-0000-0E00-0000FB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764" name="テキスト ボックス 763">
          <a:extLst>
            <a:ext uri="{FF2B5EF4-FFF2-40B4-BE49-F238E27FC236}">
              <a16:creationId xmlns:a16="http://schemas.microsoft.com/office/drawing/2014/main" id="{00000000-0008-0000-0E00-0000FC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765" name="テキスト ボックス 764">
          <a:extLst>
            <a:ext uri="{FF2B5EF4-FFF2-40B4-BE49-F238E27FC236}">
              <a16:creationId xmlns:a16="http://schemas.microsoft.com/office/drawing/2014/main" id="{00000000-0008-0000-0E00-0000FD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766" name="テキスト ボックス 765">
          <a:extLst>
            <a:ext uri="{FF2B5EF4-FFF2-40B4-BE49-F238E27FC236}">
              <a16:creationId xmlns:a16="http://schemas.microsoft.com/office/drawing/2014/main" id="{00000000-0008-0000-0E00-0000FE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767" name="テキスト ボックス 766">
          <a:extLst>
            <a:ext uri="{FF2B5EF4-FFF2-40B4-BE49-F238E27FC236}">
              <a16:creationId xmlns:a16="http://schemas.microsoft.com/office/drawing/2014/main" id="{00000000-0008-0000-0E00-0000FF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5587</xdr:rowOff>
    </xdr:from>
    <xdr:to>
      <xdr:col>85</xdr:col>
      <xdr:colOff>177800</xdr:colOff>
      <xdr:row>83</xdr:row>
      <xdr:rowOff>107187</xdr:rowOff>
    </xdr:to>
    <xdr:sp macro="" textlink="">
      <xdr:nvSpPr>
        <xdr:cNvPr id="768" name="楕円 767">
          <a:extLst>
            <a:ext uri="{FF2B5EF4-FFF2-40B4-BE49-F238E27FC236}">
              <a16:creationId xmlns:a16="http://schemas.microsoft.com/office/drawing/2014/main" id="{00000000-0008-0000-0E00-000000030000}"/>
            </a:ext>
          </a:extLst>
        </xdr:cNvPr>
        <xdr:cNvSpPr/>
      </xdr:nvSpPr>
      <xdr:spPr>
        <a:xfrm>
          <a:off x="16268700" y="1423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82</xdr:row>
      <xdr:rowOff>155464</xdr:rowOff>
    </xdr:from>
    <xdr:ext cx="405111" cy="259045"/>
    <xdr:sp macro="" textlink="">
      <xdr:nvSpPr>
        <xdr:cNvPr id="769" name="【児童館】&#10;有形固定資産減価償却率該当値テキスト">
          <a:extLst>
            <a:ext uri="{FF2B5EF4-FFF2-40B4-BE49-F238E27FC236}">
              <a16:creationId xmlns:a16="http://schemas.microsoft.com/office/drawing/2014/main" id="{00000000-0008-0000-0E00-000001030000}"/>
            </a:ext>
          </a:extLst>
        </xdr:cNvPr>
        <xdr:cNvSpPr txBox="1"/>
      </xdr:nvSpPr>
      <xdr:spPr>
        <a:xfrm>
          <a:off x="16357600" y="14214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82</xdr:row>
      <xdr:rowOff>140463</xdr:rowOff>
    </xdr:from>
    <xdr:to>
      <xdr:col>81</xdr:col>
      <xdr:colOff>101600</xdr:colOff>
      <xdr:row>83</xdr:row>
      <xdr:rowOff>70613</xdr:rowOff>
    </xdr:to>
    <xdr:sp macro="" textlink="">
      <xdr:nvSpPr>
        <xdr:cNvPr id="770" name="楕円 769">
          <a:extLst>
            <a:ext uri="{FF2B5EF4-FFF2-40B4-BE49-F238E27FC236}">
              <a16:creationId xmlns:a16="http://schemas.microsoft.com/office/drawing/2014/main" id="{00000000-0008-0000-0E00-000002030000}"/>
            </a:ext>
          </a:extLst>
        </xdr:cNvPr>
        <xdr:cNvSpPr/>
      </xdr:nvSpPr>
      <xdr:spPr>
        <a:xfrm>
          <a:off x="15430500" y="1419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19813</xdr:rowOff>
    </xdr:from>
    <xdr:to>
      <xdr:col>85</xdr:col>
      <xdr:colOff>127000</xdr:colOff>
      <xdr:row>83</xdr:row>
      <xdr:rowOff>56387</xdr:rowOff>
    </xdr:to>
    <xdr:cxnSp macro="">
      <xdr:nvCxnSpPr>
        <xdr:cNvPr id="771" name="直線コネクタ 770">
          <a:extLst>
            <a:ext uri="{FF2B5EF4-FFF2-40B4-BE49-F238E27FC236}">
              <a16:creationId xmlns:a16="http://schemas.microsoft.com/office/drawing/2014/main" id="{00000000-0008-0000-0E00-000003030000}"/>
            </a:ext>
          </a:extLst>
        </xdr:cNvPr>
        <xdr:cNvCxnSpPr/>
      </xdr:nvCxnSpPr>
      <xdr:spPr>
        <a:xfrm>
          <a:off x="15481300" y="14250163"/>
          <a:ext cx="838200" cy="36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82</xdr:row>
      <xdr:rowOff>101600</xdr:rowOff>
    </xdr:from>
    <xdr:to>
      <xdr:col>76</xdr:col>
      <xdr:colOff>165100</xdr:colOff>
      <xdr:row>83</xdr:row>
      <xdr:rowOff>31750</xdr:rowOff>
    </xdr:to>
    <xdr:sp macro="" textlink="">
      <xdr:nvSpPr>
        <xdr:cNvPr id="772" name="楕円 771">
          <a:extLst>
            <a:ext uri="{FF2B5EF4-FFF2-40B4-BE49-F238E27FC236}">
              <a16:creationId xmlns:a16="http://schemas.microsoft.com/office/drawing/2014/main" id="{00000000-0008-0000-0E00-000004030000}"/>
            </a:ext>
          </a:extLst>
        </xdr:cNvPr>
        <xdr:cNvSpPr/>
      </xdr:nvSpPr>
      <xdr:spPr>
        <a:xfrm>
          <a:off x="14541500" y="14160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82</xdr:row>
      <xdr:rowOff>152400</xdr:rowOff>
    </xdr:from>
    <xdr:to>
      <xdr:col>81</xdr:col>
      <xdr:colOff>50800</xdr:colOff>
      <xdr:row>83</xdr:row>
      <xdr:rowOff>19813</xdr:rowOff>
    </xdr:to>
    <xdr:cxnSp macro="">
      <xdr:nvCxnSpPr>
        <xdr:cNvPr id="773" name="直線コネクタ 772">
          <a:extLst>
            <a:ext uri="{FF2B5EF4-FFF2-40B4-BE49-F238E27FC236}">
              <a16:creationId xmlns:a16="http://schemas.microsoft.com/office/drawing/2014/main" id="{00000000-0008-0000-0E00-000005030000}"/>
            </a:ext>
          </a:extLst>
        </xdr:cNvPr>
        <xdr:cNvCxnSpPr/>
      </xdr:nvCxnSpPr>
      <xdr:spPr>
        <a:xfrm>
          <a:off x="14592300" y="14211300"/>
          <a:ext cx="889000" cy="38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82</xdr:row>
      <xdr:rowOff>55880</xdr:rowOff>
    </xdr:from>
    <xdr:to>
      <xdr:col>72</xdr:col>
      <xdr:colOff>38100</xdr:colOff>
      <xdr:row>82</xdr:row>
      <xdr:rowOff>157480</xdr:rowOff>
    </xdr:to>
    <xdr:sp macro="" textlink="">
      <xdr:nvSpPr>
        <xdr:cNvPr id="774" name="楕円 773">
          <a:extLst>
            <a:ext uri="{FF2B5EF4-FFF2-40B4-BE49-F238E27FC236}">
              <a16:creationId xmlns:a16="http://schemas.microsoft.com/office/drawing/2014/main" id="{00000000-0008-0000-0E00-000006030000}"/>
            </a:ext>
          </a:extLst>
        </xdr:cNvPr>
        <xdr:cNvSpPr/>
      </xdr:nvSpPr>
      <xdr:spPr>
        <a:xfrm>
          <a:off x="13652500" y="14114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82</xdr:row>
      <xdr:rowOff>106680</xdr:rowOff>
    </xdr:from>
    <xdr:to>
      <xdr:col>76</xdr:col>
      <xdr:colOff>114300</xdr:colOff>
      <xdr:row>82</xdr:row>
      <xdr:rowOff>152400</xdr:rowOff>
    </xdr:to>
    <xdr:cxnSp macro="">
      <xdr:nvCxnSpPr>
        <xdr:cNvPr id="775" name="直線コネクタ 774">
          <a:extLst>
            <a:ext uri="{FF2B5EF4-FFF2-40B4-BE49-F238E27FC236}">
              <a16:creationId xmlns:a16="http://schemas.microsoft.com/office/drawing/2014/main" id="{00000000-0008-0000-0E00-000007030000}"/>
            </a:ext>
          </a:extLst>
        </xdr:cNvPr>
        <xdr:cNvCxnSpPr/>
      </xdr:nvCxnSpPr>
      <xdr:spPr>
        <a:xfrm>
          <a:off x="13703300" y="14165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81</xdr:row>
      <xdr:rowOff>167894</xdr:rowOff>
    </xdr:from>
    <xdr:to>
      <xdr:col>67</xdr:col>
      <xdr:colOff>101600</xdr:colOff>
      <xdr:row>82</xdr:row>
      <xdr:rowOff>98044</xdr:rowOff>
    </xdr:to>
    <xdr:sp macro="" textlink="">
      <xdr:nvSpPr>
        <xdr:cNvPr id="776" name="楕円 775">
          <a:extLst>
            <a:ext uri="{FF2B5EF4-FFF2-40B4-BE49-F238E27FC236}">
              <a16:creationId xmlns:a16="http://schemas.microsoft.com/office/drawing/2014/main" id="{00000000-0008-0000-0E00-000008030000}"/>
            </a:ext>
          </a:extLst>
        </xdr:cNvPr>
        <xdr:cNvSpPr/>
      </xdr:nvSpPr>
      <xdr:spPr>
        <a:xfrm>
          <a:off x="12763500" y="1405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82</xdr:row>
      <xdr:rowOff>47244</xdr:rowOff>
    </xdr:from>
    <xdr:to>
      <xdr:col>71</xdr:col>
      <xdr:colOff>177800</xdr:colOff>
      <xdr:row>82</xdr:row>
      <xdr:rowOff>106680</xdr:rowOff>
    </xdr:to>
    <xdr:cxnSp macro="">
      <xdr:nvCxnSpPr>
        <xdr:cNvPr id="777" name="直線コネクタ 776">
          <a:extLst>
            <a:ext uri="{FF2B5EF4-FFF2-40B4-BE49-F238E27FC236}">
              <a16:creationId xmlns:a16="http://schemas.microsoft.com/office/drawing/2014/main" id="{00000000-0008-0000-0E00-000009030000}"/>
            </a:ext>
          </a:extLst>
        </xdr:cNvPr>
        <xdr:cNvCxnSpPr/>
      </xdr:nvCxnSpPr>
      <xdr:spPr>
        <a:xfrm>
          <a:off x="12814300" y="1410614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81</xdr:row>
      <xdr:rowOff>80281</xdr:rowOff>
    </xdr:from>
    <xdr:ext cx="405111" cy="259045"/>
    <xdr:sp macro="" textlink="">
      <xdr:nvSpPr>
        <xdr:cNvPr id="778" name="n_1aveValue【児童館】&#10;有形固定資産減価償却率">
          <a:extLst>
            <a:ext uri="{FF2B5EF4-FFF2-40B4-BE49-F238E27FC236}">
              <a16:creationId xmlns:a16="http://schemas.microsoft.com/office/drawing/2014/main" id="{00000000-0008-0000-0E00-00000A030000}"/>
            </a:ext>
          </a:extLst>
        </xdr:cNvPr>
        <xdr:cNvSpPr txBox="1"/>
      </xdr:nvSpPr>
      <xdr:spPr>
        <a:xfrm>
          <a:off x="15266044" y="139677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83</xdr:row>
      <xdr:rowOff>86885</xdr:rowOff>
    </xdr:from>
    <xdr:ext cx="405111" cy="259045"/>
    <xdr:sp macro="" textlink="">
      <xdr:nvSpPr>
        <xdr:cNvPr id="779" name="n_2aveValue【児童館】&#10;有形固定資産減価償却率">
          <a:extLst>
            <a:ext uri="{FF2B5EF4-FFF2-40B4-BE49-F238E27FC236}">
              <a16:creationId xmlns:a16="http://schemas.microsoft.com/office/drawing/2014/main" id="{00000000-0008-0000-0E00-00000B030000}"/>
            </a:ext>
          </a:extLst>
        </xdr:cNvPr>
        <xdr:cNvSpPr txBox="1"/>
      </xdr:nvSpPr>
      <xdr:spPr>
        <a:xfrm>
          <a:off x="14389744" y="143172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83</xdr:row>
      <xdr:rowOff>25164</xdr:rowOff>
    </xdr:from>
    <xdr:ext cx="405111" cy="259045"/>
    <xdr:sp macro="" textlink="">
      <xdr:nvSpPr>
        <xdr:cNvPr id="780" name="n_3aveValue【児童館】&#10;有形固定資産減価償却率">
          <a:extLst>
            <a:ext uri="{FF2B5EF4-FFF2-40B4-BE49-F238E27FC236}">
              <a16:creationId xmlns:a16="http://schemas.microsoft.com/office/drawing/2014/main" id="{00000000-0008-0000-0E00-00000C030000}"/>
            </a:ext>
          </a:extLst>
        </xdr:cNvPr>
        <xdr:cNvSpPr txBox="1"/>
      </xdr:nvSpPr>
      <xdr:spPr>
        <a:xfrm>
          <a:off x="13500744" y="142555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82</xdr:row>
      <xdr:rowOff>160038</xdr:rowOff>
    </xdr:from>
    <xdr:ext cx="405111" cy="259045"/>
    <xdr:sp macro="" textlink="">
      <xdr:nvSpPr>
        <xdr:cNvPr id="781" name="n_4aveValue【児童館】&#10;有形固定資産減価償却率">
          <a:extLst>
            <a:ext uri="{FF2B5EF4-FFF2-40B4-BE49-F238E27FC236}">
              <a16:creationId xmlns:a16="http://schemas.microsoft.com/office/drawing/2014/main" id="{00000000-0008-0000-0E00-00000D030000}"/>
            </a:ext>
          </a:extLst>
        </xdr:cNvPr>
        <xdr:cNvSpPr txBox="1"/>
      </xdr:nvSpPr>
      <xdr:spPr>
        <a:xfrm>
          <a:off x="12611744" y="142189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83</xdr:row>
      <xdr:rowOff>61740</xdr:rowOff>
    </xdr:from>
    <xdr:ext cx="405111" cy="259045"/>
    <xdr:sp macro="" textlink="">
      <xdr:nvSpPr>
        <xdr:cNvPr id="782" name="n_1mainValue【児童館】&#10;有形固定資産減価償却率">
          <a:extLst>
            <a:ext uri="{FF2B5EF4-FFF2-40B4-BE49-F238E27FC236}">
              <a16:creationId xmlns:a16="http://schemas.microsoft.com/office/drawing/2014/main" id="{00000000-0008-0000-0E00-00000E030000}"/>
            </a:ext>
          </a:extLst>
        </xdr:cNvPr>
        <xdr:cNvSpPr txBox="1"/>
      </xdr:nvSpPr>
      <xdr:spPr>
        <a:xfrm>
          <a:off x="15266044" y="142920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81</xdr:row>
      <xdr:rowOff>48277</xdr:rowOff>
    </xdr:from>
    <xdr:ext cx="405111" cy="259045"/>
    <xdr:sp macro="" textlink="">
      <xdr:nvSpPr>
        <xdr:cNvPr id="783" name="n_2mainValue【児童館】&#10;有形固定資産減価償却率">
          <a:extLst>
            <a:ext uri="{FF2B5EF4-FFF2-40B4-BE49-F238E27FC236}">
              <a16:creationId xmlns:a16="http://schemas.microsoft.com/office/drawing/2014/main" id="{00000000-0008-0000-0E00-00000F030000}"/>
            </a:ext>
          </a:extLst>
        </xdr:cNvPr>
        <xdr:cNvSpPr txBox="1"/>
      </xdr:nvSpPr>
      <xdr:spPr>
        <a:xfrm>
          <a:off x="14389744" y="13935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81</xdr:row>
      <xdr:rowOff>2557</xdr:rowOff>
    </xdr:from>
    <xdr:ext cx="405111" cy="259045"/>
    <xdr:sp macro="" textlink="">
      <xdr:nvSpPr>
        <xdr:cNvPr id="784" name="n_3mainValue【児童館】&#10;有形固定資産減価償却率">
          <a:extLst>
            <a:ext uri="{FF2B5EF4-FFF2-40B4-BE49-F238E27FC236}">
              <a16:creationId xmlns:a16="http://schemas.microsoft.com/office/drawing/2014/main" id="{00000000-0008-0000-0E00-000010030000}"/>
            </a:ext>
          </a:extLst>
        </xdr:cNvPr>
        <xdr:cNvSpPr txBox="1"/>
      </xdr:nvSpPr>
      <xdr:spPr>
        <a:xfrm>
          <a:off x="13500744" y="1389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114571</xdr:rowOff>
    </xdr:from>
    <xdr:ext cx="405111" cy="259045"/>
    <xdr:sp macro="" textlink="">
      <xdr:nvSpPr>
        <xdr:cNvPr id="785" name="n_4mainValue【児童館】&#10;有形固定資産減価償却率">
          <a:extLst>
            <a:ext uri="{FF2B5EF4-FFF2-40B4-BE49-F238E27FC236}">
              <a16:creationId xmlns:a16="http://schemas.microsoft.com/office/drawing/2014/main" id="{00000000-0008-0000-0E00-000011030000}"/>
            </a:ext>
          </a:extLst>
        </xdr:cNvPr>
        <xdr:cNvSpPr txBox="1"/>
      </xdr:nvSpPr>
      <xdr:spPr>
        <a:xfrm>
          <a:off x="12611744" y="13830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786" name="正方形/長方形 785">
          <a:extLst>
            <a:ext uri="{FF2B5EF4-FFF2-40B4-BE49-F238E27FC236}">
              <a16:creationId xmlns:a16="http://schemas.microsoft.com/office/drawing/2014/main" id="{00000000-0008-0000-0E00-00001203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787" name="正方形/長方形 786">
          <a:extLst>
            <a:ext uri="{FF2B5EF4-FFF2-40B4-BE49-F238E27FC236}">
              <a16:creationId xmlns:a16="http://schemas.microsoft.com/office/drawing/2014/main" id="{00000000-0008-0000-0E00-00001303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788" name="正方形/長方形 787">
          <a:extLst>
            <a:ext uri="{FF2B5EF4-FFF2-40B4-BE49-F238E27FC236}">
              <a16:creationId xmlns:a16="http://schemas.microsoft.com/office/drawing/2014/main" id="{00000000-0008-0000-0E00-00001403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789" name="正方形/長方形 788">
          <a:extLst>
            <a:ext uri="{FF2B5EF4-FFF2-40B4-BE49-F238E27FC236}">
              <a16:creationId xmlns:a16="http://schemas.microsoft.com/office/drawing/2014/main" id="{00000000-0008-0000-0E00-00001503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790" name="正方形/長方形 789">
          <a:extLst>
            <a:ext uri="{FF2B5EF4-FFF2-40B4-BE49-F238E27FC236}">
              <a16:creationId xmlns:a16="http://schemas.microsoft.com/office/drawing/2014/main" id="{00000000-0008-0000-0E00-00001603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791" name="正方形/長方形 790">
          <a:extLst>
            <a:ext uri="{FF2B5EF4-FFF2-40B4-BE49-F238E27FC236}">
              <a16:creationId xmlns:a16="http://schemas.microsoft.com/office/drawing/2014/main" id="{00000000-0008-0000-0E00-00001703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792" name="正方形/長方形 791">
          <a:extLst>
            <a:ext uri="{FF2B5EF4-FFF2-40B4-BE49-F238E27FC236}">
              <a16:creationId xmlns:a16="http://schemas.microsoft.com/office/drawing/2014/main" id="{00000000-0008-0000-0E00-00001803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793" name="正方形/長方形 792">
          <a:extLst>
            <a:ext uri="{FF2B5EF4-FFF2-40B4-BE49-F238E27FC236}">
              <a16:creationId xmlns:a16="http://schemas.microsoft.com/office/drawing/2014/main" id="{00000000-0008-0000-0E00-00001903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794" name="テキスト ボックス 793">
          <a:extLst>
            <a:ext uri="{FF2B5EF4-FFF2-40B4-BE49-F238E27FC236}">
              <a16:creationId xmlns:a16="http://schemas.microsoft.com/office/drawing/2014/main" id="{00000000-0008-0000-0E00-00001A03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795" name="直線コネクタ 794">
          <a:extLst>
            <a:ext uri="{FF2B5EF4-FFF2-40B4-BE49-F238E27FC236}">
              <a16:creationId xmlns:a16="http://schemas.microsoft.com/office/drawing/2014/main" id="{00000000-0008-0000-0E00-00001B03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796" name="直線コネクタ 795">
          <a:extLst>
            <a:ext uri="{FF2B5EF4-FFF2-40B4-BE49-F238E27FC236}">
              <a16:creationId xmlns:a16="http://schemas.microsoft.com/office/drawing/2014/main" id="{00000000-0008-0000-0E00-00001C03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797" name="テキスト ボックス 796">
          <a:extLst>
            <a:ext uri="{FF2B5EF4-FFF2-40B4-BE49-F238E27FC236}">
              <a16:creationId xmlns:a16="http://schemas.microsoft.com/office/drawing/2014/main" id="{00000000-0008-0000-0E00-00001D03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798" name="直線コネクタ 797">
          <a:extLst>
            <a:ext uri="{FF2B5EF4-FFF2-40B4-BE49-F238E27FC236}">
              <a16:creationId xmlns:a16="http://schemas.microsoft.com/office/drawing/2014/main" id="{00000000-0008-0000-0E00-00001E03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99" name="テキスト ボックス 798">
          <a:extLst>
            <a:ext uri="{FF2B5EF4-FFF2-40B4-BE49-F238E27FC236}">
              <a16:creationId xmlns:a16="http://schemas.microsoft.com/office/drawing/2014/main" id="{00000000-0008-0000-0E00-00001F03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800" name="直線コネクタ 799">
          <a:extLst>
            <a:ext uri="{FF2B5EF4-FFF2-40B4-BE49-F238E27FC236}">
              <a16:creationId xmlns:a16="http://schemas.microsoft.com/office/drawing/2014/main" id="{00000000-0008-0000-0E00-00002003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801" name="テキスト ボックス 800">
          <a:extLst>
            <a:ext uri="{FF2B5EF4-FFF2-40B4-BE49-F238E27FC236}">
              <a16:creationId xmlns:a16="http://schemas.microsoft.com/office/drawing/2014/main" id="{00000000-0008-0000-0E00-00002103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802" name="直線コネクタ 801">
          <a:extLst>
            <a:ext uri="{FF2B5EF4-FFF2-40B4-BE49-F238E27FC236}">
              <a16:creationId xmlns:a16="http://schemas.microsoft.com/office/drawing/2014/main" id="{00000000-0008-0000-0E00-00002203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803" name="テキスト ボックス 802">
          <a:extLst>
            <a:ext uri="{FF2B5EF4-FFF2-40B4-BE49-F238E27FC236}">
              <a16:creationId xmlns:a16="http://schemas.microsoft.com/office/drawing/2014/main" id="{00000000-0008-0000-0E00-00002303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804" name="直線コネクタ 803">
          <a:extLst>
            <a:ext uri="{FF2B5EF4-FFF2-40B4-BE49-F238E27FC236}">
              <a16:creationId xmlns:a16="http://schemas.microsoft.com/office/drawing/2014/main" id="{00000000-0008-0000-0E00-00002403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805" name="テキスト ボックス 804">
          <a:extLst>
            <a:ext uri="{FF2B5EF4-FFF2-40B4-BE49-F238E27FC236}">
              <a16:creationId xmlns:a16="http://schemas.microsoft.com/office/drawing/2014/main" id="{00000000-0008-0000-0E00-00002503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806" name="直線コネクタ 805">
          <a:extLst>
            <a:ext uri="{FF2B5EF4-FFF2-40B4-BE49-F238E27FC236}">
              <a16:creationId xmlns:a16="http://schemas.microsoft.com/office/drawing/2014/main" id="{00000000-0008-0000-0E00-00002603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807" name="テキスト ボックス 806">
          <a:extLst>
            <a:ext uri="{FF2B5EF4-FFF2-40B4-BE49-F238E27FC236}">
              <a16:creationId xmlns:a16="http://schemas.microsoft.com/office/drawing/2014/main" id="{00000000-0008-0000-0E00-00002703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808" name="【児童館】&#10;一人当たり面積グラフ枠">
          <a:extLst>
            <a:ext uri="{FF2B5EF4-FFF2-40B4-BE49-F238E27FC236}">
              <a16:creationId xmlns:a16="http://schemas.microsoft.com/office/drawing/2014/main" id="{00000000-0008-0000-0E00-00002803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110489</xdr:rowOff>
    </xdr:from>
    <xdr:to>
      <xdr:col>116</xdr:col>
      <xdr:colOff>62864</xdr:colOff>
      <xdr:row>85</xdr:row>
      <xdr:rowOff>163830</xdr:rowOff>
    </xdr:to>
    <xdr:cxnSp macro="">
      <xdr:nvCxnSpPr>
        <xdr:cNvPr id="809" name="直線コネクタ 808">
          <a:extLst>
            <a:ext uri="{FF2B5EF4-FFF2-40B4-BE49-F238E27FC236}">
              <a16:creationId xmlns:a16="http://schemas.microsoft.com/office/drawing/2014/main" id="{00000000-0008-0000-0E00-000029030000}"/>
            </a:ext>
          </a:extLst>
        </xdr:cNvPr>
        <xdr:cNvCxnSpPr/>
      </xdr:nvCxnSpPr>
      <xdr:spPr>
        <a:xfrm flipV="1">
          <a:off x="22160864" y="13312139"/>
          <a:ext cx="0" cy="14249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167657</xdr:rowOff>
    </xdr:from>
    <xdr:ext cx="469744" cy="259045"/>
    <xdr:sp macro="" textlink="">
      <xdr:nvSpPr>
        <xdr:cNvPr id="810" name="【児童館】&#10;一人当たり面積最小値テキスト">
          <a:extLst>
            <a:ext uri="{FF2B5EF4-FFF2-40B4-BE49-F238E27FC236}">
              <a16:creationId xmlns:a16="http://schemas.microsoft.com/office/drawing/2014/main" id="{00000000-0008-0000-0E00-00002A030000}"/>
            </a:ext>
          </a:extLst>
        </xdr:cNvPr>
        <xdr:cNvSpPr txBox="1"/>
      </xdr:nvSpPr>
      <xdr:spPr>
        <a:xfrm>
          <a:off x="22199600" y="14740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163830</xdr:rowOff>
    </xdr:from>
    <xdr:to>
      <xdr:col>116</xdr:col>
      <xdr:colOff>152400</xdr:colOff>
      <xdr:row>85</xdr:row>
      <xdr:rowOff>163830</xdr:rowOff>
    </xdr:to>
    <xdr:cxnSp macro="">
      <xdr:nvCxnSpPr>
        <xdr:cNvPr id="811" name="直線コネクタ 810">
          <a:extLst>
            <a:ext uri="{FF2B5EF4-FFF2-40B4-BE49-F238E27FC236}">
              <a16:creationId xmlns:a16="http://schemas.microsoft.com/office/drawing/2014/main" id="{00000000-0008-0000-0E00-00002B030000}"/>
            </a:ext>
          </a:extLst>
        </xdr:cNvPr>
        <xdr:cNvCxnSpPr/>
      </xdr:nvCxnSpPr>
      <xdr:spPr>
        <a:xfrm>
          <a:off x="22072600" y="14737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57166</xdr:rowOff>
    </xdr:from>
    <xdr:ext cx="469744" cy="259045"/>
    <xdr:sp macro="" textlink="">
      <xdr:nvSpPr>
        <xdr:cNvPr id="812" name="【児童館】&#10;一人当たり面積最大値テキスト">
          <a:extLst>
            <a:ext uri="{FF2B5EF4-FFF2-40B4-BE49-F238E27FC236}">
              <a16:creationId xmlns:a16="http://schemas.microsoft.com/office/drawing/2014/main" id="{00000000-0008-0000-0E00-00002C030000}"/>
            </a:ext>
          </a:extLst>
        </xdr:cNvPr>
        <xdr:cNvSpPr txBox="1"/>
      </xdr:nvSpPr>
      <xdr:spPr>
        <a:xfrm>
          <a:off x="22199600" y="130873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110489</xdr:rowOff>
    </xdr:from>
    <xdr:to>
      <xdr:col>116</xdr:col>
      <xdr:colOff>152400</xdr:colOff>
      <xdr:row>77</xdr:row>
      <xdr:rowOff>110489</xdr:rowOff>
    </xdr:to>
    <xdr:cxnSp macro="">
      <xdr:nvCxnSpPr>
        <xdr:cNvPr id="813" name="直線コネクタ 812">
          <a:extLst>
            <a:ext uri="{FF2B5EF4-FFF2-40B4-BE49-F238E27FC236}">
              <a16:creationId xmlns:a16="http://schemas.microsoft.com/office/drawing/2014/main" id="{00000000-0008-0000-0E00-00002D030000}"/>
            </a:ext>
          </a:extLst>
        </xdr:cNvPr>
        <xdr:cNvCxnSpPr/>
      </xdr:nvCxnSpPr>
      <xdr:spPr>
        <a:xfrm>
          <a:off x="22072600" y="133121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82</xdr:row>
      <xdr:rowOff>90188</xdr:rowOff>
    </xdr:from>
    <xdr:ext cx="469744" cy="259045"/>
    <xdr:sp macro="" textlink="">
      <xdr:nvSpPr>
        <xdr:cNvPr id="814" name="【児童館】&#10;一人当たり面積平均値テキスト">
          <a:extLst>
            <a:ext uri="{FF2B5EF4-FFF2-40B4-BE49-F238E27FC236}">
              <a16:creationId xmlns:a16="http://schemas.microsoft.com/office/drawing/2014/main" id="{00000000-0008-0000-0E00-00002E030000}"/>
            </a:ext>
          </a:extLst>
        </xdr:cNvPr>
        <xdr:cNvSpPr txBox="1"/>
      </xdr:nvSpPr>
      <xdr:spPr>
        <a:xfrm>
          <a:off x="22199600" y="141490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83</xdr:row>
      <xdr:rowOff>67311</xdr:rowOff>
    </xdr:from>
    <xdr:to>
      <xdr:col>116</xdr:col>
      <xdr:colOff>114300</xdr:colOff>
      <xdr:row>83</xdr:row>
      <xdr:rowOff>168911</xdr:rowOff>
    </xdr:to>
    <xdr:sp macro="" textlink="">
      <xdr:nvSpPr>
        <xdr:cNvPr id="815" name="フローチャート: 判断 814">
          <a:extLst>
            <a:ext uri="{FF2B5EF4-FFF2-40B4-BE49-F238E27FC236}">
              <a16:creationId xmlns:a16="http://schemas.microsoft.com/office/drawing/2014/main" id="{00000000-0008-0000-0E00-00002F030000}"/>
            </a:ext>
          </a:extLst>
        </xdr:cNvPr>
        <xdr:cNvSpPr/>
      </xdr:nvSpPr>
      <xdr:spPr>
        <a:xfrm>
          <a:off x="22110700" y="1429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83</xdr:row>
      <xdr:rowOff>135889</xdr:rowOff>
    </xdr:from>
    <xdr:to>
      <xdr:col>112</xdr:col>
      <xdr:colOff>38100</xdr:colOff>
      <xdr:row>84</xdr:row>
      <xdr:rowOff>66039</xdr:rowOff>
    </xdr:to>
    <xdr:sp macro="" textlink="">
      <xdr:nvSpPr>
        <xdr:cNvPr id="816" name="フローチャート: 判断 815">
          <a:extLst>
            <a:ext uri="{FF2B5EF4-FFF2-40B4-BE49-F238E27FC236}">
              <a16:creationId xmlns:a16="http://schemas.microsoft.com/office/drawing/2014/main" id="{00000000-0008-0000-0E00-000030030000}"/>
            </a:ext>
          </a:extLst>
        </xdr:cNvPr>
        <xdr:cNvSpPr/>
      </xdr:nvSpPr>
      <xdr:spPr>
        <a:xfrm>
          <a:off x="21272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17780</xdr:rowOff>
    </xdr:from>
    <xdr:to>
      <xdr:col>107</xdr:col>
      <xdr:colOff>101600</xdr:colOff>
      <xdr:row>84</xdr:row>
      <xdr:rowOff>119380</xdr:rowOff>
    </xdr:to>
    <xdr:sp macro="" textlink="">
      <xdr:nvSpPr>
        <xdr:cNvPr id="817" name="フローチャート: 判断 816">
          <a:extLst>
            <a:ext uri="{FF2B5EF4-FFF2-40B4-BE49-F238E27FC236}">
              <a16:creationId xmlns:a16="http://schemas.microsoft.com/office/drawing/2014/main" id="{00000000-0008-0000-0E00-000031030000}"/>
            </a:ext>
          </a:extLst>
        </xdr:cNvPr>
        <xdr:cNvSpPr/>
      </xdr:nvSpPr>
      <xdr:spPr>
        <a:xfrm>
          <a:off x="20383500" y="1441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84</xdr:row>
      <xdr:rowOff>2539</xdr:rowOff>
    </xdr:from>
    <xdr:to>
      <xdr:col>102</xdr:col>
      <xdr:colOff>165100</xdr:colOff>
      <xdr:row>84</xdr:row>
      <xdr:rowOff>104139</xdr:rowOff>
    </xdr:to>
    <xdr:sp macro="" textlink="">
      <xdr:nvSpPr>
        <xdr:cNvPr id="818" name="フローチャート: 判断 817">
          <a:extLst>
            <a:ext uri="{FF2B5EF4-FFF2-40B4-BE49-F238E27FC236}">
              <a16:creationId xmlns:a16="http://schemas.microsoft.com/office/drawing/2014/main" id="{00000000-0008-0000-0E00-000032030000}"/>
            </a:ext>
          </a:extLst>
        </xdr:cNvPr>
        <xdr:cNvSpPr/>
      </xdr:nvSpPr>
      <xdr:spPr>
        <a:xfrm>
          <a:off x="19494500" y="14404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84</xdr:row>
      <xdr:rowOff>25400</xdr:rowOff>
    </xdr:from>
    <xdr:to>
      <xdr:col>98</xdr:col>
      <xdr:colOff>38100</xdr:colOff>
      <xdr:row>84</xdr:row>
      <xdr:rowOff>127000</xdr:rowOff>
    </xdr:to>
    <xdr:sp macro="" textlink="">
      <xdr:nvSpPr>
        <xdr:cNvPr id="819" name="フローチャート: 判断 818">
          <a:extLst>
            <a:ext uri="{FF2B5EF4-FFF2-40B4-BE49-F238E27FC236}">
              <a16:creationId xmlns:a16="http://schemas.microsoft.com/office/drawing/2014/main" id="{00000000-0008-0000-0E00-000033030000}"/>
            </a:ext>
          </a:extLst>
        </xdr:cNvPr>
        <xdr:cNvSpPr/>
      </xdr:nvSpPr>
      <xdr:spPr>
        <a:xfrm>
          <a:off x="18605500" y="1442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820" name="テキスト ボックス 819">
          <a:extLst>
            <a:ext uri="{FF2B5EF4-FFF2-40B4-BE49-F238E27FC236}">
              <a16:creationId xmlns:a16="http://schemas.microsoft.com/office/drawing/2014/main" id="{00000000-0008-0000-0E00-00003403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821" name="テキスト ボックス 820">
          <a:extLst>
            <a:ext uri="{FF2B5EF4-FFF2-40B4-BE49-F238E27FC236}">
              <a16:creationId xmlns:a16="http://schemas.microsoft.com/office/drawing/2014/main" id="{00000000-0008-0000-0E00-00003503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822" name="テキスト ボックス 821">
          <a:extLst>
            <a:ext uri="{FF2B5EF4-FFF2-40B4-BE49-F238E27FC236}">
              <a16:creationId xmlns:a16="http://schemas.microsoft.com/office/drawing/2014/main" id="{00000000-0008-0000-0E00-00003603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823" name="テキスト ボックス 822">
          <a:extLst>
            <a:ext uri="{FF2B5EF4-FFF2-40B4-BE49-F238E27FC236}">
              <a16:creationId xmlns:a16="http://schemas.microsoft.com/office/drawing/2014/main" id="{00000000-0008-0000-0E00-00003703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824" name="テキスト ボックス 823">
          <a:extLst>
            <a:ext uri="{FF2B5EF4-FFF2-40B4-BE49-F238E27FC236}">
              <a16:creationId xmlns:a16="http://schemas.microsoft.com/office/drawing/2014/main" id="{00000000-0008-0000-0E00-00003803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29211</xdr:rowOff>
    </xdr:from>
    <xdr:to>
      <xdr:col>116</xdr:col>
      <xdr:colOff>114300</xdr:colOff>
      <xdr:row>85</xdr:row>
      <xdr:rowOff>130811</xdr:rowOff>
    </xdr:to>
    <xdr:sp macro="" textlink="">
      <xdr:nvSpPr>
        <xdr:cNvPr id="825" name="楕円 824">
          <a:extLst>
            <a:ext uri="{FF2B5EF4-FFF2-40B4-BE49-F238E27FC236}">
              <a16:creationId xmlns:a16="http://schemas.microsoft.com/office/drawing/2014/main" id="{00000000-0008-0000-0E00-000039030000}"/>
            </a:ext>
          </a:extLst>
        </xdr:cNvPr>
        <xdr:cNvSpPr/>
      </xdr:nvSpPr>
      <xdr:spPr>
        <a:xfrm>
          <a:off x="221107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115588</xdr:rowOff>
    </xdr:from>
    <xdr:ext cx="469744" cy="259045"/>
    <xdr:sp macro="" textlink="">
      <xdr:nvSpPr>
        <xdr:cNvPr id="826" name="【児童館】&#10;一人当たり面積該当値テキスト">
          <a:extLst>
            <a:ext uri="{FF2B5EF4-FFF2-40B4-BE49-F238E27FC236}">
              <a16:creationId xmlns:a16="http://schemas.microsoft.com/office/drawing/2014/main" id="{00000000-0008-0000-0E00-00003A030000}"/>
            </a:ext>
          </a:extLst>
        </xdr:cNvPr>
        <xdr:cNvSpPr txBox="1"/>
      </xdr:nvSpPr>
      <xdr:spPr>
        <a:xfrm>
          <a:off x="22199600" y="14517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29211</xdr:rowOff>
    </xdr:from>
    <xdr:to>
      <xdr:col>112</xdr:col>
      <xdr:colOff>38100</xdr:colOff>
      <xdr:row>85</xdr:row>
      <xdr:rowOff>130811</xdr:rowOff>
    </xdr:to>
    <xdr:sp macro="" textlink="">
      <xdr:nvSpPr>
        <xdr:cNvPr id="827" name="楕円 826">
          <a:extLst>
            <a:ext uri="{FF2B5EF4-FFF2-40B4-BE49-F238E27FC236}">
              <a16:creationId xmlns:a16="http://schemas.microsoft.com/office/drawing/2014/main" id="{00000000-0008-0000-0E00-00003B030000}"/>
            </a:ext>
          </a:extLst>
        </xdr:cNvPr>
        <xdr:cNvSpPr/>
      </xdr:nvSpPr>
      <xdr:spPr>
        <a:xfrm>
          <a:off x="21272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80011</xdr:rowOff>
    </xdr:from>
    <xdr:to>
      <xdr:col>116</xdr:col>
      <xdr:colOff>63500</xdr:colOff>
      <xdr:row>85</xdr:row>
      <xdr:rowOff>80011</xdr:rowOff>
    </xdr:to>
    <xdr:cxnSp macro="">
      <xdr:nvCxnSpPr>
        <xdr:cNvPr id="828" name="直線コネクタ 827">
          <a:extLst>
            <a:ext uri="{FF2B5EF4-FFF2-40B4-BE49-F238E27FC236}">
              <a16:creationId xmlns:a16="http://schemas.microsoft.com/office/drawing/2014/main" id="{00000000-0008-0000-0E00-00003C030000}"/>
            </a:ext>
          </a:extLst>
        </xdr:cNvPr>
        <xdr:cNvCxnSpPr/>
      </xdr:nvCxnSpPr>
      <xdr:spPr>
        <a:xfrm>
          <a:off x="21323300" y="14653261"/>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36830</xdr:rowOff>
    </xdr:from>
    <xdr:to>
      <xdr:col>107</xdr:col>
      <xdr:colOff>101600</xdr:colOff>
      <xdr:row>85</xdr:row>
      <xdr:rowOff>138430</xdr:rowOff>
    </xdr:to>
    <xdr:sp macro="" textlink="">
      <xdr:nvSpPr>
        <xdr:cNvPr id="829" name="楕円 828">
          <a:extLst>
            <a:ext uri="{FF2B5EF4-FFF2-40B4-BE49-F238E27FC236}">
              <a16:creationId xmlns:a16="http://schemas.microsoft.com/office/drawing/2014/main" id="{00000000-0008-0000-0E00-00003D030000}"/>
            </a:ext>
          </a:extLst>
        </xdr:cNvPr>
        <xdr:cNvSpPr/>
      </xdr:nvSpPr>
      <xdr:spPr>
        <a:xfrm>
          <a:off x="20383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80011</xdr:rowOff>
    </xdr:from>
    <xdr:to>
      <xdr:col>111</xdr:col>
      <xdr:colOff>177800</xdr:colOff>
      <xdr:row>85</xdr:row>
      <xdr:rowOff>87630</xdr:rowOff>
    </xdr:to>
    <xdr:cxnSp macro="">
      <xdr:nvCxnSpPr>
        <xdr:cNvPr id="830" name="直線コネクタ 829">
          <a:extLst>
            <a:ext uri="{FF2B5EF4-FFF2-40B4-BE49-F238E27FC236}">
              <a16:creationId xmlns:a16="http://schemas.microsoft.com/office/drawing/2014/main" id="{00000000-0008-0000-0E00-00003E030000}"/>
            </a:ext>
          </a:extLst>
        </xdr:cNvPr>
        <xdr:cNvCxnSpPr/>
      </xdr:nvCxnSpPr>
      <xdr:spPr>
        <a:xfrm flipV="1">
          <a:off x="20434300" y="14653261"/>
          <a:ext cx="889000" cy="7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36830</xdr:rowOff>
    </xdr:from>
    <xdr:to>
      <xdr:col>102</xdr:col>
      <xdr:colOff>165100</xdr:colOff>
      <xdr:row>85</xdr:row>
      <xdr:rowOff>138430</xdr:rowOff>
    </xdr:to>
    <xdr:sp macro="" textlink="">
      <xdr:nvSpPr>
        <xdr:cNvPr id="831" name="楕円 830">
          <a:extLst>
            <a:ext uri="{FF2B5EF4-FFF2-40B4-BE49-F238E27FC236}">
              <a16:creationId xmlns:a16="http://schemas.microsoft.com/office/drawing/2014/main" id="{00000000-0008-0000-0E00-00003F030000}"/>
            </a:ext>
          </a:extLst>
        </xdr:cNvPr>
        <xdr:cNvSpPr/>
      </xdr:nvSpPr>
      <xdr:spPr>
        <a:xfrm>
          <a:off x="19494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87630</xdr:rowOff>
    </xdr:from>
    <xdr:to>
      <xdr:col>107</xdr:col>
      <xdr:colOff>50800</xdr:colOff>
      <xdr:row>85</xdr:row>
      <xdr:rowOff>87630</xdr:rowOff>
    </xdr:to>
    <xdr:cxnSp macro="">
      <xdr:nvCxnSpPr>
        <xdr:cNvPr id="832" name="直線コネクタ 831">
          <a:extLst>
            <a:ext uri="{FF2B5EF4-FFF2-40B4-BE49-F238E27FC236}">
              <a16:creationId xmlns:a16="http://schemas.microsoft.com/office/drawing/2014/main" id="{00000000-0008-0000-0E00-000040030000}"/>
            </a:ext>
          </a:extLst>
        </xdr:cNvPr>
        <xdr:cNvCxnSpPr/>
      </xdr:nvCxnSpPr>
      <xdr:spPr>
        <a:xfrm>
          <a:off x="19545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36830</xdr:rowOff>
    </xdr:from>
    <xdr:to>
      <xdr:col>98</xdr:col>
      <xdr:colOff>38100</xdr:colOff>
      <xdr:row>85</xdr:row>
      <xdr:rowOff>138430</xdr:rowOff>
    </xdr:to>
    <xdr:sp macro="" textlink="">
      <xdr:nvSpPr>
        <xdr:cNvPr id="833" name="楕円 832">
          <a:extLst>
            <a:ext uri="{FF2B5EF4-FFF2-40B4-BE49-F238E27FC236}">
              <a16:creationId xmlns:a16="http://schemas.microsoft.com/office/drawing/2014/main" id="{00000000-0008-0000-0E00-000041030000}"/>
            </a:ext>
          </a:extLst>
        </xdr:cNvPr>
        <xdr:cNvSpPr/>
      </xdr:nvSpPr>
      <xdr:spPr>
        <a:xfrm>
          <a:off x="18605500" y="14610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87630</xdr:rowOff>
    </xdr:from>
    <xdr:to>
      <xdr:col>102</xdr:col>
      <xdr:colOff>114300</xdr:colOff>
      <xdr:row>85</xdr:row>
      <xdr:rowOff>87630</xdr:rowOff>
    </xdr:to>
    <xdr:cxnSp macro="">
      <xdr:nvCxnSpPr>
        <xdr:cNvPr id="834" name="直線コネクタ 833">
          <a:extLst>
            <a:ext uri="{FF2B5EF4-FFF2-40B4-BE49-F238E27FC236}">
              <a16:creationId xmlns:a16="http://schemas.microsoft.com/office/drawing/2014/main" id="{00000000-0008-0000-0E00-000042030000}"/>
            </a:ext>
          </a:extLst>
        </xdr:cNvPr>
        <xdr:cNvCxnSpPr/>
      </xdr:nvCxnSpPr>
      <xdr:spPr>
        <a:xfrm>
          <a:off x="18656300" y="146608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82</xdr:row>
      <xdr:rowOff>82566</xdr:rowOff>
    </xdr:from>
    <xdr:ext cx="469744" cy="259045"/>
    <xdr:sp macro="" textlink="">
      <xdr:nvSpPr>
        <xdr:cNvPr id="835" name="n_1aveValue【児童館】&#10;一人当たり面積">
          <a:extLst>
            <a:ext uri="{FF2B5EF4-FFF2-40B4-BE49-F238E27FC236}">
              <a16:creationId xmlns:a16="http://schemas.microsoft.com/office/drawing/2014/main" id="{00000000-0008-0000-0E00-000043030000}"/>
            </a:ext>
          </a:extLst>
        </xdr:cNvPr>
        <xdr:cNvSpPr txBox="1"/>
      </xdr:nvSpPr>
      <xdr:spPr>
        <a:xfrm>
          <a:off x="210757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82</xdr:row>
      <xdr:rowOff>135907</xdr:rowOff>
    </xdr:from>
    <xdr:ext cx="469744" cy="259045"/>
    <xdr:sp macro="" textlink="">
      <xdr:nvSpPr>
        <xdr:cNvPr id="836" name="n_2aveValue【児童館】&#10;一人当たり面積">
          <a:extLst>
            <a:ext uri="{FF2B5EF4-FFF2-40B4-BE49-F238E27FC236}">
              <a16:creationId xmlns:a16="http://schemas.microsoft.com/office/drawing/2014/main" id="{00000000-0008-0000-0E00-000044030000}"/>
            </a:ext>
          </a:extLst>
        </xdr:cNvPr>
        <xdr:cNvSpPr txBox="1"/>
      </xdr:nvSpPr>
      <xdr:spPr>
        <a:xfrm>
          <a:off x="20199427" y="14194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82</xdr:row>
      <xdr:rowOff>120666</xdr:rowOff>
    </xdr:from>
    <xdr:ext cx="469744" cy="259045"/>
    <xdr:sp macro="" textlink="">
      <xdr:nvSpPr>
        <xdr:cNvPr id="837" name="n_3aveValue【児童館】&#10;一人当たり面積">
          <a:extLst>
            <a:ext uri="{FF2B5EF4-FFF2-40B4-BE49-F238E27FC236}">
              <a16:creationId xmlns:a16="http://schemas.microsoft.com/office/drawing/2014/main" id="{00000000-0008-0000-0E00-000045030000}"/>
            </a:ext>
          </a:extLst>
        </xdr:cNvPr>
        <xdr:cNvSpPr txBox="1"/>
      </xdr:nvSpPr>
      <xdr:spPr>
        <a:xfrm>
          <a:off x="19310427" y="141795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82</xdr:row>
      <xdr:rowOff>143527</xdr:rowOff>
    </xdr:from>
    <xdr:ext cx="469744" cy="259045"/>
    <xdr:sp macro="" textlink="">
      <xdr:nvSpPr>
        <xdr:cNvPr id="838" name="n_4aveValue【児童館】&#10;一人当たり面積">
          <a:extLst>
            <a:ext uri="{FF2B5EF4-FFF2-40B4-BE49-F238E27FC236}">
              <a16:creationId xmlns:a16="http://schemas.microsoft.com/office/drawing/2014/main" id="{00000000-0008-0000-0E00-000046030000}"/>
            </a:ext>
          </a:extLst>
        </xdr:cNvPr>
        <xdr:cNvSpPr txBox="1"/>
      </xdr:nvSpPr>
      <xdr:spPr>
        <a:xfrm>
          <a:off x="18421427" y="14202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121938</xdr:rowOff>
    </xdr:from>
    <xdr:ext cx="469744" cy="259045"/>
    <xdr:sp macro="" textlink="">
      <xdr:nvSpPr>
        <xdr:cNvPr id="839" name="n_1mainValue【児童館】&#10;一人当たり面積">
          <a:extLst>
            <a:ext uri="{FF2B5EF4-FFF2-40B4-BE49-F238E27FC236}">
              <a16:creationId xmlns:a16="http://schemas.microsoft.com/office/drawing/2014/main" id="{00000000-0008-0000-0E00-000047030000}"/>
            </a:ext>
          </a:extLst>
        </xdr:cNvPr>
        <xdr:cNvSpPr txBox="1"/>
      </xdr:nvSpPr>
      <xdr:spPr>
        <a:xfrm>
          <a:off x="210757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129557</xdr:rowOff>
    </xdr:from>
    <xdr:ext cx="469744" cy="259045"/>
    <xdr:sp macro="" textlink="">
      <xdr:nvSpPr>
        <xdr:cNvPr id="840" name="n_2mainValue【児童館】&#10;一人当たり面積">
          <a:extLst>
            <a:ext uri="{FF2B5EF4-FFF2-40B4-BE49-F238E27FC236}">
              <a16:creationId xmlns:a16="http://schemas.microsoft.com/office/drawing/2014/main" id="{00000000-0008-0000-0E00-000048030000}"/>
            </a:ext>
          </a:extLst>
        </xdr:cNvPr>
        <xdr:cNvSpPr txBox="1"/>
      </xdr:nvSpPr>
      <xdr:spPr>
        <a:xfrm>
          <a:off x="20199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129557</xdr:rowOff>
    </xdr:from>
    <xdr:ext cx="469744" cy="259045"/>
    <xdr:sp macro="" textlink="">
      <xdr:nvSpPr>
        <xdr:cNvPr id="841" name="n_3mainValue【児童館】&#10;一人当たり面積">
          <a:extLst>
            <a:ext uri="{FF2B5EF4-FFF2-40B4-BE49-F238E27FC236}">
              <a16:creationId xmlns:a16="http://schemas.microsoft.com/office/drawing/2014/main" id="{00000000-0008-0000-0E00-000049030000}"/>
            </a:ext>
          </a:extLst>
        </xdr:cNvPr>
        <xdr:cNvSpPr txBox="1"/>
      </xdr:nvSpPr>
      <xdr:spPr>
        <a:xfrm>
          <a:off x="19310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129557</xdr:rowOff>
    </xdr:from>
    <xdr:ext cx="469744" cy="259045"/>
    <xdr:sp macro="" textlink="">
      <xdr:nvSpPr>
        <xdr:cNvPr id="842" name="n_4mainValue【児童館】&#10;一人当たり面積">
          <a:extLst>
            <a:ext uri="{FF2B5EF4-FFF2-40B4-BE49-F238E27FC236}">
              <a16:creationId xmlns:a16="http://schemas.microsoft.com/office/drawing/2014/main" id="{00000000-0008-0000-0E00-00004A030000}"/>
            </a:ext>
          </a:extLst>
        </xdr:cNvPr>
        <xdr:cNvSpPr txBox="1"/>
      </xdr:nvSpPr>
      <xdr:spPr>
        <a:xfrm>
          <a:off x="18421427" y="147028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843" name="正方形/長方形 842">
          <a:extLst>
            <a:ext uri="{FF2B5EF4-FFF2-40B4-BE49-F238E27FC236}">
              <a16:creationId xmlns:a16="http://schemas.microsoft.com/office/drawing/2014/main" id="{00000000-0008-0000-0E00-00004B03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844" name="正方形/長方形 843">
          <a:extLst>
            <a:ext uri="{FF2B5EF4-FFF2-40B4-BE49-F238E27FC236}">
              <a16:creationId xmlns:a16="http://schemas.microsoft.com/office/drawing/2014/main" id="{00000000-0008-0000-0E00-00004C03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845" name="正方形/長方形 844">
          <a:extLst>
            <a:ext uri="{FF2B5EF4-FFF2-40B4-BE49-F238E27FC236}">
              <a16:creationId xmlns:a16="http://schemas.microsoft.com/office/drawing/2014/main" id="{00000000-0008-0000-0E00-00004D03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846" name="正方形/長方形 845">
          <a:extLst>
            <a:ext uri="{FF2B5EF4-FFF2-40B4-BE49-F238E27FC236}">
              <a16:creationId xmlns:a16="http://schemas.microsoft.com/office/drawing/2014/main" id="{00000000-0008-0000-0E00-00004E03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847" name="正方形/長方形 846">
          <a:extLst>
            <a:ext uri="{FF2B5EF4-FFF2-40B4-BE49-F238E27FC236}">
              <a16:creationId xmlns:a16="http://schemas.microsoft.com/office/drawing/2014/main" id="{00000000-0008-0000-0E00-00004F03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848" name="正方形/長方形 847">
          <a:extLst>
            <a:ext uri="{FF2B5EF4-FFF2-40B4-BE49-F238E27FC236}">
              <a16:creationId xmlns:a16="http://schemas.microsoft.com/office/drawing/2014/main" id="{00000000-0008-0000-0E00-00005003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849" name="正方形/長方形 848">
          <a:extLst>
            <a:ext uri="{FF2B5EF4-FFF2-40B4-BE49-F238E27FC236}">
              <a16:creationId xmlns:a16="http://schemas.microsoft.com/office/drawing/2014/main" id="{00000000-0008-0000-0E00-00005103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850" name="正方形/長方形 849">
          <a:extLst>
            <a:ext uri="{FF2B5EF4-FFF2-40B4-BE49-F238E27FC236}">
              <a16:creationId xmlns:a16="http://schemas.microsoft.com/office/drawing/2014/main" id="{00000000-0008-0000-0E00-00005203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851" name="テキスト ボックス 850">
          <a:extLst>
            <a:ext uri="{FF2B5EF4-FFF2-40B4-BE49-F238E27FC236}">
              <a16:creationId xmlns:a16="http://schemas.microsoft.com/office/drawing/2014/main" id="{00000000-0008-0000-0E00-00005303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852" name="直線コネクタ 851">
          <a:extLst>
            <a:ext uri="{FF2B5EF4-FFF2-40B4-BE49-F238E27FC236}">
              <a16:creationId xmlns:a16="http://schemas.microsoft.com/office/drawing/2014/main" id="{00000000-0008-0000-0E00-00005403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853" name="テキスト ボックス 852">
          <a:extLst>
            <a:ext uri="{FF2B5EF4-FFF2-40B4-BE49-F238E27FC236}">
              <a16:creationId xmlns:a16="http://schemas.microsoft.com/office/drawing/2014/main" id="{00000000-0008-0000-0E00-00005503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854" name="直線コネクタ 853">
          <a:extLst>
            <a:ext uri="{FF2B5EF4-FFF2-40B4-BE49-F238E27FC236}">
              <a16:creationId xmlns:a16="http://schemas.microsoft.com/office/drawing/2014/main" id="{00000000-0008-0000-0E00-00005603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855" name="テキスト ボックス 854">
          <a:extLst>
            <a:ext uri="{FF2B5EF4-FFF2-40B4-BE49-F238E27FC236}">
              <a16:creationId xmlns:a16="http://schemas.microsoft.com/office/drawing/2014/main" id="{00000000-0008-0000-0E00-00005703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856" name="直線コネクタ 855">
          <a:extLst>
            <a:ext uri="{FF2B5EF4-FFF2-40B4-BE49-F238E27FC236}">
              <a16:creationId xmlns:a16="http://schemas.microsoft.com/office/drawing/2014/main" id="{00000000-0008-0000-0E00-00005803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857" name="テキスト ボックス 856">
          <a:extLst>
            <a:ext uri="{FF2B5EF4-FFF2-40B4-BE49-F238E27FC236}">
              <a16:creationId xmlns:a16="http://schemas.microsoft.com/office/drawing/2014/main" id="{00000000-0008-0000-0E00-00005903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858" name="直線コネクタ 857">
          <a:extLst>
            <a:ext uri="{FF2B5EF4-FFF2-40B4-BE49-F238E27FC236}">
              <a16:creationId xmlns:a16="http://schemas.microsoft.com/office/drawing/2014/main" id="{00000000-0008-0000-0E00-00005A03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859" name="テキスト ボックス 858">
          <a:extLst>
            <a:ext uri="{FF2B5EF4-FFF2-40B4-BE49-F238E27FC236}">
              <a16:creationId xmlns:a16="http://schemas.microsoft.com/office/drawing/2014/main" id="{00000000-0008-0000-0E00-00005B03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860" name="直線コネクタ 859">
          <a:extLst>
            <a:ext uri="{FF2B5EF4-FFF2-40B4-BE49-F238E27FC236}">
              <a16:creationId xmlns:a16="http://schemas.microsoft.com/office/drawing/2014/main" id="{00000000-0008-0000-0E00-00005C03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861" name="テキスト ボックス 860">
          <a:extLst>
            <a:ext uri="{FF2B5EF4-FFF2-40B4-BE49-F238E27FC236}">
              <a16:creationId xmlns:a16="http://schemas.microsoft.com/office/drawing/2014/main" id="{00000000-0008-0000-0E00-00005D03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862" name="直線コネクタ 861">
          <a:extLst>
            <a:ext uri="{FF2B5EF4-FFF2-40B4-BE49-F238E27FC236}">
              <a16:creationId xmlns:a16="http://schemas.microsoft.com/office/drawing/2014/main" id="{00000000-0008-0000-0E00-00005E03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863" name="テキスト ボックス 862">
          <a:extLst>
            <a:ext uri="{FF2B5EF4-FFF2-40B4-BE49-F238E27FC236}">
              <a16:creationId xmlns:a16="http://schemas.microsoft.com/office/drawing/2014/main" id="{00000000-0008-0000-0E00-00005F03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864" name="直線コネクタ 863">
          <a:extLst>
            <a:ext uri="{FF2B5EF4-FFF2-40B4-BE49-F238E27FC236}">
              <a16:creationId xmlns:a16="http://schemas.microsoft.com/office/drawing/2014/main" id="{00000000-0008-0000-0E00-00006003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865" name="テキスト ボックス 864">
          <a:extLst>
            <a:ext uri="{FF2B5EF4-FFF2-40B4-BE49-F238E27FC236}">
              <a16:creationId xmlns:a16="http://schemas.microsoft.com/office/drawing/2014/main" id="{00000000-0008-0000-0E00-00006103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866" name="【公民館】&#10;有形固定資産減価償却率グラフ枠">
          <a:extLst>
            <a:ext uri="{FF2B5EF4-FFF2-40B4-BE49-F238E27FC236}">
              <a16:creationId xmlns:a16="http://schemas.microsoft.com/office/drawing/2014/main" id="{00000000-0008-0000-0E00-000062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100</xdr:row>
      <xdr:rowOff>154305</xdr:rowOff>
    </xdr:from>
    <xdr:to>
      <xdr:col>85</xdr:col>
      <xdr:colOff>126364</xdr:colOff>
      <xdr:row>108</xdr:row>
      <xdr:rowOff>152400</xdr:rowOff>
    </xdr:to>
    <xdr:cxnSp macro="">
      <xdr:nvCxnSpPr>
        <xdr:cNvPr id="867" name="直線コネクタ 866">
          <a:extLst>
            <a:ext uri="{FF2B5EF4-FFF2-40B4-BE49-F238E27FC236}">
              <a16:creationId xmlns:a16="http://schemas.microsoft.com/office/drawing/2014/main" id="{00000000-0008-0000-0E00-000063030000}"/>
            </a:ext>
          </a:extLst>
        </xdr:cNvPr>
        <xdr:cNvCxnSpPr/>
      </xdr:nvCxnSpPr>
      <xdr:spPr>
        <a:xfrm flipV="1">
          <a:off x="16318864" y="17299305"/>
          <a:ext cx="0" cy="1369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868" name="【公民館】&#10;有形固定資産減価償却率最小値テキスト">
          <a:extLst>
            <a:ext uri="{FF2B5EF4-FFF2-40B4-BE49-F238E27FC236}">
              <a16:creationId xmlns:a16="http://schemas.microsoft.com/office/drawing/2014/main" id="{00000000-0008-0000-0E00-00006403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869" name="直線コネクタ 868">
          <a:extLst>
            <a:ext uri="{FF2B5EF4-FFF2-40B4-BE49-F238E27FC236}">
              <a16:creationId xmlns:a16="http://schemas.microsoft.com/office/drawing/2014/main" id="{00000000-0008-0000-0E00-00006503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99</xdr:row>
      <xdr:rowOff>100982</xdr:rowOff>
    </xdr:from>
    <xdr:ext cx="405111" cy="259045"/>
    <xdr:sp macro="" textlink="">
      <xdr:nvSpPr>
        <xdr:cNvPr id="870" name="【公民館】&#10;有形固定資産減価償却率最大値テキスト">
          <a:extLst>
            <a:ext uri="{FF2B5EF4-FFF2-40B4-BE49-F238E27FC236}">
              <a16:creationId xmlns:a16="http://schemas.microsoft.com/office/drawing/2014/main" id="{00000000-0008-0000-0E00-000066030000}"/>
            </a:ext>
          </a:extLst>
        </xdr:cNvPr>
        <xdr:cNvSpPr txBox="1"/>
      </xdr:nvSpPr>
      <xdr:spPr>
        <a:xfrm>
          <a:off x="16357600" y="170745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154305</xdr:rowOff>
    </xdr:from>
    <xdr:to>
      <xdr:col>86</xdr:col>
      <xdr:colOff>25400</xdr:colOff>
      <xdr:row>100</xdr:row>
      <xdr:rowOff>154305</xdr:rowOff>
    </xdr:to>
    <xdr:cxnSp macro="">
      <xdr:nvCxnSpPr>
        <xdr:cNvPr id="871" name="直線コネクタ 870">
          <a:extLst>
            <a:ext uri="{FF2B5EF4-FFF2-40B4-BE49-F238E27FC236}">
              <a16:creationId xmlns:a16="http://schemas.microsoft.com/office/drawing/2014/main" id="{00000000-0008-0000-0E00-000067030000}"/>
            </a:ext>
          </a:extLst>
        </xdr:cNvPr>
        <xdr:cNvCxnSpPr/>
      </xdr:nvCxnSpPr>
      <xdr:spPr>
        <a:xfrm>
          <a:off x="16230600" y="1729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134002</xdr:rowOff>
    </xdr:from>
    <xdr:ext cx="405111" cy="259045"/>
    <xdr:sp macro="" textlink="">
      <xdr:nvSpPr>
        <xdr:cNvPr id="872" name="【公民館】&#10;有形固定資産減価償却率平均値テキスト">
          <a:extLst>
            <a:ext uri="{FF2B5EF4-FFF2-40B4-BE49-F238E27FC236}">
              <a16:creationId xmlns:a16="http://schemas.microsoft.com/office/drawing/2014/main" id="{00000000-0008-0000-0E00-000068030000}"/>
            </a:ext>
          </a:extLst>
        </xdr:cNvPr>
        <xdr:cNvSpPr txBox="1"/>
      </xdr:nvSpPr>
      <xdr:spPr>
        <a:xfrm>
          <a:off x="16357600" y="177933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111125</xdr:rowOff>
    </xdr:from>
    <xdr:to>
      <xdr:col>85</xdr:col>
      <xdr:colOff>177800</xdr:colOff>
      <xdr:row>105</xdr:row>
      <xdr:rowOff>41275</xdr:rowOff>
    </xdr:to>
    <xdr:sp macro="" textlink="">
      <xdr:nvSpPr>
        <xdr:cNvPr id="873" name="フローチャート: 判断 872">
          <a:extLst>
            <a:ext uri="{FF2B5EF4-FFF2-40B4-BE49-F238E27FC236}">
              <a16:creationId xmlns:a16="http://schemas.microsoft.com/office/drawing/2014/main" id="{00000000-0008-0000-0E00-000069030000}"/>
            </a:ext>
          </a:extLst>
        </xdr:cNvPr>
        <xdr:cNvSpPr/>
      </xdr:nvSpPr>
      <xdr:spPr>
        <a:xfrm>
          <a:off x="16268700" y="1794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44450</xdr:rowOff>
    </xdr:from>
    <xdr:to>
      <xdr:col>81</xdr:col>
      <xdr:colOff>101600</xdr:colOff>
      <xdr:row>105</xdr:row>
      <xdr:rowOff>146050</xdr:rowOff>
    </xdr:to>
    <xdr:sp macro="" textlink="">
      <xdr:nvSpPr>
        <xdr:cNvPr id="874" name="フローチャート: 判断 873">
          <a:extLst>
            <a:ext uri="{FF2B5EF4-FFF2-40B4-BE49-F238E27FC236}">
              <a16:creationId xmlns:a16="http://schemas.microsoft.com/office/drawing/2014/main" id="{00000000-0008-0000-0E00-00006A030000}"/>
            </a:ext>
          </a:extLst>
        </xdr:cNvPr>
        <xdr:cNvSpPr/>
      </xdr:nvSpPr>
      <xdr:spPr>
        <a:xfrm>
          <a:off x="15430500" y="18046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12064</xdr:rowOff>
    </xdr:from>
    <xdr:to>
      <xdr:col>76</xdr:col>
      <xdr:colOff>165100</xdr:colOff>
      <xdr:row>105</xdr:row>
      <xdr:rowOff>113664</xdr:rowOff>
    </xdr:to>
    <xdr:sp macro="" textlink="">
      <xdr:nvSpPr>
        <xdr:cNvPr id="875" name="フローチャート: 判断 874">
          <a:extLst>
            <a:ext uri="{FF2B5EF4-FFF2-40B4-BE49-F238E27FC236}">
              <a16:creationId xmlns:a16="http://schemas.microsoft.com/office/drawing/2014/main" id="{00000000-0008-0000-0E00-00006B030000}"/>
            </a:ext>
          </a:extLst>
        </xdr:cNvPr>
        <xdr:cNvSpPr/>
      </xdr:nvSpPr>
      <xdr:spPr>
        <a:xfrm>
          <a:off x="14541500" y="18014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158750</xdr:rowOff>
    </xdr:from>
    <xdr:to>
      <xdr:col>72</xdr:col>
      <xdr:colOff>38100</xdr:colOff>
      <xdr:row>105</xdr:row>
      <xdr:rowOff>88900</xdr:rowOff>
    </xdr:to>
    <xdr:sp macro="" textlink="">
      <xdr:nvSpPr>
        <xdr:cNvPr id="876" name="フローチャート: 判断 875">
          <a:extLst>
            <a:ext uri="{FF2B5EF4-FFF2-40B4-BE49-F238E27FC236}">
              <a16:creationId xmlns:a16="http://schemas.microsoft.com/office/drawing/2014/main" id="{00000000-0008-0000-0E00-00006C030000}"/>
            </a:ext>
          </a:extLst>
        </xdr:cNvPr>
        <xdr:cNvSpPr/>
      </xdr:nvSpPr>
      <xdr:spPr>
        <a:xfrm>
          <a:off x="13652500" y="1798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168275</xdr:rowOff>
    </xdr:from>
    <xdr:to>
      <xdr:col>67</xdr:col>
      <xdr:colOff>101600</xdr:colOff>
      <xdr:row>105</xdr:row>
      <xdr:rowOff>98425</xdr:rowOff>
    </xdr:to>
    <xdr:sp macro="" textlink="">
      <xdr:nvSpPr>
        <xdr:cNvPr id="877" name="フローチャート: 判断 876">
          <a:extLst>
            <a:ext uri="{FF2B5EF4-FFF2-40B4-BE49-F238E27FC236}">
              <a16:creationId xmlns:a16="http://schemas.microsoft.com/office/drawing/2014/main" id="{00000000-0008-0000-0E00-00006D030000}"/>
            </a:ext>
          </a:extLst>
        </xdr:cNvPr>
        <xdr:cNvSpPr/>
      </xdr:nvSpPr>
      <xdr:spPr>
        <a:xfrm>
          <a:off x="12763500" y="1799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878" name="テキスト ボックス 877">
          <a:extLst>
            <a:ext uri="{FF2B5EF4-FFF2-40B4-BE49-F238E27FC236}">
              <a16:creationId xmlns:a16="http://schemas.microsoft.com/office/drawing/2014/main" id="{00000000-0008-0000-0E00-00006E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879" name="テキスト ボックス 878">
          <a:extLst>
            <a:ext uri="{FF2B5EF4-FFF2-40B4-BE49-F238E27FC236}">
              <a16:creationId xmlns:a16="http://schemas.microsoft.com/office/drawing/2014/main" id="{00000000-0008-0000-0E00-00006F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880" name="テキスト ボックス 879">
          <a:extLst>
            <a:ext uri="{FF2B5EF4-FFF2-40B4-BE49-F238E27FC236}">
              <a16:creationId xmlns:a16="http://schemas.microsoft.com/office/drawing/2014/main" id="{00000000-0008-0000-0E00-000070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881" name="テキスト ボックス 880">
          <a:extLst>
            <a:ext uri="{FF2B5EF4-FFF2-40B4-BE49-F238E27FC236}">
              <a16:creationId xmlns:a16="http://schemas.microsoft.com/office/drawing/2014/main" id="{00000000-0008-0000-0E00-000071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882" name="テキスト ボックス 881">
          <a:extLst>
            <a:ext uri="{FF2B5EF4-FFF2-40B4-BE49-F238E27FC236}">
              <a16:creationId xmlns:a16="http://schemas.microsoft.com/office/drawing/2014/main" id="{00000000-0008-0000-0E00-000072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57786</xdr:rowOff>
    </xdr:from>
    <xdr:to>
      <xdr:col>85</xdr:col>
      <xdr:colOff>177800</xdr:colOff>
      <xdr:row>105</xdr:row>
      <xdr:rowOff>159386</xdr:rowOff>
    </xdr:to>
    <xdr:sp macro="" textlink="">
      <xdr:nvSpPr>
        <xdr:cNvPr id="883" name="楕円 882">
          <a:extLst>
            <a:ext uri="{FF2B5EF4-FFF2-40B4-BE49-F238E27FC236}">
              <a16:creationId xmlns:a16="http://schemas.microsoft.com/office/drawing/2014/main" id="{00000000-0008-0000-0E00-000073030000}"/>
            </a:ext>
          </a:extLst>
        </xdr:cNvPr>
        <xdr:cNvSpPr/>
      </xdr:nvSpPr>
      <xdr:spPr>
        <a:xfrm>
          <a:off x="16268700" y="18060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105</xdr:row>
      <xdr:rowOff>36213</xdr:rowOff>
    </xdr:from>
    <xdr:ext cx="405111" cy="259045"/>
    <xdr:sp macro="" textlink="">
      <xdr:nvSpPr>
        <xdr:cNvPr id="884" name="【公民館】&#10;有形固定資産減価償却率該当値テキスト">
          <a:extLst>
            <a:ext uri="{FF2B5EF4-FFF2-40B4-BE49-F238E27FC236}">
              <a16:creationId xmlns:a16="http://schemas.microsoft.com/office/drawing/2014/main" id="{00000000-0008-0000-0E00-000074030000}"/>
            </a:ext>
          </a:extLst>
        </xdr:cNvPr>
        <xdr:cNvSpPr txBox="1"/>
      </xdr:nvSpPr>
      <xdr:spPr>
        <a:xfrm>
          <a:off x="16357600" y="180384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107314</xdr:rowOff>
    </xdr:from>
    <xdr:to>
      <xdr:col>81</xdr:col>
      <xdr:colOff>101600</xdr:colOff>
      <xdr:row>106</xdr:row>
      <xdr:rowOff>37464</xdr:rowOff>
    </xdr:to>
    <xdr:sp macro="" textlink="">
      <xdr:nvSpPr>
        <xdr:cNvPr id="885" name="楕円 884">
          <a:extLst>
            <a:ext uri="{FF2B5EF4-FFF2-40B4-BE49-F238E27FC236}">
              <a16:creationId xmlns:a16="http://schemas.microsoft.com/office/drawing/2014/main" id="{00000000-0008-0000-0E00-000075030000}"/>
            </a:ext>
          </a:extLst>
        </xdr:cNvPr>
        <xdr:cNvSpPr/>
      </xdr:nvSpPr>
      <xdr:spPr>
        <a:xfrm>
          <a:off x="15430500" y="181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108586</xdr:rowOff>
    </xdr:from>
    <xdr:to>
      <xdr:col>85</xdr:col>
      <xdr:colOff>127000</xdr:colOff>
      <xdr:row>105</xdr:row>
      <xdr:rowOff>158114</xdr:rowOff>
    </xdr:to>
    <xdr:cxnSp macro="">
      <xdr:nvCxnSpPr>
        <xdr:cNvPr id="886" name="直線コネクタ 885">
          <a:extLst>
            <a:ext uri="{FF2B5EF4-FFF2-40B4-BE49-F238E27FC236}">
              <a16:creationId xmlns:a16="http://schemas.microsoft.com/office/drawing/2014/main" id="{00000000-0008-0000-0E00-000076030000}"/>
            </a:ext>
          </a:extLst>
        </xdr:cNvPr>
        <xdr:cNvCxnSpPr/>
      </xdr:nvCxnSpPr>
      <xdr:spPr>
        <a:xfrm flipV="1">
          <a:off x="15481300" y="18110836"/>
          <a:ext cx="838200" cy="495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106</xdr:row>
      <xdr:rowOff>34925</xdr:rowOff>
    </xdr:from>
    <xdr:to>
      <xdr:col>76</xdr:col>
      <xdr:colOff>165100</xdr:colOff>
      <xdr:row>106</xdr:row>
      <xdr:rowOff>136525</xdr:rowOff>
    </xdr:to>
    <xdr:sp macro="" textlink="">
      <xdr:nvSpPr>
        <xdr:cNvPr id="887" name="楕円 886">
          <a:extLst>
            <a:ext uri="{FF2B5EF4-FFF2-40B4-BE49-F238E27FC236}">
              <a16:creationId xmlns:a16="http://schemas.microsoft.com/office/drawing/2014/main" id="{00000000-0008-0000-0E00-000077030000}"/>
            </a:ext>
          </a:extLst>
        </xdr:cNvPr>
        <xdr:cNvSpPr/>
      </xdr:nvSpPr>
      <xdr:spPr>
        <a:xfrm>
          <a:off x="14541500" y="1820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158114</xdr:rowOff>
    </xdr:from>
    <xdr:to>
      <xdr:col>81</xdr:col>
      <xdr:colOff>50800</xdr:colOff>
      <xdr:row>106</xdr:row>
      <xdr:rowOff>85725</xdr:rowOff>
    </xdr:to>
    <xdr:cxnSp macro="">
      <xdr:nvCxnSpPr>
        <xdr:cNvPr id="888" name="直線コネクタ 887">
          <a:extLst>
            <a:ext uri="{FF2B5EF4-FFF2-40B4-BE49-F238E27FC236}">
              <a16:creationId xmlns:a16="http://schemas.microsoft.com/office/drawing/2014/main" id="{00000000-0008-0000-0E00-000078030000}"/>
            </a:ext>
          </a:extLst>
        </xdr:cNvPr>
        <xdr:cNvCxnSpPr/>
      </xdr:nvCxnSpPr>
      <xdr:spPr>
        <a:xfrm flipV="1">
          <a:off x="14592300" y="18160364"/>
          <a:ext cx="889000" cy="990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168275</xdr:rowOff>
    </xdr:from>
    <xdr:to>
      <xdr:col>72</xdr:col>
      <xdr:colOff>38100</xdr:colOff>
      <xdr:row>106</xdr:row>
      <xdr:rowOff>98425</xdr:rowOff>
    </xdr:to>
    <xdr:sp macro="" textlink="">
      <xdr:nvSpPr>
        <xdr:cNvPr id="889" name="楕円 888">
          <a:extLst>
            <a:ext uri="{FF2B5EF4-FFF2-40B4-BE49-F238E27FC236}">
              <a16:creationId xmlns:a16="http://schemas.microsoft.com/office/drawing/2014/main" id="{00000000-0008-0000-0E00-000079030000}"/>
            </a:ext>
          </a:extLst>
        </xdr:cNvPr>
        <xdr:cNvSpPr/>
      </xdr:nvSpPr>
      <xdr:spPr>
        <a:xfrm>
          <a:off x="13652500" y="1817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106</xdr:row>
      <xdr:rowOff>47625</xdr:rowOff>
    </xdr:from>
    <xdr:to>
      <xdr:col>76</xdr:col>
      <xdr:colOff>114300</xdr:colOff>
      <xdr:row>106</xdr:row>
      <xdr:rowOff>85725</xdr:rowOff>
    </xdr:to>
    <xdr:cxnSp macro="">
      <xdr:nvCxnSpPr>
        <xdr:cNvPr id="890" name="直線コネクタ 889">
          <a:extLst>
            <a:ext uri="{FF2B5EF4-FFF2-40B4-BE49-F238E27FC236}">
              <a16:creationId xmlns:a16="http://schemas.microsoft.com/office/drawing/2014/main" id="{00000000-0008-0000-0E00-00007A030000}"/>
            </a:ext>
          </a:extLst>
        </xdr:cNvPr>
        <xdr:cNvCxnSpPr/>
      </xdr:nvCxnSpPr>
      <xdr:spPr>
        <a:xfrm>
          <a:off x="13703300" y="182213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105</xdr:row>
      <xdr:rowOff>160655</xdr:rowOff>
    </xdr:from>
    <xdr:to>
      <xdr:col>67</xdr:col>
      <xdr:colOff>101600</xdr:colOff>
      <xdr:row>106</xdr:row>
      <xdr:rowOff>90805</xdr:rowOff>
    </xdr:to>
    <xdr:sp macro="" textlink="">
      <xdr:nvSpPr>
        <xdr:cNvPr id="891" name="楕円 890">
          <a:extLst>
            <a:ext uri="{FF2B5EF4-FFF2-40B4-BE49-F238E27FC236}">
              <a16:creationId xmlns:a16="http://schemas.microsoft.com/office/drawing/2014/main" id="{00000000-0008-0000-0E00-00007B030000}"/>
            </a:ext>
          </a:extLst>
        </xdr:cNvPr>
        <xdr:cNvSpPr/>
      </xdr:nvSpPr>
      <xdr:spPr>
        <a:xfrm>
          <a:off x="12763500" y="1816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106</xdr:row>
      <xdr:rowOff>40005</xdr:rowOff>
    </xdr:from>
    <xdr:to>
      <xdr:col>71</xdr:col>
      <xdr:colOff>177800</xdr:colOff>
      <xdr:row>106</xdr:row>
      <xdr:rowOff>47625</xdr:rowOff>
    </xdr:to>
    <xdr:cxnSp macro="">
      <xdr:nvCxnSpPr>
        <xdr:cNvPr id="892" name="直線コネクタ 891">
          <a:extLst>
            <a:ext uri="{FF2B5EF4-FFF2-40B4-BE49-F238E27FC236}">
              <a16:creationId xmlns:a16="http://schemas.microsoft.com/office/drawing/2014/main" id="{00000000-0008-0000-0E00-00007C030000}"/>
            </a:ext>
          </a:extLst>
        </xdr:cNvPr>
        <xdr:cNvCxnSpPr/>
      </xdr:nvCxnSpPr>
      <xdr:spPr>
        <a:xfrm>
          <a:off x="12814300" y="18213705"/>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162577</xdr:rowOff>
    </xdr:from>
    <xdr:ext cx="405111" cy="259045"/>
    <xdr:sp macro="" textlink="">
      <xdr:nvSpPr>
        <xdr:cNvPr id="893" name="n_1aveValue【公民館】&#10;有形固定資産減価償却率">
          <a:extLst>
            <a:ext uri="{FF2B5EF4-FFF2-40B4-BE49-F238E27FC236}">
              <a16:creationId xmlns:a16="http://schemas.microsoft.com/office/drawing/2014/main" id="{00000000-0008-0000-0E00-00007D030000}"/>
            </a:ext>
          </a:extLst>
        </xdr:cNvPr>
        <xdr:cNvSpPr txBox="1"/>
      </xdr:nvSpPr>
      <xdr:spPr>
        <a:xfrm>
          <a:off x="15266044" y="17821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130191</xdr:rowOff>
    </xdr:from>
    <xdr:ext cx="405111" cy="259045"/>
    <xdr:sp macro="" textlink="">
      <xdr:nvSpPr>
        <xdr:cNvPr id="894" name="n_2aveValue【公民館】&#10;有形固定資産減価償却率">
          <a:extLst>
            <a:ext uri="{FF2B5EF4-FFF2-40B4-BE49-F238E27FC236}">
              <a16:creationId xmlns:a16="http://schemas.microsoft.com/office/drawing/2014/main" id="{00000000-0008-0000-0E00-00007E030000}"/>
            </a:ext>
          </a:extLst>
        </xdr:cNvPr>
        <xdr:cNvSpPr txBox="1"/>
      </xdr:nvSpPr>
      <xdr:spPr>
        <a:xfrm>
          <a:off x="14389744" y="17789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105427</xdr:rowOff>
    </xdr:from>
    <xdr:ext cx="405111" cy="259045"/>
    <xdr:sp macro="" textlink="">
      <xdr:nvSpPr>
        <xdr:cNvPr id="895" name="n_3aveValue【公民館】&#10;有形固定資産減価償却率">
          <a:extLst>
            <a:ext uri="{FF2B5EF4-FFF2-40B4-BE49-F238E27FC236}">
              <a16:creationId xmlns:a16="http://schemas.microsoft.com/office/drawing/2014/main" id="{00000000-0008-0000-0E00-00007F030000}"/>
            </a:ext>
          </a:extLst>
        </xdr:cNvPr>
        <xdr:cNvSpPr txBox="1"/>
      </xdr:nvSpPr>
      <xdr:spPr>
        <a:xfrm>
          <a:off x="13500744" y="177647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114952</xdr:rowOff>
    </xdr:from>
    <xdr:ext cx="405111" cy="259045"/>
    <xdr:sp macro="" textlink="">
      <xdr:nvSpPr>
        <xdr:cNvPr id="896" name="n_4aveValue【公民館】&#10;有形固定資産減価償却率">
          <a:extLst>
            <a:ext uri="{FF2B5EF4-FFF2-40B4-BE49-F238E27FC236}">
              <a16:creationId xmlns:a16="http://schemas.microsoft.com/office/drawing/2014/main" id="{00000000-0008-0000-0E00-000080030000}"/>
            </a:ext>
          </a:extLst>
        </xdr:cNvPr>
        <xdr:cNvSpPr txBox="1"/>
      </xdr:nvSpPr>
      <xdr:spPr>
        <a:xfrm>
          <a:off x="12611744" y="177743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106</xdr:row>
      <xdr:rowOff>28591</xdr:rowOff>
    </xdr:from>
    <xdr:ext cx="405111" cy="259045"/>
    <xdr:sp macro="" textlink="">
      <xdr:nvSpPr>
        <xdr:cNvPr id="897" name="n_1mainValue【公民館】&#10;有形固定資産減価償却率">
          <a:extLst>
            <a:ext uri="{FF2B5EF4-FFF2-40B4-BE49-F238E27FC236}">
              <a16:creationId xmlns:a16="http://schemas.microsoft.com/office/drawing/2014/main" id="{00000000-0008-0000-0E00-000081030000}"/>
            </a:ext>
          </a:extLst>
        </xdr:cNvPr>
        <xdr:cNvSpPr txBox="1"/>
      </xdr:nvSpPr>
      <xdr:spPr>
        <a:xfrm>
          <a:off x="15266044" y="182022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127652</xdr:rowOff>
    </xdr:from>
    <xdr:ext cx="405111" cy="259045"/>
    <xdr:sp macro="" textlink="">
      <xdr:nvSpPr>
        <xdr:cNvPr id="898" name="n_2mainValue【公民館】&#10;有形固定資産減価償却率">
          <a:extLst>
            <a:ext uri="{FF2B5EF4-FFF2-40B4-BE49-F238E27FC236}">
              <a16:creationId xmlns:a16="http://schemas.microsoft.com/office/drawing/2014/main" id="{00000000-0008-0000-0E00-000082030000}"/>
            </a:ext>
          </a:extLst>
        </xdr:cNvPr>
        <xdr:cNvSpPr txBox="1"/>
      </xdr:nvSpPr>
      <xdr:spPr>
        <a:xfrm>
          <a:off x="14389744" y="1830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106</xdr:row>
      <xdr:rowOff>89552</xdr:rowOff>
    </xdr:from>
    <xdr:ext cx="405111" cy="259045"/>
    <xdr:sp macro="" textlink="">
      <xdr:nvSpPr>
        <xdr:cNvPr id="899" name="n_3mainValue【公民館】&#10;有形固定資産減価償却率">
          <a:extLst>
            <a:ext uri="{FF2B5EF4-FFF2-40B4-BE49-F238E27FC236}">
              <a16:creationId xmlns:a16="http://schemas.microsoft.com/office/drawing/2014/main" id="{00000000-0008-0000-0E00-000083030000}"/>
            </a:ext>
          </a:extLst>
        </xdr:cNvPr>
        <xdr:cNvSpPr txBox="1"/>
      </xdr:nvSpPr>
      <xdr:spPr>
        <a:xfrm>
          <a:off x="13500744" y="18263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106</xdr:row>
      <xdr:rowOff>81932</xdr:rowOff>
    </xdr:from>
    <xdr:ext cx="405111" cy="259045"/>
    <xdr:sp macro="" textlink="">
      <xdr:nvSpPr>
        <xdr:cNvPr id="900" name="n_4mainValue【公民館】&#10;有形固定資産減価償却率">
          <a:extLst>
            <a:ext uri="{FF2B5EF4-FFF2-40B4-BE49-F238E27FC236}">
              <a16:creationId xmlns:a16="http://schemas.microsoft.com/office/drawing/2014/main" id="{00000000-0008-0000-0E00-000084030000}"/>
            </a:ext>
          </a:extLst>
        </xdr:cNvPr>
        <xdr:cNvSpPr txBox="1"/>
      </xdr:nvSpPr>
      <xdr:spPr>
        <a:xfrm>
          <a:off x="12611744" y="18255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901" name="正方形/長方形 900">
          <a:extLst>
            <a:ext uri="{FF2B5EF4-FFF2-40B4-BE49-F238E27FC236}">
              <a16:creationId xmlns:a16="http://schemas.microsoft.com/office/drawing/2014/main" id="{00000000-0008-0000-0E00-000085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902" name="正方形/長方形 901">
          <a:extLst>
            <a:ext uri="{FF2B5EF4-FFF2-40B4-BE49-F238E27FC236}">
              <a16:creationId xmlns:a16="http://schemas.microsoft.com/office/drawing/2014/main" id="{00000000-0008-0000-0E00-000086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903" name="正方形/長方形 902">
          <a:extLst>
            <a:ext uri="{FF2B5EF4-FFF2-40B4-BE49-F238E27FC236}">
              <a16:creationId xmlns:a16="http://schemas.microsoft.com/office/drawing/2014/main" id="{00000000-0008-0000-0E00-000087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904" name="正方形/長方形 903">
          <a:extLst>
            <a:ext uri="{FF2B5EF4-FFF2-40B4-BE49-F238E27FC236}">
              <a16:creationId xmlns:a16="http://schemas.microsoft.com/office/drawing/2014/main" id="{00000000-0008-0000-0E00-000088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905" name="正方形/長方形 904">
          <a:extLst>
            <a:ext uri="{FF2B5EF4-FFF2-40B4-BE49-F238E27FC236}">
              <a16:creationId xmlns:a16="http://schemas.microsoft.com/office/drawing/2014/main" id="{00000000-0008-0000-0E00-000089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906" name="正方形/長方形 905">
          <a:extLst>
            <a:ext uri="{FF2B5EF4-FFF2-40B4-BE49-F238E27FC236}">
              <a16:creationId xmlns:a16="http://schemas.microsoft.com/office/drawing/2014/main" id="{00000000-0008-0000-0E00-00008A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907" name="正方形/長方形 906">
          <a:extLst>
            <a:ext uri="{FF2B5EF4-FFF2-40B4-BE49-F238E27FC236}">
              <a16:creationId xmlns:a16="http://schemas.microsoft.com/office/drawing/2014/main" id="{00000000-0008-0000-0E00-00008B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908" name="正方形/長方形 907">
          <a:extLst>
            <a:ext uri="{FF2B5EF4-FFF2-40B4-BE49-F238E27FC236}">
              <a16:creationId xmlns:a16="http://schemas.microsoft.com/office/drawing/2014/main" id="{00000000-0008-0000-0E00-00008C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909" name="テキスト ボックス 908">
          <a:extLst>
            <a:ext uri="{FF2B5EF4-FFF2-40B4-BE49-F238E27FC236}">
              <a16:creationId xmlns:a16="http://schemas.microsoft.com/office/drawing/2014/main" id="{00000000-0008-0000-0E00-00008D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910" name="直線コネクタ 909">
          <a:extLst>
            <a:ext uri="{FF2B5EF4-FFF2-40B4-BE49-F238E27FC236}">
              <a16:creationId xmlns:a16="http://schemas.microsoft.com/office/drawing/2014/main" id="{00000000-0008-0000-0E00-00008E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911" name="直線コネクタ 910">
          <a:extLst>
            <a:ext uri="{FF2B5EF4-FFF2-40B4-BE49-F238E27FC236}">
              <a16:creationId xmlns:a16="http://schemas.microsoft.com/office/drawing/2014/main" id="{00000000-0008-0000-0E00-00008F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912" name="テキスト ボックス 911">
          <a:extLst>
            <a:ext uri="{FF2B5EF4-FFF2-40B4-BE49-F238E27FC236}">
              <a16:creationId xmlns:a16="http://schemas.microsoft.com/office/drawing/2014/main" id="{00000000-0008-0000-0E00-000090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913" name="直線コネクタ 912">
          <a:extLst>
            <a:ext uri="{FF2B5EF4-FFF2-40B4-BE49-F238E27FC236}">
              <a16:creationId xmlns:a16="http://schemas.microsoft.com/office/drawing/2014/main" id="{00000000-0008-0000-0E00-000091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914" name="テキスト ボックス 913">
          <a:extLst>
            <a:ext uri="{FF2B5EF4-FFF2-40B4-BE49-F238E27FC236}">
              <a16:creationId xmlns:a16="http://schemas.microsoft.com/office/drawing/2014/main" id="{00000000-0008-0000-0E00-000092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915" name="直線コネクタ 914">
          <a:extLst>
            <a:ext uri="{FF2B5EF4-FFF2-40B4-BE49-F238E27FC236}">
              <a16:creationId xmlns:a16="http://schemas.microsoft.com/office/drawing/2014/main" id="{00000000-0008-0000-0E00-000093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916" name="テキスト ボックス 915">
          <a:extLst>
            <a:ext uri="{FF2B5EF4-FFF2-40B4-BE49-F238E27FC236}">
              <a16:creationId xmlns:a16="http://schemas.microsoft.com/office/drawing/2014/main" id="{00000000-0008-0000-0E00-000094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917" name="直線コネクタ 916">
          <a:extLst>
            <a:ext uri="{FF2B5EF4-FFF2-40B4-BE49-F238E27FC236}">
              <a16:creationId xmlns:a16="http://schemas.microsoft.com/office/drawing/2014/main" id="{00000000-0008-0000-0E00-000095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918" name="テキスト ボックス 917">
          <a:extLst>
            <a:ext uri="{FF2B5EF4-FFF2-40B4-BE49-F238E27FC236}">
              <a16:creationId xmlns:a16="http://schemas.microsoft.com/office/drawing/2014/main" id="{00000000-0008-0000-0E00-000096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919" name="直線コネクタ 918">
          <a:extLst>
            <a:ext uri="{FF2B5EF4-FFF2-40B4-BE49-F238E27FC236}">
              <a16:creationId xmlns:a16="http://schemas.microsoft.com/office/drawing/2014/main" id="{00000000-0008-0000-0E00-000097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920" name="テキスト ボックス 919">
          <a:extLst>
            <a:ext uri="{FF2B5EF4-FFF2-40B4-BE49-F238E27FC236}">
              <a16:creationId xmlns:a16="http://schemas.microsoft.com/office/drawing/2014/main" id="{00000000-0008-0000-0E00-000098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921" name="直線コネクタ 920">
          <a:extLst>
            <a:ext uri="{FF2B5EF4-FFF2-40B4-BE49-F238E27FC236}">
              <a16:creationId xmlns:a16="http://schemas.microsoft.com/office/drawing/2014/main" id="{00000000-0008-0000-0E00-000099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922" name="テキスト ボックス 921">
          <a:extLst>
            <a:ext uri="{FF2B5EF4-FFF2-40B4-BE49-F238E27FC236}">
              <a16:creationId xmlns:a16="http://schemas.microsoft.com/office/drawing/2014/main" id="{00000000-0008-0000-0E00-00009A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923" name="【公民館】&#10;一人当たり面積グラフ枠">
          <a:extLst>
            <a:ext uri="{FF2B5EF4-FFF2-40B4-BE49-F238E27FC236}">
              <a16:creationId xmlns:a16="http://schemas.microsoft.com/office/drawing/2014/main" id="{00000000-0008-0000-0E00-00009B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17145</xdr:rowOff>
    </xdr:from>
    <xdr:to>
      <xdr:col>116</xdr:col>
      <xdr:colOff>62864</xdr:colOff>
      <xdr:row>108</xdr:row>
      <xdr:rowOff>140970</xdr:rowOff>
    </xdr:to>
    <xdr:cxnSp macro="">
      <xdr:nvCxnSpPr>
        <xdr:cNvPr id="924" name="直線コネクタ 923">
          <a:extLst>
            <a:ext uri="{FF2B5EF4-FFF2-40B4-BE49-F238E27FC236}">
              <a16:creationId xmlns:a16="http://schemas.microsoft.com/office/drawing/2014/main" id="{00000000-0008-0000-0E00-00009C030000}"/>
            </a:ext>
          </a:extLst>
        </xdr:cNvPr>
        <xdr:cNvCxnSpPr/>
      </xdr:nvCxnSpPr>
      <xdr:spPr>
        <a:xfrm flipV="1">
          <a:off x="22160864" y="17333595"/>
          <a:ext cx="0" cy="13239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144797</xdr:rowOff>
    </xdr:from>
    <xdr:ext cx="469744" cy="259045"/>
    <xdr:sp macro="" textlink="">
      <xdr:nvSpPr>
        <xdr:cNvPr id="925" name="【公民館】&#10;一人当たり面積最小値テキスト">
          <a:extLst>
            <a:ext uri="{FF2B5EF4-FFF2-40B4-BE49-F238E27FC236}">
              <a16:creationId xmlns:a16="http://schemas.microsoft.com/office/drawing/2014/main" id="{00000000-0008-0000-0E00-00009D030000}"/>
            </a:ext>
          </a:extLst>
        </xdr:cNvPr>
        <xdr:cNvSpPr txBox="1"/>
      </xdr:nvSpPr>
      <xdr:spPr>
        <a:xfrm>
          <a:off x="22199600" y="186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140970</xdr:rowOff>
    </xdr:from>
    <xdr:to>
      <xdr:col>116</xdr:col>
      <xdr:colOff>152400</xdr:colOff>
      <xdr:row>108</xdr:row>
      <xdr:rowOff>140970</xdr:rowOff>
    </xdr:to>
    <xdr:cxnSp macro="">
      <xdr:nvCxnSpPr>
        <xdr:cNvPr id="926" name="直線コネクタ 925">
          <a:extLst>
            <a:ext uri="{FF2B5EF4-FFF2-40B4-BE49-F238E27FC236}">
              <a16:creationId xmlns:a16="http://schemas.microsoft.com/office/drawing/2014/main" id="{00000000-0008-0000-0E00-00009E030000}"/>
            </a:ext>
          </a:extLst>
        </xdr:cNvPr>
        <xdr:cNvCxnSpPr/>
      </xdr:nvCxnSpPr>
      <xdr:spPr>
        <a:xfrm>
          <a:off x="22072600" y="1865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135272</xdr:rowOff>
    </xdr:from>
    <xdr:ext cx="469744" cy="259045"/>
    <xdr:sp macro="" textlink="">
      <xdr:nvSpPr>
        <xdr:cNvPr id="927" name="【公民館】&#10;一人当たり面積最大値テキスト">
          <a:extLst>
            <a:ext uri="{FF2B5EF4-FFF2-40B4-BE49-F238E27FC236}">
              <a16:creationId xmlns:a16="http://schemas.microsoft.com/office/drawing/2014/main" id="{00000000-0008-0000-0E00-00009F030000}"/>
            </a:ext>
          </a:extLst>
        </xdr:cNvPr>
        <xdr:cNvSpPr txBox="1"/>
      </xdr:nvSpPr>
      <xdr:spPr>
        <a:xfrm>
          <a:off x="22199600" y="1710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17145</xdr:rowOff>
    </xdr:from>
    <xdr:to>
      <xdr:col>116</xdr:col>
      <xdr:colOff>152400</xdr:colOff>
      <xdr:row>101</xdr:row>
      <xdr:rowOff>17145</xdr:rowOff>
    </xdr:to>
    <xdr:cxnSp macro="">
      <xdr:nvCxnSpPr>
        <xdr:cNvPr id="928" name="直線コネクタ 927">
          <a:extLst>
            <a:ext uri="{FF2B5EF4-FFF2-40B4-BE49-F238E27FC236}">
              <a16:creationId xmlns:a16="http://schemas.microsoft.com/office/drawing/2014/main" id="{00000000-0008-0000-0E00-0000A0030000}"/>
            </a:ext>
          </a:extLst>
        </xdr:cNvPr>
        <xdr:cNvCxnSpPr/>
      </xdr:nvCxnSpPr>
      <xdr:spPr>
        <a:xfrm>
          <a:off x="22072600" y="1733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89552</xdr:rowOff>
    </xdr:from>
    <xdr:ext cx="469744" cy="259045"/>
    <xdr:sp macro="" textlink="">
      <xdr:nvSpPr>
        <xdr:cNvPr id="929" name="【公民館】&#10;一人当たり面積平均値テキスト">
          <a:extLst>
            <a:ext uri="{FF2B5EF4-FFF2-40B4-BE49-F238E27FC236}">
              <a16:creationId xmlns:a16="http://schemas.microsoft.com/office/drawing/2014/main" id="{00000000-0008-0000-0E00-0000A1030000}"/>
            </a:ext>
          </a:extLst>
        </xdr:cNvPr>
        <xdr:cNvSpPr txBox="1"/>
      </xdr:nvSpPr>
      <xdr:spPr>
        <a:xfrm>
          <a:off x="22199600" y="1809180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111125</xdr:rowOff>
    </xdr:from>
    <xdr:to>
      <xdr:col>116</xdr:col>
      <xdr:colOff>114300</xdr:colOff>
      <xdr:row>106</xdr:row>
      <xdr:rowOff>41275</xdr:rowOff>
    </xdr:to>
    <xdr:sp macro="" textlink="">
      <xdr:nvSpPr>
        <xdr:cNvPr id="930" name="フローチャート: 判断 929">
          <a:extLst>
            <a:ext uri="{FF2B5EF4-FFF2-40B4-BE49-F238E27FC236}">
              <a16:creationId xmlns:a16="http://schemas.microsoft.com/office/drawing/2014/main" id="{00000000-0008-0000-0E00-0000A2030000}"/>
            </a:ext>
          </a:extLst>
        </xdr:cNvPr>
        <xdr:cNvSpPr/>
      </xdr:nvSpPr>
      <xdr:spPr>
        <a:xfrm>
          <a:off x="22110700" y="181133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92075</xdr:rowOff>
    </xdr:from>
    <xdr:to>
      <xdr:col>112</xdr:col>
      <xdr:colOff>38100</xdr:colOff>
      <xdr:row>106</xdr:row>
      <xdr:rowOff>22225</xdr:rowOff>
    </xdr:to>
    <xdr:sp macro="" textlink="">
      <xdr:nvSpPr>
        <xdr:cNvPr id="931" name="フローチャート: 判断 930">
          <a:extLst>
            <a:ext uri="{FF2B5EF4-FFF2-40B4-BE49-F238E27FC236}">
              <a16:creationId xmlns:a16="http://schemas.microsoft.com/office/drawing/2014/main" id="{00000000-0008-0000-0E00-0000A3030000}"/>
            </a:ext>
          </a:extLst>
        </xdr:cNvPr>
        <xdr:cNvSpPr/>
      </xdr:nvSpPr>
      <xdr:spPr>
        <a:xfrm>
          <a:off x="21272500" y="180943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105</xdr:row>
      <xdr:rowOff>57786</xdr:rowOff>
    </xdr:from>
    <xdr:to>
      <xdr:col>107</xdr:col>
      <xdr:colOff>101600</xdr:colOff>
      <xdr:row>105</xdr:row>
      <xdr:rowOff>159386</xdr:rowOff>
    </xdr:to>
    <xdr:sp macro="" textlink="">
      <xdr:nvSpPr>
        <xdr:cNvPr id="932" name="フローチャート: 判断 931">
          <a:extLst>
            <a:ext uri="{FF2B5EF4-FFF2-40B4-BE49-F238E27FC236}">
              <a16:creationId xmlns:a16="http://schemas.microsoft.com/office/drawing/2014/main" id="{00000000-0008-0000-0E00-0000A4030000}"/>
            </a:ext>
          </a:extLst>
        </xdr:cNvPr>
        <xdr:cNvSpPr/>
      </xdr:nvSpPr>
      <xdr:spPr>
        <a:xfrm>
          <a:off x="20383500" y="18060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82550</xdr:rowOff>
    </xdr:from>
    <xdr:to>
      <xdr:col>102</xdr:col>
      <xdr:colOff>165100</xdr:colOff>
      <xdr:row>106</xdr:row>
      <xdr:rowOff>12700</xdr:rowOff>
    </xdr:to>
    <xdr:sp macro="" textlink="">
      <xdr:nvSpPr>
        <xdr:cNvPr id="933" name="フローチャート: 判断 932">
          <a:extLst>
            <a:ext uri="{FF2B5EF4-FFF2-40B4-BE49-F238E27FC236}">
              <a16:creationId xmlns:a16="http://schemas.microsoft.com/office/drawing/2014/main" id="{00000000-0008-0000-0E00-0000A5030000}"/>
            </a:ext>
          </a:extLst>
        </xdr:cNvPr>
        <xdr:cNvSpPr/>
      </xdr:nvSpPr>
      <xdr:spPr>
        <a:xfrm>
          <a:off x="19494500" y="1808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69214</xdr:rowOff>
    </xdr:from>
    <xdr:to>
      <xdr:col>98</xdr:col>
      <xdr:colOff>38100</xdr:colOff>
      <xdr:row>105</xdr:row>
      <xdr:rowOff>170814</xdr:rowOff>
    </xdr:to>
    <xdr:sp macro="" textlink="">
      <xdr:nvSpPr>
        <xdr:cNvPr id="934" name="フローチャート: 判断 933">
          <a:extLst>
            <a:ext uri="{FF2B5EF4-FFF2-40B4-BE49-F238E27FC236}">
              <a16:creationId xmlns:a16="http://schemas.microsoft.com/office/drawing/2014/main" id="{00000000-0008-0000-0E00-0000A6030000}"/>
            </a:ext>
          </a:extLst>
        </xdr:cNvPr>
        <xdr:cNvSpPr/>
      </xdr:nvSpPr>
      <xdr:spPr>
        <a:xfrm>
          <a:off x="18605500" y="18071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935" name="テキスト ボックス 934">
          <a:extLst>
            <a:ext uri="{FF2B5EF4-FFF2-40B4-BE49-F238E27FC236}">
              <a16:creationId xmlns:a16="http://schemas.microsoft.com/office/drawing/2014/main" id="{00000000-0008-0000-0E00-0000A7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936" name="テキスト ボックス 935">
          <a:extLst>
            <a:ext uri="{FF2B5EF4-FFF2-40B4-BE49-F238E27FC236}">
              <a16:creationId xmlns:a16="http://schemas.microsoft.com/office/drawing/2014/main" id="{00000000-0008-0000-0E00-0000A8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937" name="テキスト ボックス 936">
          <a:extLst>
            <a:ext uri="{FF2B5EF4-FFF2-40B4-BE49-F238E27FC236}">
              <a16:creationId xmlns:a16="http://schemas.microsoft.com/office/drawing/2014/main" id="{00000000-0008-0000-0E00-0000A9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938" name="テキスト ボックス 937">
          <a:extLst>
            <a:ext uri="{FF2B5EF4-FFF2-40B4-BE49-F238E27FC236}">
              <a16:creationId xmlns:a16="http://schemas.microsoft.com/office/drawing/2014/main" id="{00000000-0008-0000-0E00-0000AA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939" name="テキスト ボックス 938">
          <a:extLst>
            <a:ext uri="{FF2B5EF4-FFF2-40B4-BE49-F238E27FC236}">
              <a16:creationId xmlns:a16="http://schemas.microsoft.com/office/drawing/2014/main" id="{00000000-0008-0000-0E00-0000AB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105</xdr:row>
      <xdr:rowOff>74930</xdr:rowOff>
    </xdr:from>
    <xdr:to>
      <xdr:col>116</xdr:col>
      <xdr:colOff>114300</xdr:colOff>
      <xdr:row>106</xdr:row>
      <xdr:rowOff>5080</xdr:rowOff>
    </xdr:to>
    <xdr:sp macro="" textlink="">
      <xdr:nvSpPr>
        <xdr:cNvPr id="940" name="楕円 939">
          <a:extLst>
            <a:ext uri="{FF2B5EF4-FFF2-40B4-BE49-F238E27FC236}">
              <a16:creationId xmlns:a16="http://schemas.microsoft.com/office/drawing/2014/main" id="{00000000-0008-0000-0E00-0000AC030000}"/>
            </a:ext>
          </a:extLst>
        </xdr:cNvPr>
        <xdr:cNvSpPr/>
      </xdr:nvSpPr>
      <xdr:spPr>
        <a:xfrm>
          <a:off x="22110700" y="18077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104</xdr:row>
      <xdr:rowOff>97807</xdr:rowOff>
    </xdr:from>
    <xdr:ext cx="469744" cy="259045"/>
    <xdr:sp macro="" textlink="">
      <xdr:nvSpPr>
        <xdr:cNvPr id="941" name="【公民館】&#10;一人当たり面積該当値テキスト">
          <a:extLst>
            <a:ext uri="{FF2B5EF4-FFF2-40B4-BE49-F238E27FC236}">
              <a16:creationId xmlns:a16="http://schemas.microsoft.com/office/drawing/2014/main" id="{00000000-0008-0000-0E00-0000AD030000}"/>
            </a:ext>
          </a:extLst>
        </xdr:cNvPr>
        <xdr:cNvSpPr txBox="1"/>
      </xdr:nvSpPr>
      <xdr:spPr>
        <a:xfrm>
          <a:off x="22199600" y="17928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105</xdr:row>
      <xdr:rowOff>82550</xdr:rowOff>
    </xdr:from>
    <xdr:to>
      <xdr:col>112</xdr:col>
      <xdr:colOff>38100</xdr:colOff>
      <xdr:row>106</xdr:row>
      <xdr:rowOff>12700</xdr:rowOff>
    </xdr:to>
    <xdr:sp macro="" textlink="">
      <xdr:nvSpPr>
        <xdr:cNvPr id="942" name="楕円 941">
          <a:extLst>
            <a:ext uri="{FF2B5EF4-FFF2-40B4-BE49-F238E27FC236}">
              <a16:creationId xmlns:a16="http://schemas.microsoft.com/office/drawing/2014/main" id="{00000000-0008-0000-0E00-0000AE030000}"/>
            </a:ext>
          </a:extLst>
        </xdr:cNvPr>
        <xdr:cNvSpPr/>
      </xdr:nvSpPr>
      <xdr:spPr>
        <a:xfrm>
          <a:off x="21272500" y="1808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105</xdr:row>
      <xdr:rowOff>125730</xdr:rowOff>
    </xdr:from>
    <xdr:to>
      <xdr:col>116</xdr:col>
      <xdr:colOff>63500</xdr:colOff>
      <xdr:row>105</xdr:row>
      <xdr:rowOff>133350</xdr:rowOff>
    </xdr:to>
    <xdr:cxnSp macro="">
      <xdr:nvCxnSpPr>
        <xdr:cNvPr id="943" name="直線コネクタ 942">
          <a:extLst>
            <a:ext uri="{FF2B5EF4-FFF2-40B4-BE49-F238E27FC236}">
              <a16:creationId xmlns:a16="http://schemas.microsoft.com/office/drawing/2014/main" id="{00000000-0008-0000-0E00-0000AF030000}"/>
            </a:ext>
          </a:extLst>
        </xdr:cNvPr>
        <xdr:cNvCxnSpPr/>
      </xdr:nvCxnSpPr>
      <xdr:spPr>
        <a:xfrm flipV="1">
          <a:off x="21323300" y="1812798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105</xdr:row>
      <xdr:rowOff>88264</xdr:rowOff>
    </xdr:from>
    <xdr:to>
      <xdr:col>107</xdr:col>
      <xdr:colOff>101600</xdr:colOff>
      <xdr:row>106</xdr:row>
      <xdr:rowOff>18414</xdr:rowOff>
    </xdr:to>
    <xdr:sp macro="" textlink="">
      <xdr:nvSpPr>
        <xdr:cNvPr id="944" name="楕円 943">
          <a:extLst>
            <a:ext uri="{FF2B5EF4-FFF2-40B4-BE49-F238E27FC236}">
              <a16:creationId xmlns:a16="http://schemas.microsoft.com/office/drawing/2014/main" id="{00000000-0008-0000-0E00-0000B0030000}"/>
            </a:ext>
          </a:extLst>
        </xdr:cNvPr>
        <xdr:cNvSpPr/>
      </xdr:nvSpPr>
      <xdr:spPr>
        <a:xfrm>
          <a:off x="20383500" y="18090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105</xdr:row>
      <xdr:rowOff>133350</xdr:rowOff>
    </xdr:from>
    <xdr:to>
      <xdr:col>111</xdr:col>
      <xdr:colOff>177800</xdr:colOff>
      <xdr:row>105</xdr:row>
      <xdr:rowOff>139064</xdr:rowOff>
    </xdr:to>
    <xdr:cxnSp macro="">
      <xdr:nvCxnSpPr>
        <xdr:cNvPr id="945" name="直線コネクタ 944">
          <a:extLst>
            <a:ext uri="{FF2B5EF4-FFF2-40B4-BE49-F238E27FC236}">
              <a16:creationId xmlns:a16="http://schemas.microsoft.com/office/drawing/2014/main" id="{00000000-0008-0000-0E00-0000B1030000}"/>
            </a:ext>
          </a:extLst>
        </xdr:cNvPr>
        <xdr:cNvCxnSpPr/>
      </xdr:nvCxnSpPr>
      <xdr:spPr>
        <a:xfrm flipV="1">
          <a:off x="20434300" y="18135600"/>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105</xdr:row>
      <xdr:rowOff>95886</xdr:rowOff>
    </xdr:from>
    <xdr:to>
      <xdr:col>102</xdr:col>
      <xdr:colOff>165100</xdr:colOff>
      <xdr:row>106</xdr:row>
      <xdr:rowOff>26036</xdr:rowOff>
    </xdr:to>
    <xdr:sp macro="" textlink="">
      <xdr:nvSpPr>
        <xdr:cNvPr id="946" name="楕円 945">
          <a:extLst>
            <a:ext uri="{FF2B5EF4-FFF2-40B4-BE49-F238E27FC236}">
              <a16:creationId xmlns:a16="http://schemas.microsoft.com/office/drawing/2014/main" id="{00000000-0008-0000-0E00-0000B2030000}"/>
            </a:ext>
          </a:extLst>
        </xdr:cNvPr>
        <xdr:cNvSpPr/>
      </xdr:nvSpPr>
      <xdr:spPr>
        <a:xfrm>
          <a:off x="19494500" y="18098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105</xdr:row>
      <xdr:rowOff>139064</xdr:rowOff>
    </xdr:from>
    <xdr:to>
      <xdr:col>107</xdr:col>
      <xdr:colOff>50800</xdr:colOff>
      <xdr:row>105</xdr:row>
      <xdr:rowOff>146686</xdr:rowOff>
    </xdr:to>
    <xdr:cxnSp macro="">
      <xdr:nvCxnSpPr>
        <xdr:cNvPr id="947" name="直線コネクタ 946">
          <a:extLst>
            <a:ext uri="{FF2B5EF4-FFF2-40B4-BE49-F238E27FC236}">
              <a16:creationId xmlns:a16="http://schemas.microsoft.com/office/drawing/2014/main" id="{00000000-0008-0000-0E00-0000B3030000}"/>
            </a:ext>
          </a:extLst>
        </xdr:cNvPr>
        <xdr:cNvCxnSpPr/>
      </xdr:nvCxnSpPr>
      <xdr:spPr>
        <a:xfrm flipV="1">
          <a:off x="19545300" y="18141314"/>
          <a:ext cx="8890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105</xdr:row>
      <xdr:rowOff>101600</xdr:rowOff>
    </xdr:from>
    <xdr:to>
      <xdr:col>98</xdr:col>
      <xdr:colOff>38100</xdr:colOff>
      <xdr:row>106</xdr:row>
      <xdr:rowOff>31750</xdr:rowOff>
    </xdr:to>
    <xdr:sp macro="" textlink="">
      <xdr:nvSpPr>
        <xdr:cNvPr id="948" name="楕円 947">
          <a:extLst>
            <a:ext uri="{FF2B5EF4-FFF2-40B4-BE49-F238E27FC236}">
              <a16:creationId xmlns:a16="http://schemas.microsoft.com/office/drawing/2014/main" id="{00000000-0008-0000-0E00-0000B4030000}"/>
            </a:ext>
          </a:extLst>
        </xdr:cNvPr>
        <xdr:cNvSpPr/>
      </xdr:nvSpPr>
      <xdr:spPr>
        <a:xfrm>
          <a:off x="18605500" y="18103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105</xdr:row>
      <xdr:rowOff>146686</xdr:rowOff>
    </xdr:from>
    <xdr:to>
      <xdr:col>102</xdr:col>
      <xdr:colOff>114300</xdr:colOff>
      <xdr:row>105</xdr:row>
      <xdr:rowOff>152400</xdr:rowOff>
    </xdr:to>
    <xdr:cxnSp macro="">
      <xdr:nvCxnSpPr>
        <xdr:cNvPr id="949" name="直線コネクタ 948">
          <a:extLst>
            <a:ext uri="{FF2B5EF4-FFF2-40B4-BE49-F238E27FC236}">
              <a16:creationId xmlns:a16="http://schemas.microsoft.com/office/drawing/2014/main" id="{00000000-0008-0000-0E00-0000B5030000}"/>
            </a:ext>
          </a:extLst>
        </xdr:cNvPr>
        <xdr:cNvCxnSpPr/>
      </xdr:nvCxnSpPr>
      <xdr:spPr>
        <a:xfrm flipV="1">
          <a:off x="18656300" y="18148936"/>
          <a:ext cx="889000" cy="57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106</xdr:row>
      <xdr:rowOff>13352</xdr:rowOff>
    </xdr:from>
    <xdr:ext cx="469744" cy="259045"/>
    <xdr:sp macro="" textlink="">
      <xdr:nvSpPr>
        <xdr:cNvPr id="950" name="n_1aveValue【公民館】&#10;一人当たり面積">
          <a:extLst>
            <a:ext uri="{FF2B5EF4-FFF2-40B4-BE49-F238E27FC236}">
              <a16:creationId xmlns:a16="http://schemas.microsoft.com/office/drawing/2014/main" id="{00000000-0008-0000-0E00-0000B6030000}"/>
            </a:ext>
          </a:extLst>
        </xdr:cNvPr>
        <xdr:cNvSpPr txBox="1"/>
      </xdr:nvSpPr>
      <xdr:spPr>
        <a:xfrm>
          <a:off x="21075727" y="181870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4463</xdr:rowOff>
    </xdr:from>
    <xdr:ext cx="469744" cy="259045"/>
    <xdr:sp macro="" textlink="">
      <xdr:nvSpPr>
        <xdr:cNvPr id="951" name="n_2aveValue【公民館】&#10;一人当たり面積">
          <a:extLst>
            <a:ext uri="{FF2B5EF4-FFF2-40B4-BE49-F238E27FC236}">
              <a16:creationId xmlns:a16="http://schemas.microsoft.com/office/drawing/2014/main" id="{00000000-0008-0000-0E00-0000B7030000}"/>
            </a:ext>
          </a:extLst>
        </xdr:cNvPr>
        <xdr:cNvSpPr txBox="1"/>
      </xdr:nvSpPr>
      <xdr:spPr>
        <a:xfrm>
          <a:off x="20199427" y="17835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104</xdr:row>
      <xdr:rowOff>29227</xdr:rowOff>
    </xdr:from>
    <xdr:ext cx="469744" cy="259045"/>
    <xdr:sp macro="" textlink="">
      <xdr:nvSpPr>
        <xdr:cNvPr id="952" name="n_3aveValue【公民館】&#10;一人当たり面積">
          <a:extLst>
            <a:ext uri="{FF2B5EF4-FFF2-40B4-BE49-F238E27FC236}">
              <a16:creationId xmlns:a16="http://schemas.microsoft.com/office/drawing/2014/main" id="{00000000-0008-0000-0E00-0000B8030000}"/>
            </a:ext>
          </a:extLst>
        </xdr:cNvPr>
        <xdr:cNvSpPr txBox="1"/>
      </xdr:nvSpPr>
      <xdr:spPr>
        <a:xfrm>
          <a:off x="193104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104</xdr:row>
      <xdr:rowOff>15891</xdr:rowOff>
    </xdr:from>
    <xdr:ext cx="469744" cy="259045"/>
    <xdr:sp macro="" textlink="">
      <xdr:nvSpPr>
        <xdr:cNvPr id="953" name="n_4aveValue【公民館】&#10;一人当たり面積">
          <a:extLst>
            <a:ext uri="{FF2B5EF4-FFF2-40B4-BE49-F238E27FC236}">
              <a16:creationId xmlns:a16="http://schemas.microsoft.com/office/drawing/2014/main" id="{00000000-0008-0000-0E00-0000B9030000}"/>
            </a:ext>
          </a:extLst>
        </xdr:cNvPr>
        <xdr:cNvSpPr txBox="1"/>
      </xdr:nvSpPr>
      <xdr:spPr>
        <a:xfrm>
          <a:off x="18421427" y="178466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104</xdr:row>
      <xdr:rowOff>29227</xdr:rowOff>
    </xdr:from>
    <xdr:ext cx="469744" cy="259045"/>
    <xdr:sp macro="" textlink="">
      <xdr:nvSpPr>
        <xdr:cNvPr id="954" name="n_1mainValue【公民館】&#10;一人当たり面積">
          <a:extLst>
            <a:ext uri="{FF2B5EF4-FFF2-40B4-BE49-F238E27FC236}">
              <a16:creationId xmlns:a16="http://schemas.microsoft.com/office/drawing/2014/main" id="{00000000-0008-0000-0E00-0000BA030000}"/>
            </a:ext>
          </a:extLst>
        </xdr:cNvPr>
        <xdr:cNvSpPr txBox="1"/>
      </xdr:nvSpPr>
      <xdr:spPr>
        <a:xfrm>
          <a:off x="21075727" y="17860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9541</xdr:rowOff>
    </xdr:from>
    <xdr:ext cx="469744" cy="259045"/>
    <xdr:sp macro="" textlink="">
      <xdr:nvSpPr>
        <xdr:cNvPr id="955" name="n_2mainValue【公民館】&#10;一人当たり面積">
          <a:extLst>
            <a:ext uri="{FF2B5EF4-FFF2-40B4-BE49-F238E27FC236}">
              <a16:creationId xmlns:a16="http://schemas.microsoft.com/office/drawing/2014/main" id="{00000000-0008-0000-0E00-0000BB030000}"/>
            </a:ext>
          </a:extLst>
        </xdr:cNvPr>
        <xdr:cNvSpPr txBox="1"/>
      </xdr:nvSpPr>
      <xdr:spPr>
        <a:xfrm>
          <a:off x="20199427" y="181832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17163</xdr:rowOff>
    </xdr:from>
    <xdr:ext cx="469744" cy="259045"/>
    <xdr:sp macro="" textlink="">
      <xdr:nvSpPr>
        <xdr:cNvPr id="956" name="n_3mainValue【公民館】&#10;一人当たり面積">
          <a:extLst>
            <a:ext uri="{FF2B5EF4-FFF2-40B4-BE49-F238E27FC236}">
              <a16:creationId xmlns:a16="http://schemas.microsoft.com/office/drawing/2014/main" id="{00000000-0008-0000-0E00-0000BC030000}"/>
            </a:ext>
          </a:extLst>
        </xdr:cNvPr>
        <xdr:cNvSpPr txBox="1"/>
      </xdr:nvSpPr>
      <xdr:spPr>
        <a:xfrm>
          <a:off x="19310427" y="18190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22877</xdr:rowOff>
    </xdr:from>
    <xdr:ext cx="469744" cy="259045"/>
    <xdr:sp macro="" textlink="">
      <xdr:nvSpPr>
        <xdr:cNvPr id="957" name="n_4mainValue【公民館】&#10;一人当たり面積">
          <a:extLst>
            <a:ext uri="{FF2B5EF4-FFF2-40B4-BE49-F238E27FC236}">
              <a16:creationId xmlns:a16="http://schemas.microsoft.com/office/drawing/2014/main" id="{00000000-0008-0000-0E00-0000BD030000}"/>
            </a:ext>
          </a:extLst>
        </xdr:cNvPr>
        <xdr:cNvSpPr txBox="1"/>
      </xdr:nvSpPr>
      <xdr:spPr>
        <a:xfrm>
          <a:off x="18421427" y="181965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958" name="正方形/長方形 957">
          <a:extLst>
            <a:ext uri="{FF2B5EF4-FFF2-40B4-BE49-F238E27FC236}">
              <a16:creationId xmlns:a16="http://schemas.microsoft.com/office/drawing/2014/main" id="{00000000-0008-0000-0E00-0000BE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959" name="正方形/長方形 958">
          <a:extLst>
            <a:ext uri="{FF2B5EF4-FFF2-40B4-BE49-F238E27FC236}">
              <a16:creationId xmlns:a16="http://schemas.microsoft.com/office/drawing/2014/main" id="{00000000-0008-0000-0E00-0000BF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960" name="テキスト ボックス 959">
          <a:extLst>
            <a:ext uri="{FF2B5EF4-FFF2-40B4-BE49-F238E27FC236}">
              <a16:creationId xmlns:a16="http://schemas.microsoft.com/office/drawing/2014/main" id="{00000000-0008-0000-0E00-0000C0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24</a:t>
          </a:r>
          <a:r>
            <a:rPr lang="ja-JP" altLang="ja-JP" sz="1100">
              <a:solidFill>
                <a:schemeClr val="dk1"/>
              </a:solidFill>
              <a:effectLst/>
              <a:latin typeface="+mn-lt"/>
              <a:ea typeface="+mn-ea"/>
              <a:cs typeface="+mn-cs"/>
            </a:rPr>
            <a:t>年から平成</a:t>
          </a:r>
          <a:r>
            <a:rPr lang="en-US" altLang="ja-JP" sz="1100">
              <a:solidFill>
                <a:schemeClr val="dk1"/>
              </a:solidFill>
              <a:effectLst/>
              <a:latin typeface="+mn-lt"/>
              <a:ea typeface="+mn-ea"/>
              <a:cs typeface="+mn-cs"/>
            </a:rPr>
            <a:t>26</a:t>
          </a:r>
          <a:r>
            <a:rPr lang="ja-JP" altLang="ja-JP" sz="1100">
              <a:solidFill>
                <a:schemeClr val="dk1"/>
              </a:solidFill>
              <a:effectLst/>
              <a:latin typeface="+mn-lt"/>
              <a:ea typeface="+mn-ea"/>
              <a:cs typeface="+mn-cs"/>
            </a:rPr>
            <a:t>年にかけて統廃合を行った保育所を除き、軒並み施設の老朽化が指摘される高い数値となっている。ただし、この数値を改善することを目的として施設の更新を行っていくのではなく、施設を適切に維持管理していき、長寿命化を図ることが大切である。実際、学校施設については、築後相当年数経過しており高い数値となっているが、近年大規模改修を行う等、施設の長寿命化を図っているところである。 </a:t>
          </a:r>
          <a:endParaRPr lang="ja-JP" altLang="ja-JP" sz="1400">
            <a:effectLst/>
          </a:endParaRPr>
        </a:p>
        <a:p>
          <a:r>
            <a:rPr lang="ja-JP" altLang="ja-JP" sz="1100">
              <a:solidFill>
                <a:schemeClr val="dk1"/>
              </a:solidFill>
              <a:effectLst/>
              <a:latin typeface="+mn-lt"/>
              <a:ea typeface="+mn-ea"/>
              <a:cs typeface="+mn-cs"/>
            </a:rPr>
            <a:t>その他施設についても「公共施設再配置計画」や「公共施設等総合管理計画」と連携しながら、計画的な施設管理を行っていく。 </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F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F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F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F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F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F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F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F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F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F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F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F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F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F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F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図書館】&#10;有形固定資産減価償却率グラフ枠">
          <a:extLst>
            <a:ext uri="{FF2B5EF4-FFF2-40B4-BE49-F238E27FC236}">
              <a16:creationId xmlns:a16="http://schemas.microsoft.com/office/drawing/2014/main" id="{00000000-0008-0000-0F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38100</xdr:rowOff>
    </xdr:from>
    <xdr:to>
      <xdr:col>24</xdr:col>
      <xdr:colOff>62865</xdr:colOff>
      <xdr:row>42</xdr:row>
      <xdr:rowOff>38100</xdr:rowOff>
    </xdr:to>
    <xdr:cxnSp macro="">
      <xdr:nvCxnSpPr>
        <xdr:cNvPr id="57" name="直線コネクタ 56">
          <a:extLst>
            <a:ext uri="{FF2B5EF4-FFF2-40B4-BE49-F238E27FC236}">
              <a16:creationId xmlns:a16="http://schemas.microsoft.com/office/drawing/2014/main" id="{00000000-0008-0000-0F00-000039000000}"/>
            </a:ext>
          </a:extLst>
        </xdr:cNvPr>
        <xdr:cNvCxnSpPr/>
      </xdr:nvCxnSpPr>
      <xdr:spPr>
        <a:xfrm flipV="1">
          <a:off x="4634865" y="5695950"/>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41927</xdr:rowOff>
    </xdr:from>
    <xdr:ext cx="469744" cy="259045"/>
    <xdr:sp macro="" textlink="">
      <xdr:nvSpPr>
        <xdr:cNvPr id="58" name="【図書館】&#10;有形固定資産減価償却率最小値テキスト">
          <a:extLst>
            <a:ext uri="{FF2B5EF4-FFF2-40B4-BE49-F238E27FC236}">
              <a16:creationId xmlns:a16="http://schemas.microsoft.com/office/drawing/2014/main" id="{00000000-0008-0000-0F00-00003A000000}"/>
            </a:ext>
          </a:extLst>
        </xdr:cNvPr>
        <xdr:cNvSpPr txBox="1"/>
      </xdr:nvSpPr>
      <xdr:spPr>
        <a:xfrm>
          <a:off x="4673600" y="724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38100</xdr:rowOff>
    </xdr:from>
    <xdr:to>
      <xdr:col>24</xdr:col>
      <xdr:colOff>152400</xdr:colOff>
      <xdr:row>42</xdr:row>
      <xdr:rowOff>38100</xdr:rowOff>
    </xdr:to>
    <xdr:cxnSp macro="">
      <xdr:nvCxnSpPr>
        <xdr:cNvPr id="59" name="直線コネクタ 58">
          <a:extLst>
            <a:ext uri="{FF2B5EF4-FFF2-40B4-BE49-F238E27FC236}">
              <a16:creationId xmlns:a16="http://schemas.microsoft.com/office/drawing/2014/main" id="{00000000-0008-0000-0F00-00003B000000}"/>
            </a:ext>
          </a:extLst>
        </xdr:cNvPr>
        <xdr:cNvCxnSpPr/>
      </xdr:nvCxnSpPr>
      <xdr:spPr>
        <a:xfrm>
          <a:off x="4546600" y="723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31</xdr:row>
      <xdr:rowOff>156227</xdr:rowOff>
    </xdr:from>
    <xdr:ext cx="405111" cy="259045"/>
    <xdr:sp macro="" textlink="">
      <xdr:nvSpPr>
        <xdr:cNvPr id="60" name="【図書館】&#10;有形固定資産減価償却率最大値テキスト">
          <a:extLst>
            <a:ext uri="{FF2B5EF4-FFF2-40B4-BE49-F238E27FC236}">
              <a16:creationId xmlns:a16="http://schemas.microsoft.com/office/drawing/2014/main" id="{00000000-0008-0000-0F00-00003C000000}"/>
            </a:ext>
          </a:extLst>
        </xdr:cNvPr>
        <xdr:cNvSpPr txBox="1"/>
      </xdr:nvSpPr>
      <xdr:spPr>
        <a:xfrm>
          <a:off x="4673600" y="54711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38100</xdr:rowOff>
    </xdr:from>
    <xdr:to>
      <xdr:col>24</xdr:col>
      <xdr:colOff>152400</xdr:colOff>
      <xdr:row>33</xdr:row>
      <xdr:rowOff>38100</xdr:rowOff>
    </xdr:to>
    <xdr:cxnSp macro="">
      <xdr:nvCxnSpPr>
        <xdr:cNvPr id="61" name="直線コネクタ 60">
          <a:extLst>
            <a:ext uri="{FF2B5EF4-FFF2-40B4-BE49-F238E27FC236}">
              <a16:creationId xmlns:a16="http://schemas.microsoft.com/office/drawing/2014/main" id="{00000000-0008-0000-0F00-00003D000000}"/>
            </a:ext>
          </a:extLst>
        </xdr:cNvPr>
        <xdr:cNvCxnSpPr/>
      </xdr:nvCxnSpPr>
      <xdr:spPr>
        <a:xfrm>
          <a:off x="4546600" y="569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118762</xdr:rowOff>
    </xdr:from>
    <xdr:ext cx="405111" cy="259045"/>
    <xdr:sp macro="" textlink="">
      <xdr:nvSpPr>
        <xdr:cNvPr id="62" name="【図書館】&#10;有形固定資産減価償却率平均値テキスト">
          <a:extLst>
            <a:ext uri="{FF2B5EF4-FFF2-40B4-BE49-F238E27FC236}">
              <a16:creationId xmlns:a16="http://schemas.microsoft.com/office/drawing/2014/main" id="{00000000-0008-0000-0F00-00003E000000}"/>
            </a:ext>
          </a:extLst>
        </xdr:cNvPr>
        <xdr:cNvSpPr txBox="1"/>
      </xdr:nvSpPr>
      <xdr:spPr>
        <a:xfrm>
          <a:off x="4673600" y="611951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95885</xdr:rowOff>
    </xdr:from>
    <xdr:to>
      <xdr:col>24</xdr:col>
      <xdr:colOff>114300</xdr:colOff>
      <xdr:row>37</xdr:row>
      <xdr:rowOff>26035</xdr:rowOff>
    </xdr:to>
    <xdr:sp macro="" textlink="">
      <xdr:nvSpPr>
        <xdr:cNvPr id="63" name="フローチャート: 判断 62">
          <a:extLst>
            <a:ext uri="{FF2B5EF4-FFF2-40B4-BE49-F238E27FC236}">
              <a16:creationId xmlns:a16="http://schemas.microsoft.com/office/drawing/2014/main" id="{00000000-0008-0000-0F00-00003F000000}"/>
            </a:ext>
          </a:extLst>
        </xdr:cNvPr>
        <xdr:cNvSpPr/>
      </xdr:nvSpPr>
      <xdr:spPr>
        <a:xfrm>
          <a:off x="4584700" y="6268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35</xdr:row>
      <xdr:rowOff>168275</xdr:rowOff>
    </xdr:from>
    <xdr:to>
      <xdr:col>20</xdr:col>
      <xdr:colOff>38100</xdr:colOff>
      <xdr:row>36</xdr:row>
      <xdr:rowOff>98425</xdr:rowOff>
    </xdr:to>
    <xdr:sp macro="" textlink="">
      <xdr:nvSpPr>
        <xdr:cNvPr id="64" name="フローチャート: 判断 63">
          <a:extLst>
            <a:ext uri="{FF2B5EF4-FFF2-40B4-BE49-F238E27FC236}">
              <a16:creationId xmlns:a16="http://schemas.microsoft.com/office/drawing/2014/main" id="{00000000-0008-0000-0F00-000040000000}"/>
            </a:ext>
          </a:extLst>
        </xdr:cNvPr>
        <xdr:cNvSpPr/>
      </xdr:nvSpPr>
      <xdr:spPr>
        <a:xfrm>
          <a:off x="3746500" y="6169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35</xdr:row>
      <xdr:rowOff>149225</xdr:rowOff>
    </xdr:from>
    <xdr:to>
      <xdr:col>15</xdr:col>
      <xdr:colOff>101600</xdr:colOff>
      <xdr:row>36</xdr:row>
      <xdr:rowOff>79375</xdr:rowOff>
    </xdr:to>
    <xdr:sp macro="" textlink="">
      <xdr:nvSpPr>
        <xdr:cNvPr id="65" name="フローチャート: 判断 64">
          <a:extLst>
            <a:ext uri="{FF2B5EF4-FFF2-40B4-BE49-F238E27FC236}">
              <a16:creationId xmlns:a16="http://schemas.microsoft.com/office/drawing/2014/main" id="{00000000-0008-0000-0F00-000041000000}"/>
            </a:ext>
          </a:extLst>
        </xdr:cNvPr>
        <xdr:cNvSpPr/>
      </xdr:nvSpPr>
      <xdr:spPr>
        <a:xfrm>
          <a:off x="2857500" y="6149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36</xdr:row>
      <xdr:rowOff>103505</xdr:rowOff>
    </xdr:from>
    <xdr:to>
      <xdr:col>10</xdr:col>
      <xdr:colOff>165100</xdr:colOff>
      <xdr:row>37</xdr:row>
      <xdr:rowOff>33655</xdr:rowOff>
    </xdr:to>
    <xdr:sp macro="" textlink="">
      <xdr:nvSpPr>
        <xdr:cNvPr id="66" name="フローチャート: 判断 65">
          <a:extLst>
            <a:ext uri="{FF2B5EF4-FFF2-40B4-BE49-F238E27FC236}">
              <a16:creationId xmlns:a16="http://schemas.microsoft.com/office/drawing/2014/main" id="{00000000-0008-0000-0F00-000042000000}"/>
            </a:ext>
          </a:extLst>
        </xdr:cNvPr>
        <xdr:cNvSpPr/>
      </xdr:nvSpPr>
      <xdr:spPr>
        <a:xfrm>
          <a:off x="1968500" y="62757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35</xdr:row>
      <xdr:rowOff>170180</xdr:rowOff>
    </xdr:from>
    <xdr:to>
      <xdr:col>6</xdr:col>
      <xdr:colOff>38100</xdr:colOff>
      <xdr:row>36</xdr:row>
      <xdr:rowOff>100330</xdr:rowOff>
    </xdr:to>
    <xdr:sp macro="" textlink="">
      <xdr:nvSpPr>
        <xdr:cNvPr id="67" name="フローチャート: 判断 66">
          <a:extLst>
            <a:ext uri="{FF2B5EF4-FFF2-40B4-BE49-F238E27FC236}">
              <a16:creationId xmlns:a16="http://schemas.microsoft.com/office/drawing/2014/main" id="{00000000-0008-0000-0F00-000043000000}"/>
            </a:ext>
          </a:extLst>
        </xdr:cNvPr>
        <xdr:cNvSpPr/>
      </xdr:nvSpPr>
      <xdr:spPr>
        <a:xfrm>
          <a:off x="1079500" y="6170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F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F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F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F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F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48260</xdr:rowOff>
    </xdr:from>
    <xdr:to>
      <xdr:col>24</xdr:col>
      <xdr:colOff>114300</xdr:colOff>
      <xdr:row>38</xdr:row>
      <xdr:rowOff>149860</xdr:rowOff>
    </xdr:to>
    <xdr:sp macro="" textlink="">
      <xdr:nvSpPr>
        <xdr:cNvPr id="73" name="楕円 72">
          <a:extLst>
            <a:ext uri="{FF2B5EF4-FFF2-40B4-BE49-F238E27FC236}">
              <a16:creationId xmlns:a16="http://schemas.microsoft.com/office/drawing/2014/main" id="{00000000-0008-0000-0F00-000049000000}"/>
            </a:ext>
          </a:extLst>
        </xdr:cNvPr>
        <xdr:cNvSpPr/>
      </xdr:nvSpPr>
      <xdr:spPr>
        <a:xfrm>
          <a:off x="4584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38</xdr:row>
      <xdr:rowOff>26687</xdr:rowOff>
    </xdr:from>
    <xdr:ext cx="405111" cy="259045"/>
    <xdr:sp macro="" textlink="">
      <xdr:nvSpPr>
        <xdr:cNvPr id="74" name="【図書館】&#10;有形固定資産減価償却率該当値テキスト">
          <a:extLst>
            <a:ext uri="{FF2B5EF4-FFF2-40B4-BE49-F238E27FC236}">
              <a16:creationId xmlns:a16="http://schemas.microsoft.com/office/drawing/2014/main" id="{00000000-0008-0000-0F00-00004A000000}"/>
            </a:ext>
          </a:extLst>
        </xdr:cNvPr>
        <xdr:cNvSpPr txBox="1"/>
      </xdr:nvSpPr>
      <xdr:spPr>
        <a:xfrm>
          <a:off x="4673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139700</xdr:rowOff>
    </xdr:from>
    <xdr:to>
      <xdr:col>20</xdr:col>
      <xdr:colOff>38100</xdr:colOff>
      <xdr:row>38</xdr:row>
      <xdr:rowOff>69850</xdr:rowOff>
    </xdr:to>
    <xdr:sp macro="" textlink="">
      <xdr:nvSpPr>
        <xdr:cNvPr id="75" name="楕円 74">
          <a:extLst>
            <a:ext uri="{FF2B5EF4-FFF2-40B4-BE49-F238E27FC236}">
              <a16:creationId xmlns:a16="http://schemas.microsoft.com/office/drawing/2014/main" id="{00000000-0008-0000-0F00-00004B000000}"/>
            </a:ext>
          </a:extLst>
        </xdr:cNvPr>
        <xdr:cNvSpPr/>
      </xdr:nvSpPr>
      <xdr:spPr>
        <a:xfrm>
          <a:off x="3746500" y="648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38</xdr:row>
      <xdr:rowOff>19050</xdr:rowOff>
    </xdr:from>
    <xdr:to>
      <xdr:col>24</xdr:col>
      <xdr:colOff>63500</xdr:colOff>
      <xdr:row>38</xdr:row>
      <xdr:rowOff>99060</xdr:rowOff>
    </xdr:to>
    <xdr:cxnSp macro="">
      <xdr:nvCxnSpPr>
        <xdr:cNvPr id="76" name="直線コネクタ 75">
          <a:extLst>
            <a:ext uri="{FF2B5EF4-FFF2-40B4-BE49-F238E27FC236}">
              <a16:creationId xmlns:a16="http://schemas.microsoft.com/office/drawing/2014/main" id="{00000000-0008-0000-0F00-00004C000000}"/>
            </a:ext>
          </a:extLst>
        </xdr:cNvPr>
        <xdr:cNvCxnSpPr/>
      </xdr:nvCxnSpPr>
      <xdr:spPr>
        <a:xfrm>
          <a:off x="3797300" y="6534150"/>
          <a:ext cx="8382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59690</xdr:rowOff>
    </xdr:from>
    <xdr:to>
      <xdr:col>15</xdr:col>
      <xdr:colOff>101600</xdr:colOff>
      <xdr:row>37</xdr:row>
      <xdr:rowOff>161290</xdr:rowOff>
    </xdr:to>
    <xdr:sp macro="" textlink="">
      <xdr:nvSpPr>
        <xdr:cNvPr id="77" name="楕円 76">
          <a:extLst>
            <a:ext uri="{FF2B5EF4-FFF2-40B4-BE49-F238E27FC236}">
              <a16:creationId xmlns:a16="http://schemas.microsoft.com/office/drawing/2014/main" id="{00000000-0008-0000-0F00-00004D000000}"/>
            </a:ext>
          </a:extLst>
        </xdr:cNvPr>
        <xdr:cNvSpPr/>
      </xdr:nvSpPr>
      <xdr:spPr>
        <a:xfrm>
          <a:off x="2857500" y="6403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110490</xdr:rowOff>
    </xdr:from>
    <xdr:to>
      <xdr:col>19</xdr:col>
      <xdr:colOff>177800</xdr:colOff>
      <xdr:row>38</xdr:row>
      <xdr:rowOff>19050</xdr:rowOff>
    </xdr:to>
    <xdr:cxnSp macro="">
      <xdr:nvCxnSpPr>
        <xdr:cNvPr id="78" name="直線コネクタ 77">
          <a:extLst>
            <a:ext uri="{FF2B5EF4-FFF2-40B4-BE49-F238E27FC236}">
              <a16:creationId xmlns:a16="http://schemas.microsoft.com/office/drawing/2014/main" id="{00000000-0008-0000-0F00-00004E000000}"/>
            </a:ext>
          </a:extLst>
        </xdr:cNvPr>
        <xdr:cNvCxnSpPr/>
      </xdr:nvCxnSpPr>
      <xdr:spPr>
        <a:xfrm>
          <a:off x="2908300" y="645414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151130</xdr:rowOff>
    </xdr:from>
    <xdr:to>
      <xdr:col>10</xdr:col>
      <xdr:colOff>165100</xdr:colOff>
      <xdr:row>37</xdr:row>
      <xdr:rowOff>81280</xdr:rowOff>
    </xdr:to>
    <xdr:sp macro="" textlink="">
      <xdr:nvSpPr>
        <xdr:cNvPr id="79" name="楕円 78">
          <a:extLst>
            <a:ext uri="{FF2B5EF4-FFF2-40B4-BE49-F238E27FC236}">
              <a16:creationId xmlns:a16="http://schemas.microsoft.com/office/drawing/2014/main" id="{00000000-0008-0000-0F00-00004F000000}"/>
            </a:ext>
          </a:extLst>
        </xdr:cNvPr>
        <xdr:cNvSpPr/>
      </xdr:nvSpPr>
      <xdr:spPr>
        <a:xfrm>
          <a:off x="1968500" y="6323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37</xdr:row>
      <xdr:rowOff>30480</xdr:rowOff>
    </xdr:from>
    <xdr:to>
      <xdr:col>15</xdr:col>
      <xdr:colOff>50800</xdr:colOff>
      <xdr:row>37</xdr:row>
      <xdr:rowOff>110490</xdr:rowOff>
    </xdr:to>
    <xdr:cxnSp macro="">
      <xdr:nvCxnSpPr>
        <xdr:cNvPr id="80" name="直線コネクタ 79">
          <a:extLst>
            <a:ext uri="{FF2B5EF4-FFF2-40B4-BE49-F238E27FC236}">
              <a16:creationId xmlns:a16="http://schemas.microsoft.com/office/drawing/2014/main" id="{00000000-0008-0000-0F00-000050000000}"/>
            </a:ext>
          </a:extLst>
        </xdr:cNvPr>
        <xdr:cNvCxnSpPr/>
      </xdr:nvCxnSpPr>
      <xdr:spPr>
        <a:xfrm>
          <a:off x="2019300" y="637413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36</xdr:row>
      <xdr:rowOff>71120</xdr:rowOff>
    </xdr:from>
    <xdr:to>
      <xdr:col>6</xdr:col>
      <xdr:colOff>38100</xdr:colOff>
      <xdr:row>37</xdr:row>
      <xdr:rowOff>1270</xdr:rowOff>
    </xdr:to>
    <xdr:sp macro="" textlink="">
      <xdr:nvSpPr>
        <xdr:cNvPr id="81" name="楕円 80">
          <a:extLst>
            <a:ext uri="{FF2B5EF4-FFF2-40B4-BE49-F238E27FC236}">
              <a16:creationId xmlns:a16="http://schemas.microsoft.com/office/drawing/2014/main" id="{00000000-0008-0000-0F00-000051000000}"/>
            </a:ext>
          </a:extLst>
        </xdr:cNvPr>
        <xdr:cNvSpPr/>
      </xdr:nvSpPr>
      <xdr:spPr>
        <a:xfrm>
          <a:off x="1079500" y="624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36</xdr:row>
      <xdr:rowOff>121920</xdr:rowOff>
    </xdr:from>
    <xdr:to>
      <xdr:col>10</xdr:col>
      <xdr:colOff>114300</xdr:colOff>
      <xdr:row>37</xdr:row>
      <xdr:rowOff>30480</xdr:rowOff>
    </xdr:to>
    <xdr:cxnSp macro="">
      <xdr:nvCxnSpPr>
        <xdr:cNvPr id="82" name="直線コネクタ 81">
          <a:extLst>
            <a:ext uri="{FF2B5EF4-FFF2-40B4-BE49-F238E27FC236}">
              <a16:creationId xmlns:a16="http://schemas.microsoft.com/office/drawing/2014/main" id="{00000000-0008-0000-0F00-000052000000}"/>
            </a:ext>
          </a:extLst>
        </xdr:cNvPr>
        <xdr:cNvCxnSpPr/>
      </xdr:nvCxnSpPr>
      <xdr:spPr>
        <a:xfrm>
          <a:off x="1130300" y="6294120"/>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34</xdr:row>
      <xdr:rowOff>114952</xdr:rowOff>
    </xdr:from>
    <xdr:ext cx="405111" cy="259045"/>
    <xdr:sp macro="" textlink="">
      <xdr:nvSpPr>
        <xdr:cNvPr id="83" name="n_1aveValue【図書館】&#10;有形固定資産減価償却率">
          <a:extLst>
            <a:ext uri="{FF2B5EF4-FFF2-40B4-BE49-F238E27FC236}">
              <a16:creationId xmlns:a16="http://schemas.microsoft.com/office/drawing/2014/main" id="{00000000-0008-0000-0F00-000053000000}"/>
            </a:ext>
          </a:extLst>
        </xdr:cNvPr>
        <xdr:cNvSpPr txBox="1"/>
      </xdr:nvSpPr>
      <xdr:spPr>
        <a:xfrm>
          <a:off x="3582044" y="59442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34</xdr:row>
      <xdr:rowOff>95902</xdr:rowOff>
    </xdr:from>
    <xdr:ext cx="405111" cy="259045"/>
    <xdr:sp macro="" textlink="">
      <xdr:nvSpPr>
        <xdr:cNvPr id="84" name="n_2aveValue【図書館】&#10;有形固定資産減価償却率">
          <a:extLst>
            <a:ext uri="{FF2B5EF4-FFF2-40B4-BE49-F238E27FC236}">
              <a16:creationId xmlns:a16="http://schemas.microsoft.com/office/drawing/2014/main" id="{00000000-0008-0000-0F00-000054000000}"/>
            </a:ext>
          </a:extLst>
        </xdr:cNvPr>
        <xdr:cNvSpPr txBox="1"/>
      </xdr:nvSpPr>
      <xdr:spPr>
        <a:xfrm>
          <a:off x="2705744" y="59252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35</xdr:row>
      <xdr:rowOff>50182</xdr:rowOff>
    </xdr:from>
    <xdr:ext cx="405111" cy="259045"/>
    <xdr:sp macro="" textlink="">
      <xdr:nvSpPr>
        <xdr:cNvPr id="85" name="n_3aveValue【図書館】&#10;有形固定資産減価償却率">
          <a:extLst>
            <a:ext uri="{FF2B5EF4-FFF2-40B4-BE49-F238E27FC236}">
              <a16:creationId xmlns:a16="http://schemas.microsoft.com/office/drawing/2014/main" id="{00000000-0008-0000-0F00-000055000000}"/>
            </a:ext>
          </a:extLst>
        </xdr:cNvPr>
        <xdr:cNvSpPr txBox="1"/>
      </xdr:nvSpPr>
      <xdr:spPr>
        <a:xfrm>
          <a:off x="1816744" y="605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34</xdr:row>
      <xdr:rowOff>116857</xdr:rowOff>
    </xdr:from>
    <xdr:ext cx="405111" cy="259045"/>
    <xdr:sp macro="" textlink="">
      <xdr:nvSpPr>
        <xdr:cNvPr id="86" name="n_4aveValue【図書館】&#10;有形固定資産減価償却率">
          <a:extLst>
            <a:ext uri="{FF2B5EF4-FFF2-40B4-BE49-F238E27FC236}">
              <a16:creationId xmlns:a16="http://schemas.microsoft.com/office/drawing/2014/main" id="{00000000-0008-0000-0F00-000056000000}"/>
            </a:ext>
          </a:extLst>
        </xdr:cNvPr>
        <xdr:cNvSpPr txBox="1"/>
      </xdr:nvSpPr>
      <xdr:spPr>
        <a:xfrm>
          <a:off x="927744" y="5946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38</xdr:row>
      <xdr:rowOff>60977</xdr:rowOff>
    </xdr:from>
    <xdr:ext cx="405111" cy="259045"/>
    <xdr:sp macro="" textlink="">
      <xdr:nvSpPr>
        <xdr:cNvPr id="87" name="n_1mainValue【図書館】&#10;有形固定資産減価償却率">
          <a:extLst>
            <a:ext uri="{FF2B5EF4-FFF2-40B4-BE49-F238E27FC236}">
              <a16:creationId xmlns:a16="http://schemas.microsoft.com/office/drawing/2014/main" id="{00000000-0008-0000-0F00-000057000000}"/>
            </a:ext>
          </a:extLst>
        </xdr:cNvPr>
        <xdr:cNvSpPr txBox="1"/>
      </xdr:nvSpPr>
      <xdr:spPr>
        <a:xfrm>
          <a:off x="35820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37</xdr:row>
      <xdr:rowOff>152417</xdr:rowOff>
    </xdr:from>
    <xdr:ext cx="405111" cy="259045"/>
    <xdr:sp macro="" textlink="">
      <xdr:nvSpPr>
        <xdr:cNvPr id="88" name="n_2mainValue【図書館】&#10;有形固定資産減価償却率">
          <a:extLst>
            <a:ext uri="{FF2B5EF4-FFF2-40B4-BE49-F238E27FC236}">
              <a16:creationId xmlns:a16="http://schemas.microsoft.com/office/drawing/2014/main" id="{00000000-0008-0000-0F00-000058000000}"/>
            </a:ext>
          </a:extLst>
        </xdr:cNvPr>
        <xdr:cNvSpPr txBox="1"/>
      </xdr:nvSpPr>
      <xdr:spPr>
        <a:xfrm>
          <a:off x="2705744" y="64960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37</xdr:row>
      <xdr:rowOff>72407</xdr:rowOff>
    </xdr:from>
    <xdr:ext cx="405111" cy="259045"/>
    <xdr:sp macro="" textlink="">
      <xdr:nvSpPr>
        <xdr:cNvPr id="89" name="n_3mainValue【図書館】&#10;有形固定資産減価償却率">
          <a:extLst>
            <a:ext uri="{FF2B5EF4-FFF2-40B4-BE49-F238E27FC236}">
              <a16:creationId xmlns:a16="http://schemas.microsoft.com/office/drawing/2014/main" id="{00000000-0008-0000-0F00-000059000000}"/>
            </a:ext>
          </a:extLst>
        </xdr:cNvPr>
        <xdr:cNvSpPr txBox="1"/>
      </xdr:nvSpPr>
      <xdr:spPr>
        <a:xfrm>
          <a:off x="1816744" y="641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163847</xdr:rowOff>
    </xdr:from>
    <xdr:ext cx="405111" cy="259045"/>
    <xdr:sp macro="" textlink="">
      <xdr:nvSpPr>
        <xdr:cNvPr id="90" name="n_4mainValue【図書館】&#10;有形固定資産減価償却率">
          <a:extLst>
            <a:ext uri="{FF2B5EF4-FFF2-40B4-BE49-F238E27FC236}">
              <a16:creationId xmlns:a16="http://schemas.microsoft.com/office/drawing/2014/main" id="{00000000-0008-0000-0F00-00005A000000}"/>
            </a:ext>
          </a:extLst>
        </xdr:cNvPr>
        <xdr:cNvSpPr txBox="1"/>
      </xdr:nvSpPr>
      <xdr:spPr>
        <a:xfrm>
          <a:off x="927744" y="6336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9839" cy="225703"/>
    <xdr:sp macro="" textlink="">
      <xdr:nvSpPr>
        <xdr:cNvPr id="99" name="テキスト ボックス 98">
          <a:extLst>
            <a:ext uri="{FF2B5EF4-FFF2-40B4-BE49-F238E27FC236}">
              <a16:creationId xmlns:a16="http://schemas.microsoft.com/office/drawing/2014/main" id="{00000000-0008-0000-0F00-000063000000}"/>
            </a:ext>
          </a:extLst>
        </xdr:cNvPr>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F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101" name="直線コネクタ 100">
          <a:extLst>
            <a:ext uri="{FF2B5EF4-FFF2-40B4-BE49-F238E27FC236}">
              <a16:creationId xmlns:a16="http://schemas.microsoft.com/office/drawing/2014/main" id="{00000000-0008-0000-0F00-000065000000}"/>
            </a:ext>
          </a:extLst>
        </xdr:cNvPr>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102" name="テキスト ボックス 101">
          <a:extLst>
            <a:ext uri="{FF2B5EF4-FFF2-40B4-BE49-F238E27FC236}">
              <a16:creationId xmlns:a16="http://schemas.microsoft.com/office/drawing/2014/main" id="{00000000-0008-0000-0F00-000066000000}"/>
            </a:ext>
          </a:extLst>
        </xdr:cNvPr>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103" name="直線コネクタ 102">
          <a:extLst>
            <a:ext uri="{FF2B5EF4-FFF2-40B4-BE49-F238E27FC236}">
              <a16:creationId xmlns:a16="http://schemas.microsoft.com/office/drawing/2014/main" id="{00000000-0008-0000-0F00-000067000000}"/>
            </a:ext>
          </a:extLst>
        </xdr:cNvPr>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39</xdr:row>
      <xdr:rowOff>29227</xdr:rowOff>
    </xdr:from>
    <xdr:ext cx="467179" cy="259045"/>
    <xdr:sp macro="" textlink="">
      <xdr:nvSpPr>
        <xdr:cNvPr id="104" name="テキスト ボックス 103">
          <a:extLst>
            <a:ext uri="{FF2B5EF4-FFF2-40B4-BE49-F238E27FC236}">
              <a16:creationId xmlns:a16="http://schemas.microsoft.com/office/drawing/2014/main" id="{00000000-0008-0000-0F00-000068000000}"/>
            </a:ext>
          </a:extLst>
        </xdr:cNvPr>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105" name="直線コネクタ 104">
          <a:extLst>
            <a:ext uri="{FF2B5EF4-FFF2-40B4-BE49-F238E27FC236}">
              <a16:creationId xmlns:a16="http://schemas.microsoft.com/office/drawing/2014/main" id="{00000000-0008-0000-0F00-000069000000}"/>
            </a:ext>
          </a:extLst>
        </xdr:cNvPr>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162577</xdr:rowOff>
    </xdr:from>
    <xdr:ext cx="467179" cy="259045"/>
    <xdr:sp macro="" textlink="">
      <xdr:nvSpPr>
        <xdr:cNvPr id="106" name="テキスト ボックス 105">
          <a:extLst>
            <a:ext uri="{FF2B5EF4-FFF2-40B4-BE49-F238E27FC236}">
              <a16:creationId xmlns:a16="http://schemas.microsoft.com/office/drawing/2014/main" id="{00000000-0008-0000-0F00-00006A000000}"/>
            </a:ext>
          </a:extLst>
        </xdr:cNvPr>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107" name="直線コネクタ 106">
          <a:extLst>
            <a:ext uri="{FF2B5EF4-FFF2-40B4-BE49-F238E27FC236}">
              <a16:creationId xmlns:a16="http://schemas.microsoft.com/office/drawing/2014/main" id="{00000000-0008-0000-0F00-00006B000000}"/>
            </a:ext>
          </a:extLst>
        </xdr:cNvPr>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34</xdr:row>
      <xdr:rowOff>124477</xdr:rowOff>
    </xdr:from>
    <xdr:ext cx="467179" cy="259045"/>
    <xdr:sp macro="" textlink="">
      <xdr:nvSpPr>
        <xdr:cNvPr id="108" name="テキスト ボックス 107">
          <a:extLst>
            <a:ext uri="{FF2B5EF4-FFF2-40B4-BE49-F238E27FC236}">
              <a16:creationId xmlns:a16="http://schemas.microsoft.com/office/drawing/2014/main" id="{00000000-0008-0000-0F00-00006C000000}"/>
            </a:ext>
          </a:extLst>
        </xdr:cNvPr>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109" name="直線コネクタ 108">
          <a:extLst>
            <a:ext uri="{FF2B5EF4-FFF2-40B4-BE49-F238E27FC236}">
              <a16:creationId xmlns:a16="http://schemas.microsoft.com/office/drawing/2014/main" id="{00000000-0008-0000-0F00-00006D000000}"/>
            </a:ext>
          </a:extLst>
        </xdr:cNvPr>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86377</xdr:rowOff>
    </xdr:from>
    <xdr:ext cx="467179" cy="259045"/>
    <xdr:sp macro="" textlink="">
      <xdr:nvSpPr>
        <xdr:cNvPr id="110" name="テキスト ボックス 109">
          <a:extLst>
            <a:ext uri="{FF2B5EF4-FFF2-40B4-BE49-F238E27FC236}">
              <a16:creationId xmlns:a16="http://schemas.microsoft.com/office/drawing/2014/main" id="{00000000-0008-0000-0F00-00006E000000}"/>
            </a:ext>
          </a:extLst>
        </xdr:cNvPr>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11" name="直線コネクタ 110">
          <a:extLst>
            <a:ext uri="{FF2B5EF4-FFF2-40B4-BE49-F238E27FC236}">
              <a16:creationId xmlns:a16="http://schemas.microsoft.com/office/drawing/2014/main" id="{00000000-0008-0000-0F00-00006F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30</xdr:row>
      <xdr:rowOff>48277</xdr:rowOff>
    </xdr:from>
    <xdr:ext cx="467179" cy="259045"/>
    <xdr:sp macro="" textlink="">
      <xdr:nvSpPr>
        <xdr:cNvPr id="112" name="テキスト ボックス 111">
          <a:extLst>
            <a:ext uri="{FF2B5EF4-FFF2-40B4-BE49-F238E27FC236}">
              <a16:creationId xmlns:a16="http://schemas.microsoft.com/office/drawing/2014/main" id="{00000000-0008-0000-0F00-000070000000}"/>
            </a:ext>
          </a:extLst>
        </xdr:cNvPr>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3" name="【図書館】&#10;一人当たり面積グラフ枠">
          <a:extLst>
            <a:ext uri="{FF2B5EF4-FFF2-40B4-BE49-F238E27FC236}">
              <a16:creationId xmlns:a16="http://schemas.microsoft.com/office/drawing/2014/main" id="{00000000-0008-0000-0F00-000071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76200</xdr:rowOff>
    </xdr:from>
    <xdr:to>
      <xdr:col>54</xdr:col>
      <xdr:colOff>189865</xdr:colOff>
      <xdr:row>42</xdr:row>
      <xdr:rowOff>0</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flipV="1">
          <a:off x="10476865" y="590550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3827</xdr:rowOff>
    </xdr:from>
    <xdr:ext cx="469744" cy="259045"/>
    <xdr:sp macro="" textlink="">
      <xdr:nvSpPr>
        <xdr:cNvPr id="115" name="【図書館】&#10;一人当たり面積最小値テキスト">
          <a:extLst>
            <a:ext uri="{FF2B5EF4-FFF2-40B4-BE49-F238E27FC236}">
              <a16:creationId xmlns:a16="http://schemas.microsoft.com/office/drawing/2014/main" id="{00000000-0008-0000-0F00-000073000000}"/>
            </a:ext>
          </a:extLst>
        </xdr:cNvPr>
        <xdr:cNvSpPr txBox="1"/>
      </xdr:nvSpPr>
      <xdr:spPr>
        <a:xfrm>
          <a:off x="10515600" y="7204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0</xdr:rowOff>
    </xdr:from>
    <xdr:to>
      <xdr:col>55</xdr:col>
      <xdr:colOff>88900</xdr:colOff>
      <xdr:row>42</xdr:row>
      <xdr:rowOff>0</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0388600" y="72009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22877</xdr:rowOff>
    </xdr:from>
    <xdr:ext cx="469744" cy="259045"/>
    <xdr:sp macro="" textlink="">
      <xdr:nvSpPr>
        <xdr:cNvPr id="117" name="【図書館】&#10;一人当たり面積最大値テキスト">
          <a:extLst>
            <a:ext uri="{FF2B5EF4-FFF2-40B4-BE49-F238E27FC236}">
              <a16:creationId xmlns:a16="http://schemas.microsoft.com/office/drawing/2014/main" id="{00000000-0008-0000-0F00-000075000000}"/>
            </a:ext>
          </a:extLst>
        </xdr:cNvPr>
        <xdr:cNvSpPr txBox="1"/>
      </xdr:nvSpPr>
      <xdr:spPr>
        <a:xfrm>
          <a:off x="10515600" y="568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76200</xdr:rowOff>
    </xdr:from>
    <xdr:to>
      <xdr:col>55</xdr:col>
      <xdr:colOff>88900</xdr:colOff>
      <xdr:row>34</xdr:row>
      <xdr:rowOff>76200</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0388600" y="5905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40657</xdr:rowOff>
    </xdr:from>
    <xdr:ext cx="469744" cy="259045"/>
    <xdr:sp macro="" textlink="">
      <xdr:nvSpPr>
        <xdr:cNvPr id="119" name="【図書館】&#10;一人当たり面積平均値テキスト">
          <a:extLst>
            <a:ext uri="{FF2B5EF4-FFF2-40B4-BE49-F238E27FC236}">
              <a16:creationId xmlns:a16="http://schemas.microsoft.com/office/drawing/2014/main" id="{00000000-0008-0000-0F00-000077000000}"/>
            </a:ext>
          </a:extLst>
        </xdr:cNvPr>
        <xdr:cNvSpPr txBox="1"/>
      </xdr:nvSpPr>
      <xdr:spPr>
        <a:xfrm>
          <a:off x="10515600" y="63843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17780</xdr:rowOff>
    </xdr:from>
    <xdr:to>
      <xdr:col>55</xdr:col>
      <xdr:colOff>50800</xdr:colOff>
      <xdr:row>38</xdr:row>
      <xdr:rowOff>119380</xdr:rowOff>
    </xdr:to>
    <xdr:sp macro="" textlink="">
      <xdr:nvSpPr>
        <xdr:cNvPr id="120" name="フローチャート: 判断 119">
          <a:extLst>
            <a:ext uri="{FF2B5EF4-FFF2-40B4-BE49-F238E27FC236}">
              <a16:creationId xmlns:a16="http://schemas.microsoft.com/office/drawing/2014/main" id="{00000000-0008-0000-0F00-000078000000}"/>
            </a:ext>
          </a:extLst>
        </xdr:cNvPr>
        <xdr:cNvSpPr/>
      </xdr:nvSpPr>
      <xdr:spPr>
        <a:xfrm>
          <a:off x="10426700" y="6532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143510</xdr:rowOff>
    </xdr:from>
    <xdr:to>
      <xdr:col>50</xdr:col>
      <xdr:colOff>165100</xdr:colOff>
      <xdr:row>38</xdr:row>
      <xdr:rowOff>73660</xdr:rowOff>
    </xdr:to>
    <xdr:sp macro="" textlink="">
      <xdr:nvSpPr>
        <xdr:cNvPr id="121" name="フローチャート: 判断 120">
          <a:extLst>
            <a:ext uri="{FF2B5EF4-FFF2-40B4-BE49-F238E27FC236}">
              <a16:creationId xmlns:a16="http://schemas.microsoft.com/office/drawing/2014/main" id="{00000000-0008-0000-0F00-000079000000}"/>
            </a:ext>
          </a:extLst>
        </xdr:cNvPr>
        <xdr:cNvSpPr/>
      </xdr:nvSpPr>
      <xdr:spPr>
        <a:xfrm>
          <a:off x="9588500" y="6487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166370</xdr:rowOff>
    </xdr:from>
    <xdr:to>
      <xdr:col>46</xdr:col>
      <xdr:colOff>38100</xdr:colOff>
      <xdr:row>38</xdr:row>
      <xdr:rowOff>96520</xdr:rowOff>
    </xdr:to>
    <xdr:sp macro="" textlink="">
      <xdr:nvSpPr>
        <xdr:cNvPr id="122" name="フローチャート: 判断 121">
          <a:extLst>
            <a:ext uri="{FF2B5EF4-FFF2-40B4-BE49-F238E27FC236}">
              <a16:creationId xmlns:a16="http://schemas.microsoft.com/office/drawing/2014/main" id="{00000000-0008-0000-0F00-00007A000000}"/>
            </a:ext>
          </a:extLst>
        </xdr:cNvPr>
        <xdr:cNvSpPr/>
      </xdr:nvSpPr>
      <xdr:spPr>
        <a:xfrm>
          <a:off x="8699500" y="651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38</xdr:row>
      <xdr:rowOff>63500</xdr:rowOff>
    </xdr:from>
    <xdr:to>
      <xdr:col>41</xdr:col>
      <xdr:colOff>101600</xdr:colOff>
      <xdr:row>38</xdr:row>
      <xdr:rowOff>165100</xdr:rowOff>
    </xdr:to>
    <xdr:sp macro="" textlink="">
      <xdr:nvSpPr>
        <xdr:cNvPr id="123" name="フローチャート: 判断 122">
          <a:extLst>
            <a:ext uri="{FF2B5EF4-FFF2-40B4-BE49-F238E27FC236}">
              <a16:creationId xmlns:a16="http://schemas.microsoft.com/office/drawing/2014/main" id="{00000000-0008-0000-0F00-00007B000000}"/>
            </a:ext>
          </a:extLst>
        </xdr:cNvPr>
        <xdr:cNvSpPr/>
      </xdr:nvSpPr>
      <xdr:spPr>
        <a:xfrm>
          <a:off x="7810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38</xdr:row>
      <xdr:rowOff>63500</xdr:rowOff>
    </xdr:from>
    <xdr:to>
      <xdr:col>36</xdr:col>
      <xdr:colOff>165100</xdr:colOff>
      <xdr:row>38</xdr:row>
      <xdr:rowOff>165100</xdr:rowOff>
    </xdr:to>
    <xdr:sp macro="" textlink="">
      <xdr:nvSpPr>
        <xdr:cNvPr id="124" name="フローチャート: 判断 123">
          <a:extLst>
            <a:ext uri="{FF2B5EF4-FFF2-40B4-BE49-F238E27FC236}">
              <a16:creationId xmlns:a16="http://schemas.microsoft.com/office/drawing/2014/main" id="{00000000-0008-0000-0F00-00007C000000}"/>
            </a:ext>
          </a:extLst>
        </xdr:cNvPr>
        <xdr:cNvSpPr/>
      </xdr:nvSpPr>
      <xdr:spPr>
        <a:xfrm>
          <a:off x="6921500" y="6578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F00-00007D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F00-00007E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F00-00007F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8" name="テキスト ボックス 127">
          <a:extLst>
            <a:ext uri="{FF2B5EF4-FFF2-40B4-BE49-F238E27FC236}">
              <a16:creationId xmlns:a16="http://schemas.microsoft.com/office/drawing/2014/main" id="{00000000-0008-0000-0F00-000080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9" name="テキスト ボックス 128">
          <a:extLst>
            <a:ext uri="{FF2B5EF4-FFF2-40B4-BE49-F238E27FC236}">
              <a16:creationId xmlns:a16="http://schemas.microsoft.com/office/drawing/2014/main" id="{00000000-0008-0000-0F00-000081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39</xdr:row>
      <xdr:rowOff>135890</xdr:rowOff>
    </xdr:from>
    <xdr:to>
      <xdr:col>55</xdr:col>
      <xdr:colOff>50800</xdr:colOff>
      <xdr:row>40</xdr:row>
      <xdr:rowOff>66040</xdr:rowOff>
    </xdr:to>
    <xdr:sp macro="" textlink="">
      <xdr:nvSpPr>
        <xdr:cNvPr id="130" name="楕円 129">
          <a:extLst>
            <a:ext uri="{FF2B5EF4-FFF2-40B4-BE49-F238E27FC236}">
              <a16:creationId xmlns:a16="http://schemas.microsoft.com/office/drawing/2014/main" id="{00000000-0008-0000-0F00-000082000000}"/>
            </a:ext>
          </a:extLst>
        </xdr:cNvPr>
        <xdr:cNvSpPr/>
      </xdr:nvSpPr>
      <xdr:spPr>
        <a:xfrm>
          <a:off x="10426700" y="68224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114317</xdr:rowOff>
    </xdr:from>
    <xdr:ext cx="469744" cy="259045"/>
    <xdr:sp macro="" textlink="">
      <xdr:nvSpPr>
        <xdr:cNvPr id="131" name="【図書館】&#10;一人当たり面積該当値テキスト">
          <a:extLst>
            <a:ext uri="{FF2B5EF4-FFF2-40B4-BE49-F238E27FC236}">
              <a16:creationId xmlns:a16="http://schemas.microsoft.com/office/drawing/2014/main" id="{00000000-0008-0000-0F00-000083000000}"/>
            </a:ext>
          </a:extLst>
        </xdr:cNvPr>
        <xdr:cNvSpPr txBox="1"/>
      </xdr:nvSpPr>
      <xdr:spPr>
        <a:xfrm>
          <a:off x="10515600" y="6800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39</xdr:row>
      <xdr:rowOff>143510</xdr:rowOff>
    </xdr:from>
    <xdr:to>
      <xdr:col>50</xdr:col>
      <xdr:colOff>165100</xdr:colOff>
      <xdr:row>40</xdr:row>
      <xdr:rowOff>73660</xdr:rowOff>
    </xdr:to>
    <xdr:sp macro="" textlink="">
      <xdr:nvSpPr>
        <xdr:cNvPr id="132" name="楕円 131">
          <a:extLst>
            <a:ext uri="{FF2B5EF4-FFF2-40B4-BE49-F238E27FC236}">
              <a16:creationId xmlns:a16="http://schemas.microsoft.com/office/drawing/2014/main" id="{00000000-0008-0000-0F00-000084000000}"/>
            </a:ext>
          </a:extLst>
        </xdr:cNvPr>
        <xdr:cNvSpPr/>
      </xdr:nvSpPr>
      <xdr:spPr>
        <a:xfrm>
          <a:off x="9588500" y="6830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15240</xdr:rowOff>
    </xdr:from>
    <xdr:to>
      <xdr:col>55</xdr:col>
      <xdr:colOff>0</xdr:colOff>
      <xdr:row>40</xdr:row>
      <xdr:rowOff>22860</xdr:rowOff>
    </xdr:to>
    <xdr:cxnSp macro="">
      <xdr:nvCxnSpPr>
        <xdr:cNvPr id="133" name="直線コネクタ 132">
          <a:extLst>
            <a:ext uri="{FF2B5EF4-FFF2-40B4-BE49-F238E27FC236}">
              <a16:creationId xmlns:a16="http://schemas.microsoft.com/office/drawing/2014/main" id="{00000000-0008-0000-0F00-000085000000}"/>
            </a:ext>
          </a:extLst>
        </xdr:cNvPr>
        <xdr:cNvCxnSpPr/>
      </xdr:nvCxnSpPr>
      <xdr:spPr>
        <a:xfrm flipV="1">
          <a:off x="9639300" y="6873240"/>
          <a:ext cx="8382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39</xdr:row>
      <xdr:rowOff>151130</xdr:rowOff>
    </xdr:from>
    <xdr:to>
      <xdr:col>46</xdr:col>
      <xdr:colOff>38100</xdr:colOff>
      <xdr:row>40</xdr:row>
      <xdr:rowOff>81280</xdr:rowOff>
    </xdr:to>
    <xdr:sp macro="" textlink="">
      <xdr:nvSpPr>
        <xdr:cNvPr id="134" name="楕円 133">
          <a:extLst>
            <a:ext uri="{FF2B5EF4-FFF2-40B4-BE49-F238E27FC236}">
              <a16:creationId xmlns:a16="http://schemas.microsoft.com/office/drawing/2014/main" id="{00000000-0008-0000-0F00-000086000000}"/>
            </a:ext>
          </a:extLst>
        </xdr:cNvPr>
        <xdr:cNvSpPr/>
      </xdr:nvSpPr>
      <xdr:spPr>
        <a:xfrm>
          <a:off x="8699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22860</xdr:rowOff>
    </xdr:from>
    <xdr:to>
      <xdr:col>50</xdr:col>
      <xdr:colOff>114300</xdr:colOff>
      <xdr:row>40</xdr:row>
      <xdr:rowOff>30480</xdr:rowOff>
    </xdr:to>
    <xdr:cxnSp macro="">
      <xdr:nvCxnSpPr>
        <xdr:cNvPr id="135" name="直線コネクタ 134">
          <a:extLst>
            <a:ext uri="{FF2B5EF4-FFF2-40B4-BE49-F238E27FC236}">
              <a16:creationId xmlns:a16="http://schemas.microsoft.com/office/drawing/2014/main" id="{00000000-0008-0000-0F00-000087000000}"/>
            </a:ext>
          </a:extLst>
        </xdr:cNvPr>
        <xdr:cNvCxnSpPr/>
      </xdr:nvCxnSpPr>
      <xdr:spPr>
        <a:xfrm flipV="1">
          <a:off x="8750300" y="68808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39</xdr:row>
      <xdr:rowOff>151130</xdr:rowOff>
    </xdr:from>
    <xdr:to>
      <xdr:col>41</xdr:col>
      <xdr:colOff>101600</xdr:colOff>
      <xdr:row>40</xdr:row>
      <xdr:rowOff>81280</xdr:rowOff>
    </xdr:to>
    <xdr:sp macro="" textlink="">
      <xdr:nvSpPr>
        <xdr:cNvPr id="136" name="楕円 135">
          <a:extLst>
            <a:ext uri="{FF2B5EF4-FFF2-40B4-BE49-F238E27FC236}">
              <a16:creationId xmlns:a16="http://schemas.microsoft.com/office/drawing/2014/main" id="{00000000-0008-0000-0F00-000088000000}"/>
            </a:ext>
          </a:extLst>
        </xdr:cNvPr>
        <xdr:cNvSpPr/>
      </xdr:nvSpPr>
      <xdr:spPr>
        <a:xfrm>
          <a:off x="7810500" y="6837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30480</xdr:rowOff>
    </xdr:from>
    <xdr:to>
      <xdr:col>45</xdr:col>
      <xdr:colOff>177800</xdr:colOff>
      <xdr:row>40</xdr:row>
      <xdr:rowOff>30480</xdr:rowOff>
    </xdr:to>
    <xdr:cxnSp macro="">
      <xdr:nvCxnSpPr>
        <xdr:cNvPr id="137" name="直線コネクタ 136">
          <a:extLst>
            <a:ext uri="{FF2B5EF4-FFF2-40B4-BE49-F238E27FC236}">
              <a16:creationId xmlns:a16="http://schemas.microsoft.com/office/drawing/2014/main" id="{00000000-0008-0000-0F00-000089000000}"/>
            </a:ext>
          </a:extLst>
        </xdr:cNvPr>
        <xdr:cNvCxnSpPr/>
      </xdr:nvCxnSpPr>
      <xdr:spPr>
        <a:xfrm>
          <a:off x="7861300" y="68884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39</xdr:row>
      <xdr:rowOff>158750</xdr:rowOff>
    </xdr:from>
    <xdr:to>
      <xdr:col>36</xdr:col>
      <xdr:colOff>165100</xdr:colOff>
      <xdr:row>40</xdr:row>
      <xdr:rowOff>88900</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6921500" y="6845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30480</xdr:rowOff>
    </xdr:from>
    <xdr:to>
      <xdr:col>41</xdr:col>
      <xdr:colOff>50800</xdr:colOff>
      <xdr:row>40</xdr:row>
      <xdr:rowOff>38100</xdr:rowOff>
    </xdr:to>
    <xdr:cxnSp macro="">
      <xdr:nvCxnSpPr>
        <xdr:cNvPr id="139" name="直線コネクタ 138">
          <a:extLst>
            <a:ext uri="{FF2B5EF4-FFF2-40B4-BE49-F238E27FC236}">
              <a16:creationId xmlns:a16="http://schemas.microsoft.com/office/drawing/2014/main" id="{00000000-0008-0000-0F00-00008B000000}"/>
            </a:ext>
          </a:extLst>
        </xdr:cNvPr>
        <xdr:cNvCxnSpPr/>
      </xdr:nvCxnSpPr>
      <xdr:spPr>
        <a:xfrm flipV="1">
          <a:off x="6972300" y="688848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36</xdr:row>
      <xdr:rowOff>90187</xdr:rowOff>
    </xdr:from>
    <xdr:ext cx="469744" cy="259045"/>
    <xdr:sp macro="" textlink="">
      <xdr:nvSpPr>
        <xdr:cNvPr id="140" name="n_1aveValue【図書館】&#10;一人当たり面積">
          <a:extLst>
            <a:ext uri="{FF2B5EF4-FFF2-40B4-BE49-F238E27FC236}">
              <a16:creationId xmlns:a16="http://schemas.microsoft.com/office/drawing/2014/main" id="{00000000-0008-0000-0F00-00008C000000}"/>
            </a:ext>
          </a:extLst>
        </xdr:cNvPr>
        <xdr:cNvSpPr txBox="1"/>
      </xdr:nvSpPr>
      <xdr:spPr>
        <a:xfrm>
          <a:off x="9391727" y="62623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36</xdr:row>
      <xdr:rowOff>113047</xdr:rowOff>
    </xdr:from>
    <xdr:ext cx="469744" cy="259045"/>
    <xdr:sp macro="" textlink="">
      <xdr:nvSpPr>
        <xdr:cNvPr id="141" name="n_2aveValue【図書館】&#10;一人当たり面積">
          <a:extLst>
            <a:ext uri="{FF2B5EF4-FFF2-40B4-BE49-F238E27FC236}">
              <a16:creationId xmlns:a16="http://schemas.microsoft.com/office/drawing/2014/main" id="{00000000-0008-0000-0F00-00008D000000}"/>
            </a:ext>
          </a:extLst>
        </xdr:cNvPr>
        <xdr:cNvSpPr txBox="1"/>
      </xdr:nvSpPr>
      <xdr:spPr>
        <a:xfrm>
          <a:off x="8515427" y="6285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37</xdr:row>
      <xdr:rowOff>10177</xdr:rowOff>
    </xdr:from>
    <xdr:ext cx="469744" cy="259045"/>
    <xdr:sp macro="" textlink="">
      <xdr:nvSpPr>
        <xdr:cNvPr id="142" name="n_3aveValue【図書館】&#10;一人当たり面積">
          <a:extLst>
            <a:ext uri="{FF2B5EF4-FFF2-40B4-BE49-F238E27FC236}">
              <a16:creationId xmlns:a16="http://schemas.microsoft.com/office/drawing/2014/main" id="{00000000-0008-0000-0F00-00008E000000}"/>
            </a:ext>
          </a:extLst>
        </xdr:cNvPr>
        <xdr:cNvSpPr txBox="1"/>
      </xdr:nvSpPr>
      <xdr:spPr>
        <a:xfrm>
          <a:off x="7626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37</xdr:row>
      <xdr:rowOff>10177</xdr:rowOff>
    </xdr:from>
    <xdr:ext cx="469744" cy="259045"/>
    <xdr:sp macro="" textlink="">
      <xdr:nvSpPr>
        <xdr:cNvPr id="143" name="n_4aveValue【図書館】&#10;一人当たり面積">
          <a:extLst>
            <a:ext uri="{FF2B5EF4-FFF2-40B4-BE49-F238E27FC236}">
              <a16:creationId xmlns:a16="http://schemas.microsoft.com/office/drawing/2014/main" id="{00000000-0008-0000-0F00-00008F000000}"/>
            </a:ext>
          </a:extLst>
        </xdr:cNvPr>
        <xdr:cNvSpPr txBox="1"/>
      </xdr:nvSpPr>
      <xdr:spPr>
        <a:xfrm>
          <a:off x="6737427" y="6353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40</xdr:row>
      <xdr:rowOff>64787</xdr:rowOff>
    </xdr:from>
    <xdr:ext cx="469744" cy="259045"/>
    <xdr:sp macro="" textlink="">
      <xdr:nvSpPr>
        <xdr:cNvPr id="144" name="n_1mainValue【図書館】&#10;一人当たり面積">
          <a:extLst>
            <a:ext uri="{FF2B5EF4-FFF2-40B4-BE49-F238E27FC236}">
              <a16:creationId xmlns:a16="http://schemas.microsoft.com/office/drawing/2014/main" id="{00000000-0008-0000-0F00-000090000000}"/>
            </a:ext>
          </a:extLst>
        </xdr:cNvPr>
        <xdr:cNvSpPr txBox="1"/>
      </xdr:nvSpPr>
      <xdr:spPr>
        <a:xfrm>
          <a:off x="9391727" y="69227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40</xdr:row>
      <xdr:rowOff>72407</xdr:rowOff>
    </xdr:from>
    <xdr:ext cx="469744" cy="259045"/>
    <xdr:sp macro="" textlink="">
      <xdr:nvSpPr>
        <xdr:cNvPr id="145" name="n_2mainValue【図書館】&#10;一人当たり面積">
          <a:extLst>
            <a:ext uri="{FF2B5EF4-FFF2-40B4-BE49-F238E27FC236}">
              <a16:creationId xmlns:a16="http://schemas.microsoft.com/office/drawing/2014/main" id="{00000000-0008-0000-0F00-000091000000}"/>
            </a:ext>
          </a:extLst>
        </xdr:cNvPr>
        <xdr:cNvSpPr txBox="1"/>
      </xdr:nvSpPr>
      <xdr:spPr>
        <a:xfrm>
          <a:off x="8515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40</xdr:row>
      <xdr:rowOff>72407</xdr:rowOff>
    </xdr:from>
    <xdr:ext cx="469744" cy="259045"/>
    <xdr:sp macro="" textlink="">
      <xdr:nvSpPr>
        <xdr:cNvPr id="146" name="n_3mainValue【図書館】&#10;一人当たり面積">
          <a:extLst>
            <a:ext uri="{FF2B5EF4-FFF2-40B4-BE49-F238E27FC236}">
              <a16:creationId xmlns:a16="http://schemas.microsoft.com/office/drawing/2014/main" id="{00000000-0008-0000-0F00-000092000000}"/>
            </a:ext>
          </a:extLst>
        </xdr:cNvPr>
        <xdr:cNvSpPr txBox="1"/>
      </xdr:nvSpPr>
      <xdr:spPr>
        <a:xfrm>
          <a:off x="7626427" y="6930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40</xdr:row>
      <xdr:rowOff>80027</xdr:rowOff>
    </xdr:from>
    <xdr:ext cx="469744" cy="259045"/>
    <xdr:sp macro="" textlink="">
      <xdr:nvSpPr>
        <xdr:cNvPr id="147" name="n_4mainValue【図書館】&#10;一人当たり面積">
          <a:extLst>
            <a:ext uri="{FF2B5EF4-FFF2-40B4-BE49-F238E27FC236}">
              <a16:creationId xmlns:a16="http://schemas.microsoft.com/office/drawing/2014/main" id="{00000000-0008-0000-0F00-000093000000}"/>
            </a:ext>
          </a:extLst>
        </xdr:cNvPr>
        <xdr:cNvSpPr txBox="1"/>
      </xdr:nvSpPr>
      <xdr:spPr>
        <a:xfrm>
          <a:off x="6737427" y="6938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8" name="正方形/長方形 147">
          <a:extLst>
            <a:ext uri="{FF2B5EF4-FFF2-40B4-BE49-F238E27FC236}">
              <a16:creationId xmlns:a16="http://schemas.microsoft.com/office/drawing/2014/main" id="{00000000-0008-0000-0F00-000094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9" name="正方形/長方形 148">
          <a:extLst>
            <a:ext uri="{FF2B5EF4-FFF2-40B4-BE49-F238E27FC236}">
              <a16:creationId xmlns:a16="http://schemas.microsoft.com/office/drawing/2014/main" id="{00000000-0008-0000-0F00-000095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50" name="正方形/長方形 149">
          <a:extLst>
            <a:ext uri="{FF2B5EF4-FFF2-40B4-BE49-F238E27FC236}">
              <a16:creationId xmlns:a16="http://schemas.microsoft.com/office/drawing/2014/main" id="{00000000-0008-0000-0F00-000096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51" name="正方形/長方形 150">
          <a:extLst>
            <a:ext uri="{FF2B5EF4-FFF2-40B4-BE49-F238E27FC236}">
              <a16:creationId xmlns:a16="http://schemas.microsoft.com/office/drawing/2014/main" id="{00000000-0008-0000-0F00-000097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F00-000098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3" name="正方形/長方形 152">
          <a:extLst>
            <a:ext uri="{FF2B5EF4-FFF2-40B4-BE49-F238E27FC236}">
              <a16:creationId xmlns:a16="http://schemas.microsoft.com/office/drawing/2014/main" id="{00000000-0008-0000-0F00-000099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4" name="正方形/長方形 153">
          <a:extLst>
            <a:ext uri="{FF2B5EF4-FFF2-40B4-BE49-F238E27FC236}">
              <a16:creationId xmlns:a16="http://schemas.microsoft.com/office/drawing/2014/main" id="{00000000-0008-0000-0F00-00009A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5" name="正方形/長方形 154">
          <a:extLst>
            <a:ext uri="{FF2B5EF4-FFF2-40B4-BE49-F238E27FC236}">
              <a16:creationId xmlns:a16="http://schemas.microsoft.com/office/drawing/2014/main" id="{00000000-0008-0000-0F00-00009B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6" name="テキスト ボックス 155">
          <a:extLst>
            <a:ext uri="{FF2B5EF4-FFF2-40B4-BE49-F238E27FC236}">
              <a16:creationId xmlns:a16="http://schemas.microsoft.com/office/drawing/2014/main" id="{00000000-0008-0000-0F00-00009C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7" name="直線コネクタ 156">
          <a:extLst>
            <a:ext uri="{FF2B5EF4-FFF2-40B4-BE49-F238E27FC236}">
              <a16:creationId xmlns:a16="http://schemas.microsoft.com/office/drawing/2014/main" id="{00000000-0008-0000-0F00-00009D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8" name="テキスト ボックス 157">
          <a:extLst>
            <a:ext uri="{FF2B5EF4-FFF2-40B4-BE49-F238E27FC236}">
              <a16:creationId xmlns:a16="http://schemas.microsoft.com/office/drawing/2014/main" id="{00000000-0008-0000-0F00-00009E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59" name="直線コネクタ 158">
          <a:extLst>
            <a:ext uri="{FF2B5EF4-FFF2-40B4-BE49-F238E27FC236}">
              <a16:creationId xmlns:a16="http://schemas.microsoft.com/office/drawing/2014/main" id="{00000000-0008-0000-0F00-00009F000000}"/>
            </a:ext>
          </a:extLst>
        </xdr:cNvPr>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105427</xdr:rowOff>
    </xdr:from>
    <xdr:ext cx="467179" cy="259045"/>
    <xdr:sp macro="" textlink="">
      <xdr:nvSpPr>
        <xdr:cNvPr id="160" name="テキスト ボックス 159">
          <a:extLst>
            <a:ext uri="{FF2B5EF4-FFF2-40B4-BE49-F238E27FC236}">
              <a16:creationId xmlns:a16="http://schemas.microsoft.com/office/drawing/2014/main" id="{00000000-0008-0000-0F00-0000A0000000}"/>
            </a:ext>
          </a:extLst>
        </xdr:cNvPr>
        <xdr:cNvSpPr txBox="1"/>
      </xdr:nvSpPr>
      <xdr:spPr>
        <a:xfrm>
          <a:off x="294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61" name="直線コネクタ 160">
          <a:extLst>
            <a:ext uri="{FF2B5EF4-FFF2-40B4-BE49-F238E27FC236}">
              <a16:creationId xmlns:a16="http://schemas.microsoft.com/office/drawing/2014/main" id="{00000000-0008-0000-0F00-0000A1000000}"/>
            </a:ext>
          </a:extLst>
        </xdr:cNvPr>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62" name="テキスト ボックス 161">
          <a:extLst>
            <a:ext uri="{FF2B5EF4-FFF2-40B4-BE49-F238E27FC236}">
              <a16:creationId xmlns:a16="http://schemas.microsoft.com/office/drawing/2014/main" id="{00000000-0008-0000-0F00-0000A2000000}"/>
            </a:ext>
          </a:extLst>
        </xdr:cNvPr>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63" name="直線コネクタ 162">
          <a:extLst>
            <a:ext uri="{FF2B5EF4-FFF2-40B4-BE49-F238E27FC236}">
              <a16:creationId xmlns:a16="http://schemas.microsoft.com/office/drawing/2014/main" id="{00000000-0008-0000-0F00-0000A3000000}"/>
            </a:ext>
          </a:extLst>
        </xdr:cNvPr>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66" name="テキスト ボックス 165">
          <a:extLst>
            <a:ext uri="{FF2B5EF4-FFF2-40B4-BE49-F238E27FC236}">
              <a16:creationId xmlns:a16="http://schemas.microsoft.com/office/drawing/2014/main" id="{00000000-0008-0000-0F00-0000A6000000}"/>
            </a:ext>
          </a:extLst>
        </xdr:cNvPr>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67" name="直線コネクタ 166">
          <a:extLst>
            <a:ext uri="{FF2B5EF4-FFF2-40B4-BE49-F238E27FC236}">
              <a16:creationId xmlns:a16="http://schemas.microsoft.com/office/drawing/2014/main" id="{00000000-0008-0000-0F00-0000A7000000}"/>
            </a:ext>
          </a:extLst>
        </xdr:cNvPr>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54</xdr:row>
      <xdr:rowOff>124477</xdr:rowOff>
    </xdr:from>
    <xdr:ext cx="403059" cy="259045"/>
    <xdr:sp macro="" textlink="">
      <xdr:nvSpPr>
        <xdr:cNvPr id="168" name="テキスト ボックス 167">
          <a:extLst>
            <a:ext uri="{FF2B5EF4-FFF2-40B4-BE49-F238E27FC236}">
              <a16:creationId xmlns:a16="http://schemas.microsoft.com/office/drawing/2014/main" id="{00000000-0008-0000-0F00-0000A8000000}"/>
            </a:ext>
          </a:extLst>
        </xdr:cNvPr>
        <xdr:cNvSpPr txBox="1"/>
      </xdr:nvSpPr>
      <xdr:spPr>
        <a:xfrm>
          <a:off x="358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F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52</xdr:row>
      <xdr:rowOff>86377</xdr:rowOff>
    </xdr:from>
    <xdr:ext cx="338939" cy="259045"/>
    <xdr:sp macro="" textlink="">
      <xdr:nvSpPr>
        <xdr:cNvPr id="170" name="テキスト ボックス 169">
          <a:extLst>
            <a:ext uri="{FF2B5EF4-FFF2-40B4-BE49-F238E27FC236}">
              <a16:creationId xmlns:a16="http://schemas.microsoft.com/office/drawing/2014/main" id="{00000000-0008-0000-0F00-0000AA000000}"/>
            </a:ext>
          </a:extLst>
        </xdr:cNvPr>
        <xdr:cNvSpPr txBox="1"/>
      </xdr:nvSpPr>
      <xdr:spPr>
        <a:xfrm>
          <a:off x="423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71" name="【体育館・プール】&#10;有形固定資産減価償却率グラフ枠">
          <a:extLst>
            <a:ext uri="{FF2B5EF4-FFF2-40B4-BE49-F238E27FC236}">
              <a16:creationId xmlns:a16="http://schemas.microsoft.com/office/drawing/2014/main" id="{00000000-0008-0000-0F00-0000AB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100965</xdr:rowOff>
    </xdr:from>
    <xdr:to>
      <xdr:col>24</xdr:col>
      <xdr:colOff>62865</xdr:colOff>
      <xdr:row>63</xdr:row>
      <xdr:rowOff>45720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flipV="1">
          <a:off x="4634865" y="9702165"/>
          <a:ext cx="0" cy="11449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49547</xdr:rowOff>
    </xdr:from>
    <xdr:ext cx="405111" cy="259045"/>
    <xdr:sp macro="" textlink="">
      <xdr:nvSpPr>
        <xdr:cNvPr id="173" name="【体育館・プール】&#10;有形固定資産減価償却率最小値テキスト">
          <a:extLst>
            <a:ext uri="{FF2B5EF4-FFF2-40B4-BE49-F238E27FC236}">
              <a16:creationId xmlns:a16="http://schemas.microsoft.com/office/drawing/2014/main" id="{00000000-0008-0000-0F00-0000AD000000}"/>
            </a:ext>
          </a:extLst>
        </xdr:cNvPr>
        <xdr:cNvSpPr txBox="1"/>
      </xdr:nvSpPr>
      <xdr:spPr>
        <a:xfrm>
          <a:off x="4673600" y="108508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45720</xdr:rowOff>
    </xdr:from>
    <xdr:to>
      <xdr:col>24</xdr:col>
      <xdr:colOff>152400</xdr:colOff>
      <xdr:row>63</xdr:row>
      <xdr:rowOff>45720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4546600" y="108470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55</xdr:row>
      <xdr:rowOff>47642</xdr:rowOff>
    </xdr:from>
    <xdr:ext cx="405111" cy="259045"/>
    <xdr:sp macro="" textlink="">
      <xdr:nvSpPr>
        <xdr:cNvPr id="175" name="【体育館・プール】&#10;有形固定資産減価償却率最大値テキスト">
          <a:extLst>
            <a:ext uri="{FF2B5EF4-FFF2-40B4-BE49-F238E27FC236}">
              <a16:creationId xmlns:a16="http://schemas.microsoft.com/office/drawing/2014/main" id="{00000000-0008-0000-0F00-0000AF000000}"/>
            </a:ext>
          </a:extLst>
        </xdr:cNvPr>
        <xdr:cNvSpPr txBox="1"/>
      </xdr:nvSpPr>
      <xdr:spPr>
        <a:xfrm>
          <a:off x="4673600" y="94773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100965</xdr:rowOff>
    </xdr:from>
    <xdr:to>
      <xdr:col>24</xdr:col>
      <xdr:colOff>152400</xdr:colOff>
      <xdr:row>56</xdr:row>
      <xdr:rowOff>100965</xdr:rowOff>
    </xdr:to>
    <xdr:cxnSp macro="">
      <xdr:nvCxnSpPr>
        <xdr:cNvPr id="176" name="直線コネクタ 175">
          <a:extLst>
            <a:ext uri="{FF2B5EF4-FFF2-40B4-BE49-F238E27FC236}">
              <a16:creationId xmlns:a16="http://schemas.microsoft.com/office/drawing/2014/main" id="{00000000-0008-0000-0F00-0000B0000000}"/>
            </a:ext>
          </a:extLst>
        </xdr:cNvPr>
        <xdr:cNvCxnSpPr/>
      </xdr:nvCxnSpPr>
      <xdr:spPr>
        <a:xfrm>
          <a:off x="4546600" y="97021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76852</xdr:rowOff>
    </xdr:from>
    <xdr:ext cx="405111" cy="259045"/>
    <xdr:sp macro="" textlink="">
      <xdr:nvSpPr>
        <xdr:cNvPr id="177" name="【体育館・プール】&#10;有形固定資産減価償却率平均値テキスト">
          <a:extLst>
            <a:ext uri="{FF2B5EF4-FFF2-40B4-BE49-F238E27FC236}">
              <a16:creationId xmlns:a16="http://schemas.microsoft.com/office/drawing/2014/main" id="{00000000-0008-0000-0F00-0000B1000000}"/>
            </a:ext>
          </a:extLst>
        </xdr:cNvPr>
        <xdr:cNvSpPr txBox="1"/>
      </xdr:nvSpPr>
      <xdr:spPr>
        <a:xfrm>
          <a:off x="4673600" y="101924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53975</xdr:rowOff>
    </xdr:from>
    <xdr:to>
      <xdr:col>24</xdr:col>
      <xdr:colOff>114300</xdr:colOff>
      <xdr:row>60</xdr:row>
      <xdr:rowOff>155575</xdr:rowOff>
    </xdr:to>
    <xdr:sp macro="" textlink="">
      <xdr:nvSpPr>
        <xdr:cNvPr id="178" name="フローチャート: 判断 177">
          <a:extLst>
            <a:ext uri="{FF2B5EF4-FFF2-40B4-BE49-F238E27FC236}">
              <a16:creationId xmlns:a16="http://schemas.microsoft.com/office/drawing/2014/main" id="{00000000-0008-0000-0F00-0000B2000000}"/>
            </a:ext>
          </a:extLst>
        </xdr:cNvPr>
        <xdr:cNvSpPr/>
      </xdr:nvSpPr>
      <xdr:spPr>
        <a:xfrm>
          <a:off x="4584700" y="10340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57785</xdr:rowOff>
    </xdr:from>
    <xdr:to>
      <xdr:col>20</xdr:col>
      <xdr:colOff>38100</xdr:colOff>
      <xdr:row>60</xdr:row>
      <xdr:rowOff>159385</xdr:rowOff>
    </xdr:to>
    <xdr:sp macro="" textlink="">
      <xdr:nvSpPr>
        <xdr:cNvPr id="179" name="フローチャート: 判断 178">
          <a:extLst>
            <a:ext uri="{FF2B5EF4-FFF2-40B4-BE49-F238E27FC236}">
              <a16:creationId xmlns:a16="http://schemas.microsoft.com/office/drawing/2014/main" id="{00000000-0008-0000-0F00-0000B3000000}"/>
            </a:ext>
          </a:extLst>
        </xdr:cNvPr>
        <xdr:cNvSpPr/>
      </xdr:nvSpPr>
      <xdr:spPr>
        <a:xfrm>
          <a:off x="3746500" y="10344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25400</xdr:rowOff>
    </xdr:from>
    <xdr:to>
      <xdr:col>15</xdr:col>
      <xdr:colOff>101600</xdr:colOff>
      <xdr:row>60</xdr:row>
      <xdr:rowOff>127000</xdr:rowOff>
    </xdr:to>
    <xdr:sp macro="" textlink="">
      <xdr:nvSpPr>
        <xdr:cNvPr id="180" name="フローチャート: 判断 179">
          <a:extLst>
            <a:ext uri="{FF2B5EF4-FFF2-40B4-BE49-F238E27FC236}">
              <a16:creationId xmlns:a16="http://schemas.microsoft.com/office/drawing/2014/main" id="{00000000-0008-0000-0F00-0000B4000000}"/>
            </a:ext>
          </a:extLst>
        </xdr:cNvPr>
        <xdr:cNvSpPr/>
      </xdr:nvSpPr>
      <xdr:spPr>
        <a:xfrm>
          <a:off x="2857500" y="10312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33020</xdr:rowOff>
    </xdr:from>
    <xdr:to>
      <xdr:col>10</xdr:col>
      <xdr:colOff>165100</xdr:colOff>
      <xdr:row>60</xdr:row>
      <xdr:rowOff>134620</xdr:rowOff>
    </xdr:to>
    <xdr:sp macro="" textlink="">
      <xdr:nvSpPr>
        <xdr:cNvPr id="181" name="フローチャート: 判断 180">
          <a:extLst>
            <a:ext uri="{FF2B5EF4-FFF2-40B4-BE49-F238E27FC236}">
              <a16:creationId xmlns:a16="http://schemas.microsoft.com/office/drawing/2014/main" id="{00000000-0008-0000-0F00-0000B5000000}"/>
            </a:ext>
          </a:extLst>
        </xdr:cNvPr>
        <xdr:cNvSpPr/>
      </xdr:nvSpPr>
      <xdr:spPr>
        <a:xfrm>
          <a:off x="1968500" y="10320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59</xdr:row>
      <xdr:rowOff>154940</xdr:rowOff>
    </xdr:from>
    <xdr:to>
      <xdr:col>6</xdr:col>
      <xdr:colOff>38100</xdr:colOff>
      <xdr:row>60</xdr:row>
      <xdr:rowOff>85090</xdr:rowOff>
    </xdr:to>
    <xdr:sp macro="" textlink="">
      <xdr:nvSpPr>
        <xdr:cNvPr id="182" name="フローチャート: 判断 181">
          <a:extLst>
            <a:ext uri="{FF2B5EF4-FFF2-40B4-BE49-F238E27FC236}">
              <a16:creationId xmlns:a16="http://schemas.microsoft.com/office/drawing/2014/main" id="{00000000-0008-0000-0F00-0000B6000000}"/>
            </a:ext>
          </a:extLst>
        </xdr:cNvPr>
        <xdr:cNvSpPr/>
      </xdr:nvSpPr>
      <xdr:spPr>
        <a:xfrm>
          <a:off x="1079500" y="10270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F00-0000B7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F00-0000B8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F00-0000B9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F00-0000BA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7" name="テキスト ボックス 186">
          <a:extLst>
            <a:ext uri="{FF2B5EF4-FFF2-40B4-BE49-F238E27FC236}">
              <a16:creationId xmlns:a16="http://schemas.microsoft.com/office/drawing/2014/main" id="{00000000-0008-0000-0F00-0000BB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151130</xdr:rowOff>
    </xdr:from>
    <xdr:to>
      <xdr:col>24</xdr:col>
      <xdr:colOff>114300</xdr:colOff>
      <xdr:row>62</xdr:row>
      <xdr:rowOff>81280</xdr:rowOff>
    </xdr:to>
    <xdr:sp macro="" textlink="">
      <xdr:nvSpPr>
        <xdr:cNvPr id="188" name="楕円 187">
          <a:extLst>
            <a:ext uri="{FF2B5EF4-FFF2-40B4-BE49-F238E27FC236}">
              <a16:creationId xmlns:a16="http://schemas.microsoft.com/office/drawing/2014/main" id="{00000000-0008-0000-0F00-0000BC000000}"/>
            </a:ext>
          </a:extLst>
        </xdr:cNvPr>
        <xdr:cNvSpPr/>
      </xdr:nvSpPr>
      <xdr:spPr>
        <a:xfrm>
          <a:off x="4584700" y="10609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61</xdr:row>
      <xdr:rowOff>129557</xdr:rowOff>
    </xdr:from>
    <xdr:ext cx="405111" cy="259045"/>
    <xdr:sp macro="" textlink="">
      <xdr:nvSpPr>
        <xdr:cNvPr id="189" name="【体育館・プール】&#10;有形固定資産減価償却率該当値テキスト">
          <a:extLst>
            <a:ext uri="{FF2B5EF4-FFF2-40B4-BE49-F238E27FC236}">
              <a16:creationId xmlns:a16="http://schemas.microsoft.com/office/drawing/2014/main" id="{00000000-0008-0000-0F00-0000BD000000}"/>
            </a:ext>
          </a:extLst>
        </xdr:cNvPr>
        <xdr:cNvSpPr txBox="1"/>
      </xdr:nvSpPr>
      <xdr:spPr>
        <a:xfrm>
          <a:off x="4673600" y="10588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130175</xdr:rowOff>
    </xdr:from>
    <xdr:to>
      <xdr:col>20</xdr:col>
      <xdr:colOff>38100</xdr:colOff>
      <xdr:row>62</xdr:row>
      <xdr:rowOff>60325</xdr:rowOff>
    </xdr:to>
    <xdr:sp macro="" textlink="">
      <xdr:nvSpPr>
        <xdr:cNvPr id="190" name="楕円 189">
          <a:extLst>
            <a:ext uri="{FF2B5EF4-FFF2-40B4-BE49-F238E27FC236}">
              <a16:creationId xmlns:a16="http://schemas.microsoft.com/office/drawing/2014/main" id="{00000000-0008-0000-0F00-0000BE000000}"/>
            </a:ext>
          </a:extLst>
        </xdr:cNvPr>
        <xdr:cNvSpPr/>
      </xdr:nvSpPr>
      <xdr:spPr>
        <a:xfrm>
          <a:off x="37465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9525</xdr:rowOff>
    </xdr:from>
    <xdr:to>
      <xdr:col>24</xdr:col>
      <xdr:colOff>63500</xdr:colOff>
      <xdr:row>62</xdr:row>
      <xdr:rowOff>30480</xdr:rowOff>
    </xdr:to>
    <xdr:cxnSp macro="">
      <xdr:nvCxnSpPr>
        <xdr:cNvPr id="191" name="直線コネクタ 190">
          <a:extLst>
            <a:ext uri="{FF2B5EF4-FFF2-40B4-BE49-F238E27FC236}">
              <a16:creationId xmlns:a16="http://schemas.microsoft.com/office/drawing/2014/main" id="{00000000-0008-0000-0F00-0000BF000000}"/>
            </a:ext>
          </a:extLst>
        </xdr:cNvPr>
        <xdr:cNvCxnSpPr/>
      </xdr:nvCxnSpPr>
      <xdr:spPr>
        <a:xfrm>
          <a:off x="3797300" y="10639425"/>
          <a:ext cx="838200" cy="20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93980</xdr:rowOff>
    </xdr:from>
    <xdr:to>
      <xdr:col>15</xdr:col>
      <xdr:colOff>101600</xdr:colOff>
      <xdr:row>62</xdr:row>
      <xdr:rowOff>24130</xdr:rowOff>
    </xdr:to>
    <xdr:sp macro="" textlink="">
      <xdr:nvSpPr>
        <xdr:cNvPr id="192" name="楕円 191">
          <a:extLst>
            <a:ext uri="{FF2B5EF4-FFF2-40B4-BE49-F238E27FC236}">
              <a16:creationId xmlns:a16="http://schemas.microsoft.com/office/drawing/2014/main" id="{00000000-0008-0000-0F00-0000C0000000}"/>
            </a:ext>
          </a:extLst>
        </xdr:cNvPr>
        <xdr:cNvSpPr/>
      </xdr:nvSpPr>
      <xdr:spPr>
        <a:xfrm>
          <a:off x="2857500" y="1055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144780</xdr:rowOff>
    </xdr:from>
    <xdr:to>
      <xdr:col>19</xdr:col>
      <xdr:colOff>177800</xdr:colOff>
      <xdr:row>62</xdr:row>
      <xdr:rowOff>9525</xdr:rowOff>
    </xdr:to>
    <xdr:cxnSp macro="">
      <xdr:nvCxnSpPr>
        <xdr:cNvPr id="193" name="直線コネクタ 192">
          <a:extLst>
            <a:ext uri="{FF2B5EF4-FFF2-40B4-BE49-F238E27FC236}">
              <a16:creationId xmlns:a16="http://schemas.microsoft.com/office/drawing/2014/main" id="{00000000-0008-0000-0F00-0000C1000000}"/>
            </a:ext>
          </a:extLst>
        </xdr:cNvPr>
        <xdr:cNvCxnSpPr/>
      </xdr:nvCxnSpPr>
      <xdr:spPr>
        <a:xfrm>
          <a:off x="2908300" y="10603230"/>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59690</xdr:rowOff>
    </xdr:from>
    <xdr:to>
      <xdr:col>10</xdr:col>
      <xdr:colOff>165100</xdr:colOff>
      <xdr:row>61</xdr:row>
      <xdr:rowOff>161290</xdr:rowOff>
    </xdr:to>
    <xdr:sp macro="" textlink="">
      <xdr:nvSpPr>
        <xdr:cNvPr id="194" name="楕円 193">
          <a:extLst>
            <a:ext uri="{FF2B5EF4-FFF2-40B4-BE49-F238E27FC236}">
              <a16:creationId xmlns:a16="http://schemas.microsoft.com/office/drawing/2014/main" id="{00000000-0008-0000-0F00-0000C2000000}"/>
            </a:ext>
          </a:extLst>
        </xdr:cNvPr>
        <xdr:cNvSpPr/>
      </xdr:nvSpPr>
      <xdr:spPr>
        <a:xfrm>
          <a:off x="1968500" y="10518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61</xdr:row>
      <xdr:rowOff>110490</xdr:rowOff>
    </xdr:from>
    <xdr:to>
      <xdr:col>15</xdr:col>
      <xdr:colOff>50800</xdr:colOff>
      <xdr:row>61</xdr:row>
      <xdr:rowOff>144780</xdr:rowOff>
    </xdr:to>
    <xdr:cxnSp macro="">
      <xdr:nvCxnSpPr>
        <xdr:cNvPr id="195" name="直線コネクタ 194">
          <a:extLst>
            <a:ext uri="{FF2B5EF4-FFF2-40B4-BE49-F238E27FC236}">
              <a16:creationId xmlns:a16="http://schemas.microsoft.com/office/drawing/2014/main" id="{00000000-0008-0000-0F00-0000C3000000}"/>
            </a:ext>
          </a:extLst>
        </xdr:cNvPr>
        <xdr:cNvCxnSpPr/>
      </xdr:nvCxnSpPr>
      <xdr:spPr>
        <a:xfrm>
          <a:off x="2019300" y="1056894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21590</xdr:rowOff>
    </xdr:from>
    <xdr:to>
      <xdr:col>6</xdr:col>
      <xdr:colOff>38100</xdr:colOff>
      <xdr:row>61</xdr:row>
      <xdr:rowOff>123190</xdr:rowOff>
    </xdr:to>
    <xdr:sp macro="" textlink="">
      <xdr:nvSpPr>
        <xdr:cNvPr id="196" name="楕円 195">
          <a:extLst>
            <a:ext uri="{FF2B5EF4-FFF2-40B4-BE49-F238E27FC236}">
              <a16:creationId xmlns:a16="http://schemas.microsoft.com/office/drawing/2014/main" id="{00000000-0008-0000-0F00-0000C4000000}"/>
            </a:ext>
          </a:extLst>
        </xdr:cNvPr>
        <xdr:cNvSpPr/>
      </xdr:nvSpPr>
      <xdr:spPr>
        <a:xfrm>
          <a:off x="1079500" y="1048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72390</xdr:rowOff>
    </xdr:from>
    <xdr:to>
      <xdr:col>10</xdr:col>
      <xdr:colOff>114300</xdr:colOff>
      <xdr:row>61</xdr:row>
      <xdr:rowOff>110490</xdr:rowOff>
    </xdr:to>
    <xdr:cxnSp macro="">
      <xdr:nvCxnSpPr>
        <xdr:cNvPr id="197" name="直線コネクタ 196">
          <a:extLst>
            <a:ext uri="{FF2B5EF4-FFF2-40B4-BE49-F238E27FC236}">
              <a16:creationId xmlns:a16="http://schemas.microsoft.com/office/drawing/2014/main" id="{00000000-0008-0000-0F00-0000C5000000}"/>
            </a:ext>
          </a:extLst>
        </xdr:cNvPr>
        <xdr:cNvCxnSpPr/>
      </xdr:nvCxnSpPr>
      <xdr:spPr>
        <a:xfrm>
          <a:off x="1130300" y="1053084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4462</xdr:rowOff>
    </xdr:from>
    <xdr:ext cx="405111" cy="259045"/>
    <xdr:sp macro="" textlink="">
      <xdr:nvSpPr>
        <xdr:cNvPr id="198" name="n_1aveValue【体育館・プール】&#10;有形固定資産減価償却率">
          <a:extLst>
            <a:ext uri="{FF2B5EF4-FFF2-40B4-BE49-F238E27FC236}">
              <a16:creationId xmlns:a16="http://schemas.microsoft.com/office/drawing/2014/main" id="{00000000-0008-0000-0F00-0000C6000000}"/>
            </a:ext>
          </a:extLst>
        </xdr:cNvPr>
        <xdr:cNvSpPr txBox="1"/>
      </xdr:nvSpPr>
      <xdr:spPr>
        <a:xfrm>
          <a:off x="3582044" y="10120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143527</xdr:rowOff>
    </xdr:from>
    <xdr:ext cx="405111" cy="259045"/>
    <xdr:sp macro="" textlink="">
      <xdr:nvSpPr>
        <xdr:cNvPr id="199" name="n_2aveValue【体育館・プール】&#10;有形固定資産減価償却率">
          <a:extLst>
            <a:ext uri="{FF2B5EF4-FFF2-40B4-BE49-F238E27FC236}">
              <a16:creationId xmlns:a16="http://schemas.microsoft.com/office/drawing/2014/main" id="{00000000-0008-0000-0F00-0000C7000000}"/>
            </a:ext>
          </a:extLst>
        </xdr:cNvPr>
        <xdr:cNvSpPr txBox="1"/>
      </xdr:nvSpPr>
      <xdr:spPr>
        <a:xfrm>
          <a:off x="2705744" y="10087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58</xdr:row>
      <xdr:rowOff>151147</xdr:rowOff>
    </xdr:from>
    <xdr:ext cx="405111" cy="259045"/>
    <xdr:sp macro="" textlink="">
      <xdr:nvSpPr>
        <xdr:cNvPr id="200" name="n_3aveValue【体育館・プール】&#10;有形固定資産減価償却率">
          <a:extLst>
            <a:ext uri="{FF2B5EF4-FFF2-40B4-BE49-F238E27FC236}">
              <a16:creationId xmlns:a16="http://schemas.microsoft.com/office/drawing/2014/main" id="{00000000-0008-0000-0F00-0000C8000000}"/>
            </a:ext>
          </a:extLst>
        </xdr:cNvPr>
        <xdr:cNvSpPr txBox="1"/>
      </xdr:nvSpPr>
      <xdr:spPr>
        <a:xfrm>
          <a:off x="1816744" y="10095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58</xdr:row>
      <xdr:rowOff>101617</xdr:rowOff>
    </xdr:from>
    <xdr:ext cx="405111" cy="259045"/>
    <xdr:sp macro="" textlink="">
      <xdr:nvSpPr>
        <xdr:cNvPr id="201" name="n_4aveValue【体育館・プール】&#10;有形固定資産減価償却率">
          <a:extLst>
            <a:ext uri="{FF2B5EF4-FFF2-40B4-BE49-F238E27FC236}">
              <a16:creationId xmlns:a16="http://schemas.microsoft.com/office/drawing/2014/main" id="{00000000-0008-0000-0F00-0000C9000000}"/>
            </a:ext>
          </a:extLst>
        </xdr:cNvPr>
        <xdr:cNvSpPr txBox="1"/>
      </xdr:nvSpPr>
      <xdr:spPr>
        <a:xfrm>
          <a:off x="927744" y="10045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51452</xdr:rowOff>
    </xdr:from>
    <xdr:ext cx="405111" cy="259045"/>
    <xdr:sp macro="" textlink="">
      <xdr:nvSpPr>
        <xdr:cNvPr id="202" name="n_1mainValue【体育館・プール】&#10;有形固定資産減価償却率">
          <a:extLst>
            <a:ext uri="{FF2B5EF4-FFF2-40B4-BE49-F238E27FC236}">
              <a16:creationId xmlns:a16="http://schemas.microsoft.com/office/drawing/2014/main" id="{00000000-0008-0000-0F00-0000CA000000}"/>
            </a:ext>
          </a:extLst>
        </xdr:cNvPr>
        <xdr:cNvSpPr txBox="1"/>
      </xdr:nvSpPr>
      <xdr:spPr>
        <a:xfrm>
          <a:off x="358204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15257</xdr:rowOff>
    </xdr:from>
    <xdr:ext cx="405111" cy="259045"/>
    <xdr:sp macro="" textlink="">
      <xdr:nvSpPr>
        <xdr:cNvPr id="203" name="n_2mainValue【体育館・プール】&#10;有形固定資産減価償却率">
          <a:extLst>
            <a:ext uri="{FF2B5EF4-FFF2-40B4-BE49-F238E27FC236}">
              <a16:creationId xmlns:a16="http://schemas.microsoft.com/office/drawing/2014/main" id="{00000000-0008-0000-0F00-0000CB000000}"/>
            </a:ext>
          </a:extLst>
        </xdr:cNvPr>
        <xdr:cNvSpPr txBox="1"/>
      </xdr:nvSpPr>
      <xdr:spPr>
        <a:xfrm>
          <a:off x="2705744" y="1064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61</xdr:row>
      <xdr:rowOff>152417</xdr:rowOff>
    </xdr:from>
    <xdr:ext cx="405111" cy="259045"/>
    <xdr:sp macro="" textlink="">
      <xdr:nvSpPr>
        <xdr:cNvPr id="204" name="n_3mainValue【体育館・プール】&#10;有形固定資産減価償却率">
          <a:extLst>
            <a:ext uri="{FF2B5EF4-FFF2-40B4-BE49-F238E27FC236}">
              <a16:creationId xmlns:a16="http://schemas.microsoft.com/office/drawing/2014/main" id="{00000000-0008-0000-0F00-0000CC000000}"/>
            </a:ext>
          </a:extLst>
        </xdr:cNvPr>
        <xdr:cNvSpPr txBox="1"/>
      </xdr:nvSpPr>
      <xdr:spPr>
        <a:xfrm>
          <a:off x="1816744" y="106108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61</xdr:row>
      <xdr:rowOff>114317</xdr:rowOff>
    </xdr:from>
    <xdr:ext cx="405111" cy="259045"/>
    <xdr:sp macro="" textlink="">
      <xdr:nvSpPr>
        <xdr:cNvPr id="205" name="n_4mainValue【体育館・プール】&#10;有形固定資産減価償却率">
          <a:extLst>
            <a:ext uri="{FF2B5EF4-FFF2-40B4-BE49-F238E27FC236}">
              <a16:creationId xmlns:a16="http://schemas.microsoft.com/office/drawing/2014/main" id="{00000000-0008-0000-0F00-0000CD000000}"/>
            </a:ext>
          </a:extLst>
        </xdr:cNvPr>
        <xdr:cNvSpPr txBox="1"/>
      </xdr:nvSpPr>
      <xdr:spPr>
        <a:xfrm>
          <a:off x="927744" y="105727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6" name="正方形/長方形 205">
          <a:extLst>
            <a:ext uri="{FF2B5EF4-FFF2-40B4-BE49-F238E27FC236}">
              <a16:creationId xmlns:a16="http://schemas.microsoft.com/office/drawing/2014/main" id="{00000000-0008-0000-0F00-0000CE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7" name="正方形/長方形 206">
          <a:extLst>
            <a:ext uri="{FF2B5EF4-FFF2-40B4-BE49-F238E27FC236}">
              <a16:creationId xmlns:a16="http://schemas.microsoft.com/office/drawing/2014/main" id="{00000000-0008-0000-0F00-0000CF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8" name="正方形/長方形 207">
          <a:extLst>
            <a:ext uri="{FF2B5EF4-FFF2-40B4-BE49-F238E27FC236}">
              <a16:creationId xmlns:a16="http://schemas.microsoft.com/office/drawing/2014/main" id="{00000000-0008-0000-0F00-0000D0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9" name="正方形/長方形 208">
          <a:extLst>
            <a:ext uri="{FF2B5EF4-FFF2-40B4-BE49-F238E27FC236}">
              <a16:creationId xmlns:a16="http://schemas.microsoft.com/office/drawing/2014/main" id="{00000000-0008-0000-0F00-0000D1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10" name="正方形/長方形 209">
          <a:extLst>
            <a:ext uri="{FF2B5EF4-FFF2-40B4-BE49-F238E27FC236}">
              <a16:creationId xmlns:a16="http://schemas.microsoft.com/office/drawing/2014/main" id="{00000000-0008-0000-0F00-0000D2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4" name="テキスト ボックス 213">
          <a:extLst>
            <a:ext uri="{FF2B5EF4-FFF2-40B4-BE49-F238E27FC236}">
              <a16:creationId xmlns:a16="http://schemas.microsoft.com/office/drawing/2014/main" id="{00000000-0008-0000-0F00-0000D6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5" name="直線コネクタ 214">
          <a:extLst>
            <a:ext uri="{FF2B5EF4-FFF2-40B4-BE49-F238E27FC236}">
              <a16:creationId xmlns:a16="http://schemas.microsoft.com/office/drawing/2014/main" id="{00000000-0008-0000-0F00-0000D7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65</xdr:row>
      <xdr:rowOff>0</xdr:rowOff>
    </xdr:from>
    <xdr:to>
      <xdr:col>59</xdr:col>
      <xdr:colOff>50800</xdr:colOff>
      <xdr:row>65</xdr:row>
      <xdr:rowOff>0</xdr:rowOff>
    </xdr:to>
    <xdr:cxnSp macro="">
      <xdr:nvCxnSpPr>
        <xdr:cNvPr id="216" name="直線コネクタ 215">
          <a:extLst>
            <a:ext uri="{FF2B5EF4-FFF2-40B4-BE49-F238E27FC236}">
              <a16:creationId xmlns:a16="http://schemas.microsoft.com/office/drawing/2014/main" id="{00000000-0008-0000-0F00-0000D8000000}"/>
            </a:ext>
          </a:extLst>
        </xdr:cNvPr>
        <xdr:cNvCxnSpPr/>
      </xdr:nvCxnSpPr>
      <xdr:spPr>
        <a:xfrm>
          <a:off x="6604000" y="1114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64</xdr:row>
      <xdr:rowOff>29227</xdr:rowOff>
    </xdr:from>
    <xdr:ext cx="467179" cy="259045"/>
    <xdr:sp macro="" textlink="">
      <xdr:nvSpPr>
        <xdr:cNvPr id="217" name="テキスト ボックス 216">
          <a:extLst>
            <a:ext uri="{FF2B5EF4-FFF2-40B4-BE49-F238E27FC236}">
              <a16:creationId xmlns:a16="http://schemas.microsoft.com/office/drawing/2014/main" id="{00000000-0008-0000-0F00-0000D9000000}"/>
            </a:ext>
          </a:extLst>
        </xdr:cNvPr>
        <xdr:cNvSpPr txBox="1"/>
      </xdr:nvSpPr>
      <xdr:spPr>
        <a:xfrm>
          <a:off x="6136821" y="11002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63</xdr:row>
      <xdr:rowOff>57150</xdr:rowOff>
    </xdr:to>
    <xdr:cxnSp macro="">
      <xdr:nvCxnSpPr>
        <xdr:cNvPr id="218" name="直線コネクタ 217">
          <a:extLst>
            <a:ext uri="{FF2B5EF4-FFF2-40B4-BE49-F238E27FC236}">
              <a16:creationId xmlns:a16="http://schemas.microsoft.com/office/drawing/2014/main" id="{00000000-0008-0000-0F00-0000DA000000}"/>
            </a:ext>
          </a:extLst>
        </xdr:cNvPr>
        <xdr:cNvCxnSpPr/>
      </xdr:nvCxnSpPr>
      <xdr:spPr>
        <a:xfrm>
          <a:off x="6604000" y="1085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86377</xdr:rowOff>
    </xdr:from>
    <xdr:ext cx="467179" cy="259045"/>
    <xdr:sp macro="" textlink="">
      <xdr:nvSpPr>
        <xdr:cNvPr id="219" name="テキスト ボックス 218">
          <a:extLst>
            <a:ext uri="{FF2B5EF4-FFF2-40B4-BE49-F238E27FC236}">
              <a16:creationId xmlns:a16="http://schemas.microsoft.com/office/drawing/2014/main" id="{00000000-0008-0000-0F00-0000DB000000}"/>
            </a:ext>
          </a:extLst>
        </xdr:cNvPr>
        <xdr:cNvSpPr txBox="1"/>
      </xdr:nvSpPr>
      <xdr:spPr>
        <a:xfrm>
          <a:off x="6136821" y="10716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114300</xdr:rowOff>
    </xdr:from>
    <xdr:to>
      <xdr:col>59</xdr:col>
      <xdr:colOff>50800</xdr:colOff>
      <xdr:row>61</xdr:row>
      <xdr:rowOff>114300</xdr:rowOff>
    </xdr:to>
    <xdr:cxnSp macro="">
      <xdr:nvCxnSpPr>
        <xdr:cNvPr id="220" name="直線コネクタ 219">
          <a:extLst>
            <a:ext uri="{FF2B5EF4-FFF2-40B4-BE49-F238E27FC236}">
              <a16:creationId xmlns:a16="http://schemas.microsoft.com/office/drawing/2014/main" id="{00000000-0008-0000-0F00-0000DC000000}"/>
            </a:ext>
          </a:extLst>
        </xdr:cNvPr>
        <xdr:cNvCxnSpPr/>
      </xdr:nvCxnSpPr>
      <xdr:spPr>
        <a:xfrm>
          <a:off x="6604000" y="1057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143527</xdr:rowOff>
    </xdr:from>
    <xdr:ext cx="467179" cy="259045"/>
    <xdr:sp macro="" textlink="">
      <xdr:nvSpPr>
        <xdr:cNvPr id="221" name="テキスト ボックス 220">
          <a:extLst>
            <a:ext uri="{FF2B5EF4-FFF2-40B4-BE49-F238E27FC236}">
              <a16:creationId xmlns:a16="http://schemas.microsoft.com/office/drawing/2014/main" id="{00000000-0008-0000-0F00-0000DD000000}"/>
            </a:ext>
          </a:extLst>
        </xdr:cNvPr>
        <xdr:cNvSpPr txBox="1"/>
      </xdr:nvSpPr>
      <xdr:spPr>
        <a:xfrm>
          <a:off x="6136821" y="10430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22" name="直線コネクタ 221">
          <a:extLst>
            <a:ext uri="{FF2B5EF4-FFF2-40B4-BE49-F238E27FC236}">
              <a16:creationId xmlns:a16="http://schemas.microsoft.com/office/drawing/2014/main" id="{00000000-0008-0000-0F00-0000DE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59</xdr:row>
      <xdr:rowOff>29227</xdr:rowOff>
    </xdr:from>
    <xdr:ext cx="467179" cy="259045"/>
    <xdr:sp macro="" textlink="">
      <xdr:nvSpPr>
        <xdr:cNvPr id="223" name="テキスト ボックス 222">
          <a:extLst>
            <a:ext uri="{FF2B5EF4-FFF2-40B4-BE49-F238E27FC236}">
              <a16:creationId xmlns:a16="http://schemas.microsoft.com/office/drawing/2014/main" id="{00000000-0008-0000-0F00-0000DF000000}"/>
            </a:ext>
          </a:extLst>
        </xdr:cNvPr>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57150</xdr:rowOff>
    </xdr:from>
    <xdr:to>
      <xdr:col>59</xdr:col>
      <xdr:colOff>50800</xdr:colOff>
      <xdr:row>58</xdr:row>
      <xdr:rowOff>57150</xdr:rowOff>
    </xdr:to>
    <xdr:cxnSp macro="">
      <xdr:nvCxnSpPr>
        <xdr:cNvPr id="224" name="直線コネクタ 223">
          <a:extLst>
            <a:ext uri="{FF2B5EF4-FFF2-40B4-BE49-F238E27FC236}">
              <a16:creationId xmlns:a16="http://schemas.microsoft.com/office/drawing/2014/main" id="{00000000-0008-0000-0F00-0000E0000000}"/>
            </a:ext>
          </a:extLst>
        </xdr:cNvPr>
        <xdr:cNvCxnSpPr/>
      </xdr:nvCxnSpPr>
      <xdr:spPr>
        <a:xfrm>
          <a:off x="6604000" y="1000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86377</xdr:rowOff>
    </xdr:from>
    <xdr:ext cx="467179" cy="259045"/>
    <xdr:sp macro="" textlink="">
      <xdr:nvSpPr>
        <xdr:cNvPr id="225" name="テキスト ボックス 224">
          <a:extLst>
            <a:ext uri="{FF2B5EF4-FFF2-40B4-BE49-F238E27FC236}">
              <a16:creationId xmlns:a16="http://schemas.microsoft.com/office/drawing/2014/main" id="{00000000-0008-0000-0F00-0000E1000000}"/>
            </a:ext>
          </a:extLst>
        </xdr:cNvPr>
        <xdr:cNvSpPr txBox="1"/>
      </xdr:nvSpPr>
      <xdr:spPr>
        <a:xfrm>
          <a:off x="6136821" y="98590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114300</xdr:rowOff>
    </xdr:from>
    <xdr:to>
      <xdr:col>59</xdr:col>
      <xdr:colOff>50800</xdr:colOff>
      <xdr:row>56</xdr:row>
      <xdr:rowOff>114300</xdr:rowOff>
    </xdr:to>
    <xdr:cxnSp macro="">
      <xdr:nvCxnSpPr>
        <xdr:cNvPr id="226" name="直線コネクタ 225">
          <a:extLst>
            <a:ext uri="{FF2B5EF4-FFF2-40B4-BE49-F238E27FC236}">
              <a16:creationId xmlns:a16="http://schemas.microsoft.com/office/drawing/2014/main" id="{00000000-0008-0000-0F00-0000E2000000}"/>
            </a:ext>
          </a:extLst>
        </xdr:cNvPr>
        <xdr:cNvCxnSpPr/>
      </xdr:nvCxnSpPr>
      <xdr:spPr>
        <a:xfrm>
          <a:off x="6604000" y="971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143527</xdr:rowOff>
    </xdr:from>
    <xdr:ext cx="467179" cy="259045"/>
    <xdr:sp macro="" textlink="">
      <xdr:nvSpPr>
        <xdr:cNvPr id="227" name="テキスト ボックス 226">
          <a:extLst>
            <a:ext uri="{FF2B5EF4-FFF2-40B4-BE49-F238E27FC236}">
              <a16:creationId xmlns:a16="http://schemas.microsoft.com/office/drawing/2014/main" id="{00000000-0008-0000-0F00-0000E3000000}"/>
            </a:ext>
          </a:extLst>
        </xdr:cNvPr>
        <xdr:cNvSpPr txBox="1"/>
      </xdr:nvSpPr>
      <xdr:spPr>
        <a:xfrm>
          <a:off x="6136821" y="95732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0</xdr:rowOff>
    </xdr:from>
    <xdr:to>
      <xdr:col>59</xdr:col>
      <xdr:colOff>50800</xdr:colOff>
      <xdr:row>55</xdr:row>
      <xdr:rowOff>0</xdr:rowOff>
    </xdr:to>
    <xdr:cxnSp macro="">
      <xdr:nvCxnSpPr>
        <xdr:cNvPr id="228" name="直線コネクタ 227">
          <a:extLst>
            <a:ext uri="{FF2B5EF4-FFF2-40B4-BE49-F238E27FC236}">
              <a16:creationId xmlns:a16="http://schemas.microsoft.com/office/drawing/2014/main" id="{00000000-0008-0000-0F00-0000E4000000}"/>
            </a:ext>
          </a:extLst>
        </xdr:cNvPr>
        <xdr:cNvCxnSpPr/>
      </xdr:nvCxnSpPr>
      <xdr:spPr>
        <a:xfrm>
          <a:off x="6604000" y="942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54</xdr:row>
      <xdr:rowOff>29227</xdr:rowOff>
    </xdr:from>
    <xdr:ext cx="467179" cy="259045"/>
    <xdr:sp macro="" textlink="">
      <xdr:nvSpPr>
        <xdr:cNvPr id="229" name="テキスト ボックス 228">
          <a:extLst>
            <a:ext uri="{FF2B5EF4-FFF2-40B4-BE49-F238E27FC236}">
              <a16:creationId xmlns:a16="http://schemas.microsoft.com/office/drawing/2014/main" id="{00000000-0008-0000-0F00-0000E5000000}"/>
            </a:ext>
          </a:extLst>
        </xdr:cNvPr>
        <xdr:cNvSpPr txBox="1"/>
      </xdr:nvSpPr>
      <xdr:spPr>
        <a:xfrm>
          <a:off x="6136821" y="92875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30" name="直線コネクタ 229">
          <a:extLst>
            <a:ext uri="{FF2B5EF4-FFF2-40B4-BE49-F238E27FC236}">
              <a16:creationId xmlns:a16="http://schemas.microsoft.com/office/drawing/2014/main" id="{00000000-0008-0000-0F00-0000E6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231" name="テキスト ボックス 230">
          <a:extLst>
            <a:ext uri="{FF2B5EF4-FFF2-40B4-BE49-F238E27FC236}">
              <a16:creationId xmlns:a16="http://schemas.microsoft.com/office/drawing/2014/main" id="{00000000-0008-0000-0F00-0000E7000000}"/>
            </a:ext>
          </a:extLst>
        </xdr:cNvPr>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32" name="【体育館・プール】&#10;一人当たり面積グラフ枠">
          <a:extLst>
            <a:ext uri="{FF2B5EF4-FFF2-40B4-BE49-F238E27FC236}">
              <a16:creationId xmlns:a16="http://schemas.microsoft.com/office/drawing/2014/main" id="{00000000-0008-0000-0F00-0000E8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2857</xdr:rowOff>
    </xdr:from>
    <xdr:to>
      <xdr:col>54</xdr:col>
      <xdr:colOff>189865</xdr:colOff>
      <xdr:row>64</xdr:row>
      <xdr:rowOff>2857</xdr:rowOff>
    </xdr:to>
    <xdr:cxnSp macro="">
      <xdr:nvCxnSpPr>
        <xdr:cNvPr id="233" name="直線コネクタ 232">
          <a:extLst>
            <a:ext uri="{FF2B5EF4-FFF2-40B4-BE49-F238E27FC236}">
              <a16:creationId xmlns:a16="http://schemas.microsoft.com/office/drawing/2014/main" id="{00000000-0008-0000-0F00-0000E9000000}"/>
            </a:ext>
          </a:extLst>
        </xdr:cNvPr>
        <xdr:cNvCxnSpPr/>
      </xdr:nvCxnSpPr>
      <xdr:spPr>
        <a:xfrm flipV="1">
          <a:off x="10476865" y="9604057"/>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6684</xdr:rowOff>
    </xdr:from>
    <xdr:ext cx="469744" cy="259045"/>
    <xdr:sp macro="" textlink="">
      <xdr:nvSpPr>
        <xdr:cNvPr id="234" name="【体育館・プール】&#10;一人当たり面積最小値テキスト">
          <a:extLst>
            <a:ext uri="{FF2B5EF4-FFF2-40B4-BE49-F238E27FC236}">
              <a16:creationId xmlns:a16="http://schemas.microsoft.com/office/drawing/2014/main" id="{00000000-0008-0000-0F00-0000EA000000}"/>
            </a:ext>
          </a:extLst>
        </xdr:cNvPr>
        <xdr:cNvSpPr txBox="1"/>
      </xdr:nvSpPr>
      <xdr:spPr>
        <a:xfrm>
          <a:off x="10515600" y="109794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2857</xdr:rowOff>
    </xdr:from>
    <xdr:to>
      <xdr:col>55</xdr:col>
      <xdr:colOff>88900</xdr:colOff>
      <xdr:row>64</xdr:row>
      <xdr:rowOff>2857</xdr:rowOff>
    </xdr:to>
    <xdr:cxnSp macro="">
      <xdr:nvCxnSpPr>
        <xdr:cNvPr id="235" name="直線コネクタ 234">
          <a:extLst>
            <a:ext uri="{FF2B5EF4-FFF2-40B4-BE49-F238E27FC236}">
              <a16:creationId xmlns:a16="http://schemas.microsoft.com/office/drawing/2014/main" id="{00000000-0008-0000-0F00-0000EB000000}"/>
            </a:ext>
          </a:extLst>
        </xdr:cNvPr>
        <xdr:cNvCxnSpPr/>
      </xdr:nvCxnSpPr>
      <xdr:spPr>
        <a:xfrm>
          <a:off x="10388600" y="10975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120984</xdr:rowOff>
    </xdr:from>
    <xdr:ext cx="469744" cy="259045"/>
    <xdr:sp macro="" textlink="">
      <xdr:nvSpPr>
        <xdr:cNvPr id="236" name="【体育館・プール】&#10;一人当たり面積最大値テキスト">
          <a:extLst>
            <a:ext uri="{FF2B5EF4-FFF2-40B4-BE49-F238E27FC236}">
              <a16:creationId xmlns:a16="http://schemas.microsoft.com/office/drawing/2014/main" id="{00000000-0008-0000-0F00-0000EC000000}"/>
            </a:ext>
          </a:extLst>
        </xdr:cNvPr>
        <xdr:cNvSpPr txBox="1"/>
      </xdr:nvSpPr>
      <xdr:spPr>
        <a:xfrm>
          <a:off x="10515600" y="93792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2857</xdr:rowOff>
    </xdr:from>
    <xdr:to>
      <xdr:col>55</xdr:col>
      <xdr:colOff>88900</xdr:colOff>
      <xdr:row>56</xdr:row>
      <xdr:rowOff>2857</xdr:rowOff>
    </xdr:to>
    <xdr:cxnSp macro="">
      <xdr:nvCxnSpPr>
        <xdr:cNvPr id="237" name="直線コネクタ 236">
          <a:extLst>
            <a:ext uri="{FF2B5EF4-FFF2-40B4-BE49-F238E27FC236}">
              <a16:creationId xmlns:a16="http://schemas.microsoft.com/office/drawing/2014/main" id="{00000000-0008-0000-0F00-0000ED000000}"/>
            </a:ext>
          </a:extLst>
        </xdr:cNvPr>
        <xdr:cNvCxnSpPr/>
      </xdr:nvCxnSpPr>
      <xdr:spPr>
        <a:xfrm>
          <a:off x="10388600" y="9604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60</xdr:row>
      <xdr:rowOff>73359</xdr:rowOff>
    </xdr:from>
    <xdr:ext cx="469744" cy="259045"/>
    <xdr:sp macro="" textlink="">
      <xdr:nvSpPr>
        <xdr:cNvPr id="238" name="【体育館・プール】&#10;一人当たり面積平均値テキスト">
          <a:extLst>
            <a:ext uri="{FF2B5EF4-FFF2-40B4-BE49-F238E27FC236}">
              <a16:creationId xmlns:a16="http://schemas.microsoft.com/office/drawing/2014/main" id="{00000000-0008-0000-0F00-0000EE000000}"/>
            </a:ext>
          </a:extLst>
        </xdr:cNvPr>
        <xdr:cNvSpPr txBox="1"/>
      </xdr:nvSpPr>
      <xdr:spPr>
        <a:xfrm>
          <a:off x="10515600" y="1036035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60</xdr:row>
      <xdr:rowOff>94932</xdr:rowOff>
    </xdr:from>
    <xdr:to>
      <xdr:col>55</xdr:col>
      <xdr:colOff>50800</xdr:colOff>
      <xdr:row>61</xdr:row>
      <xdr:rowOff>25082</xdr:rowOff>
    </xdr:to>
    <xdr:sp macro="" textlink="">
      <xdr:nvSpPr>
        <xdr:cNvPr id="239" name="フローチャート: 判断 238">
          <a:extLst>
            <a:ext uri="{FF2B5EF4-FFF2-40B4-BE49-F238E27FC236}">
              <a16:creationId xmlns:a16="http://schemas.microsoft.com/office/drawing/2014/main" id="{00000000-0008-0000-0F00-0000EF000000}"/>
            </a:ext>
          </a:extLst>
        </xdr:cNvPr>
        <xdr:cNvSpPr/>
      </xdr:nvSpPr>
      <xdr:spPr>
        <a:xfrm>
          <a:off x="10426700" y="10381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60</xdr:row>
      <xdr:rowOff>33496</xdr:rowOff>
    </xdr:from>
    <xdr:to>
      <xdr:col>50</xdr:col>
      <xdr:colOff>165100</xdr:colOff>
      <xdr:row>60</xdr:row>
      <xdr:rowOff>135096</xdr:rowOff>
    </xdr:to>
    <xdr:sp macro="" textlink="">
      <xdr:nvSpPr>
        <xdr:cNvPr id="240" name="フローチャート: 判断 239">
          <a:extLst>
            <a:ext uri="{FF2B5EF4-FFF2-40B4-BE49-F238E27FC236}">
              <a16:creationId xmlns:a16="http://schemas.microsoft.com/office/drawing/2014/main" id="{00000000-0008-0000-0F00-0000F0000000}"/>
            </a:ext>
          </a:extLst>
        </xdr:cNvPr>
        <xdr:cNvSpPr/>
      </xdr:nvSpPr>
      <xdr:spPr>
        <a:xfrm>
          <a:off x="9588500" y="103204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60</xdr:row>
      <xdr:rowOff>47784</xdr:rowOff>
    </xdr:from>
    <xdr:to>
      <xdr:col>46</xdr:col>
      <xdr:colOff>38100</xdr:colOff>
      <xdr:row>60</xdr:row>
      <xdr:rowOff>149384</xdr:rowOff>
    </xdr:to>
    <xdr:sp macro="" textlink="">
      <xdr:nvSpPr>
        <xdr:cNvPr id="241" name="フローチャート: 判断 240">
          <a:extLst>
            <a:ext uri="{FF2B5EF4-FFF2-40B4-BE49-F238E27FC236}">
              <a16:creationId xmlns:a16="http://schemas.microsoft.com/office/drawing/2014/main" id="{00000000-0008-0000-0F00-0000F1000000}"/>
            </a:ext>
          </a:extLst>
        </xdr:cNvPr>
        <xdr:cNvSpPr/>
      </xdr:nvSpPr>
      <xdr:spPr>
        <a:xfrm>
          <a:off x="8699500" y="1033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60</xdr:row>
      <xdr:rowOff>139224</xdr:rowOff>
    </xdr:from>
    <xdr:to>
      <xdr:col>41</xdr:col>
      <xdr:colOff>101600</xdr:colOff>
      <xdr:row>61</xdr:row>
      <xdr:rowOff>69374</xdr:rowOff>
    </xdr:to>
    <xdr:sp macro="" textlink="">
      <xdr:nvSpPr>
        <xdr:cNvPr id="242" name="フローチャート: 判断 241">
          <a:extLst>
            <a:ext uri="{FF2B5EF4-FFF2-40B4-BE49-F238E27FC236}">
              <a16:creationId xmlns:a16="http://schemas.microsoft.com/office/drawing/2014/main" id="{00000000-0008-0000-0F00-0000F2000000}"/>
            </a:ext>
          </a:extLst>
        </xdr:cNvPr>
        <xdr:cNvSpPr/>
      </xdr:nvSpPr>
      <xdr:spPr>
        <a:xfrm>
          <a:off x="7810500" y="104262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60</xdr:row>
      <xdr:rowOff>150654</xdr:rowOff>
    </xdr:from>
    <xdr:to>
      <xdr:col>36</xdr:col>
      <xdr:colOff>165100</xdr:colOff>
      <xdr:row>61</xdr:row>
      <xdr:rowOff>80804</xdr:rowOff>
    </xdr:to>
    <xdr:sp macro="" textlink="">
      <xdr:nvSpPr>
        <xdr:cNvPr id="243" name="フローチャート: 判断 242">
          <a:extLst>
            <a:ext uri="{FF2B5EF4-FFF2-40B4-BE49-F238E27FC236}">
              <a16:creationId xmlns:a16="http://schemas.microsoft.com/office/drawing/2014/main" id="{00000000-0008-0000-0F00-0000F3000000}"/>
            </a:ext>
          </a:extLst>
        </xdr:cNvPr>
        <xdr:cNvSpPr/>
      </xdr:nvSpPr>
      <xdr:spPr>
        <a:xfrm>
          <a:off x="6921500" y="10437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44" name="テキスト ボックス 243">
          <a:extLst>
            <a:ext uri="{FF2B5EF4-FFF2-40B4-BE49-F238E27FC236}">
              <a16:creationId xmlns:a16="http://schemas.microsoft.com/office/drawing/2014/main" id="{00000000-0008-0000-0F00-0000F4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6" name="テキスト ボックス 245">
          <a:extLst>
            <a:ext uri="{FF2B5EF4-FFF2-40B4-BE49-F238E27FC236}">
              <a16:creationId xmlns:a16="http://schemas.microsoft.com/office/drawing/2014/main" id="{00000000-0008-0000-0F00-0000F6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8" name="テキスト ボックス 247">
          <a:extLst>
            <a:ext uri="{FF2B5EF4-FFF2-40B4-BE49-F238E27FC236}">
              <a16:creationId xmlns:a16="http://schemas.microsoft.com/office/drawing/2014/main" id="{00000000-0008-0000-0F00-0000F8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127794</xdr:rowOff>
    </xdr:from>
    <xdr:to>
      <xdr:col>55</xdr:col>
      <xdr:colOff>50800</xdr:colOff>
      <xdr:row>59</xdr:row>
      <xdr:rowOff>57944</xdr:rowOff>
    </xdr:to>
    <xdr:sp macro="" textlink="">
      <xdr:nvSpPr>
        <xdr:cNvPr id="249" name="楕円 248">
          <a:extLst>
            <a:ext uri="{FF2B5EF4-FFF2-40B4-BE49-F238E27FC236}">
              <a16:creationId xmlns:a16="http://schemas.microsoft.com/office/drawing/2014/main" id="{00000000-0008-0000-0F00-0000F9000000}"/>
            </a:ext>
          </a:extLst>
        </xdr:cNvPr>
        <xdr:cNvSpPr/>
      </xdr:nvSpPr>
      <xdr:spPr>
        <a:xfrm>
          <a:off x="10426700" y="10071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57</xdr:row>
      <xdr:rowOff>150671</xdr:rowOff>
    </xdr:from>
    <xdr:ext cx="469744" cy="259045"/>
    <xdr:sp macro="" textlink="">
      <xdr:nvSpPr>
        <xdr:cNvPr id="250" name="【体育館・プール】&#10;一人当たり面積該当値テキスト">
          <a:extLst>
            <a:ext uri="{FF2B5EF4-FFF2-40B4-BE49-F238E27FC236}">
              <a16:creationId xmlns:a16="http://schemas.microsoft.com/office/drawing/2014/main" id="{00000000-0008-0000-0F00-0000FA000000}"/>
            </a:ext>
          </a:extLst>
        </xdr:cNvPr>
        <xdr:cNvSpPr txBox="1"/>
      </xdr:nvSpPr>
      <xdr:spPr>
        <a:xfrm>
          <a:off x="10515600" y="99233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106363</xdr:rowOff>
    </xdr:from>
    <xdr:to>
      <xdr:col>50</xdr:col>
      <xdr:colOff>165100</xdr:colOff>
      <xdr:row>59</xdr:row>
      <xdr:rowOff>36513</xdr:rowOff>
    </xdr:to>
    <xdr:sp macro="" textlink="">
      <xdr:nvSpPr>
        <xdr:cNvPr id="251" name="楕円 250">
          <a:extLst>
            <a:ext uri="{FF2B5EF4-FFF2-40B4-BE49-F238E27FC236}">
              <a16:creationId xmlns:a16="http://schemas.microsoft.com/office/drawing/2014/main" id="{00000000-0008-0000-0F00-0000FB000000}"/>
            </a:ext>
          </a:extLst>
        </xdr:cNvPr>
        <xdr:cNvSpPr/>
      </xdr:nvSpPr>
      <xdr:spPr>
        <a:xfrm>
          <a:off x="9588500" y="10050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58</xdr:row>
      <xdr:rowOff>157163</xdr:rowOff>
    </xdr:from>
    <xdr:to>
      <xdr:col>55</xdr:col>
      <xdr:colOff>0</xdr:colOff>
      <xdr:row>59</xdr:row>
      <xdr:rowOff>7144</xdr:rowOff>
    </xdr:to>
    <xdr:cxnSp macro="">
      <xdr:nvCxnSpPr>
        <xdr:cNvPr id="252" name="直線コネクタ 251">
          <a:extLst>
            <a:ext uri="{FF2B5EF4-FFF2-40B4-BE49-F238E27FC236}">
              <a16:creationId xmlns:a16="http://schemas.microsoft.com/office/drawing/2014/main" id="{00000000-0008-0000-0F00-0000FC000000}"/>
            </a:ext>
          </a:extLst>
        </xdr:cNvPr>
        <xdr:cNvCxnSpPr/>
      </xdr:nvCxnSpPr>
      <xdr:spPr>
        <a:xfrm>
          <a:off x="9639300" y="10101263"/>
          <a:ext cx="838200" cy="214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59</xdr:row>
      <xdr:rowOff>14922</xdr:rowOff>
    </xdr:from>
    <xdr:to>
      <xdr:col>46</xdr:col>
      <xdr:colOff>38100</xdr:colOff>
      <xdr:row>59</xdr:row>
      <xdr:rowOff>116522</xdr:rowOff>
    </xdr:to>
    <xdr:sp macro="" textlink="">
      <xdr:nvSpPr>
        <xdr:cNvPr id="253" name="楕円 252">
          <a:extLst>
            <a:ext uri="{FF2B5EF4-FFF2-40B4-BE49-F238E27FC236}">
              <a16:creationId xmlns:a16="http://schemas.microsoft.com/office/drawing/2014/main" id="{00000000-0008-0000-0F00-0000FD000000}"/>
            </a:ext>
          </a:extLst>
        </xdr:cNvPr>
        <xdr:cNvSpPr/>
      </xdr:nvSpPr>
      <xdr:spPr>
        <a:xfrm>
          <a:off x="8699500" y="10130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157163</xdr:rowOff>
    </xdr:from>
    <xdr:to>
      <xdr:col>50</xdr:col>
      <xdr:colOff>114300</xdr:colOff>
      <xdr:row>59</xdr:row>
      <xdr:rowOff>65722</xdr:rowOff>
    </xdr:to>
    <xdr:cxnSp macro="">
      <xdr:nvCxnSpPr>
        <xdr:cNvPr id="254" name="直線コネクタ 253">
          <a:extLst>
            <a:ext uri="{FF2B5EF4-FFF2-40B4-BE49-F238E27FC236}">
              <a16:creationId xmlns:a16="http://schemas.microsoft.com/office/drawing/2014/main" id="{00000000-0008-0000-0F00-0000FE000000}"/>
            </a:ext>
          </a:extLst>
        </xdr:cNvPr>
        <xdr:cNvCxnSpPr/>
      </xdr:nvCxnSpPr>
      <xdr:spPr>
        <a:xfrm flipV="1">
          <a:off x="8750300" y="10101263"/>
          <a:ext cx="889000" cy="800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59</xdr:row>
      <xdr:rowOff>29210</xdr:rowOff>
    </xdr:from>
    <xdr:to>
      <xdr:col>41</xdr:col>
      <xdr:colOff>101600</xdr:colOff>
      <xdr:row>59</xdr:row>
      <xdr:rowOff>130810</xdr:rowOff>
    </xdr:to>
    <xdr:sp macro="" textlink="">
      <xdr:nvSpPr>
        <xdr:cNvPr id="255" name="楕円 254">
          <a:extLst>
            <a:ext uri="{FF2B5EF4-FFF2-40B4-BE49-F238E27FC236}">
              <a16:creationId xmlns:a16="http://schemas.microsoft.com/office/drawing/2014/main" id="{00000000-0008-0000-0F00-0000FF000000}"/>
            </a:ext>
          </a:extLst>
        </xdr:cNvPr>
        <xdr:cNvSpPr/>
      </xdr:nvSpPr>
      <xdr:spPr>
        <a:xfrm>
          <a:off x="7810500" y="1014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59</xdr:row>
      <xdr:rowOff>65722</xdr:rowOff>
    </xdr:from>
    <xdr:to>
      <xdr:col>45</xdr:col>
      <xdr:colOff>177800</xdr:colOff>
      <xdr:row>59</xdr:row>
      <xdr:rowOff>80010</xdr:rowOff>
    </xdr:to>
    <xdr:cxnSp macro="">
      <xdr:nvCxnSpPr>
        <xdr:cNvPr id="256" name="直線コネクタ 255">
          <a:extLst>
            <a:ext uri="{FF2B5EF4-FFF2-40B4-BE49-F238E27FC236}">
              <a16:creationId xmlns:a16="http://schemas.microsoft.com/office/drawing/2014/main" id="{00000000-0008-0000-0F00-000000010000}"/>
            </a:ext>
          </a:extLst>
        </xdr:cNvPr>
        <xdr:cNvCxnSpPr/>
      </xdr:nvCxnSpPr>
      <xdr:spPr>
        <a:xfrm flipV="1">
          <a:off x="7861300" y="10181272"/>
          <a:ext cx="889000" cy="14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59</xdr:row>
      <xdr:rowOff>40640</xdr:rowOff>
    </xdr:from>
    <xdr:to>
      <xdr:col>36</xdr:col>
      <xdr:colOff>165100</xdr:colOff>
      <xdr:row>59</xdr:row>
      <xdr:rowOff>142240</xdr:rowOff>
    </xdr:to>
    <xdr:sp macro="" textlink="">
      <xdr:nvSpPr>
        <xdr:cNvPr id="257" name="楕円 256">
          <a:extLst>
            <a:ext uri="{FF2B5EF4-FFF2-40B4-BE49-F238E27FC236}">
              <a16:creationId xmlns:a16="http://schemas.microsoft.com/office/drawing/2014/main" id="{00000000-0008-0000-0F00-000001010000}"/>
            </a:ext>
          </a:extLst>
        </xdr:cNvPr>
        <xdr:cNvSpPr/>
      </xdr:nvSpPr>
      <xdr:spPr>
        <a:xfrm>
          <a:off x="6921500" y="10156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59</xdr:row>
      <xdr:rowOff>80010</xdr:rowOff>
    </xdr:from>
    <xdr:to>
      <xdr:col>41</xdr:col>
      <xdr:colOff>50800</xdr:colOff>
      <xdr:row>59</xdr:row>
      <xdr:rowOff>91440</xdr:rowOff>
    </xdr:to>
    <xdr:cxnSp macro="">
      <xdr:nvCxnSpPr>
        <xdr:cNvPr id="258" name="直線コネクタ 257">
          <a:extLst>
            <a:ext uri="{FF2B5EF4-FFF2-40B4-BE49-F238E27FC236}">
              <a16:creationId xmlns:a16="http://schemas.microsoft.com/office/drawing/2014/main" id="{00000000-0008-0000-0F00-000002010000}"/>
            </a:ext>
          </a:extLst>
        </xdr:cNvPr>
        <xdr:cNvCxnSpPr/>
      </xdr:nvCxnSpPr>
      <xdr:spPr>
        <a:xfrm flipV="1">
          <a:off x="6972300" y="1019556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60</xdr:row>
      <xdr:rowOff>126223</xdr:rowOff>
    </xdr:from>
    <xdr:ext cx="469744" cy="259045"/>
    <xdr:sp macro="" textlink="">
      <xdr:nvSpPr>
        <xdr:cNvPr id="259" name="n_1aveValue【体育館・プール】&#10;一人当たり面積">
          <a:extLst>
            <a:ext uri="{FF2B5EF4-FFF2-40B4-BE49-F238E27FC236}">
              <a16:creationId xmlns:a16="http://schemas.microsoft.com/office/drawing/2014/main" id="{00000000-0008-0000-0F00-000003010000}"/>
            </a:ext>
          </a:extLst>
        </xdr:cNvPr>
        <xdr:cNvSpPr txBox="1"/>
      </xdr:nvSpPr>
      <xdr:spPr>
        <a:xfrm>
          <a:off x="9391727" y="10413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60</xdr:row>
      <xdr:rowOff>140511</xdr:rowOff>
    </xdr:from>
    <xdr:ext cx="469744" cy="259045"/>
    <xdr:sp macro="" textlink="">
      <xdr:nvSpPr>
        <xdr:cNvPr id="260" name="n_2aveValue【体育館・プール】&#10;一人当たり面積">
          <a:extLst>
            <a:ext uri="{FF2B5EF4-FFF2-40B4-BE49-F238E27FC236}">
              <a16:creationId xmlns:a16="http://schemas.microsoft.com/office/drawing/2014/main" id="{00000000-0008-0000-0F00-000004010000}"/>
            </a:ext>
          </a:extLst>
        </xdr:cNvPr>
        <xdr:cNvSpPr txBox="1"/>
      </xdr:nvSpPr>
      <xdr:spPr>
        <a:xfrm>
          <a:off x="8515427" y="104275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61</xdr:row>
      <xdr:rowOff>60501</xdr:rowOff>
    </xdr:from>
    <xdr:ext cx="469744" cy="259045"/>
    <xdr:sp macro="" textlink="">
      <xdr:nvSpPr>
        <xdr:cNvPr id="261" name="n_3aveValue【体育館・プール】&#10;一人当たり面積">
          <a:extLst>
            <a:ext uri="{FF2B5EF4-FFF2-40B4-BE49-F238E27FC236}">
              <a16:creationId xmlns:a16="http://schemas.microsoft.com/office/drawing/2014/main" id="{00000000-0008-0000-0F00-000005010000}"/>
            </a:ext>
          </a:extLst>
        </xdr:cNvPr>
        <xdr:cNvSpPr txBox="1"/>
      </xdr:nvSpPr>
      <xdr:spPr>
        <a:xfrm>
          <a:off x="7626427" y="1051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61</xdr:row>
      <xdr:rowOff>71931</xdr:rowOff>
    </xdr:from>
    <xdr:ext cx="469744" cy="259045"/>
    <xdr:sp macro="" textlink="">
      <xdr:nvSpPr>
        <xdr:cNvPr id="262" name="n_4aveValue【体育館・プール】&#10;一人当たり面積">
          <a:extLst>
            <a:ext uri="{FF2B5EF4-FFF2-40B4-BE49-F238E27FC236}">
              <a16:creationId xmlns:a16="http://schemas.microsoft.com/office/drawing/2014/main" id="{00000000-0008-0000-0F00-000006010000}"/>
            </a:ext>
          </a:extLst>
        </xdr:cNvPr>
        <xdr:cNvSpPr txBox="1"/>
      </xdr:nvSpPr>
      <xdr:spPr>
        <a:xfrm>
          <a:off x="6737427" y="105303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57</xdr:row>
      <xdr:rowOff>53040</xdr:rowOff>
    </xdr:from>
    <xdr:ext cx="469744" cy="259045"/>
    <xdr:sp macro="" textlink="">
      <xdr:nvSpPr>
        <xdr:cNvPr id="263" name="n_1mainValue【体育館・プール】&#10;一人当たり面積">
          <a:extLst>
            <a:ext uri="{FF2B5EF4-FFF2-40B4-BE49-F238E27FC236}">
              <a16:creationId xmlns:a16="http://schemas.microsoft.com/office/drawing/2014/main" id="{00000000-0008-0000-0F00-000007010000}"/>
            </a:ext>
          </a:extLst>
        </xdr:cNvPr>
        <xdr:cNvSpPr txBox="1"/>
      </xdr:nvSpPr>
      <xdr:spPr>
        <a:xfrm>
          <a:off x="9391727" y="98256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57</xdr:row>
      <xdr:rowOff>133049</xdr:rowOff>
    </xdr:from>
    <xdr:ext cx="469744" cy="259045"/>
    <xdr:sp macro="" textlink="">
      <xdr:nvSpPr>
        <xdr:cNvPr id="264" name="n_2mainValue【体育館・プール】&#10;一人当たり面積">
          <a:extLst>
            <a:ext uri="{FF2B5EF4-FFF2-40B4-BE49-F238E27FC236}">
              <a16:creationId xmlns:a16="http://schemas.microsoft.com/office/drawing/2014/main" id="{00000000-0008-0000-0F00-000008010000}"/>
            </a:ext>
          </a:extLst>
        </xdr:cNvPr>
        <xdr:cNvSpPr txBox="1"/>
      </xdr:nvSpPr>
      <xdr:spPr>
        <a:xfrm>
          <a:off x="8515427" y="99056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57</xdr:row>
      <xdr:rowOff>147337</xdr:rowOff>
    </xdr:from>
    <xdr:ext cx="469744" cy="259045"/>
    <xdr:sp macro="" textlink="">
      <xdr:nvSpPr>
        <xdr:cNvPr id="265" name="n_3mainValue【体育館・プール】&#10;一人当たり面積">
          <a:extLst>
            <a:ext uri="{FF2B5EF4-FFF2-40B4-BE49-F238E27FC236}">
              <a16:creationId xmlns:a16="http://schemas.microsoft.com/office/drawing/2014/main" id="{00000000-0008-0000-0F00-000009010000}"/>
            </a:ext>
          </a:extLst>
        </xdr:cNvPr>
        <xdr:cNvSpPr txBox="1"/>
      </xdr:nvSpPr>
      <xdr:spPr>
        <a:xfrm>
          <a:off x="7626427" y="9919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57</xdr:row>
      <xdr:rowOff>158767</xdr:rowOff>
    </xdr:from>
    <xdr:ext cx="469744" cy="259045"/>
    <xdr:sp macro="" textlink="">
      <xdr:nvSpPr>
        <xdr:cNvPr id="266" name="n_4mainValue【体育館・プール】&#10;一人当たり面積">
          <a:extLst>
            <a:ext uri="{FF2B5EF4-FFF2-40B4-BE49-F238E27FC236}">
              <a16:creationId xmlns:a16="http://schemas.microsoft.com/office/drawing/2014/main" id="{00000000-0008-0000-0F00-00000A010000}"/>
            </a:ext>
          </a:extLst>
        </xdr:cNvPr>
        <xdr:cNvSpPr txBox="1"/>
      </xdr:nvSpPr>
      <xdr:spPr>
        <a:xfrm>
          <a:off x="6737427" y="99314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7" name="正方形/長方形 266">
          <a:extLst>
            <a:ext uri="{FF2B5EF4-FFF2-40B4-BE49-F238E27FC236}">
              <a16:creationId xmlns:a16="http://schemas.microsoft.com/office/drawing/2014/main" id="{00000000-0008-0000-0F00-00000B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8" name="正方形/長方形 267">
          <a:extLst>
            <a:ext uri="{FF2B5EF4-FFF2-40B4-BE49-F238E27FC236}">
              <a16:creationId xmlns:a16="http://schemas.microsoft.com/office/drawing/2014/main" id="{00000000-0008-0000-0F00-00000C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9" name="正方形/長方形 268">
          <a:extLst>
            <a:ext uri="{FF2B5EF4-FFF2-40B4-BE49-F238E27FC236}">
              <a16:creationId xmlns:a16="http://schemas.microsoft.com/office/drawing/2014/main" id="{00000000-0008-0000-0F00-00000D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70" name="正方形/長方形 269">
          <a:extLst>
            <a:ext uri="{FF2B5EF4-FFF2-40B4-BE49-F238E27FC236}">
              <a16:creationId xmlns:a16="http://schemas.microsoft.com/office/drawing/2014/main" id="{00000000-0008-0000-0F00-00000E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71" name="正方形/長方形 270">
          <a:extLst>
            <a:ext uri="{FF2B5EF4-FFF2-40B4-BE49-F238E27FC236}">
              <a16:creationId xmlns:a16="http://schemas.microsoft.com/office/drawing/2014/main" id="{00000000-0008-0000-0F00-00000F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72" name="正方形/長方形 271">
          <a:extLst>
            <a:ext uri="{FF2B5EF4-FFF2-40B4-BE49-F238E27FC236}">
              <a16:creationId xmlns:a16="http://schemas.microsoft.com/office/drawing/2014/main" id="{00000000-0008-0000-0F00-000010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73" name="正方形/長方形 272">
          <a:extLst>
            <a:ext uri="{FF2B5EF4-FFF2-40B4-BE49-F238E27FC236}">
              <a16:creationId xmlns:a16="http://schemas.microsoft.com/office/drawing/2014/main" id="{00000000-0008-0000-0F00-000011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74" name="正方形/長方形 273">
          <a:extLst>
            <a:ext uri="{FF2B5EF4-FFF2-40B4-BE49-F238E27FC236}">
              <a16:creationId xmlns:a16="http://schemas.microsoft.com/office/drawing/2014/main" id="{00000000-0008-0000-0F00-000012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5" name="テキスト ボックス 274">
          <a:extLst>
            <a:ext uri="{FF2B5EF4-FFF2-40B4-BE49-F238E27FC236}">
              <a16:creationId xmlns:a16="http://schemas.microsoft.com/office/drawing/2014/main" id="{00000000-0008-0000-0F00-000013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7" name="テキスト ボックス 276">
          <a:extLst>
            <a:ext uri="{FF2B5EF4-FFF2-40B4-BE49-F238E27FC236}">
              <a16:creationId xmlns:a16="http://schemas.microsoft.com/office/drawing/2014/main" id="{00000000-0008-0000-0F00-000015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38100</xdr:rowOff>
    </xdr:from>
    <xdr:to>
      <xdr:col>28</xdr:col>
      <xdr:colOff>114300</xdr:colOff>
      <xdr:row>86</xdr:row>
      <xdr:rowOff>38100</xdr:rowOff>
    </xdr:to>
    <xdr:cxnSp macro="">
      <xdr:nvCxnSpPr>
        <xdr:cNvPr id="278" name="直線コネクタ 277">
          <a:extLst>
            <a:ext uri="{FF2B5EF4-FFF2-40B4-BE49-F238E27FC236}">
              <a16:creationId xmlns:a16="http://schemas.microsoft.com/office/drawing/2014/main" id="{00000000-0008-0000-0F00-000016010000}"/>
            </a:ext>
          </a:extLst>
        </xdr:cNvPr>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85</xdr:row>
      <xdr:rowOff>67327</xdr:rowOff>
    </xdr:from>
    <xdr:ext cx="467179" cy="259045"/>
    <xdr:sp macro="" textlink="">
      <xdr:nvSpPr>
        <xdr:cNvPr id="279" name="テキスト ボックス 278">
          <a:extLst>
            <a:ext uri="{FF2B5EF4-FFF2-40B4-BE49-F238E27FC236}">
              <a16:creationId xmlns:a16="http://schemas.microsoft.com/office/drawing/2014/main" id="{00000000-0008-0000-0F00-000017010000}"/>
            </a:ext>
          </a:extLst>
        </xdr:cNvPr>
        <xdr:cNvSpPr txBox="1"/>
      </xdr:nvSpPr>
      <xdr:spPr>
        <a:xfrm>
          <a:off x="294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95250</xdr:rowOff>
    </xdr:from>
    <xdr:to>
      <xdr:col>28</xdr:col>
      <xdr:colOff>114300</xdr:colOff>
      <xdr:row>83</xdr:row>
      <xdr:rowOff>95250</xdr:rowOff>
    </xdr:to>
    <xdr:cxnSp macro="">
      <xdr:nvCxnSpPr>
        <xdr:cNvPr id="280" name="直線コネクタ 279">
          <a:extLst>
            <a:ext uri="{FF2B5EF4-FFF2-40B4-BE49-F238E27FC236}">
              <a16:creationId xmlns:a16="http://schemas.microsoft.com/office/drawing/2014/main" id="{00000000-0008-0000-0F00-000018010000}"/>
            </a:ext>
          </a:extLst>
        </xdr:cNvPr>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124477</xdr:rowOff>
    </xdr:from>
    <xdr:ext cx="403059" cy="259045"/>
    <xdr:sp macro="" textlink="">
      <xdr:nvSpPr>
        <xdr:cNvPr id="281" name="テキスト ボックス 280">
          <a:extLst>
            <a:ext uri="{FF2B5EF4-FFF2-40B4-BE49-F238E27FC236}">
              <a16:creationId xmlns:a16="http://schemas.microsoft.com/office/drawing/2014/main" id="{00000000-0008-0000-0F00-000019010000}"/>
            </a:ext>
          </a:extLst>
        </xdr:cNvPr>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152400</xdr:rowOff>
    </xdr:from>
    <xdr:to>
      <xdr:col>28</xdr:col>
      <xdr:colOff>114300</xdr:colOff>
      <xdr:row>80</xdr:row>
      <xdr:rowOff>152400</xdr:rowOff>
    </xdr:to>
    <xdr:cxnSp macro="">
      <xdr:nvCxnSpPr>
        <xdr:cNvPr id="282" name="直線コネクタ 281">
          <a:extLst>
            <a:ext uri="{FF2B5EF4-FFF2-40B4-BE49-F238E27FC236}">
              <a16:creationId xmlns:a16="http://schemas.microsoft.com/office/drawing/2014/main" id="{00000000-0008-0000-0F00-00001A010000}"/>
            </a:ext>
          </a:extLst>
        </xdr:cNvPr>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10177</xdr:rowOff>
    </xdr:from>
    <xdr:ext cx="403059" cy="259045"/>
    <xdr:sp macro="" textlink="">
      <xdr:nvSpPr>
        <xdr:cNvPr id="283" name="テキスト ボックス 282">
          <a:extLst>
            <a:ext uri="{FF2B5EF4-FFF2-40B4-BE49-F238E27FC236}">
              <a16:creationId xmlns:a16="http://schemas.microsoft.com/office/drawing/2014/main" id="{00000000-0008-0000-0F00-00001B010000}"/>
            </a:ext>
          </a:extLst>
        </xdr:cNvPr>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78</xdr:row>
      <xdr:rowOff>38100</xdr:rowOff>
    </xdr:from>
    <xdr:to>
      <xdr:col>28</xdr:col>
      <xdr:colOff>114300</xdr:colOff>
      <xdr:row>78</xdr:row>
      <xdr:rowOff>38100</xdr:rowOff>
    </xdr:to>
    <xdr:cxnSp macro="">
      <xdr:nvCxnSpPr>
        <xdr:cNvPr id="284" name="直線コネクタ 283">
          <a:extLst>
            <a:ext uri="{FF2B5EF4-FFF2-40B4-BE49-F238E27FC236}">
              <a16:creationId xmlns:a16="http://schemas.microsoft.com/office/drawing/2014/main" id="{00000000-0008-0000-0F00-00001C010000}"/>
            </a:ext>
          </a:extLst>
        </xdr:cNvPr>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77</xdr:row>
      <xdr:rowOff>67327</xdr:rowOff>
    </xdr:from>
    <xdr:ext cx="403059" cy="259045"/>
    <xdr:sp macro="" textlink="">
      <xdr:nvSpPr>
        <xdr:cNvPr id="285" name="テキスト ボックス 284">
          <a:extLst>
            <a:ext uri="{FF2B5EF4-FFF2-40B4-BE49-F238E27FC236}">
              <a16:creationId xmlns:a16="http://schemas.microsoft.com/office/drawing/2014/main" id="{00000000-0008-0000-0F00-00001D010000}"/>
            </a:ext>
          </a:extLst>
        </xdr:cNvPr>
        <xdr:cNvSpPr txBox="1"/>
      </xdr:nvSpPr>
      <xdr:spPr>
        <a:xfrm>
          <a:off x="358941" y="1326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6" name="直線コネクタ 285">
          <a:extLst>
            <a:ext uri="{FF2B5EF4-FFF2-40B4-BE49-F238E27FC236}">
              <a16:creationId xmlns:a16="http://schemas.microsoft.com/office/drawing/2014/main" id="{00000000-0008-0000-0F00-00001E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74</xdr:row>
      <xdr:rowOff>124477</xdr:rowOff>
    </xdr:from>
    <xdr:ext cx="403059" cy="259045"/>
    <xdr:sp macro="" textlink="">
      <xdr:nvSpPr>
        <xdr:cNvPr id="287" name="テキスト ボックス 286">
          <a:extLst>
            <a:ext uri="{FF2B5EF4-FFF2-40B4-BE49-F238E27FC236}">
              <a16:creationId xmlns:a16="http://schemas.microsoft.com/office/drawing/2014/main" id="{00000000-0008-0000-0F00-00001F010000}"/>
            </a:ext>
          </a:extLst>
        </xdr:cNvPr>
        <xdr:cNvSpPr txBox="1"/>
      </xdr:nvSpPr>
      <xdr:spPr>
        <a:xfrm>
          <a:off x="358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88" name="【福祉施設】&#10;有形固定資産減価償却率グラフ枠">
          <a:extLst>
            <a:ext uri="{FF2B5EF4-FFF2-40B4-BE49-F238E27FC236}">
              <a16:creationId xmlns:a16="http://schemas.microsoft.com/office/drawing/2014/main" id="{00000000-0008-0000-0F00-000020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78</xdr:row>
      <xdr:rowOff>60961</xdr:rowOff>
    </xdr:from>
    <xdr:to>
      <xdr:col>24</xdr:col>
      <xdr:colOff>62865</xdr:colOff>
      <xdr:row>85</xdr:row>
      <xdr:rowOff>154687</xdr:rowOff>
    </xdr:to>
    <xdr:cxnSp macro="">
      <xdr:nvCxnSpPr>
        <xdr:cNvPr id="289" name="直線コネクタ 288">
          <a:extLst>
            <a:ext uri="{FF2B5EF4-FFF2-40B4-BE49-F238E27FC236}">
              <a16:creationId xmlns:a16="http://schemas.microsoft.com/office/drawing/2014/main" id="{00000000-0008-0000-0F00-000021010000}"/>
            </a:ext>
          </a:extLst>
        </xdr:cNvPr>
        <xdr:cNvCxnSpPr/>
      </xdr:nvCxnSpPr>
      <xdr:spPr>
        <a:xfrm flipV="1">
          <a:off x="4634865" y="13434061"/>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158514</xdr:rowOff>
    </xdr:from>
    <xdr:ext cx="405111" cy="259045"/>
    <xdr:sp macro="" textlink="">
      <xdr:nvSpPr>
        <xdr:cNvPr id="290" name="【福祉施設】&#10;有形固定資産減価償却率最小値テキスト">
          <a:extLst>
            <a:ext uri="{FF2B5EF4-FFF2-40B4-BE49-F238E27FC236}">
              <a16:creationId xmlns:a16="http://schemas.microsoft.com/office/drawing/2014/main" id="{00000000-0008-0000-0F00-000022010000}"/>
            </a:ext>
          </a:extLst>
        </xdr:cNvPr>
        <xdr:cNvSpPr txBox="1"/>
      </xdr:nvSpPr>
      <xdr:spPr>
        <a:xfrm>
          <a:off x="4673600" y="147317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154687</xdr:rowOff>
    </xdr:from>
    <xdr:to>
      <xdr:col>24</xdr:col>
      <xdr:colOff>152400</xdr:colOff>
      <xdr:row>85</xdr:row>
      <xdr:rowOff>154687</xdr:rowOff>
    </xdr:to>
    <xdr:cxnSp macro="">
      <xdr:nvCxnSpPr>
        <xdr:cNvPr id="291" name="直線コネクタ 290">
          <a:extLst>
            <a:ext uri="{FF2B5EF4-FFF2-40B4-BE49-F238E27FC236}">
              <a16:creationId xmlns:a16="http://schemas.microsoft.com/office/drawing/2014/main" id="{00000000-0008-0000-0F00-000023010000}"/>
            </a:ext>
          </a:extLst>
        </xdr:cNvPr>
        <xdr:cNvCxnSpPr/>
      </xdr:nvCxnSpPr>
      <xdr:spPr>
        <a:xfrm>
          <a:off x="4546600" y="147279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77</xdr:row>
      <xdr:rowOff>7638</xdr:rowOff>
    </xdr:from>
    <xdr:ext cx="405111" cy="259045"/>
    <xdr:sp macro="" textlink="">
      <xdr:nvSpPr>
        <xdr:cNvPr id="292" name="【福祉施設】&#10;有形固定資産減価償却率最大値テキスト">
          <a:extLst>
            <a:ext uri="{FF2B5EF4-FFF2-40B4-BE49-F238E27FC236}">
              <a16:creationId xmlns:a16="http://schemas.microsoft.com/office/drawing/2014/main" id="{00000000-0008-0000-0F00-000024010000}"/>
            </a:ext>
          </a:extLst>
        </xdr:cNvPr>
        <xdr:cNvSpPr txBox="1"/>
      </xdr:nvSpPr>
      <xdr:spPr>
        <a:xfrm>
          <a:off x="4673600" y="132092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60961</xdr:rowOff>
    </xdr:from>
    <xdr:to>
      <xdr:col>24</xdr:col>
      <xdr:colOff>152400</xdr:colOff>
      <xdr:row>78</xdr:row>
      <xdr:rowOff>60961</xdr:rowOff>
    </xdr:to>
    <xdr:cxnSp macro="">
      <xdr:nvCxnSpPr>
        <xdr:cNvPr id="293" name="直線コネクタ 292">
          <a:extLst>
            <a:ext uri="{FF2B5EF4-FFF2-40B4-BE49-F238E27FC236}">
              <a16:creationId xmlns:a16="http://schemas.microsoft.com/office/drawing/2014/main" id="{00000000-0008-0000-0F00-000025010000}"/>
            </a:ext>
          </a:extLst>
        </xdr:cNvPr>
        <xdr:cNvCxnSpPr/>
      </xdr:nvCxnSpPr>
      <xdr:spPr>
        <a:xfrm>
          <a:off x="4546600" y="13434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161053</xdr:rowOff>
    </xdr:from>
    <xdr:ext cx="405111" cy="259045"/>
    <xdr:sp macro="" textlink="">
      <xdr:nvSpPr>
        <xdr:cNvPr id="294" name="【福祉施設】&#10;有形固定資産減価償却率平均値テキスト">
          <a:extLst>
            <a:ext uri="{FF2B5EF4-FFF2-40B4-BE49-F238E27FC236}">
              <a16:creationId xmlns:a16="http://schemas.microsoft.com/office/drawing/2014/main" id="{00000000-0008-0000-0F00-000026010000}"/>
            </a:ext>
          </a:extLst>
        </xdr:cNvPr>
        <xdr:cNvSpPr txBox="1"/>
      </xdr:nvSpPr>
      <xdr:spPr>
        <a:xfrm>
          <a:off x="4673600" y="1370560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138176</xdr:rowOff>
    </xdr:from>
    <xdr:to>
      <xdr:col>24</xdr:col>
      <xdr:colOff>114300</xdr:colOff>
      <xdr:row>81</xdr:row>
      <xdr:rowOff>68326</xdr:rowOff>
    </xdr:to>
    <xdr:sp macro="" textlink="">
      <xdr:nvSpPr>
        <xdr:cNvPr id="295" name="フローチャート: 判断 294">
          <a:extLst>
            <a:ext uri="{FF2B5EF4-FFF2-40B4-BE49-F238E27FC236}">
              <a16:creationId xmlns:a16="http://schemas.microsoft.com/office/drawing/2014/main" id="{00000000-0008-0000-0F00-000027010000}"/>
            </a:ext>
          </a:extLst>
        </xdr:cNvPr>
        <xdr:cNvSpPr/>
      </xdr:nvSpPr>
      <xdr:spPr>
        <a:xfrm>
          <a:off x="4584700" y="1385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80</xdr:row>
      <xdr:rowOff>49022</xdr:rowOff>
    </xdr:from>
    <xdr:to>
      <xdr:col>20</xdr:col>
      <xdr:colOff>38100</xdr:colOff>
      <xdr:row>80</xdr:row>
      <xdr:rowOff>150622</xdr:rowOff>
    </xdr:to>
    <xdr:sp macro="" textlink="">
      <xdr:nvSpPr>
        <xdr:cNvPr id="296" name="フローチャート: 判断 295">
          <a:extLst>
            <a:ext uri="{FF2B5EF4-FFF2-40B4-BE49-F238E27FC236}">
              <a16:creationId xmlns:a16="http://schemas.microsoft.com/office/drawing/2014/main" id="{00000000-0008-0000-0F00-000028010000}"/>
            </a:ext>
          </a:extLst>
        </xdr:cNvPr>
        <xdr:cNvSpPr/>
      </xdr:nvSpPr>
      <xdr:spPr>
        <a:xfrm>
          <a:off x="3746500" y="137650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79</xdr:row>
      <xdr:rowOff>149606</xdr:rowOff>
    </xdr:from>
    <xdr:to>
      <xdr:col>15</xdr:col>
      <xdr:colOff>101600</xdr:colOff>
      <xdr:row>80</xdr:row>
      <xdr:rowOff>79756</xdr:rowOff>
    </xdr:to>
    <xdr:sp macro="" textlink="">
      <xdr:nvSpPr>
        <xdr:cNvPr id="297" name="フローチャート: 判断 296">
          <a:extLst>
            <a:ext uri="{FF2B5EF4-FFF2-40B4-BE49-F238E27FC236}">
              <a16:creationId xmlns:a16="http://schemas.microsoft.com/office/drawing/2014/main" id="{00000000-0008-0000-0F00-000029010000}"/>
            </a:ext>
          </a:extLst>
        </xdr:cNvPr>
        <xdr:cNvSpPr/>
      </xdr:nvSpPr>
      <xdr:spPr>
        <a:xfrm>
          <a:off x="2857500" y="13694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79</xdr:row>
      <xdr:rowOff>81026</xdr:rowOff>
    </xdr:from>
    <xdr:to>
      <xdr:col>10</xdr:col>
      <xdr:colOff>165100</xdr:colOff>
      <xdr:row>80</xdr:row>
      <xdr:rowOff>11176</xdr:rowOff>
    </xdr:to>
    <xdr:sp macro="" textlink="">
      <xdr:nvSpPr>
        <xdr:cNvPr id="298" name="フローチャート: 判断 297">
          <a:extLst>
            <a:ext uri="{FF2B5EF4-FFF2-40B4-BE49-F238E27FC236}">
              <a16:creationId xmlns:a16="http://schemas.microsoft.com/office/drawing/2014/main" id="{00000000-0008-0000-0F00-00002A010000}"/>
            </a:ext>
          </a:extLst>
        </xdr:cNvPr>
        <xdr:cNvSpPr/>
      </xdr:nvSpPr>
      <xdr:spPr>
        <a:xfrm>
          <a:off x="1968500" y="13625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79</xdr:row>
      <xdr:rowOff>26163</xdr:rowOff>
    </xdr:from>
    <xdr:to>
      <xdr:col>6</xdr:col>
      <xdr:colOff>38100</xdr:colOff>
      <xdr:row>79</xdr:row>
      <xdr:rowOff>127763</xdr:rowOff>
    </xdr:to>
    <xdr:sp macro="" textlink="">
      <xdr:nvSpPr>
        <xdr:cNvPr id="299" name="フローチャート: 判断 298">
          <a:extLst>
            <a:ext uri="{FF2B5EF4-FFF2-40B4-BE49-F238E27FC236}">
              <a16:creationId xmlns:a16="http://schemas.microsoft.com/office/drawing/2014/main" id="{00000000-0008-0000-0F00-00002B010000}"/>
            </a:ext>
          </a:extLst>
        </xdr:cNvPr>
        <xdr:cNvSpPr/>
      </xdr:nvSpPr>
      <xdr:spPr>
        <a:xfrm>
          <a:off x="1079500" y="13570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F00-00002D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3" name="テキスト ボックス 302">
          <a:extLst>
            <a:ext uri="{FF2B5EF4-FFF2-40B4-BE49-F238E27FC236}">
              <a16:creationId xmlns:a16="http://schemas.microsoft.com/office/drawing/2014/main" id="{00000000-0008-0000-0F00-00002F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151892</xdr:rowOff>
    </xdr:from>
    <xdr:to>
      <xdr:col>24</xdr:col>
      <xdr:colOff>114300</xdr:colOff>
      <xdr:row>81</xdr:row>
      <xdr:rowOff>82042</xdr:rowOff>
    </xdr:to>
    <xdr:sp macro="" textlink="">
      <xdr:nvSpPr>
        <xdr:cNvPr id="305" name="楕円 304">
          <a:extLst>
            <a:ext uri="{FF2B5EF4-FFF2-40B4-BE49-F238E27FC236}">
              <a16:creationId xmlns:a16="http://schemas.microsoft.com/office/drawing/2014/main" id="{00000000-0008-0000-0F00-000031010000}"/>
            </a:ext>
          </a:extLst>
        </xdr:cNvPr>
        <xdr:cNvSpPr/>
      </xdr:nvSpPr>
      <xdr:spPr>
        <a:xfrm>
          <a:off x="4584700" y="13867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80</xdr:row>
      <xdr:rowOff>130319</xdr:rowOff>
    </xdr:from>
    <xdr:ext cx="405111" cy="259045"/>
    <xdr:sp macro="" textlink="">
      <xdr:nvSpPr>
        <xdr:cNvPr id="306" name="【福祉施設】&#10;有形固定資産減価償却率該当値テキスト">
          <a:extLst>
            <a:ext uri="{FF2B5EF4-FFF2-40B4-BE49-F238E27FC236}">
              <a16:creationId xmlns:a16="http://schemas.microsoft.com/office/drawing/2014/main" id="{00000000-0008-0000-0F00-000032010000}"/>
            </a:ext>
          </a:extLst>
        </xdr:cNvPr>
        <xdr:cNvSpPr txBox="1"/>
      </xdr:nvSpPr>
      <xdr:spPr>
        <a:xfrm>
          <a:off x="4673600" y="138463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80</xdr:row>
      <xdr:rowOff>119887</xdr:rowOff>
    </xdr:from>
    <xdr:to>
      <xdr:col>20</xdr:col>
      <xdr:colOff>38100</xdr:colOff>
      <xdr:row>81</xdr:row>
      <xdr:rowOff>50037</xdr:rowOff>
    </xdr:to>
    <xdr:sp macro="" textlink="">
      <xdr:nvSpPr>
        <xdr:cNvPr id="307" name="楕円 306">
          <a:extLst>
            <a:ext uri="{FF2B5EF4-FFF2-40B4-BE49-F238E27FC236}">
              <a16:creationId xmlns:a16="http://schemas.microsoft.com/office/drawing/2014/main" id="{00000000-0008-0000-0F00-000033010000}"/>
            </a:ext>
          </a:extLst>
        </xdr:cNvPr>
        <xdr:cNvSpPr/>
      </xdr:nvSpPr>
      <xdr:spPr>
        <a:xfrm>
          <a:off x="3746500" y="13835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80</xdr:row>
      <xdr:rowOff>170687</xdr:rowOff>
    </xdr:from>
    <xdr:to>
      <xdr:col>24</xdr:col>
      <xdr:colOff>63500</xdr:colOff>
      <xdr:row>81</xdr:row>
      <xdr:rowOff>31242</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3797300" y="13886687"/>
          <a:ext cx="838200" cy="32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80</xdr:row>
      <xdr:rowOff>85598</xdr:rowOff>
    </xdr:from>
    <xdr:to>
      <xdr:col>15</xdr:col>
      <xdr:colOff>101600</xdr:colOff>
      <xdr:row>81</xdr:row>
      <xdr:rowOff>15748</xdr:rowOff>
    </xdr:to>
    <xdr:sp macro="" textlink="">
      <xdr:nvSpPr>
        <xdr:cNvPr id="309" name="楕円 308">
          <a:extLst>
            <a:ext uri="{FF2B5EF4-FFF2-40B4-BE49-F238E27FC236}">
              <a16:creationId xmlns:a16="http://schemas.microsoft.com/office/drawing/2014/main" id="{00000000-0008-0000-0F00-000035010000}"/>
            </a:ext>
          </a:extLst>
        </xdr:cNvPr>
        <xdr:cNvSpPr/>
      </xdr:nvSpPr>
      <xdr:spPr>
        <a:xfrm>
          <a:off x="2857500" y="1380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80</xdr:row>
      <xdr:rowOff>136398</xdr:rowOff>
    </xdr:from>
    <xdr:to>
      <xdr:col>19</xdr:col>
      <xdr:colOff>177800</xdr:colOff>
      <xdr:row>80</xdr:row>
      <xdr:rowOff>170687</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908300" y="13852398"/>
          <a:ext cx="8890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80</xdr:row>
      <xdr:rowOff>53594</xdr:rowOff>
    </xdr:from>
    <xdr:to>
      <xdr:col>10</xdr:col>
      <xdr:colOff>165100</xdr:colOff>
      <xdr:row>80</xdr:row>
      <xdr:rowOff>155194</xdr:rowOff>
    </xdr:to>
    <xdr:sp macro="" textlink="">
      <xdr:nvSpPr>
        <xdr:cNvPr id="311" name="楕円 310">
          <a:extLst>
            <a:ext uri="{FF2B5EF4-FFF2-40B4-BE49-F238E27FC236}">
              <a16:creationId xmlns:a16="http://schemas.microsoft.com/office/drawing/2014/main" id="{00000000-0008-0000-0F00-000037010000}"/>
            </a:ext>
          </a:extLst>
        </xdr:cNvPr>
        <xdr:cNvSpPr/>
      </xdr:nvSpPr>
      <xdr:spPr>
        <a:xfrm>
          <a:off x="1968500" y="137695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80</xdr:row>
      <xdr:rowOff>104394</xdr:rowOff>
    </xdr:from>
    <xdr:to>
      <xdr:col>15</xdr:col>
      <xdr:colOff>50800</xdr:colOff>
      <xdr:row>80</xdr:row>
      <xdr:rowOff>136398</xdr:rowOff>
    </xdr:to>
    <xdr:cxnSp macro="">
      <xdr:nvCxnSpPr>
        <xdr:cNvPr id="312" name="直線コネクタ 311">
          <a:extLst>
            <a:ext uri="{FF2B5EF4-FFF2-40B4-BE49-F238E27FC236}">
              <a16:creationId xmlns:a16="http://schemas.microsoft.com/office/drawing/2014/main" id="{00000000-0008-0000-0F00-000038010000}"/>
            </a:ext>
          </a:extLst>
        </xdr:cNvPr>
        <xdr:cNvCxnSpPr/>
      </xdr:nvCxnSpPr>
      <xdr:spPr>
        <a:xfrm>
          <a:off x="2019300" y="1382039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80</xdr:row>
      <xdr:rowOff>5587</xdr:rowOff>
    </xdr:from>
    <xdr:to>
      <xdr:col>6</xdr:col>
      <xdr:colOff>38100</xdr:colOff>
      <xdr:row>80</xdr:row>
      <xdr:rowOff>107187</xdr:rowOff>
    </xdr:to>
    <xdr:sp macro="" textlink="">
      <xdr:nvSpPr>
        <xdr:cNvPr id="313" name="楕円 312">
          <a:extLst>
            <a:ext uri="{FF2B5EF4-FFF2-40B4-BE49-F238E27FC236}">
              <a16:creationId xmlns:a16="http://schemas.microsoft.com/office/drawing/2014/main" id="{00000000-0008-0000-0F00-000039010000}"/>
            </a:ext>
          </a:extLst>
        </xdr:cNvPr>
        <xdr:cNvSpPr/>
      </xdr:nvSpPr>
      <xdr:spPr>
        <a:xfrm>
          <a:off x="1079500" y="1372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80</xdr:row>
      <xdr:rowOff>56387</xdr:rowOff>
    </xdr:from>
    <xdr:to>
      <xdr:col>10</xdr:col>
      <xdr:colOff>114300</xdr:colOff>
      <xdr:row>80</xdr:row>
      <xdr:rowOff>104394</xdr:rowOff>
    </xdr:to>
    <xdr:cxnSp macro="">
      <xdr:nvCxnSpPr>
        <xdr:cNvPr id="314" name="直線コネクタ 313">
          <a:extLst>
            <a:ext uri="{FF2B5EF4-FFF2-40B4-BE49-F238E27FC236}">
              <a16:creationId xmlns:a16="http://schemas.microsoft.com/office/drawing/2014/main" id="{00000000-0008-0000-0F00-00003A010000}"/>
            </a:ext>
          </a:extLst>
        </xdr:cNvPr>
        <xdr:cNvCxnSpPr/>
      </xdr:nvCxnSpPr>
      <xdr:spPr>
        <a:xfrm>
          <a:off x="1130300" y="13772387"/>
          <a:ext cx="889000" cy="48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78</xdr:row>
      <xdr:rowOff>167149</xdr:rowOff>
    </xdr:from>
    <xdr:ext cx="405111" cy="259045"/>
    <xdr:sp macro="" textlink="">
      <xdr:nvSpPr>
        <xdr:cNvPr id="315" name="n_1aveValue【福祉施設】&#10;有形固定資産減価償却率">
          <a:extLst>
            <a:ext uri="{FF2B5EF4-FFF2-40B4-BE49-F238E27FC236}">
              <a16:creationId xmlns:a16="http://schemas.microsoft.com/office/drawing/2014/main" id="{00000000-0008-0000-0F00-00003B010000}"/>
            </a:ext>
          </a:extLst>
        </xdr:cNvPr>
        <xdr:cNvSpPr txBox="1"/>
      </xdr:nvSpPr>
      <xdr:spPr>
        <a:xfrm>
          <a:off x="3582044" y="135402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78</xdr:row>
      <xdr:rowOff>96283</xdr:rowOff>
    </xdr:from>
    <xdr:ext cx="405111" cy="259045"/>
    <xdr:sp macro="" textlink="">
      <xdr:nvSpPr>
        <xdr:cNvPr id="316" name="n_2aveValue【福祉施設】&#10;有形固定資産減価償却率">
          <a:extLst>
            <a:ext uri="{FF2B5EF4-FFF2-40B4-BE49-F238E27FC236}">
              <a16:creationId xmlns:a16="http://schemas.microsoft.com/office/drawing/2014/main" id="{00000000-0008-0000-0F00-00003C010000}"/>
            </a:ext>
          </a:extLst>
        </xdr:cNvPr>
        <xdr:cNvSpPr txBox="1"/>
      </xdr:nvSpPr>
      <xdr:spPr>
        <a:xfrm>
          <a:off x="2705744" y="134693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78</xdr:row>
      <xdr:rowOff>27703</xdr:rowOff>
    </xdr:from>
    <xdr:ext cx="405111" cy="259045"/>
    <xdr:sp macro="" textlink="">
      <xdr:nvSpPr>
        <xdr:cNvPr id="317" name="n_3aveValue【福祉施設】&#10;有形固定資産減価償却率">
          <a:extLst>
            <a:ext uri="{FF2B5EF4-FFF2-40B4-BE49-F238E27FC236}">
              <a16:creationId xmlns:a16="http://schemas.microsoft.com/office/drawing/2014/main" id="{00000000-0008-0000-0F00-00003D010000}"/>
            </a:ext>
          </a:extLst>
        </xdr:cNvPr>
        <xdr:cNvSpPr txBox="1"/>
      </xdr:nvSpPr>
      <xdr:spPr>
        <a:xfrm>
          <a:off x="1816744" y="134008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77</xdr:row>
      <xdr:rowOff>144290</xdr:rowOff>
    </xdr:from>
    <xdr:ext cx="405111" cy="259045"/>
    <xdr:sp macro="" textlink="">
      <xdr:nvSpPr>
        <xdr:cNvPr id="318" name="n_4aveValue【福祉施設】&#10;有形固定資産減価償却率">
          <a:extLst>
            <a:ext uri="{FF2B5EF4-FFF2-40B4-BE49-F238E27FC236}">
              <a16:creationId xmlns:a16="http://schemas.microsoft.com/office/drawing/2014/main" id="{00000000-0008-0000-0F00-00003E010000}"/>
            </a:ext>
          </a:extLst>
        </xdr:cNvPr>
        <xdr:cNvSpPr txBox="1"/>
      </xdr:nvSpPr>
      <xdr:spPr>
        <a:xfrm>
          <a:off x="927744" y="133459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81</xdr:row>
      <xdr:rowOff>41164</xdr:rowOff>
    </xdr:from>
    <xdr:ext cx="405111" cy="259045"/>
    <xdr:sp macro="" textlink="">
      <xdr:nvSpPr>
        <xdr:cNvPr id="319" name="n_1mainValue【福祉施設】&#10;有形固定資産減価償却率">
          <a:extLst>
            <a:ext uri="{FF2B5EF4-FFF2-40B4-BE49-F238E27FC236}">
              <a16:creationId xmlns:a16="http://schemas.microsoft.com/office/drawing/2014/main" id="{00000000-0008-0000-0F00-00003F010000}"/>
            </a:ext>
          </a:extLst>
        </xdr:cNvPr>
        <xdr:cNvSpPr txBox="1"/>
      </xdr:nvSpPr>
      <xdr:spPr>
        <a:xfrm>
          <a:off x="3582044" y="13928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81</xdr:row>
      <xdr:rowOff>6875</xdr:rowOff>
    </xdr:from>
    <xdr:ext cx="405111" cy="259045"/>
    <xdr:sp macro="" textlink="">
      <xdr:nvSpPr>
        <xdr:cNvPr id="320" name="n_2mainValue【福祉施設】&#10;有形固定資産減価償却率">
          <a:extLst>
            <a:ext uri="{FF2B5EF4-FFF2-40B4-BE49-F238E27FC236}">
              <a16:creationId xmlns:a16="http://schemas.microsoft.com/office/drawing/2014/main" id="{00000000-0008-0000-0F00-000040010000}"/>
            </a:ext>
          </a:extLst>
        </xdr:cNvPr>
        <xdr:cNvSpPr txBox="1"/>
      </xdr:nvSpPr>
      <xdr:spPr>
        <a:xfrm>
          <a:off x="2705744" y="1389432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80</xdr:row>
      <xdr:rowOff>146321</xdr:rowOff>
    </xdr:from>
    <xdr:ext cx="405111" cy="259045"/>
    <xdr:sp macro="" textlink="">
      <xdr:nvSpPr>
        <xdr:cNvPr id="321" name="n_3mainValue【福祉施設】&#10;有形固定資産減価償却率">
          <a:extLst>
            <a:ext uri="{FF2B5EF4-FFF2-40B4-BE49-F238E27FC236}">
              <a16:creationId xmlns:a16="http://schemas.microsoft.com/office/drawing/2014/main" id="{00000000-0008-0000-0F00-000041010000}"/>
            </a:ext>
          </a:extLst>
        </xdr:cNvPr>
        <xdr:cNvSpPr txBox="1"/>
      </xdr:nvSpPr>
      <xdr:spPr>
        <a:xfrm>
          <a:off x="1816744" y="138623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80</xdr:row>
      <xdr:rowOff>98314</xdr:rowOff>
    </xdr:from>
    <xdr:ext cx="405111" cy="259045"/>
    <xdr:sp macro="" textlink="">
      <xdr:nvSpPr>
        <xdr:cNvPr id="322" name="n_4mainValue【福祉施設】&#10;有形固定資産減価償却率">
          <a:extLst>
            <a:ext uri="{FF2B5EF4-FFF2-40B4-BE49-F238E27FC236}">
              <a16:creationId xmlns:a16="http://schemas.microsoft.com/office/drawing/2014/main" id="{00000000-0008-0000-0F00-000042010000}"/>
            </a:ext>
          </a:extLst>
        </xdr:cNvPr>
        <xdr:cNvSpPr txBox="1"/>
      </xdr:nvSpPr>
      <xdr:spPr>
        <a:xfrm>
          <a:off x="927744" y="138143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3" name="正方形/長方形 322">
          <a:extLst>
            <a:ext uri="{FF2B5EF4-FFF2-40B4-BE49-F238E27FC236}">
              <a16:creationId xmlns:a16="http://schemas.microsoft.com/office/drawing/2014/main" id="{00000000-0008-0000-0F00-000043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4" name="正方形/長方形 323">
          <a:extLst>
            <a:ext uri="{FF2B5EF4-FFF2-40B4-BE49-F238E27FC236}">
              <a16:creationId xmlns:a16="http://schemas.microsoft.com/office/drawing/2014/main" id="{00000000-0008-0000-0F00-000044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5" name="正方形/長方形 324">
          <a:extLst>
            <a:ext uri="{FF2B5EF4-FFF2-40B4-BE49-F238E27FC236}">
              <a16:creationId xmlns:a16="http://schemas.microsoft.com/office/drawing/2014/main" id="{00000000-0008-0000-0F00-000045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F00-000046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F00-000047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8" name="正方形/長方形 327">
          <a:extLst>
            <a:ext uri="{FF2B5EF4-FFF2-40B4-BE49-F238E27FC236}">
              <a16:creationId xmlns:a16="http://schemas.microsoft.com/office/drawing/2014/main" id="{00000000-0008-0000-0F00-000048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9" name="正方形/長方形 328">
          <a:extLst>
            <a:ext uri="{FF2B5EF4-FFF2-40B4-BE49-F238E27FC236}">
              <a16:creationId xmlns:a16="http://schemas.microsoft.com/office/drawing/2014/main" id="{00000000-0008-0000-0F00-000049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30" name="正方形/長方形 329">
          <a:extLst>
            <a:ext uri="{FF2B5EF4-FFF2-40B4-BE49-F238E27FC236}">
              <a16:creationId xmlns:a16="http://schemas.microsoft.com/office/drawing/2014/main" id="{00000000-0008-0000-0F00-00004A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31" name="テキスト ボックス 330">
          <a:extLst>
            <a:ext uri="{FF2B5EF4-FFF2-40B4-BE49-F238E27FC236}">
              <a16:creationId xmlns:a16="http://schemas.microsoft.com/office/drawing/2014/main" id="{00000000-0008-0000-0F00-00004B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2" name="直線コネクタ 331">
          <a:extLst>
            <a:ext uri="{FF2B5EF4-FFF2-40B4-BE49-F238E27FC236}">
              <a16:creationId xmlns:a16="http://schemas.microsoft.com/office/drawing/2014/main" id="{00000000-0008-0000-0F00-00004C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333" name="直線コネクタ 332">
          <a:extLst>
            <a:ext uri="{FF2B5EF4-FFF2-40B4-BE49-F238E27FC236}">
              <a16:creationId xmlns:a16="http://schemas.microsoft.com/office/drawing/2014/main" id="{00000000-0008-0000-0F00-00004D010000}"/>
            </a:ext>
          </a:extLst>
        </xdr:cNvPr>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334" name="テキスト ボックス 333">
          <a:extLst>
            <a:ext uri="{FF2B5EF4-FFF2-40B4-BE49-F238E27FC236}">
              <a16:creationId xmlns:a16="http://schemas.microsoft.com/office/drawing/2014/main" id="{00000000-0008-0000-0F00-00004E010000}"/>
            </a:ext>
          </a:extLst>
        </xdr:cNvPr>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335" name="直線コネクタ 334">
          <a:extLst>
            <a:ext uri="{FF2B5EF4-FFF2-40B4-BE49-F238E27FC236}">
              <a16:creationId xmlns:a16="http://schemas.microsoft.com/office/drawing/2014/main" id="{00000000-0008-0000-0F00-00004F010000}"/>
            </a:ext>
          </a:extLst>
        </xdr:cNvPr>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336" name="テキスト ボックス 335">
          <a:extLst>
            <a:ext uri="{FF2B5EF4-FFF2-40B4-BE49-F238E27FC236}">
              <a16:creationId xmlns:a16="http://schemas.microsoft.com/office/drawing/2014/main" id="{00000000-0008-0000-0F00-000050010000}"/>
            </a:ext>
          </a:extLst>
        </xdr:cNvPr>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337" name="直線コネクタ 336">
          <a:extLst>
            <a:ext uri="{FF2B5EF4-FFF2-40B4-BE49-F238E27FC236}">
              <a16:creationId xmlns:a16="http://schemas.microsoft.com/office/drawing/2014/main" id="{00000000-0008-0000-0F00-000051010000}"/>
            </a:ext>
          </a:extLst>
        </xdr:cNvPr>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338" name="テキスト ボックス 337">
          <a:extLst>
            <a:ext uri="{FF2B5EF4-FFF2-40B4-BE49-F238E27FC236}">
              <a16:creationId xmlns:a16="http://schemas.microsoft.com/office/drawing/2014/main" id="{00000000-0008-0000-0F00-000052010000}"/>
            </a:ext>
          </a:extLst>
        </xdr:cNvPr>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339" name="直線コネクタ 338">
          <a:extLst>
            <a:ext uri="{FF2B5EF4-FFF2-40B4-BE49-F238E27FC236}">
              <a16:creationId xmlns:a16="http://schemas.microsoft.com/office/drawing/2014/main" id="{00000000-0008-0000-0F00-000053010000}"/>
            </a:ext>
          </a:extLst>
        </xdr:cNvPr>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340" name="テキスト ボックス 339">
          <a:extLst>
            <a:ext uri="{FF2B5EF4-FFF2-40B4-BE49-F238E27FC236}">
              <a16:creationId xmlns:a16="http://schemas.microsoft.com/office/drawing/2014/main" id="{00000000-0008-0000-0F00-000054010000}"/>
            </a:ext>
          </a:extLst>
        </xdr:cNvPr>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341" name="直線コネクタ 340">
          <a:extLst>
            <a:ext uri="{FF2B5EF4-FFF2-40B4-BE49-F238E27FC236}">
              <a16:creationId xmlns:a16="http://schemas.microsoft.com/office/drawing/2014/main" id="{00000000-0008-0000-0F00-000055010000}"/>
            </a:ext>
          </a:extLst>
        </xdr:cNvPr>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342" name="テキスト ボックス 341">
          <a:extLst>
            <a:ext uri="{FF2B5EF4-FFF2-40B4-BE49-F238E27FC236}">
              <a16:creationId xmlns:a16="http://schemas.microsoft.com/office/drawing/2014/main" id="{00000000-0008-0000-0F00-000056010000}"/>
            </a:ext>
          </a:extLst>
        </xdr:cNvPr>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343" name="直線コネクタ 342">
          <a:extLst>
            <a:ext uri="{FF2B5EF4-FFF2-40B4-BE49-F238E27FC236}">
              <a16:creationId xmlns:a16="http://schemas.microsoft.com/office/drawing/2014/main" id="{00000000-0008-0000-0F00-000057010000}"/>
            </a:ext>
          </a:extLst>
        </xdr:cNvPr>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108148</xdr:rowOff>
    </xdr:from>
    <xdr:ext cx="467179" cy="259045"/>
    <xdr:sp macro="" textlink="">
      <xdr:nvSpPr>
        <xdr:cNvPr id="344" name="テキスト ボックス 343">
          <a:extLst>
            <a:ext uri="{FF2B5EF4-FFF2-40B4-BE49-F238E27FC236}">
              <a16:creationId xmlns:a16="http://schemas.microsoft.com/office/drawing/2014/main" id="{00000000-0008-0000-0F00-000058010000}"/>
            </a:ext>
          </a:extLst>
        </xdr:cNvPr>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45" name="直線コネクタ 344">
          <a:extLst>
            <a:ext uri="{FF2B5EF4-FFF2-40B4-BE49-F238E27FC236}">
              <a16:creationId xmlns:a16="http://schemas.microsoft.com/office/drawing/2014/main" id="{00000000-0008-0000-0F00-000059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346" name="テキスト ボックス 345">
          <a:extLst>
            <a:ext uri="{FF2B5EF4-FFF2-40B4-BE49-F238E27FC236}">
              <a16:creationId xmlns:a16="http://schemas.microsoft.com/office/drawing/2014/main" id="{00000000-0008-0000-0F00-00005A010000}"/>
            </a:ext>
          </a:extLst>
        </xdr:cNvPr>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7" name="【福祉施設】&#10;一人当たり面積グラフ枠">
          <a:extLst>
            <a:ext uri="{FF2B5EF4-FFF2-40B4-BE49-F238E27FC236}">
              <a16:creationId xmlns:a16="http://schemas.microsoft.com/office/drawing/2014/main" id="{00000000-0008-0000-0F00-00005B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41366</xdr:rowOff>
    </xdr:from>
    <xdr:to>
      <xdr:col>54</xdr:col>
      <xdr:colOff>189865</xdr:colOff>
      <xdr:row>86</xdr:row>
      <xdr:rowOff>44631</xdr:rowOff>
    </xdr:to>
    <xdr:cxnSp macro="">
      <xdr:nvCxnSpPr>
        <xdr:cNvPr id="348" name="直線コネクタ 347">
          <a:extLst>
            <a:ext uri="{FF2B5EF4-FFF2-40B4-BE49-F238E27FC236}">
              <a16:creationId xmlns:a16="http://schemas.microsoft.com/office/drawing/2014/main" id="{00000000-0008-0000-0F00-00005C010000}"/>
            </a:ext>
          </a:extLst>
        </xdr:cNvPr>
        <xdr:cNvCxnSpPr/>
      </xdr:nvCxnSpPr>
      <xdr:spPr>
        <a:xfrm flipV="1">
          <a:off x="10476865" y="13414466"/>
          <a:ext cx="0" cy="13748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48458</xdr:rowOff>
    </xdr:from>
    <xdr:ext cx="469744" cy="259045"/>
    <xdr:sp macro="" textlink="">
      <xdr:nvSpPr>
        <xdr:cNvPr id="349" name="【福祉施設】&#10;一人当たり面積最小値テキスト">
          <a:extLst>
            <a:ext uri="{FF2B5EF4-FFF2-40B4-BE49-F238E27FC236}">
              <a16:creationId xmlns:a16="http://schemas.microsoft.com/office/drawing/2014/main" id="{00000000-0008-0000-0F00-00005D010000}"/>
            </a:ext>
          </a:extLst>
        </xdr:cNvPr>
        <xdr:cNvSpPr txBox="1"/>
      </xdr:nvSpPr>
      <xdr:spPr>
        <a:xfrm>
          <a:off x="10515600" y="147931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44631</xdr:rowOff>
    </xdr:from>
    <xdr:to>
      <xdr:col>55</xdr:col>
      <xdr:colOff>88900</xdr:colOff>
      <xdr:row>86</xdr:row>
      <xdr:rowOff>44631</xdr:rowOff>
    </xdr:to>
    <xdr:cxnSp macro="">
      <xdr:nvCxnSpPr>
        <xdr:cNvPr id="350" name="直線コネクタ 349">
          <a:extLst>
            <a:ext uri="{FF2B5EF4-FFF2-40B4-BE49-F238E27FC236}">
              <a16:creationId xmlns:a16="http://schemas.microsoft.com/office/drawing/2014/main" id="{00000000-0008-0000-0F00-00005E010000}"/>
            </a:ext>
          </a:extLst>
        </xdr:cNvPr>
        <xdr:cNvCxnSpPr/>
      </xdr:nvCxnSpPr>
      <xdr:spPr>
        <a:xfrm>
          <a:off x="10388600" y="147893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159493</xdr:rowOff>
    </xdr:from>
    <xdr:ext cx="469744" cy="259045"/>
    <xdr:sp macro="" textlink="">
      <xdr:nvSpPr>
        <xdr:cNvPr id="351" name="【福祉施設】&#10;一人当たり面積最大値テキスト">
          <a:extLst>
            <a:ext uri="{FF2B5EF4-FFF2-40B4-BE49-F238E27FC236}">
              <a16:creationId xmlns:a16="http://schemas.microsoft.com/office/drawing/2014/main" id="{00000000-0008-0000-0F00-00005F010000}"/>
            </a:ext>
          </a:extLst>
        </xdr:cNvPr>
        <xdr:cNvSpPr txBox="1"/>
      </xdr:nvSpPr>
      <xdr:spPr>
        <a:xfrm>
          <a:off x="10515600" y="13189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41366</xdr:rowOff>
    </xdr:from>
    <xdr:to>
      <xdr:col>55</xdr:col>
      <xdr:colOff>88900</xdr:colOff>
      <xdr:row>78</xdr:row>
      <xdr:rowOff>41366</xdr:rowOff>
    </xdr:to>
    <xdr:cxnSp macro="">
      <xdr:nvCxnSpPr>
        <xdr:cNvPr id="352" name="直線コネクタ 351">
          <a:extLst>
            <a:ext uri="{FF2B5EF4-FFF2-40B4-BE49-F238E27FC236}">
              <a16:creationId xmlns:a16="http://schemas.microsoft.com/office/drawing/2014/main" id="{00000000-0008-0000-0F00-000060010000}"/>
            </a:ext>
          </a:extLst>
        </xdr:cNvPr>
        <xdr:cNvCxnSpPr/>
      </xdr:nvCxnSpPr>
      <xdr:spPr>
        <a:xfrm>
          <a:off x="10388600" y="134144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82</xdr:row>
      <xdr:rowOff>129376</xdr:rowOff>
    </xdr:from>
    <xdr:ext cx="469744" cy="259045"/>
    <xdr:sp macro="" textlink="">
      <xdr:nvSpPr>
        <xdr:cNvPr id="353" name="【福祉施設】&#10;一人当たり面積平均値テキスト">
          <a:extLst>
            <a:ext uri="{FF2B5EF4-FFF2-40B4-BE49-F238E27FC236}">
              <a16:creationId xmlns:a16="http://schemas.microsoft.com/office/drawing/2014/main" id="{00000000-0008-0000-0F00-000061010000}"/>
            </a:ext>
          </a:extLst>
        </xdr:cNvPr>
        <xdr:cNvSpPr txBox="1"/>
      </xdr:nvSpPr>
      <xdr:spPr>
        <a:xfrm>
          <a:off x="10515600" y="1418827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106499</xdr:rowOff>
    </xdr:from>
    <xdr:to>
      <xdr:col>55</xdr:col>
      <xdr:colOff>50800</xdr:colOff>
      <xdr:row>84</xdr:row>
      <xdr:rowOff>36649</xdr:rowOff>
    </xdr:to>
    <xdr:sp macro="" textlink="">
      <xdr:nvSpPr>
        <xdr:cNvPr id="354" name="フローチャート: 判断 353">
          <a:extLst>
            <a:ext uri="{FF2B5EF4-FFF2-40B4-BE49-F238E27FC236}">
              <a16:creationId xmlns:a16="http://schemas.microsoft.com/office/drawing/2014/main" id="{00000000-0008-0000-0F00-000062010000}"/>
            </a:ext>
          </a:extLst>
        </xdr:cNvPr>
        <xdr:cNvSpPr/>
      </xdr:nvSpPr>
      <xdr:spPr>
        <a:xfrm>
          <a:off x="10426700" y="143368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82</xdr:row>
      <xdr:rowOff>153851</xdr:rowOff>
    </xdr:from>
    <xdr:to>
      <xdr:col>50</xdr:col>
      <xdr:colOff>165100</xdr:colOff>
      <xdr:row>83</xdr:row>
      <xdr:rowOff>84001</xdr:rowOff>
    </xdr:to>
    <xdr:sp macro="" textlink="">
      <xdr:nvSpPr>
        <xdr:cNvPr id="355" name="フローチャート: 判断 354">
          <a:extLst>
            <a:ext uri="{FF2B5EF4-FFF2-40B4-BE49-F238E27FC236}">
              <a16:creationId xmlns:a16="http://schemas.microsoft.com/office/drawing/2014/main" id="{00000000-0008-0000-0F00-000063010000}"/>
            </a:ext>
          </a:extLst>
        </xdr:cNvPr>
        <xdr:cNvSpPr/>
      </xdr:nvSpPr>
      <xdr:spPr>
        <a:xfrm>
          <a:off x="9588500" y="14212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83</xdr:row>
      <xdr:rowOff>47716</xdr:rowOff>
    </xdr:from>
    <xdr:to>
      <xdr:col>46</xdr:col>
      <xdr:colOff>38100</xdr:colOff>
      <xdr:row>83</xdr:row>
      <xdr:rowOff>149316</xdr:rowOff>
    </xdr:to>
    <xdr:sp macro="" textlink="">
      <xdr:nvSpPr>
        <xdr:cNvPr id="356" name="フローチャート: 判断 355">
          <a:extLst>
            <a:ext uri="{FF2B5EF4-FFF2-40B4-BE49-F238E27FC236}">
              <a16:creationId xmlns:a16="http://schemas.microsoft.com/office/drawing/2014/main" id="{00000000-0008-0000-0F00-000064010000}"/>
            </a:ext>
          </a:extLst>
        </xdr:cNvPr>
        <xdr:cNvSpPr/>
      </xdr:nvSpPr>
      <xdr:spPr>
        <a:xfrm>
          <a:off x="8699500" y="14278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83</xdr:row>
      <xdr:rowOff>135889</xdr:rowOff>
    </xdr:from>
    <xdr:to>
      <xdr:col>41</xdr:col>
      <xdr:colOff>101600</xdr:colOff>
      <xdr:row>84</xdr:row>
      <xdr:rowOff>66039</xdr:rowOff>
    </xdr:to>
    <xdr:sp macro="" textlink="">
      <xdr:nvSpPr>
        <xdr:cNvPr id="357" name="フローチャート: 判断 356">
          <a:extLst>
            <a:ext uri="{FF2B5EF4-FFF2-40B4-BE49-F238E27FC236}">
              <a16:creationId xmlns:a16="http://schemas.microsoft.com/office/drawing/2014/main" id="{00000000-0008-0000-0F00-000065010000}"/>
            </a:ext>
          </a:extLst>
        </xdr:cNvPr>
        <xdr:cNvSpPr/>
      </xdr:nvSpPr>
      <xdr:spPr>
        <a:xfrm>
          <a:off x="7810500" y="143662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83</xdr:row>
      <xdr:rowOff>77107</xdr:rowOff>
    </xdr:from>
    <xdr:to>
      <xdr:col>36</xdr:col>
      <xdr:colOff>165100</xdr:colOff>
      <xdr:row>84</xdr:row>
      <xdr:rowOff>7257</xdr:rowOff>
    </xdr:to>
    <xdr:sp macro="" textlink="">
      <xdr:nvSpPr>
        <xdr:cNvPr id="358" name="フローチャート: 判断 357">
          <a:extLst>
            <a:ext uri="{FF2B5EF4-FFF2-40B4-BE49-F238E27FC236}">
              <a16:creationId xmlns:a16="http://schemas.microsoft.com/office/drawing/2014/main" id="{00000000-0008-0000-0F00-000066010000}"/>
            </a:ext>
          </a:extLst>
        </xdr:cNvPr>
        <xdr:cNvSpPr/>
      </xdr:nvSpPr>
      <xdr:spPr>
        <a:xfrm>
          <a:off x="6921500" y="14307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9" name="テキスト ボックス 358">
          <a:extLst>
            <a:ext uri="{FF2B5EF4-FFF2-40B4-BE49-F238E27FC236}">
              <a16:creationId xmlns:a16="http://schemas.microsoft.com/office/drawing/2014/main" id="{00000000-0008-0000-0F00-000067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61" name="テキスト ボックス 360">
          <a:extLst>
            <a:ext uri="{FF2B5EF4-FFF2-40B4-BE49-F238E27FC236}">
              <a16:creationId xmlns:a16="http://schemas.microsoft.com/office/drawing/2014/main" id="{00000000-0008-0000-0F00-000069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63" name="テキスト ボックス 362">
          <a:extLst>
            <a:ext uri="{FF2B5EF4-FFF2-40B4-BE49-F238E27FC236}">
              <a16:creationId xmlns:a16="http://schemas.microsoft.com/office/drawing/2014/main" id="{00000000-0008-0000-0F00-00006B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157118</xdr:rowOff>
    </xdr:from>
    <xdr:to>
      <xdr:col>55</xdr:col>
      <xdr:colOff>50800</xdr:colOff>
      <xdr:row>85</xdr:row>
      <xdr:rowOff>87268</xdr:rowOff>
    </xdr:to>
    <xdr:sp macro="" textlink="">
      <xdr:nvSpPr>
        <xdr:cNvPr id="364" name="楕円 363">
          <a:extLst>
            <a:ext uri="{FF2B5EF4-FFF2-40B4-BE49-F238E27FC236}">
              <a16:creationId xmlns:a16="http://schemas.microsoft.com/office/drawing/2014/main" id="{00000000-0008-0000-0F00-00006C010000}"/>
            </a:ext>
          </a:extLst>
        </xdr:cNvPr>
        <xdr:cNvSpPr/>
      </xdr:nvSpPr>
      <xdr:spPr>
        <a:xfrm>
          <a:off x="10426700" y="14558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135545</xdr:rowOff>
    </xdr:from>
    <xdr:ext cx="469744" cy="259045"/>
    <xdr:sp macro="" textlink="">
      <xdr:nvSpPr>
        <xdr:cNvPr id="365" name="【福祉施設】&#10;一人当たり面積該当値テキスト">
          <a:extLst>
            <a:ext uri="{FF2B5EF4-FFF2-40B4-BE49-F238E27FC236}">
              <a16:creationId xmlns:a16="http://schemas.microsoft.com/office/drawing/2014/main" id="{00000000-0008-0000-0F00-00006D010000}"/>
            </a:ext>
          </a:extLst>
        </xdr:cNvPr>
        <xdr:cNvSpPr txBox="1"/>
      </xdr:nvSpPr>
      <xdr:spPr>
        <a:xfrm>
          <a:off x="10515600" y="14537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84</xdr:row>
      <xdr:rowOff>163649</xdr:rowOff>
    </xdr:from>
    <xdr:to>
      <xdr:col>50</xdr:col>
      <xdr:colOff>165100</xdr:colOff>
      <xdr:row>85</xdr:row>
      <xdr:rowOff>93799</xdr:rowOff>
    </xdr:to>
    <xdr:sp macro="" textlink="">
      <xdr:nvSpPr>
        <xdr:cNvPr id="366" name="楕円 365">
          <a:extLst>
            <a:ext uri="{FF2B5EF4-FFF2-40B4-BE49-F238E27FC236}">
              <a16:creationId xmlns:a16="http://schemas.microsoft.com/office/drawing/2014/main" id="{00000000-0008-0000-0F00-00006E010000}"/>
            </a:ext>
          </a:extLst>
        </xdr:cNvPr>
        <xdr:cNvSpPr/>
      </xdr:nvSpPr>
      <xdr:spPr>
        <a:xfrm>
          <a:off x="9588500" y="1456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36468</xdr:rowOff>
    </xdr:from>
    <xdr:to>
      <xdr:col>55</xdr:col>
      <xdr:colOff>0</xdr:colOff>
      <xdr:row>85</xdr:row>
      <xdr:rowOff>42999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flipV="1">
          <a:off x="9639300" y="14609718"/>
          <a:ext cx="838200" cy="6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84</xdr:row>
      <xdr:rowOff>166914</xdr:rowOff>
    </xdr:from>
    <xdr:to>
      <xdr:col>46</xdr:col>
      <xdr:colOff>38100</xdr:colOff>
      <xdr:row>85</xdr:row>
      <xdr:rowOff>97064</xdr:rowOff>
    </xdr:to>
    <xdr:sp macro="" textlink="">
      <xdr:nvSpPr>
        <xdr:cNvPr id="368" name="楕円 367">
          <a:extLst>
            <a:ext uri="{FF2B5EF4-FFF2-40B4-BE49-F238E27FC236}">
              <a16:creationId xmlns:a16="http://schemas.microsoft.com/office/drawing/2014/main" id="{00000000-0008-0000-0F00-000070010000}"/>
            </a:ext>
          </a:extLst>
        </xdr:cNvPr>
        <xdr:cNvSpPr/>
      </xdr:nvSpPr>
      <xdr:spPr>
        <a:xfrm>
          <a:off x="8699500" y="1456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42999</xdr:rowOff>
    </xdr:from>
    <xdr:to>
      <xdr:col>50</xdr:col>
      <xdr:colOff>114300</xdr:colOff>
      <xdr:row>85</xdr:row>
      <xdr:rowOff>46264</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flipV="1">
          <a:off x="8750300" y="14616249"/>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170180</xdr:rowOff>
    </xdr:from>
    <xdr:to>
      <xdr:col>41</xdr:col>
      <xdr:colOff>101600</xdr:colOff>
      <xdr:row>85</xdr:row>
      <xdr:rowOff>100330</xdr:rowOff>
    </xdr:to>
    <xdr:sp macro="" textlink="">
      <xdr:nvSpPr>
        <xdr:cNvPr id="370" name="楕円 369">
          <a:extLst>
            <a:ext uri="{FF2B5EF4-FFF2-40B4-BE49-F238E27FC236}">
              <a16:creationId xmlns:a16="http://schemas.microsoft.com/office/drawing/2014/main" id="{00000000-0008-0000-0F00-000072010000}"/>
            </a:ext>
          </a:extLst>
        </xdr:cNvPr>
        <xdr:cNvSpPr/>
      </xdr:nvSpPr>
      <xdr:spPr>
        <a:xfrm>
          <a:off x="7810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85</xdr:row>
      <xdr:rowOff>46264</xdr:rowOff>
    </xdr:from>
    <xdr:to>
      <xdr:col>45</xdr:col>
      <xdr:colOff>177800</xdr:colOff>
      <xdr:row>85</xdr:row>
      <xdr:rowOff>49530</xdr:rowOff>
    </xdr:to>
    <xdr:cxnSp macro="">
      <xdr:nvCxnSpPr>
        <xdr:cNvPr id="371" name="直線コネクタ 370">
          <a:extLst>
            <a:ext uri="{FF2B5EF4-FFF2-40B4-BE49-F238E27FC236}">
              <a16:creationId xmlns:a16="http://schemas.microsoft.com/office/drawing/2014/main" id="{00000000-0008-0000-0F00-000073010000}"/>
            </a:ext>
          </a:extLst>
        </xdr:cNvPr>
        <xdr:cNvCxnSpPr/>
      </xdr:nvCxnSpPr>
      <xdr:spPr>
        <a:xfrm flipV="1">
          <a:off x="7861300" y="14619514"/>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85</xdr:row>
      <xdr:rowOff>1995</xdr:rowOff>
    </xdr:from>
    <xdr:to>
      <xdr:col>36</xdr:col>
      <xdr:colOff>165100</xdr:colOff>
      <xdr:row>85</xdr:row>
      <xdr:rowOff>103595</xdr:rowOff>
    </xdr:to>
    <xdr:sp macro="" textlink="">
      <xdr:nvSpPr>
        <xdr:cNvPr id="372" name="楕円 371">
          <a:extLst>
            <a:ext uri="{FF2B5EF4-FFF2-40B4-BE49-F238E27FC236}">
              <a16:creationId xmlns:a16="http://schemas.microsoft.com/office/drawing/2014/main" id="{00000000-0008-0000-0F00-000074010000}"/>
            </a:ext>
          </a:extLst>
        </xdr:cNvPr>
        <xdr:cNvSpPr/>
      </xdr:nvSpPr>
      <xdr:spPr>
        <a:xfrm>
          <a:off x="6921500" y="14575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85</xdr:row>
      <xdr:rowOff>49530</xdr:rowOff>
    </xdr:from>
    <xdr:to>
      <xdr:col>41</xdr:col>
      <xdr:colOff>50800</xdr:colOff>
      <xdr:row>85</xdr:row>
      <xdr:rowOff>52795</xdr:rowOff>
    </xdr:to>
    <xdr:cxnSp macro="">
      <xdr:nvCxnSpPr>
        <xdr:cNvPr id="373" name="直線コネクタ 372">
          <a:extLst>
            <a:ext uri="{FF2B5EF4-FFF2-40B4-BE49-F238E27FC236}">
              <a16:creationId xmlns:a16="http://schemas.microsoft.com/office/drawing/2014/main" id="{00000000-0008-0000-0F00-000075010000}"/>
            </a:ext>
          </a:extLst>
        </xdr:cNvPr>
        <xdr:cNvCxnSpPr/>
      </xdr:nvCxnSpPr>
      <xdr:spPr>
        <a:xfrm flipV="1">
          <a:off x="6972300" y="146227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81</xdr:row>
      <xdr:rowOff>100528</xdr:rowOff>
    </xdr:from>
    <xdr:ext cx="469744" cy="259045"/>
    <xdr:sp macro="" textlink="">
      <xdr:nvSpPr>
        <xdr:cNvPr id="374" name="n_1aveValue【福祉施設】&#10;一人当たり面積">
          <a:extLst>
            <a:ext uri="{FF2B5EF4-FFF2-40B4-BE49-F238E27FC236}">
              <a16:creationId xmlns:a16="http://schemas.microsoft.com/office/drawing/2014/main" id="{00000000-0008-0000-0F00-000076010000}"/>
            </a:ext>
          </a:extLst>
        </xdr:cNvPr>
        <xdr:cNvSpPr txBox="1"/>
      </xdr:nvSpPr>
      <xdr:spPr>
        <a:xfrm>
          <a:off x="9391727" y="13987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81</xdr:row>
      <xdr:rowOff>165843</xdr:rowOff>
    </xdr:from>
    <xdr:ext cx="469744" cy="259045"/>
    <xdr:sp macro="" textlink="">
      <xdr:nvSpPr>
        <xdr:cNvPr id="375" name="n_2aveValue【福祉施設】&#10;一人当たり面積">
          <a:extLst>
            <a:ext uri="{FF2B5EF4-FFF2-40B4-BE49-F238E27FC236}">
              <a16:creationId xmlns:a16="http://schemas.microsoft.com/office/drawing/2014/main" id="{00000000-0008-0000-0F00-000077010000}"/>
            </a:ext>
          </a:extLst>
        </xdr:cNvPr>
        <xdr:cNvSpPr txBox="1"/>
      </xdr:nvSpPr>
      <xdr:spPr>
        <a:xfrm>
          <a:off x="8515427" y="140532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82566</xdr:rowOff>
    </xdr:from>
    <xdr:ext cx="469744" cy="259045"/>
    <xdr:sp macro="" textlink="">
      <xdr:nvSpPr>
        <xdr:cNvPr id="376" name="n_3aveValue【福祉施設】&#10;一人当たり面積">
          <a:extLst>
            <a:ext uri="{FF2B5EF4-FFF2-40B4-BE49-F238E27FC236}">
              <a16:creationId xmlns:a16="http://schemas.microsoft.com/office/drawing/2014/main" id="{00000000-0008-0000-0F00-000078010000}"/>
            </a:ext>
          </a:extLst>
        </xdr:cNvPr>
        <xdr:cNvSpPr txBox="1"/>
      </xdr:nvSpPr>
      <xdr:spPr>
        <a:xfrm>
          <a:off x="7626427" y="141414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23784</xdr:rowOff>
    </xdr:from>
    <xdr:ext cx="469744" cy="259045"/>
    <xdr:sp macro="" textlink="">
      <xdr:nvSpPr>
        <xdr:cNvPr id="377" name="n_4aveValue【福祉施設】&#10;一人当たり面積">
          <a:extLst>
            <a:ext uri="{FF2B5EF4-FFF2-40B4-BE49-F238E27FC236}">
              <a16:creationId xmlns:a16="http://schemas.microsoft.com/office/drawing/2014/main" id="{00000000-0008-0000-0F00-000079010000}"/>
            </a:ext>
          </a:extLst>
        </xdr:cNvPr>
        <xdr:cNvSpPr txBox="1"/>
      </xdr:nvSpPr>
      <xdr:spPr>
        <a:xfrm>
          <a:off x="6737427" y="14082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85</xdr:row>
      <xdr:rowOff>84926</xdr:rowOff>
    </xdr:from>
    <xdr:ext cx="469744" cy="259045"/>
    <xdr:sp macro="" textlink="">
      <xdr:nvSpPr>
        <xdr:cNvPr id="378" name="n_1mainValue【福祉施設】&#10;一人当たり面積">
          <a:extLst>
            <a:ext uri="{FF2B5EF4-FFF2-40B4-BE49-F238E27FC236}">
              <a16:creationId xmlns:a16="http://schemas.microsoft.com/office/drawing/2014/main" id="{00000000-0008-0000-0F00-00007A010000}"/>
            </a:ext>
          </a:extLst>
        </xdr:cNvPr>
        <xdr:cNvSpPr txBox="1"/>
      </xdr:nvSpPr>
      <xdr:spPr>
        <a:xfrm>
          <a:off x="9391727" y="14658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88191</xdr:rowOff>
    </xdr:from>
    <xdr:ext cx="469744" cy="259045"/>
    <xdr:sp macro="" textlink="">
      <xdr:nvSpPr>
        <xdr:cNvPr id="379" name="n_2mainValue【福祉施設】&#10;一人当たり面積">
          <a:extLst>
            <a:ext uri="{FF2B5EF4-FFF2-40B4-BE49-F238E27FC236}">
              <a16:creationId xmlns:a16="http://schemas.microsoft.com/office/drawing/2014/main" id="{00000000-0008-0000-0F00-00007B010000}"/>
            </a:ext>
          </a:extLst>
        </xdr:cNvPr>
        <xdr:cNvSpPr txBox="1"/>
      </xdr:nvSpPr>
      <xdr:spPr>
        <a:xfrm>
          <a:off x="8515427" y="14661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91457</xdr:rowOff>
    </xdr:from>
    <xdr:ext cx="469744" cy="259045"/>
    <xdr:sp macro="" textlink="">
      <xdr:nvSpPr>
        <xdr:cNvPr id="380" name="n_3mainValue【福祉施設】&#10;一人当たり面積">
          <a:extLst>
            <a:ext uri="{FF2B5EF4-FFF2-40B4-BE49-F238E27FC236}">
              <a16:creationId xmlns:a16="http://schemas.microsoft.com/office/drawing/2014/main" id="{00000000-0008-0000-0F00-00007C010000}"/>
            </a:ext>
          </a:extLst>
        </xdr:cNvPr>
        <xdr:cNvSpPr txBox="1"/>
      </xdr:nvSpPr>
      <xdr:spPr>
        <a:xfrm>
          <a:off x="7626427" y="146647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94722</xdr:rowOff>
    </xdr:from>
    <xdr:ext cx="469744" cy="259045"/>
    <xdr:sp macro="" textlink="">
      <xdr:nvSpPr>
        <xdr:cNvPr id="381" name="n_4mainValue【福祉施設】&#10;一人当たり面積">
          <a:extLst>
            <a:ext uri="{FF2B5EF4-FFF2-40B4-BE49-F238E27FC236}">
              <a16:creationId xmlns:a16="http://schemas.microsoft.com/office/drawing/2014/main" id="{00000000-0008-0000-0F00-00007D010000}"/>
            </a:ext>
          </a:extLst>
        </xdr:cNvPr>
        <xdr:cNvSpPr txBox="1"/>
      </xdr:nvSpPr>
      <xdr:spPr>
        <a:xfrm>
          <a:off x="6737427" y="1466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82" name="正方形/長方形 381">
          <a:extLst>
            <a:ext uri="{FF2B5EF4-FFF2-40B4-BE49-F238E27FC236}">
              <a16:creationId xmlns:a16="http://schemas.microsoft.com/office/drawing/2014/main" id="{00000000-0008-0000-0F00-00007E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83" name="正方形/長方形 382">
          <a:extLst>
            <a:ext uri="{FF2B5EF4-FFF2-40B4-BE49-F238E27FC236}">
              <a16:creationId xmlns:a16="http://schemas.microsoft.com/office/drawing/2014/main" id="{00000000-0008-0000-0F00-00007F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84" name="正方形/長方形 383">
          <a:extLst>
            <a:ext uri="{FF2B5EF4-FFF2-40B4-BE49-F238E27FC236}">
              <a16:creationId xmlns:a16="http://schemas.microsoft.com/office/drawing/2014/main" id="{00000000-0008-0000-0F00-000080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85" name="正方形/長方形 384">
          <a:extLst>
            <a:ext uri="{FF2B5EF4-FFF2-40B4-BE49-F238E27FC236}">
              <a16:creationId xmlns:a16="http://schemas.microsoft.com/office/drawing/2014/main" id="{00000000-0008-0000-0F00-000081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6" name="正方形/長方形 385">
          <a:extLst>
            <a:ext uri="{FF2B5EF4-FFF2-40B4-BE49-F238E27FC236}">
              <a16:creationId xmlns:a16="http://schemas.microsoft.com/office/drawing/2014/main" id="{00000000-0008-0000-0F00-000082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7" name="正方形/長方形 386">
          <a:extLst>
            <a:ext uri="{FF2B5EF4-FFF2-40B4-BE49-F238E27FC236}">
              <a16:creationId xmlns:a16="http://schemas.microsoft.com/office/drawing/2014/main" id="{00000000-0008-0000-0F00-000083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8" name="正方形/長方形 387">
          <a:extLst>
            <a:ext uri="{FF2B5EF4-FFF2-40B4-BE49-F238E27FC236}">
              <a16:creationId xmlns:a16="http://schemas.microsoft.com/office/drawing/2014/main" id="{00000000-0008-0000-0F00-000084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9" name="正方形/長方形 388">
          <a:extLst>
            <a:ext uri="{FF2B5EF4-FFF2-40B4-BE49-F238E27FC236}">
              <a16:creationId xmlns:a16="http://schemas.microsoft.com/office/drawing/2014/main" id="{00000000-0008-0000-0F00-000085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90" name="正方形/長方形 389">
          <a:extLst>
            <a:ext uri="{FF2B5EF4-FFF2-40B4-BE49-F238E27FC236}">
              <a16:creationId xmlns:a16="http://schemas.microsoft.com/office/drawing/2014/main" id="{00000000-0008-0000-0F00-000086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91" name="正方形/長方形 390">
          <a:extLst>
            <a:ext uri="{FF2B5EF4-FFF2-40B4-BE49-F238E27FC236}">
              <a16:creationId xmlns:a16="http://schemas.microsoft.com/office/drawing/2014/main" id="{00000000-0008-0000-0F00-000087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92" name="正方形/長方形 391">
          <a:extLst>
            <a:ext uri="{FF2B5EF4-FFF2-40B4-BE49-F238E27FC236}">
              <a16:creationId xmlns:a16="http://schemas.microsoft.com/office/drawing/2014/main" id="{00000000-0008-0000-0F00-000088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93" name="正方形/長方形 392">
          <a:extLst>
            <a:ext uri="{FF2B5EF4-FFF2-40B4-BE49-F238E27FC236}">
              <a16:creationId xmlns:a16="http://schemas.microsoft.com/office/drawing/2014/main" id="{00000000-0008-0000-0F00-000089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94" name="正方形/長方形 393">
          <a:extLst>
            <a:ext uri="{FF2B5EF4-FFF2-40B4-BE49-F238E27FC236}">
              <a16:creationId xmlns:a16="http://schemas.microsoft.com/office/drawing/2014/main" id="{00000000-0008-0000-0F00-00008A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95" name="正方形/長方形 394">
          <a:extLst>
            <a:ext uri="{FF2B5EF4-FFF2-40B4-BE49-F238E27FC236}">
              <a16:creationId xmlns:a16="http://schemas.microsoft.com/office/drawing/2014/main" id="{00000000-0008-0000-0F00-00008B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6" name="正方形/長方形 395">
          <a:extLst>
            <a:ext uri="{FF2B5EF4-FFF2-40B4-BE49-F238E27FC236}">
              <a16:creationId xmlns:a16="http://schemas.microsoft.com/office/drawing/2014/main" id="{00000000-0008-0000-0F00-00008C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7" name="正方形/長方形 396">
          <a:extLst>
            <a:ext uri="{FF2B5EF4-FFF2-40B4-BE49-F238E27FC236}">
              <a16:creationId xmlns:a16="http://schemas.microsoft.com/office/drawing/2014/main" id="{00000000-0008-0000-0F00-00008D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8" name="正方形/長方形 397">
          <a:extLst>
            <a:ext uri="{FF2B5EF4-FFF2-40B4-BE49-F238E27FC236}">
              <a16:creationId xmlns:a16="http://schemas.microsoft.com/office/drawing/2014/main" id="{00000000-0008-0000-0F00-00008E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6" name="テキスト ボックス 405">
          <a:extLst>
            <a:ext uri="{FF2B5EF4-FFF2-40B4-BE49-F238E27FC236}">
              <a16:creationId xmlns:a16="http://schemas.microsoft.com/office/drawing/2014/main" id="{00000000-0008-0000-0F00-000096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7" name="直線コネクタ 406">
          <a:extLst>
            <a:ext uri="{FF2B5EF4-FFF2-40B4-BE49-F238E27FC236}">
              <a16:creationId xmlns:a16="http://schemas.microsoft.com/office/drawing/2014/main" id="{00000000-0008-0000-0F00-000097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8" name="テキスト ボックス 407">
          <a:extLst>
            <a:ext uri="{FF2B5EF4-FFF2-40B4-BE49-F238E27FC236}">
              <a16:creationId xmlns:a16="http://schemas.microsoft.com/office/drawing/2014/main" id="{00000000-0008-0000-0F00-000098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32</xdr:row>
      <xdr:rowOff>86377</xdr:rowOff>
    </xdr:from>
    <xdr:ext cx="40305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30</xdr:row>
      <xdr:rowOff>48277</xdr:rowOff>
    </xdr:from>
    <xdr:ext cx="33893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2107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421" name="【一般廃棄物処理施設】&#10;有形固定資産減価償却率グラフ枠">
          <a:extLst>
            <a:ext uri="{FF2B5EF4-FFF2-40B4-BE49-F238E27FC236}">
              <a16:creationId xmlns:a16="http://schemas.microsoft.com/office/drawing/2014/main" id="{00000000-0008-0000-0F00-0000A5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104775</xdr:rowOff>
    </xdr:from>
    <xdr:to>
      <xdr:col>85</xdr:col>
      <xdr:colOff>126364</xdr:colOff>
      <xdr:row>41</xdr:row>
      <xdr:rowOff>133350</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16318864" y="5762625"/>
          <a:ext cx="0" cy="14001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137177</xdr:rowOff>
    </xdr:from>
    <xdr:ext cx="405111" cy="259045"/>
    <xdr:sp macro="" textlink="">
      <xdr:nvSpPr>
        <xdr:cNvPr id="423" name="【一般廃棄物処理施設】&#10;有形固定資産減価償却率最小値テキスト">
          <a:extLst>
            <a:ext uri="{FF2B5EF4-FFF2-40B4-BE49-F238E27FC236}">
              <a16:creationId xmlns:a16="http://schemas.microsoft.com/office/drawing/2014/main" id="{00000000-0008-0000-0F00-0000A7010000}"/>
            </a:ext>
          </a:extLst>
        </xdr:cNvPr>
        <xdr:cNvSpPr txBox="1"/>
      </xdr:nvSpPr>
      <xdr:spPr>
        <a:xfrm>
          <a:off x="16357600" y="71666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133350</xdr:rowOff>
    </xdr:from>
    <xdr:to>
      <xdr:col>86</xdr:col>
      <xdr:colOff>25400</xdr:colOff>
      <xdr:row>41</xdr:row>
      <xdr:rowOff>133350</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16230600" y="716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51452</xdr:rowOff>
    </xdr:from>
    <xdr:ext cx="405111" cy="259045"/>
    <xdr:sp macro="" textlink="">
      <xdr:nvSpPr>
        <xdr:cNvPr id="425" name="【一般廃棄物処理施設】&#10;有形固定資産減価償却率最大値テキスト">
          <a:extLst>
            <a:ext uri="{FF2B5EF4-FFF2-40B4-BE49-F238E27FC236}">
              <a16:creationId xmlns:a16="http://schemas.microsoft.com/office/drawing/2014/main" id="{00000000-0008-0000-0F00-0000A9010000}"/>
            </a:ext>
          </a:extLst>
        </xdr:cNvPr>
        <xdr:cNvSpPr txBox="1"/>
      </xdr:nvSpPr>
      <xdr:spPr>
        <a:xfrm>
          <a:off x="16357600" y="5537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104775</xdr:rowOff>
    </xdr:from>
    <xdr:to>
      <xdr:col>86</xdr:col>
      <xdr:colOff>25400</xdr:colOff>
      <xdr:row>33</xdr:row>
      <xdr:rowOff>104775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16230600" y="57626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53992</xdr:rowOff>
    </xdr:from>
    <xdr:ext cx="405111" cy="259045"/>
    <xdr:sp macro="" textlink="">
      <xdr:nvSpPr>
        <xdr:cNvPr id="427" name="【一般廃棄物処理施設】&#10;有形固定資産減価償却率平均値テキスト">
          <a:extLst>
            <a:ext uri="{FF2B5EF4-FFF2-40B4-BE49-F238E27FC236}">
              <a16:creationId xmlns:a16="http://schemas.microsoft.com/office/drawing/2014/main" id="{00000000-0008-0000-0F00-0000AB010000}"/>
            </a:ext>
          </a:extLst>
        </xdr:cNvPr>
        <xdr:cNvSpPr txBox="1"/>
      </xdr:nvSpPr>
      <xdr:spPr>
        <a:xfrm>
          <a:off x="16357600" y="622619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31115</xdr:rowOff>
    </xdr:from>
    <xdr:to>
      <xdr:col>85</xdr:col>
      <xdr:colOff>177800</xdr:colOff>
      <xdr:row>37</xdr:row>
      <xdr:rowOff>132715</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16268700" y="63747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170180</xdr:rowOff>
    </xdr:from>
    <xdr:to>
      <xdr:col>81</xdr:col>
      <xdr:colOff>101600</xdr:colOff>
      <xdr:row>38</xdr:row>
      <xdr:rowOff>100330</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15430500" y="6513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149225</xdr:rowOff>
    </xdr:from>
    <xdr:to>
      <xdr:col>76</xdr:col>
      <xdr:colOff>165100</xdr:colOff>
      <xdr:row>38</xdr:row>
      <xdr:rowOff>79375</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14541500" y="6492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139700</xdr:rowOff>
    </xdr:from>
    <xdr:to>
      <xdr:col>72</xdr:col>
      <xdr:colOff>38100</xdr:colOff>
      <xdr:row>38</xdr:row>
      <xdr:rowOff>69850</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3652500" y="6483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33</xdr:row>
      <xdr:rowOff>13970</xdr:rowOff>
    </xdr:from>
    <xdr:to>
      <xdr:col>67</xdr:col>
      <xdr:colOff>101600</xdr:colOff>
      <xdr:row>33</xdr:row>
      <xdr:rowOff>115570</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2763500" y="567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48260</xdr:rowOff>
    </xdr:from>
    <xdr:to>
      <xdr:col>85</xdr:col>
      <xdr:colOff>177800</xdr:colOff>
      <xdr:row>38</xdr:row>
      <xdr:rowOff>149860</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16268700" y="6563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26687</xdr:rowOff>
    </xdr:from>
    <xdr:ext cx="405111" cy="259045"/>
    <xdr:sp macro="" textlink="">
      <xdr:nvSpPr>
        <xdr:cNvPr id="439" name="【一般廃棄物処理施設】&#10;有形固定資産減価償却率該当値テキスト">
          <a:extLst>
            <a:ext uri="{FF2B5EF4-FFF2-40B4-BE49-F238E27FC236}">
              <a16:creationId xmlns:a16="http://schemas.microsoft.com/office/drawing/2014/main" id="{00000000-0008-0000-0F00-0000B7010000}"/>
            </a:ext>
          </a:extLst>
        </xdr:cNvPr>
        <xdr:cNvSpPr txBox="1"/>
      </xdr:nvSpPr>
      <xdr:spPr>
        <a:xfrm>
          <a:off x="16357600" y="6541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73025</xdr:rowOff>
    </xdr:from>
    <xdr:to>
      <xdr:col>81</xdr:col>
      <xdr:colOff>101600</xdr:colOff>
      <xdr:row>39</xdr:row>
      <xdr:rowOff>3175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15430500" y="6588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99060</xdr:rowOff>
    </xdr:from>
    <xdr:to>
      <xdr:col>85</xdr:col>
      <xdr:colOff>127000</xdr:colOff>
      <xdr:row>38</xdr:row>
      <xdr:rowOff>123825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15481300" y="6614160"/>
          <a:ext cx="838200" cy="247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17780</xdr:rowOff>
    </xdr:from>
    <xdr:to>
      <xdr:col>76</xdr:col>
      <xdr:colOff>165100</xdr:colOff>
      <xdr:row>38</xdr:row>
      <xdr:rowOff>119380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14541500" y="6532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68580</xdr:rowOff>
    </xdr:from>
    <xdr:to>
      <xdr:col>81</xdr:col>
      <xdr:colOff>50800</xdr:colOff>
      <xdr:row>38</xdr:row>
      <xdr:rowOff>123825</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a:off x="14592300" y="6583680"/>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133985</xdr:rowOff>
    </xdr:from>
    <xdr:to>
      <xdr:col>72</xdr:col>
      <xdr:colOff>38100</xdr:colOff>
      <xdr:row>38</xdr:row>
      <xdr:rowOff>64135</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3652500" y="6477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38</xdr:row>
      <xdr:rowOff>13335</xdr:rowOff>
    </xdr:from>
    <xdr:to>
      <xdr:col>76</xdr:col>
      <xdr:colOff>114300</xdr:colOff>
      <xdr:row>38</xdr:row>
      <xdr:rowOff>68580</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a:off x="13703300" y="6528435"/>
          <a:ext cx="889000" cy="552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37</xdr:row>
      <xdr:rowOff>80645</xdr:rowOff>
    </xdr:from>
    <xdr:to>
      <xdr:col>67</xdr:col>
      <xdr:colOff>101600</xdr:colOff>
      <xdr:row>38</xdr:row>
      <xdr:rowOff>10795</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2763500" y="642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37</xdr:row>
      <xdr:rowOff>131445</xdr:rowOff>
    </xdr:from>
    <xdr:to>
      <xdr:col>71</xdr:col>
      <xdr:colOff>177800</xdr:colOff>
      <xdr:row>38</xdr:row>
      <xdr:rowOff>13335</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a:off x="12814300" y="6475095"/>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116857</xdr:rowOff>
    </xdr:from>
    <xdr:ext cx="405111" cy="259045"/>
    <xdr:sp macro="" textlink="">
      <xdr:nvSpPr>
        <xdr:cNvPr id="448" name="n_1aveValue【一般廃棄物処理施設】&#10;有形固定資産減価償却率">
          <a:extLst>
            <a:ext uri="{FF2B5EF4-FFF2-40B4-BE49-F238E27FC236}">
              <a16:creationId xmlns:a16="http://schemas.microsoft.com/office/drawing/2014/main" id="{00000000-0008-0000-0F00-0000C0010000}"/>
            </a:ext>
          </a:extLst>
        </xdr:cNvPr>
        <xdr:cNvSpPr txBox="1"/>
      </xdr:nvSpPr>
      <xdr:spPr>
        <a:xfrm>
          <a:off x="15266044" y="6289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95902</xdr:rowOff>
    </xdr:from>
    <xdr:ext cx="405111" cy="259045"/>
    <xdr:sp macro="" textlink="">
      <xdr:nvSpPr>
        <xdr:cNvPr id="449" name="n_2aveValue【一般廃棄物処理施設】&#10;有形固定資産減価償却率">
          <a:extLst>
            <a:ext uri="{FF2B5EF4-FFF2-40B4-BE49-F238E27FC236}">
              <a16:creationId xmlns:a16="http://schemas.microsoft.com/office/drawing/2014/main" id="{00000000-0008-0000-0F00-0000C1010000}"/>
            </a:ext>
          </a:extLst>
        </xdr:cNvPr>
        <xdr:cNvSpPr txBox="1"/>
      </xdr:nvSpPr>
      <xdr:spPr>
        <a:xfrm>
          <a:off x="14389744" y="6268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38</xdr:row>
      <xdr:rowOff>60977</xdr:rowOff>
    </xdr:from>
    <xdr:ext cx="405111" cy="259045"/>
    <xdr:sp macro="" textlink="">
      <xdr:nvSpPr>
        <xdr:cNvPr id="450" name="n_3aveValue【一般廃棄物処理施設】&#10;有形固定資産減価償却率">
          <a:extLst>
            <a:ext uri="{FF2B5EF4-FFF2-40B4-BE49-F238E27FC236}">
              <a16:creationId xmlns:a16="http://schemas.microsoft.com/office/drawing/2014/main" id="{00000000-0008-0000-0F00-0000C2010000}"/>
            </a:ext>
          </a:extLst>
        </xdr:cNvPr>
        <xdr:cNvSpPr txBox="1"/>
      </xdr:nvSpPr>
      <xdr:spPr>
        <a:xfrm>
          <a:off x="13500744" y="65760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31</xdr:row>
      <xdr:rowOff>132097</xdr:rowOff>
    </xdr:from>
    <xdr:ext cx="405111" cy="259045"/>
    <xdr:sp macro="" textlink="">
      <xdr:nvSpPr>
        <xdr:cNvPr id="451" name="n_4aveValue【一般廃棄物処理施設】&#10;有形固定資産減価償却率">
          <a:extLst>
            <a:ext uri="{FF2B5EF4-FFF2-40B4-BE49-F238E27FC236}">
              <a16:creationId xmlns:a16="http://schemas.microsoft.com/office/drawing/2014/main" id="{00000000-0008-0000-0F00-0000C3010000}"/>
            </a:ext>
          </a:extLst>
        </xdr:cNvPr>
        <xdr:cNvSpPr txBox="1"/>
      </xdr:nvSpPr>
      <xdr:spPr>
        <a:xfrm>
          <a:off x="12611744" y="5447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38</xdr:row>
      <xdr:rowOff>165752</xdr:rowOff>
    </xdr:from>
    <xdr:ext cx="405111" cy="259045"/>
    <xdr:sp macro="" textlink="">
      <xdr:nvSpPr>
        <xdr:cNvPr id="452" name="n_1mainValue【一般廃棄物処理施設】&#10;有形固定資産減価償却率">
          <a:extLst>
            <a:ext uri="{FF2B5EF4-FFF2-40B4-BE49-F238E27FC236}">
              <a16:creationId xmlns:a16="http://schemas.microsoft.com/office/drawing/2014/main" id="{00000000-0008-0000-0F00-0000C4010000}"/>
            </a:ext>
          </a:extLst>
        </xdr:cNvPr>
        <xdr:cNvSpPr txBox="1"/>
      </xdr:nvSpPr>
      <xdr:spPr>
        <a:xfrm>
          <a:off x="15266044" y="6680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110507</xdr:rowOff>
    </xdr:from>
    <xdr:ext cx="405111" cy="259045"/>
    <xdr:sp macro="" textlink="">
      <xdr:nvSpPr>
        <xdr:cNvPr id="453" name="n_2mainValue【一般廃棄物処理施設】&#10;有形固定資産減価償却率">
          <a:extLst>
            <a:ext uri="{FF2B5EF4-FFF2-40B4-BE49-F238E27FC236}">
              <a16:creationId xmlns:a16="http://schemas.microsoft.com/office/drawing/2014/main" id="{00000000-0008-0000-0F00-0000C5010000}"/>
            </a:ext>
          </a:extLst>
        </xdr:cNvPr>
        <xdr:cNvSpPr txBox="1"/>
      </xdr:nvSpPr>
      <xdr:spPr>
        <a:xfrm>
          <a:off x="14389744" y="66256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36</xdr:row>
      <xdr:rowOff>80662</xdr:rowOff>
    </xdr:from>
    <xdr:ext cx="405111" cy="259045"/>
    <xdr:sp macro="" textlink="">
      <xdr:nvSpPr>
        <xdr:cNvPr id="454" name="n_3mainValue【一般廃棄物処理施設】&#10;有形固定資産減価償却率">
          <a:extLst>
            <a:ext uri="{FF2B5EF4-FFF2-40B4-BE49-F238E27FC236}">
              <a16:creationId xmlns:a16="http://schemas.microsoft.com/office/drawing/2014/main" id="{00000000-0008-0000-0F00-0000C6010000}"/>
            </a:ext>
          </a:extLst>
        </xdr:cNvPr>
        <xdr:cNvSpPr txBox="1"/>
      </xdr:nvSpPr>
      <xdr:spPr>
        <a:xfrm>
          <a:off x="135007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38</xdr:row>
      <xdr:rowOff>1922</xdr:rowOff>
    </xdr:from>
    <xdr:ext cx="405111" cy="259045"/>
    <xdr:sp macro="" textlink="">
      <xdr:nvSpPr>
        <xdr:cNvPr id="455" name="n_4mainValue【一般廃棄物処理施設】&#10;有形固定資産減価償却率">
          <a:extLst>
            <a:ext uri="{FF2B5EF4-FFF2-40B4-BE49-F238E27FC236}">
              <a16:creationId xmlns:a16="http://schemas.microsoft.com/office/drawing/2014/main" id="{00000000-0008-0000-0F00-0000C7010000}"/>
            </a:ext>
          </a:extLst>
        </xdr:cNvPr>
        <xdr:cNvSpPr txBox="1"/>
      </xdr:nvSpPr>
      <xdr:spPr>
        <a:xfrm>
          <a:off x="12611744" y="6517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8" name="正方形/長方形 457">
          <a:extLst>
            <a:ext uri="{FF2B5EF4-FFF2-40B4-BE49-F238E27FC236}">
              <a16:creationId xmlns:a16="http://schemas.microsoft.com/office/drawing/2014/main" id="{00000000-0008-0000-0F00-0000CA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9" name="正方形/長方形 458">
          <a:extLst>
            <a:ext uri="{FF2B5EF4-FFF2-40B4-BE49-F238E27FC236}">
              <a16:creationId xmlns:a16="http://schemas.microsoft.com/office/drawing/2014/main" id="{00000000-0008-0000-0F00-0000CB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60" name="正方形/長方形 459">
          <a:extLst>
            <a:ext uri="{FF2B5EF4-FFF2-40B4-BE49-F238E27FC236}">
              <a16:creationId xmlns:a16="http://schemas.microsoft.com/office/drawing/2014/main" id="{00000000-0008-0000-0F00-0000CC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61" name="正方形/長方形 460">
          <a:extLst>
            <a:ext uri="{FF2B5EF4-FFF2-40B4-BE49-F238E27FC236}">
              <a16:creationId xmlns:a16="http://schemas.microsoft.com/office/drawing/2014/main" id="{00000000-0008-0000-0F00-0000CD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62" name="正方形/長方形 461">
          <a:extLst>
            <a:ext uri="{FF2B5EF4-FFF2-40B4-BE49-F238E27FC236}">
              <a16:creationId xmlns:a16="http://schemas.microsoft.com/office/drawing/2014/main" id="{00000000-0008-0000-0F00-0000CE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63" name="正方形/長方形 462">
          <a:extLst>
            <a:ext uri="{FF2B5EF4-FFF2-40B4-BE49-F238E27FC236}">
              <a16:creationId xmlns:a16="http://schemas.microsoft.com/office/drawing/2014/main" id="{00000000-0008-0000-0F00-0000CF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64" name="テキスト ボックス 463">
          <a:extLst>
            <a:ext uri="{FF2B5EF4-FFF2-40B4-BE49-F238E27FC236}">
              <a16:creationId xmlns:a16="http://schemas.microsoft.com/office/drawing/2014/main" id="{00000000-0008-0000-0F00-0000D0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65" name="直線コネクタ 464">
          <a:extLst>
            <a:ext uri="{FF2B5EF4-FFF2-40B4-BE49-F238E27FC236}">
              <a16:creationId xmlns:a16="http://schemas.microsoft.com/office/drawing/2014/main" id="{00000000-0008-0000-0F00-0000D1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466" name="直線コネクタ 465">
          <a:extLst>
            <a:ext uri="{FF2B5EF4-FFF2-40B4-BE49-F238E27FC236}">
              <a16:creationId xmlns:a16="http://schemas.microsoft.com/office/drawing/2014/main" id="{00000000-0008-0000-0F00-0000D2010000}"/>
            </a:ext>
          </a:extLst>
        </xdr:cNvPr>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67327</xdr:rowOff>
    </xdr:from>
    <xdr:ext cx="248786" cy="259045"/>
    <xdr:sp macro="" textlink="">
      <xdr:nvSpPr>
        <xdr:cNvPr id="467" name="テキスト ボックス 466">
          <a:extLst>
            <a:ext uri="{FF2B5EF4-FFF2-40B4-BE49-F238E27FC236}">
              <a16:creationId xmlns:a16="http://schemas.microsoft.com/office/drawing/2014/main" id="{00000000-0008-0000-0F00-0000D3010000}"/>
            </a:ext>
          </a:extLst>
        </xdr:cNvPr>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468" name="直線コネクタ 467">
          <a:extLst>
            <a:ext uri="{FF2B5EF4-FFF2-40B4-BE49-F238E27FC236}">
              <a16:creationId xmlns:a16="http://schemas.microsoft.com/office/drawing/2014/main" id="{00000000-0008-0000-0F00-0000D4010000}"/>
            </a:ext>
          </a:extLst>
        </xdr:cNvPr>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39</xdr:row>
      <xdr:rowOff>29227</xdr:rowOff>
    </xdr:from>
    <xdr:ext cx="595419" cy="259045"/>
    <xdr:sp macro="" textlink="">
      <xdr:nvSpPr>
        <xdr:cNvPr id="469" name="テキスト ボックス 468">
          <a:extLst>
            <a:ext uri="{FF2B5EF4-FFF2-40B4-BE49-F238E27FC236}">
              <a16:creationId xmlns:a16="http://schemas.microsoft.com/office/drawing/2014/main" id="{00000000-0008-0000-0F00-0000D5010000}"/>
            </a:ext>
          </a:extLst>
        </xdr:cNvPr>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470" name="直線コネクタ 469">
          <a:extLst>
            <a:ext uri="{FF2B5EF4-FFF2-40B4-BE49-F238E27FC236}">
              <a16:creationId xmlns:a16="http://schemas.microsoft.com/office/drawing/2014/main" id="{00000000-0008-0000-0F00-0000D6010000}"/>
            </a:ext>
          </a:extLst>
        </xdr:cNvPr>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36</xdr:row>
      <xdr:rowOff>162577</xdr:rowOff>
    </xdr:from>
    <xdr:ext cx="595419" cy="259045"/>
    <xdr:sp macro="" textlink="">
      <xdr:nvSpPr>
        <xdr:cNvPr id="471" name="テキスト ボックス 470">
          <a:extLst>
            <a:ext uri="{FF2B5EF4-FFF2-40B4-BE49-F238E27FC236}">
              <a16:creationId xmlns:a16="http://schemas.microsoft.com/office/drawing/2014/main" id="{00000000-0008-0000-0F00-0000D7010000}"/>
            </a:ext>
          </a:extLst>
        </xdr:cNvPr>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472" name="直線コネクタ 471">
          <a:extLst>
            <a:ext uri="{FF2B5EF4-FFF2-40B4-BE49-F238E27FC236}">
              <a16:creationId xmlns:a16="http://schemas.microsoft.com/office/drawing/2014/main" id="{00000000-0008-0000-0F00-0000D8010000}"/>
            </a:ext>
          </a:extLst>
        </xdr:cNvPr>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34</xdr:row>
      <xdr:rowOff>124477</xdr:rowOff>
    </xdr:from>
    <xdr:ext cx="595419" cy="259045"/>
    <xdr:sp macro="" textlink="">
      <xdr:nvSpPr>
        <xdr:cNvPr id="473" name="テキスト ボックス 472">
          <a:extLst>
            <a:ext uri="{FF2B5EF4-FFF2-40B4-BE49-F238E27FC236}">
              <a16:creationId xmlns:a16="http://schemas.microsoft.com/office/drawing/2014/main" id="{00000000-0008-0000-0F00-0000D9010000}"/>
            </a:ext>
          </a:extLst>
        </xdr:cNvPr>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474" name="直線コネクタ 473">
          <a:extLst>
            <a:ext uri="{FF2B5EF4-FFF2-40B4-BE49-F238E27FC236}">
              <a16:creationId xmlns:a16="http://schemas.microsoft.com/office/drawing/2014/main" id="{00000000-0008-0000-0F00-0000DA010000}"/>
            </a:ext>
          </a:extLst>
        </xdr:cNvPr>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32</xdr:row>
      <xdr:rowOff>86377</xdr:rowOff>
    </xdr:from>
    <xdr:ext cx="595419" cy="259045"/>
    <xdr:sp macro="" textlink="">
      <xdr:nvSpPr>
        <xdr:cNvPr id="475" name="テキスト ボックス 474">
          <a:extLst>
            <a:ext uri="{FF2B5EF4-FFF2-40B4-BE49-F238E27FC236}">
              <a16:creationId xmlns:a16="http://schemas.microsoft.com/office/drawing/2014/main" id="{00000000-0008-0000-0F00-0000DB010000}"/>
            </a:ext>
          </a:extLst>
        </xdr:cNvPr>
        <xdr:cNvSpPr txBox="1"/>
      </xdr:nvSpPr>
      <xdr:spPr>
        <a:xfrm>
          <a:off x="17692581" y="557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6" name="直線コネクタ 475">
          <a:extLst>
            <a:ext uri="{FF2B5EF4-FFF2-40B4-BE49-F238E27FC236}">
              <a16:creationId xmlns:a16="http://schemas.microsoft.com/office/drawing/2014/main" id="{00000000-0008-0000-0F00-0000DC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30</xdr:row>
      <xdr:rowOff>48277</xdr:rowOff>
    </xdr:from>
    <xdr:ext cx="595419" cy="259045"/>
    <xdr:sp macro="" textlink="">
      <xdr:nvSpPr>
        <xdr:cNvPr id="477" name="テキスト ボックス 476">
          <a:extLst>
            <a:ext uri="{FF2B5EF4-FFF2-40B4-BE49-F238E27FC236}">
              <a16:creationId xmlns:a16="http://schemas.microsoft.com/office/drawing/2014/main" id="{00000000-0008-0000-0F00-0000DD010000}"/>
            </a:ext>
          </a:extLst>
        </xdr:cNvPr>
        <xdr:cNvSpPr txBox="1"/>
      </xdr:nvSpPr>
      <xdr:spPr>
        <a:xfrm>
          <a:off x="17692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8" name="【一般廃棄物処理施設】&#10;一人当たり有形固定資産（償却資産）額グラフ枠">
          <a:extLst>
            <a:ext uri="{FF2B5EF4-FFF2-40B4-BE49-F238E27FC236}">
              <a16:creationId xmlns:a16="http://schemas.microsoft.com/office/drawing/2014/main" id="{00000000-0008-0000-0F00-0000DE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34</xdr:row>
      <xdr:rowOff>62214</xdr:rowOff>
    </xdr:from>
    <xdr:to>
      <xdr:col>116</xdr:col>
      <xdr:colOff>62864</xdr:colOff>
      <xdr:row>42</xdr:row>
      <xdr:rowOff>24270</xdr:rowOff>
    </xdr:to>
    <xdr:cxnSp macro="">
      <xdr:nvCxnSpPr>
        <xdr:cNvPr id="479" name="直線コネクタ 478">
          <a:extLst>
            <a:ext uri="{FF2B5EF4-FFF2-40B4-BE49-F238E27FC236}">
              <a16:creationId xmlns:a16="http://schemas.microsoft.com/office/drawing/2014/main" id="{00000000-0008-0000-0F00-0000DF010000}"/>
            </a:ext>
          </a:extLst>
        </xdr:cNvPr>
        <xdr:cNvCxnSpPr/>
      </xdr:nvCxnSpPr>
      <xdr:spPr>
        <a:xfrm flipV="1">
          <a:off x="22160864" y="5891514"/>
          <a:ext cx="0" cy="1333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28097</xdr:rowOff>
    </xdr:from>
    <xdr:ext cx="469744" cy="259045"/>
    <xdr:sp macro="" textlink="">
      <xdr:nvSpPr>
        <xdr:cNvPr id="480" name="【一般廃棄物処理施設】&#10;一人当たり有形固定資産（償却資産）額最小値テキスト">
          <a:extLst>
            <a:ext uri="{FF2B5EF4-FFF2-40B4-BE49-F238E27FC236}">
              <a16:creationId xmlns:a16="http://schemas.microsoft.com/office/drawing/2014/main" id="{00000000-0008-0000-0F00-0000E0010000}"/>
            </a:ext>
          </a:extLst>
        </xdr:cNvPr>
        <xdr:cNvSpPr txBox="1"/>
      </xdr:nvSpPr>
      <xdr:spPr>
        <a:xfrm>
          <a:off x="22199600" y="722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24270</xdr:rowOff>
    </xdr:from>
    <xdr:to>
      <xdr:col>116</xdr:col>
      <xdr:colOff>152400</xdr:colOff>
      <xdr:row>42</xdr:row>
      <xdr:rowOff>24270</xdr:rowOff>
    </xdr:to>
    <xdr:cxnSp macro="">
      <xdr:nvCxnSpPr>
        <xdr:cNvPr id="481" name="直線コネクタ 480">
          <a:extLst>
            <a:ext uri="{FF2B5EF4-FFF2-40B4-BE49-F238E27FC236}">
              <a16:creationId xmlns:a16="http://schemas.microsoft.com/office/drawing/2014/main" id="{00000000-0008-0000-0F00-0000E1010000}"/>
            </a:ext>
          </a:extLst>
        </xdr:cNvPr>
        <xdr:cNvCxnSpPr/>
      </xdr:nvCxnSpPr>
      <xdr:spPr>
        <a:xfrm>
          <a:off x="22072600" y="72251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33</xdr:row>
      <xdr:rowOff>8891</xdr:rowOff>
    </xdr:from>
    <xdr:ext cx="599010" cy="259045"/>
    <xdr:sp macro="" textlink="">
      <xdr:nvSpPr>
        <xdr:cNvPr id="482" name="【一般廃棄物処理施設】&#10;一人当たり有形固定資産（償却資産）額最大値テキスト">
          <a:extLst>
            <a:ext uri="{FF2B5EF4-FFF2-40B4-BE49-F238E27FC236}">
              <a16:creationId xmlns:a16="http://schemas.microsoft.com/office/drawing/2014/main" id="{00000000-0008-0000-0F00-0000E2010000}"/>
            </a:ext>
          </a:extLst>
        </xdr:cNvPr>
        <xdr:cNvSpPr txBox="1"/>
      </xdr:nvSpPr>
      <xdr:spPr>
        <a:xfrm>
          <a:off x="22199600" y="56667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353,671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34</xdr:row>
      <xdr:rowOff>62214</xdr:rowOff>
    </xdr:from>
    <xdr:to>
      <xdr:col>116</xdr:col>
      <xdr:colOff>152400</xdr:colOff>
      <xdr:row>34</xdr:row>
      <xdr:rowOff>62214</xdr:rowOff>
    </xdr:to>
    <xdr:cxnSp macro="">
      <xdr:nvCxnSpPr>
        <xdr:cNvPr id="483" name="直線コネクタ 482">
          <a:extLst>
            <a:ext uri="{FF2B5EF4-FFF2-40B4-BE49-F238E27FC236}">
              <a16:creationId xmlns:a16="http://schemas.microsoft.com/office/drawing/2014/main" id="{00000000-0008-0000-0F00-0000E3010000}"/>
            </a:ext>
          </a:extLst>
        </xdr:cNvPr>
        <xdr:cNvCxnSpPr/>
      </xdr:nvCxnSpPr>
      <xdr:spPr>
        <a:xfrm>
          <a:off x="22072600" y="58915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124499</xdr:rowOff>
    </xdr:from>
    <xdr:ext cx="599010" cy="259045"/>
    <xdr:sp macro="" textlink="">
      <xdr:nvSpPr>
        <xdr:cNvPr id="484" name="【一般廃棄物処理施設】&#10;一人当たり有形固定資産（償却資産）額平均値テキスト">
          <a:extLst>
            <a:ext uri="{FF2B5EF4-FFF2-40B4-BE49-F238E27FC236}">
              <a16:creationId xmlns:a16="http://schemas.microsoft.com/office/drawing/2014/main" id="{00000000-0008-0000-0F00-0000E4010000}"/>
            </a:ext>
          </a:extLst>
        </xdr:cNvPr>
        <xdr:cNvSpPr txBox="1"/>
      </xdr:nvSpPr>
      <xdr:spPr>
        <a:xfrm>
          <a:off x="22199600" y="66395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101622</xdr:rowOff>
    </xdr:from>
    <xdr:to>
      <xdr:col>116</xdr:col>
      <xdr:colOff>114300</xdr:colOff>
      <xdr:row>40</xdr:row>
      <xdr:rowOff>31772</xdr:rowOff>
    </xdr:to>
    <xdr:sp macro="" textlink="">
      <xdr:nvSpPr>
        <xdr:cNvPr id="485" name="フローチャート: 判断 484">
          <a:extLst>
            <a:ext uri="{FF2B5EF4-FFF2-40B4-BE49-F238E27FC236}">
              <a16:creationId xmlns:a16="http://schemas.microsoft.com/office/drawing/2014/main" id="{00000000-0008-0000-0F00-0000E5010000}"/>
            </a:ext>
          </a:extLst>
        </xdr:cNvPr>
        <xdr:cNvSpPr/>
      </xdr:nvSpPr>
      <xdr:spPr>
        <a:xfrm>
          <a:off x="22110700" y="6788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93081</xdr:rowOff>
    </xdr:from>
    <xdr:to>
      <xdr:col>112</xdr:col>
      <xdr:colOff>38100</xdr:colOff>
      <xdr:row>40</xdr:row>
      <xdr:rowOff>23231</xdr:rowOff>
    </xdr:to>
    <xdr:sp macro="" textlink="">
      <xdr:nvSpPr>
        <xdr:cNvPr id="486" name="フローチャート: 判断 485">
          <a:extLst>
            <a:ext uri="{FF2B5EF4-FFF2-40B4-BE49-F238E27FC236}">
              <a16:creationId xmlns:a16="http://schemas.microsoft.com/office/drawing/2014/main" id="{00000000-0008-0000-0F00-0000E6010000}"/>
            </a:ext>
          </a:extLst>
        </xdr:cNvPr>
        <xdr:cNvSpPr/>
      </xdr:nvSpPr>
      <xdr:spPr>
        <a:xfrm>
          <a:off x="21272500" y="6779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79262</xdr:rowOff>
    </xdr:from>
    <xdr:to>
      <xdr:col>107</xdr:col>
      <xdr:colOff>101600</xdr:colOff>
      <xdr:row>40</xdr:row>
      <xdr:rowOff>9412</xdr:rowOff>
    </xdr:to>
    <xdr:sp macro="" textlink="">
      <xdr:nvSpPr>
        <xdr:cNvPr id="487" name="フローチャート: 判断 486">
          <a:extLst>
            <a:ext uri="{FF2B5EF4-FFF2-40B4-BE49-F238E27FC236}">
              <a16:creationId xmlns:a16="http://schemas.microsoft.com/office/drawing/2014/main" id="{00000000-0008-0000-0F00-0000E7010000}"/>
            </a:ext>
          </a:extLst>
        </xdr:cNvPr>
        <xdr:cNvSpPr/>
      </xdr:nvSpPr>
      <xdr:spPr>
        <a:xfrm>
          <a:off x="20383500" y="67658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50474</xdr:rowOff>
    </xdr:from>
    <xdr:to>
      <xdr:col>102</xdr:col>
      <xdr:colOff>165100</xdr:colOff>
      <xdr:row>39</xdr:row>
      <xdr:rowOff>152074</xdr:rowOff>
    </xdr:to>
    <xdr:sp macro="" textlink="">
      <xdr:nvSpPr>
        <xdr:cNvPr id="488" name="フローチャート: 判断 487">
          <a:extLst>
            <a:ext uri="{FF2B5EF4-FFF2-40B4-BE49-F238E27FC236}">
              <a16:creationId xmlns:a16="http://schemas.microsoft.com/office/drawing/2014/main" id="{00000000-0008-0000-0F00-0000E8010000}"/>
            </a:ext>
          </a:extLst>
        </xdr:cNvPr>
        <xdr:cNvSpPr/>
      </xdr:nvSpPr>
      <xdr:spPr>
        <a:xfrm>
          <a:off x="19494500" y="6737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32</xdr:row>
      <xdr:rowOff>146836</xdr:rowOff>
    </xdr:from>
    <xdr:to>
      <xdr:col>98</xdr:col>
      <xdr:colOff>38100</xdr:colOff>
      <xdr:row>33</xdr:row>
      <xdr:rowOff>76986</xdr:rowOff>
    </xdr:to>
    <xdr:sp macro="" textlink="">
      <xdr:nvSpPr>
        <xdr:cNvPr id="489" name="フローチャート: 判断 488">
          <a:extLst>
            <a:ext uri="{FF2B5EF4-FFF2-40B4-BE49-F238E27FC236}">
              <a16:creationId xmlns:a16="http://schemas.microsoft.com/office/drawing/2014/main" id="{00000000-0008-0000-0F00-0000E9010000}"/>
            </a:ext>
          </a:extLst>
        </xdr:cNvPr>
        <xdr:cNvSpPr/>
      </xdr:nvSpPr>
      <xdr:spPr>
        <a:xfrm>
          <a:off x="18605500" y="5633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90" name="テキスト ボックス 489">
          <a:extLst>
            <a:ext uri="{FF2B5EF4-FFF2-40B4-BE49-F238E27FC236}">
              <a16:creationId xmlns:a16="http://schemas.microsoft.com/office/drawing/2014/main" id="{00000000-0008-0000-0F00-0000EA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91" name="テキスト ボックス 490">
          <a:extLst>
            <a:ext uri="{FF2B5EF4-FFF2-40B4-BE49-F238E27FC236}">
              <a16:creationId xmlns:a16="http://schemas.microsoft.com/office/drawing/2014/main" id="{00000000-0008-0000-0F00-0000EB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92" name="テキスト ボックス 491">
          <a:extLst>
            <a:ext uri="{FF2B5EF4-FFF2-40B4-BE49-F238E27FC236}">
              <a16:creationId xmlns:a16="http://schemas.microsoft.com/office/drawing/2014/main" id="{00000000-0008-0000-0F00-0000EC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93" name="テキスト ボックス 492">
          <a:extLst>
            <a:ext uri="{FF2B5EF4-FFF2-40B4-BE49-F238E27FC236}">
              <a16:creationId xmlns:a16="http://schemas.microsoft.com/office/drawing/2014/main" id="{00000000-0008-0000-0F00-0000ED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94" name="テキスト ボックス 493">
          <a:extLst>
            <a:ext uri="{FF2B5EF4-FFF2-40B4-BE49-F238E27FC236}">
              <a16:creationId xmlns:a16="http://schemas.microsoft.com/office/drawing/2014/main" id="{00000000-0008-0000-0F00-0000EE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109575</xdr:rowOff>
    </xdr:from>
    <xdr:to>
      <xdr:col>116</xdr:col>
      <xdr:colOff>114300</xdr:colOff>
      <xdr:row>42</xdr:row>
      <xdr:rowOff>39725</xdr:rowOff>
    </xdr:to>
    <xdr:sp macro="" textlink="">
      <xdr:nvSpPr>
        <xdr:cNvPr id="495" name="楕円 494">
          <a:extLst>
            <a:ext uri="{FF2B5EF4-FFF2-40B4-BE49-F238E27FC236}">
              <a16:creationId xmlns:a16="http://schemas.microsoft.com/office/drawing/2014/main" id="{00000000-0008-0000-0F00-0000EF010000}"/>
            </a:ext>
          </a:extLst>
        </xdr:cNvPr>
        <xdr:cNvSpPr/>
      </xdr:nvSpPr>
      <xdr:spPr>
        <a:xfrm>
          <a:off x="22110700" y="7139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24502</xdr:rowOff>
    </xdr:from>
    <xdr:ext cx="534377" cy="259045"/>
    <xdr:sp macro="" textlink="">
      <xdr:nvSpPr>
        <xdr:cNvPr id="496" name="【一般廃棄物処理施設】&#10;一人当たり有形固定資産（償却資産）額該当値テキスト">
          <a:extLst>
            <a:ext uri="{FF2B5EF4-FFF2-40B4-BE49-F238E27FC236}">
              <a16:creationId xmlns:a16="http://schemas.microsoft.com/office/drawing/2014/main" id="{00000000-0008-0000-0F00-0000F0010000}"/>
            </a:ext>
          </a:extLst>
        </xdr:cNvPr>
        <xdr:cNvSpPr txBox="1"/>
      </xdr:nvSpPr>
      <xdr:spPr>
        <a:xfrm>
          <a:off x="22199600" y="7053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41</xdr:row>
      <xdr:rowOff>102042</xdr:rowOff>
    </xdr:from>
    <xdr:to>
      <xdr:col>112</xdr:col>
      <xdr:colOff>38100</xdr:colOff>
      <xdr:row>42</xdr:row>
      <xdr:rowOff>32192</xdr:rowOff>
    </xdr:to>
    <xdr:sp macro="" textlink="">
      <xdr:nvSpPr>
        <xdr:cNvPr id="497" name="楕円 496">
          <a:extLst>
            <a:ext uri="{FF2B5EF4-FFF2-40B4-BE49-F238E27FC236}">
              <a16:creationId xmlns:a16="http://schemas.microsoft.com/office/drawing/2014/main" id="{00000000-0008-0000-0F00-0000F1010000}"/>
            </a:ext>
          </a:extLst>
        </xdr:cNvPr>
        <xdr:cNvSpPr/>
      </xdr:nvSpPr>
      <xdr:spPr>
        <a:xfrm>
          <a:off x="21272500" y="7131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41</xdr:row>
      <xdr:rowOff>152842</xdr:rowOff>
    </xdr:from>
    <xdr:to>
      <xdr:col>116</xdr:col>
      <xdr:colOff>63500</xdr:colOff>
      <xdr:row>41</xdr:row>
      <xdr:rowOff>160375</xdr:rowOff>
    </xdr:to>
    <xdr:cxnSp macro="">
      <xdr:nvCxnSpPr>
        <xdr:cNvPr id="498" name="直線コネクタ 497">
          <a:extLst>
            <a:ext uri="{FF2B5EF4-FFF2-40B4-BE49-F238E27FC236}">
              <a16:creationId xmlns:a16="http://schemas.microsoft.com/office/drawing/2014/main" id="{00000000-0008-0000-0F00-0000F2010000}"/>
            </a:ext>
          </a:extLst>
        </xdr:cNvPr>
        <xdr:cNvCxnSpPr/>
      </xdr:nvCxnSpPr>
      <xdr:spPr>
        <a:xfrm>
          <a:off x="21323300" y="7182292"/>
          <a:ext cx="838200" cy="75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41</xdr:row>
      <xdr:rowOff>102606</xdr:rowOff>
    </xdr:from>
    <xdr:to>
      <xdr:col>107</xdr:col>
      <xdr:colOff>101600</xdr:colOff>
      <xdr:row>42</xdr:row>
      <xdr:rowOff>32756</xdr:rowOff>
    </xdr:to>
    <xdr:sp macro="" textlink="">
      <xdr:nvSpPr>
        <xdr:cNvPr id="499" name="楕円 498">
          <a:extLst>
            <a:ext uri="{FF2B5EF4-FFF2-40B4-BE49-F238E27FC236}">
              <a16:creationId xmlns:a16="http://schemas.microsoft.com/office/drawing/2014/main" id="{00000000-0008-0000-0F00-0000F3010000}"/>
            </a:ext>
          </a:extLst>
        </xdr:cNvPr>
        <xdr:cNvSpPr/>
      </xdr:nvSpPr>
      <xdr:spPr>
        <a:xfrm>
          <a:off x="20383500" y="7132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41</xdr:row>
      <xdr:rowOff>152842</xdr:rowOff>
    </xdr:from>
    <xdr:to>
      <xdr:col>111</xdr:col>
      <xdr:colOff>177800</xdr:colOff>
      <xdr:row>41</xdr:row>
      <xdr:rowOff>153406</xdr:rowOff>
    </xdr:to>
    <xdr:cxnSp macro="">
      <xdr:nvCxnSpPr>
        <xdr:cNvPr id="500" name="直線コネクタ 499">
          <a:extLst>
            <a:ext uri="{FF2B5EF4-FFF2-40B4-BE49-F238E27FC236}">
              <a16:creationId xmlns:a16="http://schemas.microsoft.com/office/drawing/2014/main" id="{00000000-0008-0000-0F00-0000F4010000}"/>
            </a:ext>
          </a:extLst>
        </xdr:cNvPr>
        <xdr:cNvCxnSpPr/>
      </xdr:nvCxnSpPr>
      <xdr:spPr>
        <a:xfrm flipV="1">
          <a:off x="20434300" y="7182292"/>
          <a:ext cx="889000" cy="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41</xdr:row>
      <xdr:rowOff>103360</xdr:rowOff>
    </xdr:from>
    <xdr:to>
      <xdr:col>102</xdr:col>
      <xdr:colOff>165100</xdr:colOff>
      <xdr:row>42</xdr:row>
      <xdr:rowOff>33510</xdr:rowOff>
    </xdr:to>
    <xdr:sp macro="" textlink="">
      <xdr:nvSpPr>
        <xdr:cNvPr id="501" name="楕円 500">
          <a:extLst>
            <a:ext uri="{FF2B5EF4-FFF2-40B4-BE49-F238E27FC236}">
              <a16:creationId xmlns:a16="http://schemas.microsoft.com/office/drawing/2014/main" id="{00000000-0008-0000-0F00-0000F5010000}"/>
            </a:ext>
          </a:extLst>
        </xdr:cNvPr>
        <xdr:cNvSpPr/>
      </xdr:nvSpPr>
      <xdr:spPr>
        <a:xfrm>
          <a:off x="19494500" y="7132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153406</xdr:rowOff>
    </xdr:from>
    <xdr:to>
      <xdr:col>107</xdr:col>
      <xdr:colOff>50800</xdr:colOff>
      <xdr:row>41</xdr:row>
      <xdr:rowOff>154160</xdr:rowOff>
    </xdr:to>
    <xdr:cxnSp macro="">
      <xdr:nvCxnSpPr>
        <xdr:cNvPr id="502" name="直線コネクタ 501">
          <a:extLst>
            <a:ext uri="{FF2B5EF4-FFF2-40B4-BE49-F238E27FC236}">
              <a16:creationId xmlns:a16="http://schemas.microsoft.com/office/drawing/2014/main" id="{00000000-0008-0000-0F00-0000F6010000}"/>
            </a:ext>
          </a:extLst>
        </xdr:cNvPr>
        <xdr:cNvCxnSpPr/>
      </xdr:nvCxnSpPr>
      <xdr:spPr>
        <a:xfrm flipV="1">
          <a:off x="19545300" y="7182856"/>
          <a:ext cx="889000" cy="7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104099</xdr:rowOff>
    </xdr:from>
    <xdr:to>
      <xdr:col>98</xdr:col>
      <xdr:colOff>38100</xdr:colOff>
      <xdr:row>42</xdr:row>
      <xdr:rowOff>34249</xdr:rowOff>
    </xdr:to>
    <xdr:sp macro="" textlink="">
      <xdr:nvSpPr>
        <xdr:cNvPr id="503" name="楕円 502">
          <a:extLst>
            <a:ext uri="{FF2B5EF4-FFF2-40B4-BE49-F238E27FC236}">
              <a16:creationId xmlns:a16="http://schemas.microsoft.com/office/drawing/2014/main" id="{00000000-0008-0000-0F00-0000F7010000}"/>
            </a:ext>
          </a:extLst>
        </xdr:cNvPr>
        <xdr:cNvSpPr/>
      </xdr:nvSpPr>
      <xdr:spPr>
        <a:xfrm>
          <a:off x="18605500" y="7133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154160</xdr:rowOff>
    </xdr:from>
    <xdr:to>
      <xdr:col>102</xdr:col>
      <xdr:colOff>114300</xdr:colOff>
      <xdr:row>41</xdr:row>
      <xdr:rowOff>154899</xdr:rowOff>
    </xdr:to>
    <xdr:cxnSp macro="">
      <xdr:nvCxnSpPr>
        <xdr:cNvPr id="504" name="直線コネクタ 503">
          <a:extLst>
            <a:ext uri="{FF2B5EF4-FFF2-40B4-BE49-F238E27FC236}">
              <a16:creationId xmlns:a16="http://schemas.microsoft.com/office/drawing/2014/main" id="{00000000-0008-0000-0F00-0000F8010000}"/>
            </a:ext>
          </a:extLst>
        </xdr:cNvPr>
        <xdr:cNvCxnSpPr/>
      </xdr:nvCxnSpPr>
      <xdr:spPr>
        <a:xfrm flipV="1">
          <a:off x="18656300" y="7183610"/>
          <a:ext cx="889000" cy="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38</xdr:row>
      <xdr:rowOff>39758</xdr:rowOff>
    </xdr:from>
    <xdr:ext cx="599010" cy="259045"/>
    <xdr:sp macro="" textlink="">
      <xdr:nvSpPr>
        <xdr:cNvPr id="505" name="n_1aveValue【一般廃棄物処理施設】&#10;一人当たり有形固定資産（償却資産）額">
          <a:extLst>
            <a:ext uri="{FF2B5EF4-FFF2-40B4-BE49-F238E27FC236}">
              <a16:creationId xmlns:a16="http://schemas.microsoft.com/office/drawing/2014/main" id="{00000000-0008-0000-0F00-0000F9010000}"/>
            </a:ext>
          </a:extLst>
        </xdr:cNvPr>
        <xdr:cNvSpPr txBox="1"/>
      </xdr:nvSpPr>
      <xdr:spPr>
        <a:xfrm>
          <a:off x="21011095" y="65548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38</xdr:row>
      <xdr:rowOff>25939</xdr:rowOff>
    </xdr:from>
    <xdr:ext cx="599010" cy="259045"/>
    <xdr:sp macro="" textlink="">
      <xdr:nvSpPr>
        <xdr:cNvPr id="506" name="n_2aveValue【一般廃棄物処理施設】&#10;一人当たり有形固定資産（償却資産）額">
          <a:extLst>
            <a:ext uri="{FF2B5EF4-FFF2-40B4-BE49-F238E27FC236}">
              <a16:creationId xmlns:a16="http://schemas.microsoft.com/office/drawing/2014/main" id="{00000000-0008-0000-0F00-0000FA010000}"/>
            </a:ext>
          </a:extLst>
        </xdr:cNvPr>
        <xdr:cNvSpPr txBox="1"/>
      </xdr:nvSpPr>
      <xdr:spPr>
        <a:xfrm>
          <a:off x="20134795" y="65410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110,863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37</xdr:row>
      <xdr:rowOff>168601</xdr:rowOff>
    </xdr:from>
    <xdr:ext cx="599010" cy="259045"/>
    <xdr:sp macro="" textlink="">
      <xdr:nvSpPr>
        <xdr:cNvPr id="507" name="n_3aveValue【一般廃棄物処理施設】&#10;一人当たり有形固定資産（償却資産）額">
          <a:extLst>
            <a:ext uri="{FF2B5EF4-FFF2-40B4-BE49-F238E27FC236}">
              <a16:creationId xmlns:a16="http://schemas.microsoft.com/office/drawing/2014/main" id="{00000000-0008-0000-0F00-0000FB010000}"/>
            </a:ext>
          </a:extLst>
        </xdr:cNvPr>
        <xdr:cNvSpPr txBox="1"/>
      </xdr:nvSpPr>
      <xdr:spPr>
        <a:xfrm>
          <a:off x="19245795" y="65122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31</xdr:row>
      <xdr:rowOff>93513</xdr:rowOff>
    </xdr:from>
    <xdr:ext cx="599010" cy="259045"/>
    <xdr:sp macro="" textlink="">
      <xdr:nvSpPr>
        <xdr:cNvPr id="508" name="n_4aveValue【一般廃棄物処理施設】&#10;一人当たり有形固定資産（償却資産）額">
          <a:extLst>
            <a:ext uri="{FF2B5EF4-FFF2-40B4-BE49-F238E27FC236}">
              <a16:creationId xmlns:a16="http://schemas.microsoft.com/office/drawing/2014/main" id="{00000000-0008-0000-0F00-0000FC010000}"/>
            </a:ext>
          </a:extLst>
        </xdr:cNvPr>
        <xdr:cNvSpPr txBox="1"/>
      </xdr:nvSpPr>
      <xdr:spPr>
        <a:xfrm>
          <a:off x="18356795" y="54084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42</xdr:row>
      <xdr:rowOff>23319</xdr:rowOff>
    </xdr:from>
    <xdr:ext cx="534377" cy="259045"/>
    <xdr:sp macro="" textlink="">
      <xdr:nvSpPr>
        <xdr:cNvPr id="509" name="n_1mainValue【一般廃棄物処理施設】&#10;一人当たり有形固定資産（償却資産）額">
          <a:extLst>
            <a:ext uri="{FF2B5EF4-FFF2-40B4-BE49-F238E27FC236}">
              <a16:creationId xmlns:a16="http://schemas.microsoft.com/office/drawing/2014/main" id="{00000000-0008-0000-0F00-0000FD010000}"/>
            </a:ext>
          </a:extLst>
        </xdr:cNvPr>
        <xdr:cNvSpPr txBox="1"/>
      </xdr:nvSpPr>
      <xdr:spPr>
        <a:xfrm>
          <a:off x="21043411" y="72242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42</xdr:row>
      <xdr:rowOff>23883</xdr:rowOff>
    </xdr:from>
    <xdr:ext cx="534377" cy="259045"/>
    <xdr:sp macro="" textlink="">
      <xdr:nvSpPr>
        <xdr:cNvPr id="510" name="n_2mainValue【一般廃棄物処理施設】&#10;一人当たり有形固定資産（償却資産）額">
          <a:extLst>
            <a:ext uri="{FF2B5EF4-FFF2-40B4-BE49-F238E27FC236}">
              <a16:creationId xmlns:a16="http://schemas.microsoft.com/office/drawing/2014/main" id="{00000000-0008-0000-0F00-0000FE010000}"/>
            </a:ext>
          </a:extLst>
        </xdr:cNvPr>
        <xdr:cNvSpPr txBox="1"/>
      </xdr:nvSpPr>
      <xdr:spPr>
        <a:xfrm>
          <a:off x="20167111" y="72247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37611</xdr:colOff>
      <xdr:row>42</xdr:row>
      <xdr:rowOff>24637</xdr:rowOff>
    </xdr:from>
    <xdr:ext cx="534377" cy="259045"/>
    <xdr:sp macro="" textlink="">
      <xdr:nvSpPr>
        <xdr:cNvPr id="511" name="n_3mainValue【一般廃棄物処理施設】&#10;一人当たり有形固定資産（償却資産）額">
          <a:extLst>
            <a:ext uri="{FF2B5EF4-FFF2-40B4-BE49-F238E27FC236}">
              <a16:creationId xmlns:a16="http://schemas.microsoft.com/office/drawing/2014/main" id="{00000000-0008-0000-0F00-0000FF010000}"/>
            </a:ext>
          </a:extLst>
        </xdr:cNvPr>
        <xdr:cNvSpPr txBox="1"/>
      </xdr:nvSpPr>
      <xdr:spPr>
        <a:xfrm>
          <a:off x="19278111" y="72255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101111</xdr:colOff>
      <xdr:row>42</xdr:row>
      <xdr:rowOff>25376</xdr:rowOff>
    </xdr:from>
    <xdr:ext cx="534377" cy="259045"/>
    <xdr:sp macro="" textlink="">
      <xdr:nvSpPr>
        <xdr:cNvPr id="512" name="n_4mainValue【一般廃棄物処理施設】&#10;一人当たり有形固定資産（償却資産）額">
          <a:extLst>
            <a:ext uri="{FF2B5EF4-FFF2-40B4-BE49-F238E27FC236}">
              <a16:creationId xmlns:a16="http://schemas.microsoft.com/office/drawing/2014/main" id="{00000000-0008-0000-0F00-000000020000}"/>
            </a:ext>
          </a:extLst>
        </xdr:cNvPr>
        <xdr:cNvSpPr txBox="1"/>
      </xdr:nvSpPr>
      <xdr:spPr>
        <a:xfrm>
          <a:off x="18389111" y="7226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13" name="正方形/長方形 512">
          <a:extLst>
            <a:ext uri="{FF2B5EF4-FFF2-40B4-BE49-F238E27FC236}">
              <a16:creationId xmlns:a16="http://schemas.microsoft.com/office/drawing/2014/main" id="{00000000-0008-0000-0F00-00000102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14" name="正方形/長方形 513">
          <a:extLst>
            <a:ext uri="{FF2B5EF4-FFF2-40B4-BE49-F238E27FC236}">
              <a16:creationId xmlns:a16="http://schemas.microsoft.com/office/drawing/2014/main" id="{00000000-0008-0000-0F00-00000202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5" name="正方形/長方形 514">
          <a:extLst>
            <a:ext uri="{FF2B5EF4-FFF2-40B4-BE49-F238E27FC236}">
              <a16:creationId xmlns:a16="http://schemas.microsoft.com/office/drawing/2014/main" id="{00000000-0008-0000-0F00-00000302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6" name="正方形/長方形 515">
          <a:extLst>
            <a:ext uri="{FF2B5EF4-FFF2-40B4-BE49-F238E27FC236}">
              <a16:creationId xmlns:a16="http://schemas.microsoft.com/office/drawing/2014/main" id="{00000000-0008-0000-0F00-00000402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7" name="正方形/長方形 516">
          <a:extLst>
            <a:ext uri="{FF2B5EF4-FFF2-40B4-BE49-F238E27FC236}">
              <a16:creationId xmlns:a16="http://schemas.microsoft.com/office/drawing/2014/main" id="{00000000-0008-0000-0F00-000005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8" name="正方形/長方形 517">
          <a:extLst>
            <a:ext uri="{FF2B5EF4-FFF2-40B4-BE49-F238E27FC236}">
              <a16:creationId xmlns:a16="http://schemas.microsoft.com/office/drawing/2014/main" id="{00000000-0008-0000-0F00-000006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9" name="正方形/長方形 518">
          <a:extLst>
            <a:ext uri="{FF2B5EF4-FFF2-40B4-BE49-F238E27FC236}">
              <a16:creationId xmlns:a16="http://schemas.microsoft.com/office/drawing/2014/main" id="{00000000-0008-0000-0F00-000007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20" name="正方形/長方形 519">
          <a:extLst>
            <a:ext uri="{FF2B5EF4-FFF2-40B4-BE49-F238E27FC236}">
              <a16:creationId xmlns:a16="http://schemas.microsoft.com/office/drawing/2014/main" id="{00000000-0008-0000-0F00-000008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21" name="テキスト ボックス 520">
          <a:extLst>
            <a:ext uri="{FF2B5EF4-FFF2-40B4-BE49-F238E27FC236}">
              <a16:creationId xmlns:a16="http://schemas.microsoft.com/office/drawing/2014/main" id="{00000000-0008-0000-0F00-000009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22" name="直線コネクタ 521">
          <a:extLst>
            <a:ext uri="{FF2B5EF4-FFF2-40B4-BE49-F238E27FC236}">
              <a16:creationId xmlns:a16="http://schemas.microsoft.com/office/drawing/2014/main" id="{00000000-0008-0000-0F00-00000A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23" name="テキスト ボックス 522">
          <a:extLst>
            <a:ext uri="{FF2B5EF4-FFF2-40B4-BE49-F238E27FC236}">
              <a16:creationId xmlns:a16="http://schemas.microsoft.com/office/drawing/2014/main" id="{00000000-0008-0000-0F00-00000B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24" name="直線コネクタ 523">
          <a:extLst>
            <a:ext uri="{FF2B5EF4-FFF2-40B4-BE49-F238E27FC236}">
              <a16:creationId xmlns:a16="http://schemas.microsoft.com/office/drawing/2014/main" id="{00000000-0008-0000-0F00-00000C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525" name="テキスト ボックス 524">
          <a:extLst>
            <a:ext uri="{FF2B5EF4-FFF2-40B4-BE49-F238E27FC236}">
              <a16:creationId xmlns:a16="http://schemas.microsoft.com/office/drawing/2014/main" id="{00000000-0008-0000-0F00-00000D020000}"/>
            </a:ext>
          </a:extLst>
        </xdr:cNvPr>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6" name="直線コネクタ 525">
          <a:extLst>
            <a:ext uri="{FF2B5EF4-FFF2-40B4-BE49-F238E27FC236}">
              <a16:creationId xmlns:a16="http://schemas.microsoft.com/office/drawing/2014/main" id="{00000000-0008-0000-0F00-00000E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7" name="テキスト ボックス 526">
          <a:extLst>
            <a:ext uri="{FF2B5EF4-FFF2-40B4-BE49-F238E27FC236}">
              <a16:creationId xmlns:a16="http://schemas.microsoft.com/office/drawing/2014/main" id="{00000000-0008-0000-0F00-00000F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8" name="直線コネクタ 527">
          <a:extLst>
            <a:ext uri="{FF2B5EF4-FFF2-40B4-BE49-F238E27FC236}">
              <a16:creationId xmlns:a16="http://schemas.microsoft.com/office/drawing/2014/main" id="{00000000-0008-0000-0F00-000010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9" name="テキスト ボックス 528">
          <a:extLst>
            <a:ext uri="{FF2B5EF4-FFF2-40B4-BE49-F238E27FC236}">
              <a16:creationId xmlns:a16="http://schemas.microsoft.com/office/drawing/2014/main" id="{00000000-0008-0000-0F00-000011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30" name="直線コネクタ 529">
          <a:extLst>
            <a:ext uri="{FF2B5EF4-FFF2-40B4-BE49-F238E27FC236}">
              <a16:creationId xmlns:a16="http://schemas.microsoft.com/office/drawing/2014/main" id="{00000000-0008-0000-0F00-000012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31" name="テキスト ボックス 530">
          <a:extLst>
            <a:ext uri="{FF2B5EF4-FFF2-40B4-BE49-F238E27FC236}">
              <a16:creationId xmlns:a16="http://schemas.microsoft.com/office/drawing/2014/main" id="{00000000-0008-0000-0F00-000013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32" name="直線コネクタ 531">
          <a:extLst>
            <a:ext uri="{FF2B5EF4-FFF2-40B4-BE49-F238E27FC236}">
              <a16:creationId xmlns:a16="http://schemas.microsoft.com/office/drawing/2014/main" id="{00000000-0008-0000-0F00-000014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54</xdr:row>
      <xdr:rowOff>124477</xdr:rowOff>
    </xdr:from>
    <xdr:ext cx="338939" cy="259045"/>
    <xdr:sp macro="" textlink="">
      <xdr:nvSpPr>
        <xdr:cNvPr id="533" name="テキスト ボックス 532">
          <a:extLst>
            <a:ext uri="{FF2B5EF4-FFF2-40B4-BE49-F238E27FC236}">
              <a16:creationId xmlns:a16="http://schemas.microsoft.com/office/drawing/2014/main" id="{00000000-0008-0000-0F00-000015020000}"/>
            </a:ext>
          </a:extLst>
        </xdr:cNvPr>
        <xdr:cNvSpPr txBox="1"/>
      </xdr:nvSpPr>
      <xdr:spPr>
        <a:xfrm>
          <a:off x="12107061" y="938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34" name="直線コネクタ 533">
          <a:extLst>
            <a:ext uri="{FF2B5EF4-FFF2-40B4-BE49-F238E27FC236}">
              <a16:creationId xmlns:a16="http://schemas.microsoft.com/office/drawing/2014/main" id="{00000000-0008-0000-0F00-000016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53</xdr:row>
      <xdr:rowOff>57150</xdr:rowOff>
    </xdr:from>
    <xdr:to>
      <xdr:col>90</xdr:col>
      <xdr:colOff>25400</xdr:colOff>
      <xdr:row>66</xdr:row>
      <xdr:rowOff>114300</xdr:rowOff>
    </xdr:to>
    <xdr:sp macro="" textlink="">
      <xdr:nvSpPr>
        <xdr:cNvPr id="535" name="【保健センター・保健所】&#10;有形固定資産減価償却率グラフ枠">
          <a:extLst>
            <a:ext uri="{FF2B5EF4-FFF2-40B4-BE49-F238E27FC236}">
              <a16:creationId xmlns:a16="http://schemas.microsoft.com/office/drawing/2014/main" id="{00000000-0008-0000-0F00-000017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85725</xdr:rowOff>
    </xdr:from>
    <xdr:to>
      <xdr:col>85</xdr:col>
      <xdr:colOff>126364</xdr:colOff>
      <xdr:row>64</xdr:row>
      <xdr:rowOff>116205</xdr:rowOff>
    </xdr:to>
    <xdr:cxnSp macro="">
      <xdr:nvCxnSpPr>
        <xdr:cNvPr id="536" name="直線コネクタ 535">
          <a:extLst>
            <a:ext uri="{FF2B5EF4-FFF2-40B4-BE49-F238E27FC236}">
              <a16:creationId xmlns:a16="http://schemas.microsoft.com/office/drawing/2014/main" id="{00000000-0008-0000-0F00-000018020000}"/>
            </a:ext>
          </a:extLst>
        </xdr:cNvPr>
        <xdr:cNvCxnSpPr/>
      </xdr:nvCxnSpPr>
      <xdr:spPr>
        <a:xfrm flipV="1">
          <a:off x="16318864" y="9686925"/>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120032</xdr:rowOff>
    </xdr:from>
    <xdr:ext cx="405111" cy="259045"/>
    <xdr:sp macro="" textlink="">
      <xdr:nvSpPr>
        <xdr:cNvPr id="537" name="【保健センター・保健所】&#10;有形固定資産減価償却率最小値テキスト">
          <a:extLst>
            <a:ext uri="{FF2B5EF4-FFF2-40B4-BE49-F238E27FC236}">
              <a16:creationId xmlns:a16="http://schemas.microsoft.com/office/drawing/2014/main" id="{00000000-0008-0000-0F00-000019020000}"/>
            </a:ext>
          </a:extLst>
        </xdr:cNvPr>
        <xdr:cNvSpPr txBox="1"/>
      </xdr:nvSpPr>
      <xdr:spPr>
        <a:xfrm>
          <a:off x="16357600" y="11092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116205</xdr:rowOff>
    </xdr:from>
    <xdr:to>
      <xdr:col>86</xdr:col>
      <xdr:colOff>25400</xdr:colOff>
      <xdr:row>64</xdr:row>
      <xdr:rowOff>116205</xdr:rowOff>
    </xdr:to>
    <xdr:cxnSp macro="">
      <xdr:nvCxnSpPr>
        <xdr:cNvPr id="538" name="直線コネクタ 537">
          <a:extLst>
            <a:ext uri="{FF2B5EF4-FFF2-40B4-BE49-F238E27FC236}">
              <a16:creationId xmlns:a16="http://schemas.microsoft.com/office/drawing/2014/main" id="{00000000-0008-0000-0F00-00001A020000}"/>
            </a:ext>
          </a:extLst>
        </xdr:cNvPr>
        <xdr:cNvCxnSpPr/>
      </xdr:nvCxnSpPr>
      <xdr:spPr>
        <a:xfrm>
          <a:off x="16230600" y="110890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32402</xdr:rowOff>
    </xdr:from>
    <xdr:ext cx="340478" cy="259045"/>
    <xdr:sp macro="" textlink="">
      <xdr:nvSpPr>
        <xdr:cNvPr id="539" name="【保健センター・保健所】&#10;有形固定資産減価償却率最大値テキスト">
          <a:extLst>
            <a:ext uri="{FF2B5EF4-FFF2-40B4-BE49-F238E27FC236}">
              <a16:creationId xmlns:a16="http://schemas.microsoft.com/office/drawing/2014/main" id="{00000000-0008-0000-0F00-00001B020000}"/>
            </a:ext>
          </a:extLst>
        </xdr:cNvPr>
        <xdr:cNvSpPr txBox="1"/>
      </xdr:nvSpPr>
      <xdr:spPr>
        <a:xfrm>
          <a:off x="16357600" y="946215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85725</xdr:rowOff>
    </xdr:from>
    <xdr:to>
      <xdr:col>86</xdr:col>
      <xdr:colOff>25400</xdr:colOff>
      <xdr:row>56</xdr:row>
      <xdr:rowOff>85725</xdr:rowOff>
    </xdr:to>
    <xdr:cxnSp macro="">
      <xdr:nvCxnSpPr>
        <xdr:cNvPr id="540" name="直線コネクタ 539">
          <a:extLst>
            <a:ext uri="{FF2B5EF4-FFF2-40B4-BE49-F238E27FC236}">
              <a16:creationId xmlns:a16="http://schemas.microsoft.com/office/drawing/2014/main" id="{00000000-0008-0000-0F00-00001C020000}"/>
            </a:ext>
          </a:extLst>
        </xdr:cNvPr>
        <xdr:cNvCxnSpPr/>
      </xdr:nvCxnSpPr>
      <xdr:spPr>
        <a:xfrm>
          <a:off x="16230600" y="96869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60</xdr:row>
      <xdr:rowOff>103522</xdr:rowOff>
    </xdr:from>
    <xdr:ext cx="405111" cy="259045"/>
    <xdr:sp macro="" textlink="">
      <xdr:nvSpPr>
        <xdr:cNvPr id="541" name="【保健センター・保健所】&#10;有形固定資産減価償却率平均値テキスト">
          <a:extLst>
            <a:ext uri="{FF2B5EF4-FFF2-40B4-BE49-F238E27FC236}">
              <a16:creationId xmlns:a16="http://schemas.microsoft.com/office/drawing/2014/main" id="{00000000-0008-0000-0F00-00001D020000}"/>
            </a:ext>
          </a:extLst>
        </xdr:cNvPr>
        <xdr:cNvSpPr txBox="1"/>
      </xdr:nvSpPr>
      <xdr:spPr>
        <a:xfrm>
          <a:off x="16357600" y="103905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80645</xdr:rowOff>
    </xdr:from>
    <xdr:to>
      <xdr:col>85</xdr:col>
      <xdr:colOff>177800</xdr:colOff>
      <xdr:row>62</xdr:row>
      <xdr:rowOff>10795</xdr:rowOff>
    </xdr:to>
    <xdr:sp macro="" textlink="">
      <xdr:nvSpPr>
        <xdr:cNvPr id="542" name="フローチャート: 判断 541">
          <a:extLst>
            <a:ext uri="{FF2B5EF4-FFF2-40B4-BE49-F238E27FC236}">
              <a16:creationId xmlns:a16="http://schemas.microsoft.com/office/drawing/2014/main" id="{00000000-0008-0000-0F00-00001E020000}"/>
            </a:ext>
          </a:extLst>
        </xdr:cNvPr>
        <xdr:cNvSpPr/>
      </xdr:nvSpPr>
      <xdr:spPr>
        <a:xfrm>
          <a:off x="16268700" y="10539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162560</xdr:rowOff>
    </xdr:from>
    <xdr:to>
      <xdr:col>81</xdr:col>
      <xdr:colOff>101600</xdr:colOff>
      <xdr:row>62</xdr:row>
      <xdr:rowOff>92710</xdr:rowOff>
    </xdr:to>
    <xdr:sp macro="" textlink="">
      <xdr:nvSpPr>
        <xdr:cNvPr id="543" name="フローチャート: 判断 542">
          <a:extLst>
            <a:ext uri="{FF2B5EF4-FFF2-40B4-BE49-F238E27FC236}">
              <a16:creationId xmlns:a16="http://schemas.microsoft.com/office/drawing/2014/main" id="{00000000-0008-0000-0F00-00001F020000}"/>
            </a:ext>
          </a:extLst>
        </xdr:cNvPr>
        <xdr:cNvSpPr/>
      </xdr:nvSpPr>
      <xdr:spPr>
        <a:xfrm>
          <a:off x="15430500" y="10621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61</xdr:row>
      <xdr:rowOff>122555</xdr:rowOff>
    </xdr:from>
    <xdr:to>
      <xdr:col>76</xdr:col>
      <xdr:colOff>165100</xdr:colOff>
      <xdr:row>62</xdr:row>
      <xdr:rowOff>52705</xdr:rowOff>
    </xdr:to>
    <xdr:sp macro="" textlink="">
      <xdr:nvSpPr>
        <xdr:cNvPr id="544" name="フローチャート: 判断 543">
          <a:extLst>
            <a:ext uri="{FF2B5EF4-FFF2-40B4-BE49-F238E27FC236}">
              <a16:creationId xmlns:a16="http://schemas.microsoft.com/office/drawing/2014/main" id="{00000000-0008-0000-0F00-000020020000}"/>
            </a:ext>
          </a:extLst>
        </xdr:cNvPr>
        <xdr:cNvSpPr/>
      </xdr:nvSpPr>
      <xdr:spPr>
        <a:xfrm>
          <a:off x="14541500" y="105810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61</xdr:row>
      <xdr:rowOff>44450</xdr:rowOff>
    </xdr:from>
    <xdr:to>
      <xdr:col>72</xdr:col>
      <xdr:colOff>38100</xdr:colOff>
      <xdr:row>61</xdr:row>
      <xdr:rowOff>146050</xdr:rowOff>
    </xdr:to>
    <xdr:sp macro="" textlink="">
      <xdr:nvSpPr>
        <xdr:cNvPr id="545" name="フローチャート: 判断 544">
          <a:extLst>
            <a:ext uri="{FF2B5EF4-FFF2-40B4-BE49-F238E27FC236}">
              <a16:creationId xmlns:a16="http://schemas.microsoft.com/office/drawing/2014/main" id="{00000000-0008-0000-0F00-000021020000}"/>
            </a:ext>
          </a:extLst>
        </xdr:cNvPr>
        <xdr:cNvSpPr/>
      </xdr:nvSpPr>
      <xdr:spPr>
        <a:xfrm>
          <a:off x="13652500" y="10502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61</xdr:row>
      <xdr:rowOff>6350</xdr:rowOff>
    </xdr:from>
    <xdr:to>
      <xdr:col>67</xdr:col>
      <xdr:colOff>101600</xdr:colOff>
      <xdr:row>61</xdr:row>
      <xdr:rowOff>107950</xdr:rowOff>
    </xdr:to>
    <xdr:sp macro="" textlink="">
      <xdr:nvSpPr>
        <xdr:cNvPr id="546" name="フローチャート: 判断 545">
          <a:extLst>
            <a:ext uri="{FF2B5EF4-FFF2-40B4-BE49-F238E27FC236}">
              <a16:creationId xmlns:a16="http://schemas.microsoft.com/office/drawing/2014/main" id="{00000000-0008-0000-0F00-000022020000}"/>
            </a:ext>
          </a:extLst>
        </xdr:cNvPr>
        <xdr:cNvSpPr/>
      </xdr:nvSpPr>
      <xdr:spPr>
        <a:xfrm>
          <a:off x="12763500" y="1046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F00-000023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8" name="テキスト ボックス 547">
          <a:extLst>
            <a:ext uri="{FF2B5EF4-FFF2-40B4-BE49-F238E27FC236}">
              <a16:creationId xmlns:a16="http://schemas.microsoft.com/office/drawing/2014/main" id="{00000000-0008-0000-0F00-000024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9" name="テキスト ボックス 548">
          <a:extLst>
            <a:ext uri="{FF2B5EF4-FFF2-40B4-BE49-F238E27FC236}">
              <a16:creationId xmlns:a16="http://schemas.microsoft.com/office/drawing/2014/main" id="{00000000-0008-0000-0F00-000025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50" name="テキスト ボックス 549">
          <a:extLst>
            <a:ext uri="{FF2B5EF4-FFF2-40B4-BE49-F238E27FC236}">
              <a16:creationId xmlns:a16="http://schemas.microsoft.com/office/drawing/2014/main" id="{00000000-0008-0000-0F00-000026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51" name="テキスト ボックス 550">
          <a:extLst>
            <a:ext uri="{FF2B5EF4-FFF2-40B4-BE49-F238E27FC236}">
              <a16:creationId xmlns:a16="http://schemas.microsoft.com/office/drawing/2014/main" id="{00000000-0008-0000-0F00-000027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62</xdr:row>
      <xdr:rowOff>38735</xdr:rowOff>
    </xdr:from>
    <xdr:to>
      <xdr:col>85</xdr:col>
      <xdr:colOff>177800</xdr:colOff>
      <xdr:row>62</xdr:row>
      <xdr:rowOff>140335</xdr:rowOff>
    </xdr:to>
    <xdr:sp macro="" textlink="">
      <xdr:nvSpPr>
        <xdr:cNvPr id="552" name="楕円 551">
          <a:extLst>
            <a:ext uri="{FF2B5EF4-FFF2-40B4-BE49-F238E27FC236}">
              <a16:creationId xmlns:a16="http://schemas.microsoft.com/office/drawing/2014/main" id="{00000000-0008-0000-0F00-000028020000}"/>
            </a:ext>
          </a:extLst>
        </xdr:cNvPr>
        <xdr:cNvSpPr/>
      </xdr:nvSpPr>
      <xdr:spPr>
        <a:xfrm>
          <a:off x="16268700" y="10668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62</xdr:row>
      <xdr:rowOff>17162</xdr:rowOff>
    </xdr:from>
    <xdr:ext cx="405111" cy="259045"/>
    <xdr:sp macro="" textlink="">
      <xdr:nvSpPr>
        <xdr:cNvPr id="553" name="【保健センター・保健所】&#10;有形固定資産減価償却率該当値テキスト">
          <a:extLst>
            <a:ext uri="{FF2B5EF4-FFF2-40B4-BE49-F238E27FC236}">
              <a16:creationId xmlns:a16="http://schemas.microsoft.com/office/drawing/2014/main" id="{00000000-0008-0000-0F00-000029020000}"/>
            </a:ext>
          </a:extLst>
        </xdr:cNvPr>
        <xdr:cNvSpPr txBox="1"/>
      </xdr:nvSpPr>
      <xdr:spPr>
        <a:xfrm>
          <a:off x="16357600" y="106470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61</xdr:row>
      <xdr:rowOff>170180</xdr:rowOff>
    </xdr:from>
    <xdr:to>
      <xdr:col>81</xdr:col>
      <xdr:colOff>101600</xdr:colOff>
      <xdr:row>62</xdr:row>
      <xdr:rowOff>100330</xdr:rowOff>
    </xdr:to>
    <xdr:sp macro="" textlink="">
      <xdr:nvSpPr>
        <xdr:cNvPr id="554" name="楕円 553">
          <a:extLst>
            <a:ext uri="{FF2B5EF4-FFF2-40B4-BE49-F238E27FC236}">
              <a16:creationId xmlns:a16="http://schemas.microsoft.com/office/drawing/2014/main" id="{00000000-0008-0000-0F00-00002A020000}"/>
            </a:ext>
          </a:extLst>
        </xdr:cNvPr>
        <xdr:cNvSpPr/>
      </xdr:nvSpPr>
      <xdr:spPr>
        <a:xfrm>
          <a:off x="15430500" y="10628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62</xdr:row>
      <xdr:rowOff>49530</xdr:rowOff>
    </xdr:from>
    <xdr:to>
      <xdr:col>85</xdr:col>
      <xdr:colOff>127000</xdr:colOff>
      <xdr:row>62</xdr:row>
      <xdr:rowOff>89535</xdr:rowOff>
    </xdr:to>
    <xdr:cxnSp macro="">
      <xdr:nvCxnSpPr>
        <xdr:cNvPr id="555" name="直線コネクタ 554">
          <a:extLst>
            <a:ext uri="{FF2B5EF4-FFF2-40B4-BE49-F238E27FC236}">
              <a16:creationId xmlns:a16="http://schemas.microsoft.com/office/drawing/2014/main" id="{00000000-0008-0000-0F00-00002B020000}"/>
            </a:ext>
          </a:extLst>
        </xdr:cNvPr>
        <xdr:cNvCxnSpPr/>
      </xdr:nvCxnSpPr>
      <xdr:spPr>
        <a:xfrm>
          <a:off x="15481300" y="10679430"/>
          <a:ext cx="838200" cy="400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62</xdr:row>
      <xdr:rowOff>4445</xdr:rowOff>
    </xdr:from>
    <xdr:to>
      <xdr:col>76</xdr:col>
      <xdr:colOff>165100</xdr:colOff>
      <xdr:row>62</xdr:row>
      <xdr:rowOff>106045</xdr:rowOff>
    </xdr:to>
    <xdr:sp macro="" textlink="">
      <xdr:nvSpPr>
        <xdr:cNvPr id="556" name="楕円 555">
          <a:extLst>
            <a:ext uri="{FF2B5EF4-FFF2-40B4-BE49-F238E27FC236}">
              <a16:creationId xmlns:a16="http://schemas.microsoft.com/office/drawing/2014/main" id="{00000000-0008-0000-0F00-00002C020000}"/>
            </a:ext>
          </a:extLst>
        </xdr:cNvPr>
        <xdr:cNvSpPr/>
      </xdr:nvSpPr>
      <xdr:spPr>
        <a:xfrm>
          <a:off x="14541500" y="1063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62</xdr:row>
      <xdr:rowOff>49530</xdr:rowOff>
    </xdr:from>
    <xdr:to>
      <xdr:col>81</xdr:col>
      <xdr:colOff>50800</xdr:colOff>
      <xdr:row>62</xdr:row>
      <xdr:rowOff>55245</xdr:rowOff>
    </xdr:to>
    <xdr:cxnSp macro="">
      <xdr:nvCxnSpPr>
        <xdr:cNvPr id="557" name="直線コネクタ 556">
          <a:extLst>
            <a:ext uri="{FF2B5EF4-FFF2-40B4-BE49-F238E27FC236}">
              <a16:creationId xmlns:a16="http://schemas.microsoft.com/office/drawing/2014/main" id="{00000000-0008-0000-0F00-00002D020000}"/>
            </a:ext>
          </a:extLst>
        </xdr:cNvPr>
        <xdr:cNvCxnSpPr/>
      </xdr:nvCxnSpPr>
      <xdr:spPr>
        <a:xfrm flipV="1">
          <a:off x="14592300" y="10679430"/>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61</xdr:row>
      <xdr:rowOff>147320</xdr:rowOff>
    </xdr:from>
    <xdr:to>
      <xdr:col>72</xdr:col>
      <xdr:colOff>38100</xdr:colOff>
      <xdr:row>62</xdr:row>
      <xdr:rowOff>77470</xdr:rowOff>
    </xdr:to>
    <xdr:sp macro="" textlink="">
      <xdr:nvSpPr>
        <xdr:cNvPr id="558" name="楕円 557">
          <a:extLst>
            <a:ext uri="{FF2B5EF4-FFF2-40B4-BE49-F238E27FC236}">
              <a16:creationId xmlns:a16="http://schemas.microsoft.com/office/drawing/2014/main" id="{00000000-0008-0000-0F00-00002E020000}"/>
            </a:ext>
          </a:extLst>
        </xdr:cNvPr>
        <xdr:cNvSpPr/>
      </xdr:nvSpPr>
      <xdr:spPr>
        <a:xfrm>
          <a:off x="13652500" y="10605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62</xdr:row>
      <xdr:rowOff>26670</xdr:rowOff>
    </xdr:from>
    <xdr:to>
      <xdr:col>76</xdr:col>
      <xdr:colOff>114300</xdr:colOff>
      <xdr:row>62</xdr:row>
      <xdr:rowOff>55245</xdr:rowOff>
    </xdr:to>
    <xdr:cxnSp macro="">
      <xdr:nvCxnSpPr>
        <xdr:cNvPr id="559" name="直線コネクタ 558">
          <a:extLst>
            <a:ext uri="{FF2B5EF4-FFF2-40B4-BE49-F238E27FC236}">
              <a16:creationId xmlns:a16="http://schemas.microsoft.com/office/drawing/2014/main" id="{00000000-0008-0000-0F00-00002F020000}"/>
            </a:ext>
          </a:extLst>
        </xdr:cNvPr>
        <xdr:cNvCxnSpPr/>
      </xdr:nvCxnSpPr>
      <xdr:spPr>
        <a:xfrm>
          <a:off x="13703300" y="10656570"/>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61</xdr:row>
      <xdr:rowOff>113030</xdr:rowOff>
    </xdr:from>
    <xdr:to>
      <xdr:col>67</xdr:col>
      <xdr:colOff>101600</xdr:colOff>
      <xdr:row>62</xdr:row>
      <xdr:rowOff>43180</xdr:rowOff>
    </xdr:to>
    <xdr:sp macro="" textlink="">
      <xdr:nvSpPr>
        <xdr:cNvPr id="560" name="楕円 559">
          <a:extLst>
            <a:ext uri="{FF2B5EF4-FFF2-40B4-BE49-F238E27FC236}">
              <a16:creationId xmlns:a16="http://schemas.microsoft.com/office/drawing/2014/main" id="{00000000-0008-0000-0F00-000030020000}"/>
            </a:ext>
          </a:extLst>
        </xdr:cNvPr>
        <xdr:cNvSpPr/>
      </xdr:nvSpPr>
      <xdr:spPr>
        <a:xfrm>
          <a:off x="12763500" y="10571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61</xdr:row>
      <xdr:rowOff>163830</xdr:rowOff>
    </xdr:from>
    <xdr:to>
      <xdr:col>71</xdr:col>
      <xdr:colOff>177800</xdr:colOff>
      <xdr:row>62</xdr:row>
      <xdr:rowOff>26670</xdr:rowOff>
    </xdr:to>
    <xdr:cxnSp macro="">
      <xdr:nvCxnSpPr>
        <xdr:cNvPr id="561" name="直線コネクタ 560">
          <a:extLst>
            <a:ext uri="{FF2B5EF4-FFF2-40B4-BE49-F238E27FC236}">
              <a16:creationId xmlns:a16="http://schemas.microsoft.com/office/drawing/2014/main" id="{00000000-0008-0000-0F00-000031020000}"/>
            </a:ext>
          </a:extLst>
        </xdr:cNvPr>
        <xdr:cNvCxnSpPr/>
      </xdr:nvCxnSpPr>
      <xdr:spPr>
        <a:xfrm>
          <a:off x="12814300" y="10622280"/>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109237</xdr:rowOff>
    </xdr:from>
    <xdr:ext cx="405111" cy="259045"/>
    <xdr:sp macro="" textlink="">
      <xdr:nvSpPr>
        <xdr:cNvPr id="562" name="n_1aveValue【保健センター・保健所】&#10;有形固定資産減価償却率">
          <a:extLst>
            <a:ext uri="{FF2B5EF4-FFF2-40B4-BE49-F238E27FC236}">
              <a16:creationId xmlns:a16="http://schemas.microsoft.com/office/drawing/2014/main" id="{00000000-0008-0000-0F00-000032020000}"/>
            </a:ext>
          </a:extLst>
        </xdr:cNvPr>
        <xdr:cNvSpPr txBox="1"/>
      </xdr:nvSpPr>
      <xdr:spPr>
        <a:xfrm>
          <a:off x="15266044" y="10396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69232</xdr:rowOff>
    </xdr:from>
    <xdr:ext cx="405111" cy="259045"/>
    <xdr:sp macro="" textlink="">
      <xdr:nvSpPr>
        <xdr:cNvPr id="563" name="n_2aveValue【保健センター・保健所】&#10;有形固定資産減価償却率">
          <a:extLst>
            <a:ext uri="{FF2B5EF4-FFF2-40B4-BE49-F238E27FC236}">
              <a16:creationId xmlns:a16="http://schemas.microsoft.com/office/drawing/2014/main" id="{00000000-0008-0000-0F00-000033020000}"/>
            </a:ext>
          </a:extLst>
        </xdr:cNvPr>
        <xdr:cNvSpPr txBox="1"/>
      </xdr:nvSpPr>
      <xdr:spPr>
        <a:xfrm>
          <a:off x="14389744" y="10356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162577</xdr:rowOff>
    </xdr:from>
    <xdr:ext cx="405111" cy="259045"/>
    <xdr:sp macro="" textlink="">
      <xdr:nvSpPr>
        <xdr:cNvPr id="564" name="n_3aveValue【保健センター・保健所】&#10;有形固定資産減価償却率">
          <a:extLst>
            <a:ext uri="{FF2B5EF4-FFF2-40B4-BE49-F238E27FC236}">
              <a16:creationId xmlns:a16="http://schemas.microsoft.com/office/drawing/2014/main" id="{00000000-0008-0000-0F00-000034020000}"/>
            </a:ext>
          </a:extLst>
        </xdr:cNvPr>
        <xdr:cNvSpPr txBox="1"/>
      </xdr:nvSpPr>
      <xdr:spPr>
        <a:xfrm>
          <a:off x="13500744" y="10278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124477</xdr:rowOff>
    </xdr:from>
    <xdr:ext cx="405111" cy="259045"/>
    <xdr:sp macro="" textlink="">
      <xdr:nvSpPr>
        <xdr:cNvPr id="565" name="n_4aveValue【保健センター・保健所】&#10;有形固定資産減価償却率">
          <a:extLst>
            <a:ext uri="{FF2B5EF4-FFF2-40B4-BE49-F238E27FC236}">
              <a16:creationId xmlns:a16="http://schemas.microsoft.com/office/drawing/2014/main" id="{00000000-0008-0000-0F00-000035020000}"/>
            </a:ext>
          </a:extLst>
        </xdr:cNvPr>
        <xdr:cNvSpPr txBox="1"/>
      </xdr:nvSpPr>
      <xdr:spPr>
        <a:xfrm>
          <a:off x="12611744" y="10240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62</xdr:row>
      <xdr:rowOff>91457</xdr:rowOff>
    </xdr:from>
    <xdr:ext cx="405111" cy="259045"/>
    <xdr:sp macro="" textlink="">
      <xdr:nvSpPr>
        <xdr:cNvPr id="566" name="n_1mainValue【保健センター・保健所】&#10;有形固定資産減価償却率">
          <a:extLst>
            <a:ext uri="{FF2B5EF4-FFF2-40B4-BE49-F238E27FC236}">
              <a16:creationId xmlns:a16="http://schemas.microsoft.com/office/drawing/2014/main" id="{00000000-0008-0000-0F00-000036020000}"/>
            </a:ext>
          </a:extLst>
        </xdr:cNvPr>
        <xdr:cNvSpPr txBox="1"/>
      </xdr:nvSpPr>
      <xdr:spPr>
        <a:xfrm>
          <a:off x="15266044" y="10721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62</xdr:row>
      <xdr:rowOff>97172</xdr:rowOff>
    </xdr:from>
    <xdr:ext cx="405111" cy="259045"/>
    <xdr:sp macro="" textlink="">
      <xdr:nvSpPr>
        <xdr:cNvPr id="567" name="n_2mainValue【保健センター・保健所】&#10;有形固定資産減価償却率">
          <a:extLst>
            <a:ext uri="{FF2B5EF4-FFF2-40B4-BE49-F238E27FC236}">
              <a16:creationId xmlns:a16="http://schemas.microsoft.com/office/drawing/2014/main" id="{00000000-0008-0000-0F00-000037020000}"/>
            </a:ext>
          </a:extLst>
        </xdr:cNvPr>
        <xdr:cNvSpPr txBox="1"/>
      </xdr:nvSpPr>
      <xdr:spPr>
        <a:xfrm>
          <a:off x="14389744" y="107270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62</xdr:row>
      <xdr:rowOff>68597</xdr:rowOff>
    </xdr:from>
    <xdr:ext cx="405111" cy="259045"/>
    <xdr:sp macro="" textlink="">
      <xdr:nvSpPr>
        <xdr:cNvPr id="568" name="n_3mainValue【保健センター・保健所】&#10;有形固定資産減価償却率">
          <a:extLst>
            <a:ext uri="{FF2B5EF4-FFF2-40B4-BE49-F238E27FC236}">
              <a16:creationId xmlns:a16="http://schemas.microsoft.com/office/drawing/2014/main" id="{00000000-0008-0000-0F00-000038020000}"/>
            </a:ext>
          </a:extLst>
        </xdr:cNvPr>
        <xdr:cNvSpPr txBox="1"/>
      </xdr:nvSpPr>
      <xdr:spPr>
        <a:xfrm>
          <a:off x="13500744" y="10698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62</xdr:row>
      <xdr:rowOff>34307</xdr:rowOff>
    </xdr:from>
    <xdr:ext cx="405111" cy="259045"/>
    <xdr:sp macro="" textlink="">
      <xdr:nvSpPr>
        <xdr:cNvPr id="569" name="n_4mainValue【保健センター・保健所】&#10;有形固定資産減価償却率">
          <a:extLst>
            <a:ext uri="{FF2B5EF4-FFF2-40B4-BE49-F238E27FC236}">
              <a16:creationId xmlns:a16="http://schemas.microsoft.com/office/drawing/2014/main" id="{00000000-0008-0000-0F00-000039020000}"/>
            </a:ext>
          </a:extLst>
        </xdr:cNvPr>
        <xdr:cNvSpPr txBox="1"/>
      </xdr:nvSpPr>
      <xdr:spPr>
        <a:xfrm>
          <a:off x="12611744" y="1066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70" name="正方形/長方形 569">
          <a:extLst>
            <a:ext uri="{FF2B5EF4-FFF2-40B4-BE49-F238E27FC236}">
              <a16:creationId xmlns:a16="http://schemas.microsoft.com/office/drawing/2014/main" id="{00000000-0008-0000-0F00-00003A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71" name="正方形/長方形 570">
          <a:extLst>
            <a:ext uri="{FF2B5EF4-FFF2-40B4-BE49-F238E27FC236}">
              <a16:creationId xmlns:a16="http://schemas.microsoft.com/office/drawing/2014/main" id="{00000000-0008-0000-0F00-00003B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72" name="正方形/長方形 571">
          <a:extLst>
            <a:ext uri="{FF2B5EF4-FFF2-40B4-BE49-F238E27FC236}">
              <a16:creationId xmlns:a16="http://schemas.microsoft.com/office/drawing/2014/main" id="{00000000-0008-0000-0F00-00003C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73" name="正方形/長方形 572">
          <a:extLst>
            <a:ext uri="{FF2B5EF4-FFF2-40B4-BE49-F238E27FC236}">
              <a16:creationId xmlns:a16="http://schemas.microsoft.com/office/drawing/2014/main" id="{00000000-0008-0000-0F00-00003D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4" name="正方形/長方形 573">
          <a:extLst>
            <a:ext uri="{FF2B5EF4-FFF2-40B4-BE49-F238E27FC236}">
              <a16:creationId xmlns:a16="http://schemas.microsoft.com/office/drawing/2014/main" id="{00000000-0008-0000-0F00-00003E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5" name="正方形/長方形 574">
          <a:extLst>
            <a:ext uri="{FF2B5EF4-FFF2-40B4-BE49-F238E27FC236}">
              <a16:creationId xmlns:a16="http://schemas.microsoft.com/office/drawing/2014/main" id="{00000000-0008-0000-0F00-00003F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6" name="正方形/長方形 575">
          <a:extLst>
            <a:ext uri="{FF2B5EF4-FFF2-40B4-BE49-F238E27FC236}">
              <a16:creationId xmlns:a16="http://schemas.microsoft.com/office/drawing/2014/main" id="{00000000-0008-0000-0F00-000040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7" name="正方形/長方形 576">
          <a:extLst>
            <a:ext uri="{FF2B5EF4-FFF2-40B4-BE49-F238E27FC236}">
              <a16:creationId xmlns:a16="http://schemas.microsoft.com/office/drawing/2014/main" id="{00000000-0008-0000-0F00-000041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8" name="テキスト ボックス 577">
          <a:extLst>
            <a:ext uri="{FF2B5EF4-FFF2-40B4-BE49-F238E27FC236}">
              <a16:creationId xmlns:a16="http://schemas.microsoft.com/office/drawing/2014/main" id="{00000000-0008-0000-0F00-000042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9" name="直線コネクタ 578">
          <a:extLst>
            <a:ext uri="{FF2B5EF4-FFF2-40B4-BE49-F238E27FC236}">
              <a16:creationId xmlns:a16="http://schemas.microsoft.com/office/drawing/2014/main" id="{00000000-0008-0000-0F00-000043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0</xdr:rowOff>
    </xdr:from>
    <xdr:to>
      <xdr:col>120</xdr:col>
      <xdr:colOff>114300</xdr:colOff>
      <xdr:row>64</xdr:row>
      <xdr:rowOff>0</xdr:rowOff>
    </xdr:to>
    <xdr:cxnSp macro="">
      <xdr:nvCxnSpPr>
        <xdr:cNvPr id="580" name="直線コネクタ 579">
          <a:extLst>
            <a:ext uri="{FF2B5EF4-FFF2-40B4-BE49-F238E27FC236}">
              <a16:creationId xmlns:a16="http://schemas.microsoft.com/office/drawing/2014/main" id="{00000000-0008-0000-0F00-000044020000}"/>
            </a:ext>
          </a:extLst>
        </xdr:cNvPr>
        <xdr:cNvCxnSpPr/>
      </xdr:nvCxnSpPr>
      <xdr:spPr>
        <a:xfrm>
          <a:off x="18288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29227</xdr:rowOff>
    </xdr:from>
    <xdr:ext cx="467179" cy="259045"/>
    <xdr:sp macro="" textlink="">
      <xdr:nvSpPr>
        <xdr:cNvPr id="581" name="テキスト ボックス 580">
          <a:extLst>
            <a:ext uri="{FF2B5EF4-FFF2-40B4-BE49-F238E27FC236}">
              <a16:creationId xmlns:a16="http://schemas.microsoft.com/office/drawing/2014/main" id="{00000000-0008-0000-0F00-000045020000}"/>
            </a:ext>
          </a:extLst>
        </xdr:cNvPr>
        <xdr:cNvSpPr txBox="1"/>
      </xdr:nvSpPr>
      <xdr:spPr>
        <a:xfrm>
          <a:off x="17820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57150</xdr:rowOff>
    </xdr:from>
    <xdr:to>
      <xdr:col>120</xdr:col>
      <xdr:colOff>114300</xdr:colOff>
      <xdr:row>61</xdr:row>
      <xdr:rowOff>57150</xdr:rowOff>
    </xdr:to>
    <xdr:cxnSp macro="">
      <xdr:nvCxnSpPr>
        <xdr:cNvPr id="582" name="直線コネクタ 581">
          <a:extLst>
            <a:ext uri="{FF2B5EF4-FFF2-40B4-BE49-F238E27FC236}">
              <a16:creationId xmlns:a16="http://schemas.microsoft.com/office/drawing/2014/main" id="{00000000-0008-0000-0F00-000046020000}"/>
            </a:ext>
          </a:extLst>
        </xdr:cNvPr>
        <xdr:cNvCxnSpPr/>
      </xdr:nvCxnSpPr>
      <xdr:spPr>
        <a:xfrm>
          <a:off x="18288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86377</xdr:rowOff>
    </xdr:from>
    <xdr:ext cx="467179" cy="259045"/>
    <xdr:sp macro="" textlink="">
      <xdr:nvSpPr>
        <xdr:cNvPr id="583" name="テキスト ボックス 582">
          <a:extLst>
            <a:ext uri="{FF2B5EF4-FFF2-40B4-BE49-F238E27FC236}">
              <a16:creationId xmlns:a16="http://schemas.microsoft.com/office/drawing/2014/main" id="{00000000-0008-0000-0F00-000047020000}"/>
            </a:ext>
          </a:extLst>
        </xdr:cNvPr>
        <xdr:cNvSpPr txBox="1"/>
      </xdr:nvSpPr>
      <xdr:spPr>
        <a:xfrm>
          <a:off x="17820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58</xdr:row>
      <xdr:rowOff>114300</xdr:rowOff>
    </xdr:from>
    <xdr:to>
      <xdr:col>120</xdr:col>
      <xdr:colOff>114300</xdr:colOff>
      <xdr:row>58</xdr:row>
      <xdr:rowOff>114300</xdr:rowOff>
    </xdr:to>
    <xdr:cxnSp macro="">
      <xdr:nvCxnSpPr>
        <xdr:cNvPr id="584" name="直線コネクタ 583">
          <a:extLst>
            <a:ext uri="{FF2B5EF4-FFF2-40B4-BE49-F238E27FC236}">
              <a16:creationId xmlns:a16="http://schemas.microsoft.com/office/drawing/2014/main" id="{00000000-0008-0000-0F00-000048020000}"/>
            </a:ext>
          </a:extLst>
        </xdr:cNvPr>
        <xdr:cNvCxnSpPr/>
      </xdr:nvCxnSpPr>
      <xdr:spPr>
        <a:xfrm>
          <a:off x="18288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57</xdr:row>
      <xdr:rowOff>143527</xdr:rowOff>
    </xdr:from>
    <xdr:ext cx="467179" cy="259045"/>
    <xdr:sp macro="" textlink="">
      <xdr:nvSpPr>
        <xdr:cNvPr id="585" name="テキスト ボックス 584">
          <a:extLst>
            <a:ext uri="{FF2B5EF4-FFF2-40B4-BE49-F238E27FC236}">
              <a16:creationId xmlns:a16="http://schemas.microsoft.com/office/drawing/2014/main" id="{00000000-0008-0000-0F00-000049020000}"/>
            </a:ext>
          </a:extLst>
        </xdr:cNvPr>
        <xdr:cNvSpPr txBox="1"/>
      </xdr:nvSpPr>
      <xdr:spPr>
        <a:xfrm>
          <a:off x="17820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56</xdr:row>
      <xdr:rowOff>0</xdr:rowOff>
    </xdr:from>
    <xdr:to>
      <xdr:col>120</xdr:col>
      <xdr:colOff>114300</xdr:colOff>
      <xdr:row>56</xdr:row>
      <xdr:rowOff>0</xdr:rowOff>
    </xdr:to>
    <xdr:cxnSp macro="">
      <xdr:nvCxnSpPr>
        <xdr:cNvPr id="586" name="直線コネクタ 585">
          <a:extLst>
            <a:ext uri="{FF2B5EF4-FFF2-40B4-BE49-F238E27FC236}">
              <a16:creationId xmlns:a16="http://schemas.microsoft.com/office/drawing/2014/main" id="{00000000-0008-0000-0F00-00004A020000}"/>
            </a:ext>
          </a:extLst>
        </xdr:cNvPr>
        <xdr:cNvCxnSpPr/>
      </xdr:nvCxnSpPr>
      <xdr:spPr>
        <a:xfrm>
          <a:off x="18288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55</xdr:row>
      <xdr:rowOff>29227</xdr:rowOff>
    </xdr:from>
    <xdr:ext cx="467179" cy="259045"/>
    <xdr:sp macro="" textlink="">
      <xdr:nvSpPr>
        <xdr:cNvPr id="587" name="テキスト ボックス 586">
          <a:extLst>
            <a:ext uri="{FF2B5EF4-FFF2-40B4-BE49-F238E27FC236}">
              <a16:creationId xmlns:a16="http://schemas.microsoft.com/office/drawing/2014/main" id="{00000000-0008-0000-0F00-00004B020000}"/>
            </a:ext>
          </a:extLst>
        </xdr:cNvPr>
        <xdr:cNvSpPr txBox="1"/>
      </xdr:nvSpPr>
      <xdr:spPr>
        <a:xfrm>
          <a:off x="17820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8" name="直線コネクタ 587">
          <a:extLst>
            <a:ext uri="{FF2B5EF4-FFF2-40B4-BE49-F238E27FC236}">
              <a16:creationId xmlns:a16="http://schemas.microsoft.com/office/drawing/2014/main" id="{00000000-0008-0000-0F00-00004C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589" name="テキスト ボックス 588">
          <a:extLst>
            <a:ext uri="{FF2B5EF4-FFF2-40B4-BE49-F238E27FC236}">
              <a16:creationId xmlns:a16="http://schemas.microsoft.com/office/drawing/2014/main" id="{00000000-0008-0000-0F00-00004D020000}"/>
            </a:ext>
          </a:extLst>
        </xdr:cNvPr>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90" name="【保健センター・保健所】&#10;一人当たり面積グラフ枠">
          <a:extLst>
            <a:ext uri="{FF2B5EF4-FFF2-40B4-BE49-F238E27FC236}">
              <a16:creationId xmlns:a16="http://schemas.microsoft.com/office/drawing/2014/main" id="{00000000-0008-0000-0F00-00004E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134874</xdr:rowOff>
    </xdr:from>
    <xdr:to>
      <xdr:col>116</xdr:col>
      <xdr:colOff>62864</xdr:colOff>
      <xdr:row>63</xdr:row>
      <xdr:rowOff>107442</xdr:rowOff>
    </xdr:to>
    <xdr:cxnSp macro="">
      <xdr:nvCxnSpPr>
        <xdr:cNvPr id="591" name="直線コネクタ 590">
          <a:extLst>
            <a:ext uri="{FF2B5EF4-FFF2-40B4-BE49-F238E27FC236}">
              <a16:creationId xmlns:a16="http://schemas.microsoft.com/office/drawing/2014/main" id="{00000000-0008-0000-0F00-00004F020000}"/>
            </a:ext>
          </a:extLst>
        </xdr:cNvPr>
        <xdr:cNvCxnSpPr/>
      </xdr:nvCxnSpPr>
      <xdr:spPr>
        <a:xfrm flipV="1">
          <a:off x="22160864" y="9564624"/>
          <a:ext cx="0" cy="1344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111269</xdr:rowOff>
    </xdr:from>
    <xdr:ext cx="469744" cy="259045"/>
    <xdr:sp macro="" textlink="">
      <xdr:nvSpPr>
        <xdr:cNvPr id="592" name="【保健センター・保健所】&#10;一人当たり面積最小値テキスト">
          <a:extLst>
            <a:ext uri="{FF2B5EF4-FFF2-40B4-BE49-F238E27FC236}">
              <a16:creationId xmlns:a16="http://schemas.microsoft.com/office/drawing/2014/main" id="{00000000-0008-0000-0F00-000050020000}"/>
            </a:ext>
          </a:extLst>
        </xdr:cNvPr>
        <xdr:cNvSpPr txBox="1"/>
      </xdr:nvSpPr>
      <xdr:spPr>
        <a:xfrm>
          <a:off x="22199600" y="109126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107442</xdr:rowOff>
    </xdr:from>
    <xdr:to>
      <xdr:col>116</xdr:col>
      <xdr:colOff>152400</xdr:colOff>
      <xdr:row>63</xdr:row>
      <xdr:rowOff>107442</xdr:rowOff>
    </xdr:to>
    <xdr:cxnSp macro="">
      <xdr:nvCxnSpPr>
        <xdr:cNvPr id="593" name="直線コネクタ 592">
          <a:extLst>
            <a:ext uri="{FF2B5EF4-FFF2-40B4-BE49-F238E27FC236}">
              <a16:creationId xmlns:a16="http://schemas.microsoft.com/office/drawing/2014/main" id="{00000000-0008-0000-0F00-000051020000}"/>
            </a:ext>
          </a:extLst>
        </xdr:cNvPr>
        <xdr:cNvCxnSpPr/>
      </xdr:nvCxnSpPr>
      <xdr:spPr>
        <a:xfrm>
          <a:off x="22072600" y="109087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81551</xdr:rowOff>
    </xdr:from>
    <xdr:ext cx="469744" cy="259045"/>
    <xdr:sp macro="" textlink="">
      <xdr:nvSpPr>
        <xdr:cNvPr id="594" name="【保健センター・保健所】&#10;一人当たり面積最大値テキスト">
          <a:extLst>
            <a:ext uri="{FF2B5EF4-FFF2-40B4-BE49-F238E27FC236}">
              <a16:creationId xmlns:a16="http://schemas.microsoft.com/office/drawing/2014/main" id="{00000000-0008-0000-0F00-000052020000}"/>
            </a:ext>
          </a:extLst>
        </xdr:cNvPr>
        <xdr:cNvSpPr txBox="1"/>
      </xdr:nvSpPr>
      <xdr:spPr>
        <a:xfrm>
          <a:off x="22199600" y="9339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134874</xdr:rowOff>
    </xdr:from>
    <xdr:to>
      <xdr:col>116</xdr:col>
      <xdr:colOff>152400</xdr:colOff>
      <xdr:row>55</xdr:row>
      <xdr:rowOff>134874</xdr:rowOff>
    </xdr:to>
    <xdr:cxnSp macro="">
      <xdr:nvCxnSpPr>
        <xdr:cNvPr id="595" name="直線コネクタ 594">
          <a:extLst>
            <a:ext uri="{FF2B5EF4-FFF2-40B4-BE49-F238E27FC236}">
              <a16:creationId xmlns:a16="http://schemas.microsoft.com/office/drawing/2014/main" id="{00000000-0008-0000-0F00-000053020000}"/>
            </a:ext>
          </a:extLst>
        </xdr:cNvPr>
        <xdr:cNvCxnSpPr/>
      </xdr:nvCxnSpPr>
      <xdr:spPr>
        <a:xfrm>
          <a:off x="22072600" y="9564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117365</xdr:rowOff>
    </xdr:from>
    <xdr:ext cx="469744" cy="259045"/>
    <xdr:sp macro="" textlink="">
      <xdr:nvSpPr>
        <xdr:cNvPr id="596" name="【保健センター・保健所】&#10;一人当たり面積平均値テキスト">
          <a:extLst>
            <a:ext uri="{FF2B5EF4-FFF2-40B4-BE49-F238E27FC236}">
              <a16:creationId xmlns:a16="http://schemas.microsoft.com/office/drawing/2014/main" id="{00000000-0008-0000-0F00-000054020000}"/>
            </a:ext>
          </a:extLst>
        </xdr:cNvPr>
        <xdr:cNvSpPr txBox="1"/>
      </xdr:nvSpPr>
      <xdr:spPr>
        <a:xfrm>
          <a:off x="22199600" y="10575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61</xdr:row>
      <xdr:rowOff>138938</xdr:rowOff>
    </xdr:from>
    <xdr:to>
      <xdr:col>116</xdr:col>
      <xdr:colOff>114300</xdr:colOff>
      <xdr:row>62</xdr:row>
      <xdr:rowOff>69088</xdr:rowOff>
    </xdr:to>
    <xdr:sp macro="" textlink="">
      <xdr:nvSpPr>
        <xdr:cNvPr id="597" name="フローチャート: 判断 596">
          <a:extLst>
            <a:ext uri="{FF2B5EF4-FFF2-40B4-BE49-F238E27FC236}">
              <a16:creationId xmlns:a16="http://schemas.microsoft.com/office/drawing/2014/main" id="{00000000-0008-0000-0F00-000055020000}"/>
            </a:ext>
          </a:extLst>
        </xdr:cNvPr>
        <xdr:cNvSpPr/>
      </xdr:nvSpPr>
      <xdr:spPr>
        <a:xfrm>
          <a:off x="22110700" y="1059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54356</xdr:rowOff>
    </xdr:from>
    <xdr:to>
      <xdr:col>112</xdr:col>
      <xdr:colOff>38100</xdr:colOff>
      <xdr:row>62</xdr:row>
      <xdr:rowOff>155956</xdr:rowOff>
    </xdr:to>
    <xdr:sp macro="" textlink="">
      <xdr:nvSpPr>
        <xdr:cNvPr id="598" name="フローチャート: 判断 597">
          <a:extLst>
            <a:ext uri="{FF2B5EF4-FFF2-40B4-BE49-F238E27FC236}">
              <a16:creationId xmlns:a16="http://schemas.microsoft.com/office/drawing/2014/main" id="{00000000-0008-0000-0F00-000056020000}"/>
            </a:ext>
          </a:extLst>
        </xdr:cNvPr>
        <xdr:cNvSpPr/>
      </xdr:nvSpPr>
      <xdr:spPr>
        <a:xfrm>
          <a:off x="21272500" y="10684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31496</xdr:rowOff>
    </xdr:from>
    <xdr:to>
      <xdr:col>107</xdr:col>
      <xdr:colOff>101600</xdr:colOff>
      <xdr:row>62</xdr:row>
      <xdr:rowOff>133096</xdr:rowOff>
    </xdr:to>
    <xdr:sp macro="" textlink="">
      <xdr:nvSpPr>
        <xdr:cNvPr id="599" name="フローチャート: 判断 598">
          <a:extLst>
            <a:ext uri="{FF2B5EF4-FFF2-40B4-BE49-F238E27FC236}">
              <a16:creationId xmlns:a16="http://schemas.microsoft.com/office/drawing/2014/main" id="{00000000-0008-0000-0F00-000057020000}"/>
            </a:ext>
          </a:extLst>
        </xdr:cNvPr>
        <xdr:cNvSpPr/>
      </xdr:nvSpPr>
      <xdr:spPr>
        <a:xfrm>
          <a:off x="20383500" y="10661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61</xdr:row>
      <xdr:rowOff>170942</xdr:rowOff>
    </xdr:from>
    <xdr:to>
      <xdr:col>102</xdr:col>
      <xdr:colOff>165100</xdr:colOff>
      <xdr:row>62</xdr:row>
      <xdr:rowOff>101092</xdr:rowOff>
    </xdr:to>
    <xdr:sp macro="" textlink="">
      <xdr:nvSpPr>
        <xdr:cNvPr id="600" name="フローチャート: 判断 599">
          <a:extLst>
            <a:ext uri="{FF2B5EF4-FFF2-40B4-BE49-F238E27FC236}">
              <a16:creationId xmlns:a16="http://schemas.microsoft.com/office/drawing/2014/main" id="{00000000-0008-0000-0F00-000058020000}"/>
            </a:ext>
          </a:extLst>
        </xdr:cNvPr>
        <xdr:cNvSpPr/>
      </xdr:nvSpPr>
      <xdr:spPr>
        <a:xfrm>
          <a:off x="19494500" y="10629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15494</xdr:rowOff>
    </xdr:from>
    <xdr:to>
      <xdr:col>98</xdr:col>
      <xdr:colOff>38100</xdr:colOff>
      <xdr:row>62</xdr:row>
      <xdr:rowOff>117094</xdr:rowOff>
    </xdr:to>
    <xdr:sp macro="" textlink="">
      <xdr:nvSpPr>
        <xdr:cNvPr id="601" name="フローチャート: 判断 600">
          <a:extLst>
            <a:ext uri="{FF2B5EF4-FFF2-40B4-BE49-F238E27FC236}">
              <a16:creationId xmlns:a16="http://schemas.microsoft.com/office/drawing/2014/main" id="{00000000-0008-0000-0F00-000059020000}"/>
            </a:ext>
          </a:extLst>
        </xdr:cNvPr>
        <xdr:cNvSpPr/>
      </xdr:nvSpPr>
      <xdr:spPr>
        <a:xfrm>
          <a:off x="18605500" y="10645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F00-00005A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F00-00005B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F00-00005C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5" name="テキスト ボックス 604">
          <a:extLst>
            <a:ext uri="{FF2B5EF4-FFF2-40B4-BE49-F238E27FC236}">
              <a16:creationId xmlns:a16="http://schemas.microsoft.com/office/drawing/2014/main" id="{00000000-0008-0000-0F00-00005D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6" name="テキスト ボックス 605">
          <a:extLst>
            <a:ext uri="{FF2B5EF4-FFF2-40B4-BE49-F238E27FC236}">
              <a16:creationId xmlns:a16="http://schemas.microsoft.com/office/drawing/2014/main" id="{00000000-0008-0000-0F00-00005E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55</xdr:row>
      <xdr:rowOff>84074</xdr:rowOff>
    </xdr:from>
    <xdr:to>
      <xdr:col>116</xdr:col>
      <xdr:colOff>114300</xdr:colOff>
      <xdr:row>56</xdr:row>
      <xdr:rowOff>14224</xdr:rowOff>
    </xdr:to>
    <xdr:sp macro="" textlink="">
      <xdr:nvSpPr>
        <xdr:cNvPr id="607" name="楕円 606">
          <a:extLst>
            <a:ext uri="{FF2B5EF4-FFF2-40B4-BE49-F238E27FC236}">
              <a16:creationId xmlns:a16="http://schemas.microsoft.com/office/drawing/2014/main" id="{00000000-0008-0000-0F00-00005F020000}"/>
            </a:ext>
          </a:extLst>
        </xdr:cNvPr>
        <xdr:cNvSpPr/>
      </xdr:nvSpPr>
      <xdr:spPr>
        <a:xfrm>
          <a:off x="22110700" y="95138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55</xdr:row>
      <xdr:rowOff>37101</xdr:rowOff>
    </xdr:from>
    <xdr:ext cx="469744" cy="259045"/>
    <xdr:sp macro="" textlink="">
      <xdr:nvSpPr>
        <xdr:cNvPr id="608" name="【保健センター・保健所】&#10;一人当たり面積該当値テキスト">
          <a:extLst>
            <a:ext uri="{FF2B5EF4-FFF2-40B4-BE49-F238E27FC236}">
              <a16:creationId xmlns:a16="http://schemas.microsoft.com/office/drawing/2014/main" id="{00000000-0008-0000-0F00-000060020000}"/>
            </a:ext>
          </a:extLst>
        </xdr:cNvPr>
        <xdr:cNvSpPr txBox="1"/>
      </xdr:nvSpPr>
      <xdr:spPr>
        <a:xfrm>
          <a:off x="22199600" y="94668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55</xdr:row>
      <xdr:rowOff>106934</xdr:rowOff>
    </xdr:from>
    <xdr:to>
      <xdr:col>112</xdr:col>
      <xdr:colOff>38100</xdr:colOff>
      <xdr:row>56</xdr:row>
      <xdr:rowOff>37084</xdr:rowOff>
    </xdr:to>
    <xdr:sp macro="" textlink="">
      <xdr:nvSpPr>
        <xdr:cNvPr id="609" name="楕円 608">
          <a:extLst>
            <a:ext uri="{FF2B5EF4-FFF2-40B4-BE49-F238E27FC236}">
              <a16:creationId xmlns:a16="http://schemas.microsoft.com/office/drawing/2014/main" id="{00000000-0008-0000-0F00-000061020000}"/>
            </a:ext>
          </a:extLst>
        </xdr:cNvPr>
        <xdr:cNvSpPr/>
      </xdr:nvSpPr>
      <xdr:spPr>
        <a:xfrm>
          <a:off x="21272500" y="9536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55</xdr:row>
      <xdr:rowOff>134874</xdr:rowOff>
    </xdr:from>
    <xdr:to>
      <xdr:col>116</xdr:col>
      <xdr:colOff>63500</xdr:colOff>
      <xdr:row>55</xdr:row>
      <xdr:rowOff>157734</xdr:rowOff>
    </xdr:to>
    <xdr:cxnSp macro="">
      <xdr:nvCxnSpPr>
        <xdr:cNvPr id="610" name="直線コネクタ 609">
          <a:extLst>
            <a:ext uri="{FF2B5EF4-FFF2-40B4-BE49-F238E27FC236}">
              <a16:creationId xmlns:a16="http://schemas.microsoft.com/office/drawing/2014/main" id="{00000000-0008-0000-0F00-000062020000}"/>
            </a:ext>
          </a:extLst>
        </xdr:cNvPr>
        <xdr:cNvCxnSpPr/>
      </xdr:nvCxnSpPr>
      <xdr:spPr>
        <a:xfrm flipV="1">
          <a:off x="21323300" y="9564624"/>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55</xdr:row>
      <xdr:rowOff>120650</xdr:rowOff>
    </xdr:from>
    <xdr:to>
      <xdr:col>107</xdr:col>
      <xdr:colOff>101600</xdr:colOff>
      <xdr:row>56</xdr:row>
      <xdr:rowOff>50800</xdr:rowOff>
    </xdr:to>
    <xdr:sp macro="" textlink="">
      <xdr:nvSpPr>
        <xdr:cNvPr id="611" name="楕円 610">
          <a:extLst>
            <a:ext uri="{FF2B5EF4-FFF2-40B4-BE49-F238E27FC236}">
              <a16:creationId xmlns:a16="http://schemas.microsoft.com/office/drawing/2014/main" id="{00000000-0008-0000-0F00-000063020000}"/>
            </a:ext>
          </a:extLst>
        </xdr:cNvPr>
        <xdr:cNvSpPr/>
      </xdr:nvSpPr>
      <xdr:spPr>
        <a:xfrm>
          <a:off x="20383500" y="9550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55</xdr:row>
      <xdr:rowOff>157734</xdr:rowOff>
    </xdr:from>
    <xdr:to>
      <xdr:col>111</xdr:col>
      <xdr:colOff>177800</xdr:colOff>
      <xdr:row>56</xdr:row>
      <xdr:rowOff>0</xdr:rowOff>
    </xdr:to>
    <xdr:cxnSp macro="">
      <xdr:nvCxnSpPr>
        <xdr:cNvPr id="612" name="直線コネクタ 611">
          <a:extLst>
            <a:ext uri="{FF2B5EF4-FFF2-40B4-BE49-F238E27FC236}">
              <a16:creationId xmlns:a16="http://schemas.microsoft.com/office/drawing/2014/main" id="{00000000-0008-0000-0F00-000064020000}"/>
            </a:ext>
          </a:extLst>
        </xdr:cNvPr>
        <xdr:cNvCxnSpPr/>
      </xdr:nvCxnSpPr>
      <xdr:spPr>
        <a:xfrm flipV="1">
          <a:off x="20434300" y="9587484"/>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55</xdr:row>
      <xdr:rowOff>138938</xdr:rowOff>
    </xdr:from>
    <xdr:to>
      <xdr:col>102</xdr:col>
      <xdr:colOff>165100</xdr:colOff>
      <xdr:row>56</xdr:row>
      <xdr:rowOff>69088</xdr:rowOff>
    </xdr:to>
    <xdr:sp macro="" textlink="">
      <xdr:nvSpPr>
        <xdr:cNvPr id="613" name="楕円 612">
          <a:extLst>
            <a:ext uri="{FF2B5EF4-FFF2-40B4-BE49-F238E27FC236}">
              <a16:creationId xmlns:a16="http://schemas.microsoft.com/office/drawing/2014/main" id="{00000000-0008-0000-0F00-000065020000}"/>
            </a:ext>
          </a:extLst>
        </xdr:cNvPr>
        <xdr:cNvSpPr/>
      </xdr:nvSpPr>
      <xdr:spPr>
        <a:xfrm>
          <a:off x="19494500" y="9568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56</xdr:row>
      <xdr:rowOff>0</xdr:rowOff>
    </xdr:from>
    <xdr:to>
      <xdr:col>107</xdr:col>
      <xdr:colOff>50800</xdr:colOff>
      <xdr:row>56</xdr:row>
      <xdr:rowOff>18288</xdr:rowOff>
    </xdr:to>
    <xdr:cxnSp macro="">
      <xdr:nvCxnSpPr>
        <xdr:cNvPr id="614" name="直線コネクタ 613">
          <a:extLst>
            <a:ext uri="{FF2B5EF4-FFF2-40B4-BE49-F238E27FC236}">
              <a16:creationId xmlns:a16="http://schemas.microsoft.com/office/drawing/2014/main" id="{00000000-0008-0000-0F00-000066020000}"/>
            </a:ext>
          </a:extLst>
        </xdr:cNvPr>
        <xdr:cNvCxnSpPr/>
      </xdr:nvCxnSpPr>
      <xdr:spPr>
        <a:xfrm flipV="1">
          <a:off x="19545300" y="960120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55</xdr:row>
      <xdr:rowOff>157226</xdr:rowOff>
    </xdr:from>
    <xdr:to>
      <xdr:col>98</xdr:col>
      <xdr:colOff>38100</xdr:colOff>
      <xdr:row>56</xdr:row>
      <xdr:rowOff>87376</xdr:rowOff>
    </xdr:to>
    <xdr:sp macro="" textlink="">
      <xdr:nvSpPr>
        <xdr:cNvPr id="615" name="楕円 614">
          <a:extLst>
            <a:ext uri="{FF2B5EF4-FFF2-40B4-BE49-F238E27FC236}">
              <a16:creationId xmlns:a16="http://schemas.microsoft.com/office/drawing/2014/main" id="{00000000-0008-0000-0F00-000067020000}"/>
            </a:ext>
          </a:extLst>
        </xdr:cNvPr>
        <xdr:cNvSpPr/>
      </xdr:nvSpPr>
      <xdr:spPr>
        <a:xfrm>
          <a:off x="18605500" y="9586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56</xdr:row>
      <xdr:rowOff>18288</xdr:rowOff>
    </xdr:from>
    <xdr:to>
      <xdr:col>102</xdr:col>
      <xdr:colOff>114300</xdr:colOff>
      <xdr:row>56</xdr:row>
      <xdr:rowOff>36576</xdr:rowOff>
    </xdr:to>
    <xdr:cxnSp macro="">
      <xdr:nvCxnSpPr>
        <xdr:cNvPr id="616" name="直線コネクタ 615">
          <a:extLst>
            <a:ext uri="{FF2B5EF4-FFF2-40B4-BE49-F238E27FC236}">
              <a16:creationId xmlns:a16="http://schemas.microsoft.com/office/drawing/2014/main" id="{00000000-0008-0000-0F00-000068020000}"/>
            </a:ext>
          </a:extLst>
        </xdr:cNvPr>
        <xdr:cNvCxnSpPr/>
      </xdr:nvCxnSpPr>
      <xdr:spPr>
        <a:xfrm flipV="1">
          <a:off x="18656300" y="9619488"/>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147083</xdr:rowOff>
    </xdr:from>
    <xdr:ext cx="469744" cy="259045"/>
    <xdr:sp macro="" textlink="">
      <xdr:nvSpPr>
        <xdr:cNvPr id="617" name="n_1aveValue【保健センター・保健所】&#10;一人当たり面積">
          <a:extLst>
            <a:ext uri="{FF2B5EF4-FFF2-40B4-BE49-F238E27FC236}">
              <a16:creationId xmlns:a16="http://schemas.microsoft.com/office/drawing/2014/main" id="{00000000-0008-0000-0F00-000069020000}"/>
            </a:ext>
          </a:extLst>
        </xdr:cNvPr>
        <xdr:cNvSpPr txBox="1"/>
      </xdr:nvSpPr>
      <xdr:spPr>
        <a:xfrm>
          <a:off x="21075727" y="10776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124223</xdr:rowOff>
    </xdr:from>
    <xdr:ext cx="469744" cy="259045"/>
    <xdr:sp macro="" textlink="">
      <xdr:nvSpPr>
        <xdr:cNvPr id="618" name="n_2aveValue【保健センター・保健所】&#10;一人当たり面積">
          <a:extLst>
            <a:ext uri="{FF2B5EF4-FFF2-40B4-BE49-F238E27FC236}">
              <a16:creationId xmlns:a16="http://schemas.microsoft.com/office/drawing/2014/main" id="{00000000-0008-0000-0F00-00006A020000}"/>
            </a:ext>
          </a:extLst>
        </xdr:cNvPr>
        <xdr:cNvSpPr txBox="1"/>
      </xdr:nvSpPr>
      <xdr:spPr>
        <a:xfrm>
          <a:off x="20199427" y="107541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92219</xdr:rowOff>
    </xdr:from>
    <xdr:ext cx="469744" cy="259045"/>
    <xdr:sp macro="" textlink="">
      <xdr:nvSpPr>
        <xdr:cNvPr id="619" name="n_3aveValue【保健センター・保健所】&#10;一人当たり面積">
          <a:extLst>
            <a:ext uri="{FF2B5EF4-FFF2-40B4-BE49-F238E27FC236}">
              <a16:creationId xmlns:a16="http://schemas.microsoft.com/office/drawing/2014/main" id="{00000000-0008-0000-0F00-00006B020000}"/>
            </a:ext>
          </a:extLst>
        </xdr:cNvPr>
        <xdr:cNvSpPr txBox="1"/>
      </xdr:nvSpPr>
      <xdr:spPr>
        <a:xfrm>
          <a:off x="19310427" y="107221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108221</xdr:rowOff>
    </xdr:from>
    <xdr:ext cx="469744" cy="259045"/>
    <xdr:sp macro="" textlink="">
      <xdr:nvSpPr>
        <xdr:cNvPr id="620" name="n_4aveValue【保健センター・保健所】&#10;一人当たり面積">
          <a:extLst>
            <a:ext uri="{FF2B5EF4-FFF2-40B4-BE49-F238E27FC236}">
              <a16:creationId xmlns:a16="http://schemas.microsoft.com/office/drawing/2014/main" id="{00000000-0008-0000-0F00-00006C020000}"/>
            </a:ext>
          </a:extLst>
        </xdr:cNvPr>
        <xdr:cNvSpPr txBox="1"/>
      </xdr:nvSpPr>
      <xdr:spPr>
        <a:xfrm>
          <a:off x="18421427" y="107381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54</xdr:row>
      <xdr:rowOff>53611</xdr:rowOff>
    </xdr:from>
    <xdr:ext cx="469744" cy="259045"/>
    <xdr:sp macro="" textlink="">
      <xdr:nvSpPr>
        <xdr:cNvPr id="621" name="n_1mainValue【保健センター・保健所】&#10;一人当たり面積">
          <a:extLst>
            <a:ext uri="{FF2B5EF4-FFF2-40B4-BE49-F238E27FC236}">
              <a16:creationId xmlns:a16="http://schemas.microsoft.com/office/drawing/2014/main" id="{00000000-0008-0000-0F00-00006D020000}"/>
            </a:ext>
          </a:extLst>
        </xdr:cNvPr>
        <xdr:cNvSpPr txBox="1"/>
      </xdr:nvSpPr>
      <xdr:spPr>
        <a:xfrm>
          <a:off x="21075727" y="93119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54</xdr:row>
      <xdr:rowOff>67327</xdr:rowOff>
    </xdr:from>
    <xdr:ext cx="469744" cy="259045"/>
    <xdr:sp macro="" textlink="">
      <xdr:nvSpPr>
        <xdr:cNvPr id="622" name="n_2mainValue【保健センター・保健所】&#10;一人当たり面積">
          <a:extLst>
            <a:ext uri="{FF2B5EF4-FFF2-40B4-BE49-F238E27FC236}">
              <a16:creationId xmlns:a16="http://schemas.microsoft.com/office/drawing/2014/main" id="{00000000-0008-0000-0F00-00006E020000}"/>
            </a:ext>
          </a:extLst>
        </xdr:cNvPr>
        <xdr:cNvSpPr txBox="1"/>
      </xdr:nvSpPr>
      <xdr:spPr>
        <a:xfrm>
          <a:off x="20199427" y="9325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54</xdr:row>
      <xdr:rowOff>85615</xdr:rowOff>
    </xdr:from>
    <xdr:ext cx="469744" cy="259045"/>
    <xdr:sp macro="" textlink="">
      <xdr:nvSpPr>
        <xdr:cNvPr id="623" name="n_3mainValue【保健センター・保健所】&#10;一人当たり面積">
          <a:extLst>
            <a:ext uri="{FF2B5EF4-FFF2-40B4-BE49-F238E27FC236}">
              <a16:creationId xmlns:a16="http://schemas.microsoft.com/office/drawing/2014/main" id="{00000000-0008-0000-0F00-00006F020000}"/>
            </a:ext>
          </a:extLst>
        </xdr:cNvPr>
        <xdr:cNvSpPr txBox="1"/>
      </xdr:nvSpPr>
      <xdr:spPr>
        <a:xfrm>
          <a:off x="19310427" y="9343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54</xdr:row>
      <xdr:rowOff>103903</xdr:rowOff>
    </xdr:from>
    <xdr:ext cx="469744" cy="259045"/>
    <xdr:sp macro="" textlink="">
      <xdr:nvSpPr>
        <xdr:cNvPr id="624" name="n_4mainValue【保健センター・保健所】&#10;一人当たり面積">
          <a:extLst>
            <a:ext uri="{FF2B5EF4-FFF2-40B4-BE49-F238E27FC236}">
              <a16:creationId xmlns:a16="http://schemas.microsoft.com/office/drawing/2014/main" id="{00000000-0008-0000-0F00-000070020000}"/>
            </a:ext>
          </a:extLst>
        </xdr:cNvPr>
        <xdr:cNvSpPr txBox="1"/>
      </xdr:nvSpPr>
      <xdr:spPr>
        <a:xfrm>
          <a:off x="18421427" y="93622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5" name="正方形/長方形 624">
          <a:extLst>
            <a:ext uri="{FF2B5EF4-FFF2-40B4-BE49-F238E27FC236}">
              <a16:creationId xmlns:a16="http://schemas.microsoft.com/office/drawing/2014/main" id="{00000000-0008-0000-0F00-000071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6" name="正方形/長方形 625">
          <a:extLst>
            <a:ext uri="{FF2B5EF4-FFF2-40B4-BE49-F238E27FC236}">
              <a16:creationId xmlns:a16="http://schemas.microsoft.com/office/drawing/2014/main" id="{00000000-0008-0000-0F00-000072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7" name="正方形/長方形 626">
          <a:extLst>
            <a:ext uri="{FF2B5EF4-FFF2-40B4-BE49-F238E27FC236}">
              <a16:creationId xmlns:a16="http://schemas.microsoft.com/office/drawing/2014/main" id="{00000000-0008-0000-0F00-000073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F00-000074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F00-000075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30" name="正方形/長方形 629">
          <a:extLst>
            <a:ext uri="{FF2B5EF4-FFF2-40B4-BE49-F238E27FC236}">
              <a16:creationId xmlns:a16="http://schemas.microsoft.com/office/drawing/2014/main" id="{00000000-0008-0000-0F00-000076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31" name="正方形/長方形 630">
          <a:extLst>
            <a:ext uri="{FF2B5EF4-FFF2-40B4-BE49-F238E27FC236}">
              <a16:creationId xmlns:a16="http://schemas.microsoft.com/office/drawing/2014/main" id="{00000000-0008-0000-0F00-000077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2" name="正方形/長方形 631">
          <a:extLst>
            <a:ext uri="{FF2B5EF4-FFF2-40B4-BE49-F238E27FC236}">
              <a16:creationId xmlns:a16="http://schemas.microsoft.com/office/drawing/2014/main" id="{00000000-0008-0000-0F00-00007802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633" name="テキスト ボックス 632">
          <a:extLst>
            <a:ext uri="{FF2B5EF4-FFF2-40B4-BE49-F238E27FC236}">
              <a16:creationId xmlns:a16="http://schemas.microsoft.com/office/drawing/2014/main" id="{00000000-0008-0000-0F00-00007902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634" name="直線コネクタ 633">
          <a:extLst>
            <a:ext uri="{FF2B5EF4-FFF2-40B4-BE49-F238E27FC236}">
              <a16:creationId xmlns:a16="http://schemas.microsoft.com/office/drawing/2014/main" id="{00000000-0008-0000-0F00-00007A02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635" name="テキスト ボックス 634">
          <a:extLst>
            <a:ext uri="{FF2B5EF4-FFF2-40B4-BE49-F238E27FC236}">
              <a16:creationId xmlns:a16="http://schemas.microsoft.com/office/drawing/2014/main" id="{00000000-0008-0000-0F00-00007B02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87</xdr:row>
      <xdr:rowOff>38100</xdr:rowOff>
    </xdr:from>
    <xdr:to>
      <xdr:col>89</xdr:col>
      <xdr:colOff>177800</xdr:colOff>
      <xdr:row>87</xdr:row>
      <xdr:rowOff>38100</xdr:rowOff>
    </xdr:to>
    <xdr:cxnSp macro="">
      <xdr:nvCxnSpPr>
        <xdr:cNvPr id="636" name="直線コネクタ 635">
          <a:extLst>
            <a:ext uri="{FF2B5EF4-FFF2-40B4-BE49-F238E27FC236}">
              <a16:creationId xmlns:a16="http://schemas.microsoft.com/office/drawing/2014/main" id="{00000000-0008-0000-0F00-00007C020000}"/>
            </a:ext>
          </a:extLst>
        </xdr:cNvPr>
        <xdr:cNvCxnSpPr/>
      </xdr:nvCxnSpPr>
      <xdr:spPr>
        <a:xfrm>
          <a:off x="12446000" y="14954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86</xdr:row>
      <xdr:rowOff>67327</xdr:rowOff>
    </xdr:from>
    <xdr:ext cx="403059" cy="259045"/>
    <xdr:sp macro="" textlink="">
      <xdr:nvSpPr>
        <xdr:cNvPr id="637" name="テキスト ボックス 636">
          <a:extLst>
            <a:ext uri="{FF2B5EF4-FFF2-40B4-BE49-F238E27FC236}">
              <a16:creationId xmlns:a16="http://schemas.microsoft.com/office/drawing/2014/main" id="{00000000-0008-0000-0F00-00007D020000}"/>
            </a:ext>
          </a:extLst>
        </xdr:cNvPr>
        <xdr:cNvSpPr txBox="1"/>
      </xdr:nvSpPr>
      <xdr:spPr>
        <a:xfrm>
          <a:off x="12042941" y="14812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95250</xdr:rowOff>
    </xdr:from>
    <xdr:to>
      <xdr:col>89</xdr:col>
      <xdr:colOff>177800</xdr:colOff>
      <xdr:row>85</xdr:row>
      <xdr:rowOff>95250</xdr:rowOff>
    </xdr:to>
    <xdr:cxnSp macro="">
      <xdr:nvCxnSpPr>
        <xdr:cNvPr id="638" name="直線コネクタ 637">
          <a:extLst>
            <a:ext uri="{FF2B5EF4-FFF2-40B4-BE49-F238E27FC236}">
              <a16:creationId xmlns:a16="http://schemas.microsoft.com/office/drawing/2014/main" id="{00000000-0008-0000-0F00-00007E020000}"/>
            </a:ext>
          </a:extLst>
        </xdr:cNvPr>
        <xdr:cNvCxnSpPr/>
      </xdr:nvCxnSpPr>
      <xdr:spPr>
        <a:xfrm>
          <a:off x="12446000" y="1466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124477</xdr:rowOff>
    </xdr:from>
    <xdr:ext cx="403059" cy="259045"/>
    <xdr:sp macro="" textlink="">
      <xdr:nvSpPr>
        <xdr:cNvPr id="639" name="テキスト ボックス 638">
          <a:extLst>
            <a:ext uri="{FF2B5EF4-FFF2-40B4-BE49-F238E27FC236}">
              <a16:creationId xmlns:a16="http://schemas.microsoft.com/office/drawing/2014/main" id="{00000000-0008-0000-0F00-00007F020000}"/>
            </a:ext>
          </a:extLst>
        </xdr:cNvPr>
        <xdr:cNvSpPr txBox="1"/>
      </xdr:nvSpPr>
      <xdr:spPr>
        <a:xfrm>
          <a:off x="12042941" y="14526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152400</xdr:rowOff>
    </xdr:from>
    <xdr:to>
      <xdr:col>89</xdr:col>
      <xdr:colOff>177800</xdr:colOff>
      <xdr:row>83</xdr:row>
      <xdr:rowOff>152400</xdr:rowOff>
    </xdr:to>
    <xdr:cxnSp macro="">
      <xdr:nvCxnSpPr>
        <xdr:cNvPr id="640" name="直線コネクタ 639">
          <a:extLst>
            <a:ext uri="{FF2B5EF4-FFF2-40B4-BE49-F238E27FC236}">
              <a16:creationId xmlns:a16="http://schemas.microsoft.com/office/drawing/2014/main" id="{00000000-0008-0000-0F00-000080020000}"/>
            </a:ext>
          </a:extLst>
        </xdr:cNvPr>
        <xdr:cNvCxnSpPr/>
      </xdr:nvCxnSpPr>
      <xdr:spPr>
        <a:xfrm>
          <a:off x="12446000" y="14382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10177</xdr:rowOff>
    </xdr:from>
    <xdr:ext cx="403059" cy="259045"/>
    <xdr:sp macro="" textlink="">
      <xdr:nvSpPr>
        <xdr:cNvPr id="641" name="テキスト ボックス 640">
          <a:extLst>
            <a:ext uri="{FF2B5EF4-FFF2-40B4-BE49-F238E27FC236}">
              <a16:creationId xmlns:a16="http://schemas.microsoft.com/office/drawing/2014/main" id="{00000000-0008-0000-0F00-000081020000}"/>
            </a:ext>
          </a:extLst>
        </xdr:cNvPr>
        <xdr:cNvSpPr txBox="1"/>
      </xdr:nvSpPr>
      <xdr:spPr>
        <a:xfrm>
          <a:off x="12042941" y="14240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642" name="直線コネクタ 641">
          <a:extLst>
            <a:ext uri="{FF2B5EF4-FFF2-40B4-BE49-F238E27FC236}">
              <a16:creationId xmlns:a16="http://schemas.microsoft.com/office/drawing/2014/main" id="{00000000-0008-0000-0F00-00008202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643" name="テキスト ボックス 642">
          <a:extLst>
            <a:ext uri="{FF2B5EF4-FFF2-40B4-BE49-F238E27FC236}">
              <a16:creationId xmlns:a16="http://schemas.microsoft.com/office/drawing/2014/main" id="{00000000-0008-0000-0F00-00008302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95250</xdr:rowOff>
    </xdr:from>
    <xdr:to>
      <xdr:col>89</xdr:col>
      <xdr:colOff>177800</xdr:colOff>
      <xdr:row>80</xdr:row>
      <xdr:rowOff>95250</xdr:rowOff>
    </xdr:to>
    <xdr:cxnSp macro="">
      <xdr:nvCxnSpPr>
        <xdr:cNvPr id="644" name="直線コネクタ 643">
          <a:extLst>
            <a:ext uri="{FF2B5EF4-FFF2-40B4-BE49-F238E27FC236}">
              <a16:creationId xmlns:a16="http://schemas.microsoft.com/office/drawing/2014/main" id="{00000000-0008-0000-0F00-000084020000}"/>
            </a:ext>
          </a:extLst>
        </xdr:cNvPr>
        <xdr:cNvCxnSpPr/>
      </xdr:nvCxnSpPr>
      <xdr:spPr>
        <a:xfrm>
          <a:off x="12446000" y="13811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124477</xdr:rowOff>
    </xdr:from>
    <xdr:ext cx="403059" cy="259045"/>
    <xdr:sp macro="" textlink="">
      <xdr:nvSpPr>
        <xdr:cNvPr id="645" name="テキスト ボックス 644">
          <a:extLst>
            <a:ext uri="{FF2B5EF4-FFF2-40B4-BE49-F238E27FC236}">
              <a16:creationId xmlns:a16="http://schemas.microsoft.com/office/drawing/2014/main" id="{00000000-0008-0000-0F00-000085020000}"/>
            </a:ext>
          </a:extLst>
        </xdr:cNvPr>
        <xdr:cNvSpPr txBox="1"/>
      </xdr:nvSpPr>
      <xdr:spPr>
        <a:xfrm>
          <a:off x="12042941" y="136690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78</xdr:row>
      <xdr:rowOff>152400</xdr:rowOff>
    </xdr:from>
    <xdr:to>
      <xdr:col>89</xdr:col>
      <xdr:colOff>177800</xdr:colOff>
      <xdr:row>78</xdr:row>
      <xdr:rowOff>152400</xdr:rowOff>
    </xdr:to>
    <xdr:cxnSp macro="">
      <xdr:nvCxnSpPr>
        <xdr:cNvPr id="646" name="直線コネクタ 645">
          <a:extLst>
            <a:ext uri="{FF2B5EF4-FFF2-40B4-BE49-F238E27FC236}">
              <a16:creationId xmlns:a16="http://schemas.microsoft.com/office/drawing/2014/main" id="{00000000-0008-0000-0F00-000086020000}"/>
            </a:ext>
          </a:extLst>
        </xdr:cNvPr>
        <xdr:cNvCxnSpPr/>
      </xdr:nvCxnSpPr>
      <xdr:spPr>
        <a:xfrm>
          <a:off x="12446000" y="1352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10177</xdr:rowOff>
    </xdr:from>
    <xdr:ext cx="403059" cy="259045"/>
    <xdr:sp macro="" textlink="">
      <xdr:nvSpPr>
        <xdr:cNvPr id="647" name="テキスト ボックス 646">
          <a:extLst>
            <a:ext uri="{FF2B5EF4-FFF2-40B4-BE49-F238E27FC236}">
              <a16:creationId xmlns:a16="http://schemas.microsoft.com/office/drawing/2014/main" id="{00000000-0008-0000-0F00-000087020000}"/>
            </a:ext>
          </a:extLst>
        </xdr:cNvPr>
        <xdr:cNvSpPr txBox="1"/>
      </xdr:nvSpPr>
      <xdr:spPr>
        <a:xfrm>
          <a:off x="12042941" y="133832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38100</xdr:rowOff>
    </xdr:from>
    <xdr:to>
      <xdr:col>89</xdr:col>
      <xdr:colOff>177800</xdr:colOff>
      <xdr:row>77</xdr:row>
      <xdr:rowOff>38100</xdr:rowOff>
    </xdr:to>
    <xdr:cxnSp macro="">
      <xdr:nvCxnSpPr>
        <xdr:cNvPr id="648" name="直線コネクタ 647">
          <a:extLst>
            <a:ext uri="{FF2B5EF4-FFF2-40B4-BE49-F238E27FC236}">
              <a16:creationId xmlns:a16="http://schemas.microsoft.com/office/drawing/2014/main" id="{00000000-0008-0000-0F00-000088020000}"/>
            </a:ext>
          </a:extLst>
        </xdr:cNvPr>
        <xdr:cNvCxnSpPr/>
      </xdr:nvCxnSpPr>
      <xdr:spPr>
        <a:xfrm>
          <a:off x="12446000" y="13239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67327</xdr:rowOff>
    </xdr:from>
    <xdr:ext cx="403059" cy="259045"/>
    <xdr:sp macro="" textlink="">
      <xdr:nvSpPr>
        <xdr:cNvPr id="649" name="テキスト ボックス 648">
          <a:extLst>
            <a:ext uri="{FF2B5EF4-FFF2-40B4-BE49-F238E27FC236}">
              <a16:creationId xmlns:a16="http://schemas.microsoft.com/office/drawing/2014/main" id="{00000000-0008-0000-0F00-000089020000}"/>
            </a:ext>
          </a:extLst>
        </xdr:cNvPr>
        <xdr:cNvSpPr txBox="1"/>
      </xdr:nvSpPr>
      <xdr:spPr>
        <a:xfrm>
          <a:off x="12042941" y="130975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650" name="直線コネクタ 649">
          <a:extLst>
            <a:ext uri="{FF2B5EF4-FFF2-40B4-BE49-F238E27FC236}">
              <a16:creationId xmlns:a16="http://schemas.microsoft.com/office/drawing/2014/main" id="{00000000-0008-0000-0F00-00008A02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74</xdr:row>
      <xdr:rowOff>124477</xdr:rowOff>
    </xdr:from>
    <xdr:ext cx="403059" cy="259045"/>
    <xdr:sp macro="" textlink="">
      <xdr:nvSpPr>
        <xdr:cNvPr id="651" name="テキスト ボックス 650">
          <a:extLst>
            <a:ext uri="{FF2B5EF4-FFF2-40B4-BE49-F238E27FC236}">
              <a16:creationId xmlns:a16="http://schemas.microsoft.com/office/drawing/2014/main" id="{00000000-0008-0000-0F00-00008B020000}"/>
            </a:ext>
          </a:extLst>
        </xdr:cNvPr>
        <xdr:cNvSpPr txBox="1"/>
      </xdr:nvSpPr>
      <xdr:spPr>
        <a:xfrm>
          <a:off x="12042941" y="1281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652" name="【消防施設】&#10;有形固定資産減価償却率グラフ枠">
          <a:extLst>
            <a:ext uri="{FF2B5EF4-FFF2-40B4-BE49-F238E27FC236}">
              <a16:creationId xmlns:a16="http://schemas.microsoft.com/office/drawing/2014/main" id="{00000000-0008-0000-0F00-00008C02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78</xdr:row>
      <xdr:rowOff>15239</xdr:rowOff>
    </xdr:from>
    <xdr:to>
      <xdr:col>85</xdr:col>
      <xdr:colOff>126364</xdr:colOff>
      <xdr:row>86</xdr:row>
      <xdr:rowOff>26670</xdr:rowOff>
    </xdr:to>
    <xdr:cxnSp macro="">
      <xdr:nvCxnSpPr>
        <xdr:cNvPr id="653" name="直線コネクタ 652">
          <a:extLst>
            <a:ext uri="{FF2B5EF4-FFF2-40B4-BE49-F238E27FC236}">
              <a16:creationId xmlns:a16="http://schemas.microsoft.com/office/drawing/2014/main" id="{00000000-0008-0000-0F00-00008D020000}"/>
            </a:ext>
          </a:extLst>
        </xdr:cNvPr>
        <xdr:cNvCxnSpPr/>
      </xdr:nvCxnSpPr>
      <xdr:spPr>
        <a:xfrm flipV="1">
          <a:off x="16318864" y="13388339"/>
          <a:ext cx="0" cy="13830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30497</xdr:rowOff>
    </xdr:from>
    <xdr:ext cx="405111" cy="259045"/>
    <xdr:sp macro="" textlink="">
      <xdr:nvSpPr>
        <xdr:cNvPr id="654" name="【消防施設】&#10;有形固定資産減価償却率最小値テキスト">
          <a:extLst>
            <a:ext uri="{FF2B5EF4-FFF2-40B4-BE49-F238E27FC236}">
              <a16:creationId xmlns:a16="http://schemas.microsoft.com/office/drawing/2014/main" id="{00000000-0008-0000-0F00-00008E020000}"/>
            </a:ext>
          </a:extLst>
        </xdr:cNvPr>
        <xdr:cNvSpPr txBox="1"/>
      </xdr:nvSpPr>
      <xdr:spPr>
        <a:xfrm>
          <a:off x="16357600" y="147751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26670</xdr:rowOff>
    </xdr:from>
    <xdr:to>
      <xdr:col>86</xdr:col>
      <xdr:colOff>25400</xdr:colOff>
      <xdr:row>86</xdr:row>
      <xdr:rowOff>26670</xdr:rowOff>
    </xdr:to>
    <xdr:cxnSp macro="">
      <xdr:nvCxnSpPr>
        <xdr:cNvPr id="655" name="直線コネクタ 654">
          <a:extLst>
            <a:ext uri="{FF2B5EF4-FFF2-40B4-BE49-F238E27FC236}">
              <a16:creationId xmlns:a16="http://schemas.microsoft.com/office/drawing/2014/main" id="{00000000-0008-0000-0F00-00008F020000}"/>
            </a:ext>
          </a:extLst>
        </xdr:cNvPr>
        <xdr:cNvCxnSpPr/>
      </xdr:nvCxnSpPr>
      <xdr:spPr>
        <a:xfrm>
          <a:off x="16230600" y="147713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133366</xdr:rowOff>
    </xdr:from>
    <xdr:ext cx="405111" cy="259045"/>
    <xdr:sp macro="" textlink="">
      <xdr:nvSpPr>
        <xdr:cNvPr id="656" name="【消防施設】&#10;有形固定資産減価償却率最大値テキスト">
          <a:extLst>
            <a:ext uri="{FF2B5EF4-FFF2-40B4-BE49-F238E27FC236}">
              <a16:creationId xmlns:a16="http://schemas.microsoft.com/office/drawing/2014/main" id="{00000000-0008-0000-0F00-000090020000}"/>
            </a:ext>
          </a:extLst>
        </xdr:cNvPr>
        <xdr:cNvSpPr txBox="1"/>
      </xdr:nvSpPr>
      <xdr:spPr>
        <a:xfrm>
          <a:off x="16357600" y="13163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15239</xdr:rowOff>
    </xdr:from>
    <xdr:to>
      <xdr:col>86</xdr:col>
      <xdr:colOff>25400</xdr:colOff>
      <xdr:row>78</xdr:row>
      <xdr:rowOff>15239</xdr:rowOff>
    </xdr:to>
    <xdr:cxnSp macro="">
      <xdr:nvCxnSpPr>
        <xdr:cNvPr id="657" name="直線コネクタ 656">
          <a:extLst>
            <a:ext uri="{FF2B5EF4-FFF2-40B4-BE49-F238E27FC236}">
              <a16:creationId xmlns:a16="http://schemas.microsoft.com/office/drawing/2014/main" id="{00000000-0008-0000-0F00-000091020000}"/>
            </a:ext>
          </a:extLst>
        </xdr:cNvPr>
        <xdr:cNvCxnSpPr/>
      </xdr:nvCxnSpPr>
      <xdr:spPr>
        <a:xfrm>
          <a:off x="16230600" y="133883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4463</xdr:rowOff>
    </xdr:from>
    <xdr:ext cx="405111" cy="259045"/>
    <xdr:sp macro="" textlink="">
      <xdr:nvSpPr>
        <xdr:cNvPr id="658" name="【消防施設】&#10;有形固定資産減価償却率平均値テキスト">
          <a:extLst>
            <a:ext uri="{FF2B5EF4-FFF2-40B4-BE49-F238E27FC236}">
              <a16:creationId xmlns:a16="http://schemas.microsoft.com/office/drawing/2014/main" id="{00000000-0008-0000-0F00-000092020000}"/>
            </a:ext>
          </a:extLst>
        </xdr:cNvPr>
        <xdr:cNvSpPr txBox="1"/>
      </xdr:nvSpPr>
      <xdr:spPr>
        <a:xfrm>
          <a:off x="16357600" y="138919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153036</xdr:rowOff>
    </xdr:from>
    <xdr:to>
      <xdr:col>85</xdr:col>
      <xdr:colOff>177800</xdr:colOff>
      <xdr:row>82</xdr:row>
      <xdr:rowOff>83186</xdr:rowOff>
    </xdr:to>
    <xdr:sp macro="" textlink="">
      <xdr:nvSpPr>
        <xdr:cNvPr id="659" name="フローチャート: 判断 658">
          <a:extLst>
            <a:ext uri="{FF2B5EF4-FFF2-40B4-BE49-F238E27FC236}">
              <a16:creationId xmlns:a16="http://schemas.microsoft.com/office/drawing/2014/main" id="{00000000-0008-0000-0F00-000093020000}"/>
            </a:ext>
          </a:extLst>
        </xdr:cNvPr>
        <xdr:cNvSpPr/>
      </xdr:nvSpPr>
      <xdr:spPr>
        <a:xfrm>
          <a:off x="16268700" y="14040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33020</xdr:rowOff>
    </xdr:from>
    <xdr:to>
      <xdr:col>81</xdr:col>
      <xdr:colOff>101600</xdr:colOff>
      <xdr:row>81</xdr:row>
      <xdr:rowOff>134620</xdr:rowOff>
    </xdr:to>
    <xdr:sp macro="" textlink="">
      <xdr:nvSpPr>
        <xdr:cNvPr id="660" name="フローチャート: 判断 659">
          <a:extLst>
            <a:ext uri="{FF2B5EF4-FFF2-40B4-BE49-F238E27FC236}">
              <a16:creationId xmlns:a16="http://schemas.microsoft.com/office/drawing/2014/main" id="{00000000-0008-0000-0F00-000094020000}"/>
            </a:ext>
          </a:extLst>
        </xdr:cNvPr>
        <xdr:cNvSpPr/>
      </xdr:nvSpPr>
      <xdr:spPr>
        <a:xfrm>
          <a:off x="15430500" y="139204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127318</xdr:rowOff>
    </xdr:from>
    <xdr:to>
      <xdr:col>76</xdr:col>
      <xdr:colOff>165100</xdr:colOff>
      <xdr:row>81</xdr:row>
      <xdr:rowOff>57468</xdr:rowOff>
    </xdr:to>
    <xdr:sp macro="" textlink="">
      <xdr:nvSpPr>
        <xdr:cNvPr id="661" name="フローチャート: 判断 660">
          <a:extLst>
            <a:ext uri="{FF2B5EF4-FFF2-40B4-BE49-F238E27FC236}">
              <a16:creationId xmlns:a16="http://schemas.microsoft.com/office/drawing/2014/main" id="{00000000-0008-0000-0F00-000095020000}"/>
            </a:ext>
          </a:extLst>
        </xdr:cNvPr>
        <xdr:cNvSpPr/>
      </xdr:nvSpPr>
      <xdr:spPr>
        <a:xfrm>
          <a:off x="14541500" y="13843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80</xdr:row>
      <xdr:rowOff>78739</xdr:rowOff>
    </xdr:from>
    <xdr:to>
      <xdr:col>72</xdr:col>
      <xdr:colOff>38100</xdr:colOff>
      <xdr:row>81</xdr:row>
      <xdr:rowOff>8889</xdr:rowOff>
    </xdr:to>
    <xdr:sp macro="" textlink="">
      <xdr:nvSpPr>
        <xdr:cNvPr id="662" name="フローチャート: 判断 661">
          <a:extLst>
            <a:ext uri="{FF2B5EF4-FFF2-40B4-BE49-F238E27FC236}">
              <a16:creationId xmlns:a16="http://schemas.microsoft.com/office/drawing/2014/main" id="{00000000-0008-0000-0F00-000096020000}"/>
            </a:ext>
          </a:extLst>
        </xdr:cNvPr>
        <xdr:cNvSpPr/>
      </xdr:nvSpPr>
      <xdr:spPr>
        <a:xfrm>
          <a:off x="13652500" y="13794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80</xdr:row>
      <xdr:rowOff>15875</xdr:rowOff>
    </xdr:from>
    <xdr:to>
      <xdr:col>67</xdr:col>
      <xdr:colOff>101600</xdr:colOff>
      <xdr:row>80</xdr:row>
      <xdr:rowOff>117475</xdr:rowOff>
    </xdr:to>
    <xdr:sp macro="" textlink="">
      <xdr:nvSpPr>
        <xdr:cNvPr id="663" name="フローチャート: 判断 662">
          <a:extLst>
            <a:ext uri="{FF2B5EF4-FFF2-40B4-BE49-F238E27FC236}">
              <a16:creationId xmlns:a16="http://schemas.microsoft.com/office/drawing/2014/main" id="{00000000-0008-0000-0F00-000097020000}"/>
            </a:ext>
          </a:extLst>
        </xdr:cNvPr>
        <xdr:cNvSpPr/>
      </xdr:nvSpPr>
      <xdr:spPr>
        <a:xfrm>
          <a:off x="12763500" y="13731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664" name="テキスト ボックス 663">
          <a:extLst>
            <a:ext uri="{FF2B5EF4-FFF2-40B4-BE49-F238E27FC236}">
              <a16:creationId xmlns:a16="http://schemas.microsoft.com/office/drawing/2014/main" id="{00000000-0008-0000-0F00-00009802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665" name="テキスト ボックス 664">
          <a:extLst>
            <a:ext uri="{FF2B5EF4-FFF2-40B4-BE49-F238E27FC236}">
              <a16:creationId xmlns:a16="http://schemas.microsoft.com/office/drawing/2014/main" id="{00000000-0008-0000-0F00-00009902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666" name="テキスト ボックス 665">
          <a:extLst>
            <a:ext uri="{FF2B5EF4-FFF2-40B4-BE49-F238E27FC236}">
              <a16:creationId xmlns:a16="http://schemas.microsoft.com/office/drawing/2014/main" id="{00000000-0008-0000-0F00-00009A02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667" name="テキスト ボックス 666">
          <a:extLst>
            <a:ext uri="{FF2B5EF4-FFF2-40B4-BE49-F238E27FC236}">
              <a16:creationId xmlns:a16="http://schemas.microsoft.com/office/drawing/2014/main" id="{00000000-0008-0000-0F00-00009B02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668" name="テキスト ボックス 667">
          <a:extLst>
            <a:ext uri="{FF2B5EF4-FFF2-40B4-BE49-F238E27FC236}">
              <a16:creationId xmlns:a16="http://schemas.microsoft.com/office/drawing/2014/main" id="{00000000-0008-0000-0F00-00009C02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85</xdr:row>
      <xdr:rowOff>147320</xdr:rowOff>
    </xdr:from>
    <xdr:to>
      <xdr:col>85</xdr:col>
      <xdr:colOff>177800</xdr:colOff>
      <xdr:row>86</xdr:row>
      <xdr:rowOff>77470</xdr:rowOff>
    </xdr:to>
    <xdr:sp macro="" textlink="">
      <xdr:nvSpPr>
        <xdr:cNvPr id="669" name="楕円 668">
          <a:extLst>
            <a:ext uri="{FF2B5EF4-FFF2-40B4-BE49-F238E27FC236}">
              <a16:creationId xmlns:a16="http://schemas.microsoft.com/office/drawing/2014/main" id="{00000000-0008-0000-0F00-00009D020000}"/>
            </a:ext>
          </a:extLst>
        </xdr:cNvPr>
        <xdr:cNvSpPr/>
      </xdr:nvSpPr>
      <xdr:spPr>
        <a:xfrm>
          <a:off x="16268700" y="14720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85</xdr:row>
      <xdr:rowOff>62247</xdr:rowOff>
    </xdr:from>
    <xdr:ext cx="405111" cy="259045"/>
    <xdr:sp macro="" textlink="">
      <xdr:nvSpPr>
        <xdr:cNvPr id="670" name="【消防施設】&#10;有形固定資産減価償却率該当値テキスト">
          <a:extLst>
            <a:ext uri="{FF2B5EF4-FFF2-40B4-BE49-F238E27FC236}">
              <a16:creationId xmlns:a16="http://schemas.microsoft.com/office/drawing/2014/main" id="{00000000-0008-0000-0F00-00009E020000}"/>
            </a:ext>
          </a:extLst>
        </xdr:cNvPr>
        <xdr:cNvSpPr txBox="1"/>
      </xdr:nvSpPr>
      <xdr:spPr>
        <a:xfrm>
          <a:off x="16357600" y="146354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85</xdr:row>
      <xdr:rowOff>75882</xdr:rowOff>
    </xdr:from>
    <xdr:to>
      <xdr:col>81</xdr:col>
      <xdr:colOff>101600</xdr:colOff>
      <xdr:row>86</xdr:row>
      <xdr:rowOff>6032</xdr:rowOff>
    </xdr:to>
    <xdr:sp macro="" textlink="">
      <xdr:nvSpPr>
        <xdr:cNvPr id="671" name="楕円 670">
          <a:extLst>
            <a:ext uri="{FF2B5EF4-FFF2-40B4-BE49-F238E27FC236}">
              <a16:creationId xmlns:a16="http://schemas.microsoft.com/office/drawing/2014/main" id="{00000000-0008-0000-0F00-00009F020000}"/>
            </a:ext>
          </a:extLst>
        </xdr:cNvPr>
        <xdr:cNvSpPr/>
      </xdr:nvSpPr>
      <xdr:spPr>
        <a:xfrm>
          <a:off x="15430500" y="14649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85</xdr:row>
      <xdr:rowOff>126682</xdr:rowOff>
    </xdr:from>
    <xdr:to>
      <xdr:col>85</xdr:col>
      <xdr:colOff>127000</xdr:colOff>
      <xdr:row>86</xdr:row>
      <xdr:rowOff>26670</xdr:rowOff>
    </xdr:to>
    <xdr:cxnSp macro="">
      <xdr:nvCxnSpPr>
        <xdr:cNvPr id="672" name="直線コネクタ 671">
          <a:extLst>
            <a:ext uri="{FF2B5EF4-FFF2-40B4-BE49-F238E27FC236}">
              <a16:creationId xmlns:a16="http://schemas.microsoft.com/office/drawing/2014/main" id="{00000000-0008-0000-0F00-0000A0020000}"/>
            </a:ext>
          </a:extLst>
        </xdr:cNvPr>
        <xdr:cNvCxnSpPr/>
      </xdr:nvCxnSpPr>
      <xdr:spPr>
        <a:xfrm>
          <a:off x="15481300" y="14699932"/>
          <a:ext cx="838200" cy="71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170180</xdr:rowOff>
    </xdr:from>
    <xdr:to>
      <xdr:col>76</xdr:col>
      <xdr:colOff>165100</xdr:colOff>
      <xdr:row>85</xdr:row>
      <xdr:rowOff>100330</xdr:rowOff>
    </xdr:to>
    <xdr:sp macro="" textlink="">
      <xdr:nvSpPr>
        <xdr:cNvPr id="673" name="楕円 672">
          <a:extLst>
            <a:ext uri="{FF2B5EF4-FFF2-40B4-BE49-F238E27FC236}">
              <a16:creationId xmlns:a16="http://schemas.microsoft.com/office/drawing/2014/main" id="{00000000-0008-0000-0F00-0000A1020000}"/>
            </a:ext>
          </a:extLst>
        </xdr:cNvPr>
        <xdr:cNvSpPr/>
      </xdr:nvSpPr>
      <xdr:spPr>
        <a:xfrm>
          <a:off x="14541500" y="14571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85</xdr:row>
      <xdr:rowOff>49530</xdr:rowOff>
    </xdr:from>
    <xdr:to>
      <xdr:col>81</xdr:col>
      <xdr:colOff>50800</xdr:colOff>
      <xdr:row>85</xdr:row>
      <xdr:rowOff>126682</xdr:rowOff>
    </xdr:to>
    <xdr:cxnSp macro="">
      <xdr:nvCxnSpPr>
        <xdr:cNvPr id="674" name="直線コネクタ 673">
          <a:extLst>
            <a:ext uri="{FF2B5EF4-FFF2-40B4-BE49-F238E27FC236}">
              <a16:creationId xmlns:a16="http://schemas.microsoft.com/office/drawing/2014/main" id="{00000000-0008-0000-0F00-0000A2020000}"/>
            </a:ext>
          </a:extLst>
        </xdr:cNvPr>
        <xdr:cNvCxnSpPr/>
      </xdr:nvCxnSpPr>
      <xdr:spPr>
        <a:xfrm>
          <a:off x="14592300" y="14622780"/>
          <a:ext cx="889000" cy="77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84</xdr:row>
      <xdr:rowOff>84455</xdr:rowOff>
    </xdr:from>
    <xdr:to>
      <xdr:col>72</xdr:col>
      <xdr:colOff>38100</xdr:colOff>
      <xdr:row>85</xdr:row>
      <xdr:rowOff>14605</xdr:rowOff>
    </xdr:to>
    <xdr:sp macro="" textlink="">
      <xdr:nvSpPr>
        <xdr:cNvPr id="675" name="楕円 674">
          <a:extLst>
            <a:ext uri="{FF2B5EF4-FFF2-40B4-BE49-F238E27FC236}">
              <a16:creationId xmlns:a16="http://schemas.microsoft.com/office/drawing/2014/main" id="{00000000-0008-0000-0F00-0000A3020000}"/>
            </a:ext>
          </a:extLst>
        </xdr:cNvPr>
        <xdr:cNvSpPr/>
      </xdr:nvSpPr>
      <xdr:spPr>
        <a:xfrm>
          <a:off x="13652500" y="1448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135255</xdr:rowOff>
    </xdr:from>
    <xdr:to>
      <xdr:col>76</xdr:col>
      <xdr:colOff>114300</xdr:colOff>
      <xdr:row>85</xdr:row>
      <xdr:rowOff>49530</xdr:rowOff>
    </xdr:to>
    <xdr:cxnSp macro="">
      <xdr:nvCxnSpPr>
        <xdr:cNvPr id="676" name="直線コネクタ 675">
          <a:extLst>
            <a:ext uri="{FF2B5EF4-FFF2-40B4-BE49-F238E27FC236}">
              <a16:creationId xmlns:a16="http://schemas.microsoft.com/office/drawing/2014/main" id="{00000000-0008-0000-0F00-0000A4020000}"/>
            </a:ext>
          </a:extLst>
        </xdr:cNvPr>
        <xdr:cNvCxnSpPr/>
      </xdr:nvCxnSpPr>
      <xdr:spPr>
        <a:xfrm>
          <a:off x="13703300" y="14537055"/>
          <a:ext cx="889000" cy="85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167323</xdr:rowOff>
    </xdr:from>
    <xdr:to>
      <xdr:col>67</xdr:col>
      <xdr:colOff>101600</xdr:colOff>
      <xdr:row>84</xdr:row>
      <xdr:rowOff>97473</xdr:rowOff>
    </xdr:to>
    <xdr:sp macro="" textlink="">
      <xdr:nvSpPr>
        <xdr:cNvPr id="677" name="楕円 676">
          <a:extLst>
            <a:ext uri="{FF2B5EF4-FFF2-40B4-BE49-F238E27FC236}">
              <a16:creationId xmlns:a16="http://schemas.microsoft.com/office/drawing/2014/main" id="{00000000-0008-0000-0F00-0000A5020000}"/>
            </a:ext>
          </a:extLst>
        </xdr:cNvPr>
        <xdr:cNvSpPr/>
      </xdr:nvSpPr>
      <xdr:spPr>
        <a:xfrm>
          <a:off x="12763500" y="143976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46673</xdr:rowOff>
    </xdr:from>
    <xdr:to>
      <xdr:col>71</xdr:col>
      <xdr:colOff>177800</xdr:colOff>
      <xdr:row>84</xdr:row>
      <xdr:rowOff>135255</xdr:rowOff>
    </xdr:to>
    <xdr:cxnSp macro="">
      <xdr:nvCxnSpPr>
        <xdr:cNvPr id="678" name="直線コネクタ 677">
          <a:extLst>
            <a:ext uri="{FF2B5EF4-FFF2-40B4-BE49-F238E27FC236}">
              <a16:creationId xmlns:a16="http://schemas.microsoft.com/office/drawing/2014/main" id="{00000000-0008-0000-0F00-0000A6020000}"/>
            </a:ext>
          </a:extLst>
        </xdr:cNvPr>
        <xdr:cNvCxnSpPr/>
      </xdr:nvCxnSpPr>
      <xdr:spPr>
        <a:xfrm>
          <a:off x="12814300" y="14448473"/>
          <a:ext cx="889000" cy="88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151147</xdr:rowOff>
    </xdr:from>
    <xdr:ext cx="405111" cy="259045"/>
    <xdr:sp macro="" textlink="">
      <xdr:nvSpPr>
        <xdr:cNvPr id="679" name="n_1aveValue【消防施設】&#10;有形固定資産減価償却率">
          <a:extLst>
            <a:ext uri="{FF2B5EF4-FFF2-40B4-BE49-F238E27FC236}">
              <a16:creationId xmlns:a16="http://schemas.microsoft.com/office/drawing/2014/main" id="{00000000-0008-0000-0F00-0000A7020000}"/>
            </a:ext>
          </a:extLst>
        </xdr:cNvPr>
        <xdr:cNvSpPr txBox="1"/>
      </xdr:nvSpPr>
      <xdr:spPr>
        <a:xfrm>
          <a:off x="15266044" y="136956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73995</xdr:rowOff>
    </xdr:from>
    <xdr:ext cx="405111" cy="259045"/>
    <xdr:sp macro="" textlink="">
      <xdr:nvSpPr>
        <xdr:cNvPr id="680" name="n_2aveValue【消防施設】&#10;有形固定資産減価償却率">
          <a:extLst>
            <a:ext uri="{FF2B5EF4-FFF2-40B4-BE49-F238E27FC236}">
              <a16:creationId xmlns:a16="http://schemas.microsoft.com/office/drawing/2014/main" id="{00000000-0008-0000-0F00-0000A8020000}"/>
            </a:ext>
          </a:extLst>
        </xdr:cNvPr>
        <xdr:cNvSpPr txBox="1"/>
      </xdr:nvSpPr>
      <xdr:spPr>
        <a:xfrm>
          <a:off x="14389744" y="136185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79</xdr:row>
      <xdr:rowOff>25416</xdr:rowOff>
    </xdr:from>
    <xdr:ext cx="405111" cy="259045"/>
    <xdr:sp macro="" textlink="">
      <xdr:nvSpPr>
        <xdr:cNvPr id="681" name="n_3aveValue【消防施設】&#10;有形固定資産減価償却率">
          <a:extLst>
            <a:ext uri="{FF2B5EF4-FFF2-40B4-BE49-F238E27FC236}">
              <a16:creationId xmlns:a16="http://schemas.microsoft.com/office/drawing/2014/main" id="{00000000-0008-0000-0F00-0000A9020000}"/>
            </a:ext>
          </a:extLst>
        </xdr:cNvPr>
        <xdr:cNvSpPr txBox="1"/>
      </xdr:nvSpPr>
      <xdr:spPr>
        <a:xfrm>
          <a:off x="13500744" y="135699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78</xdr:row>
      <xdr:rowOff>134002</xdr:rowOff>
    </xdr:from>
    <xdr:ext cx="405111" cy="259045"/>
    <xdr:sp macro="" textlink="">
      <xdr:nvSpPr>
        <xdr:cNvPr id="682" name="n_4aveValue【消防施設】&#10;有形固定資産減価償却率">
          <a:extLst>
            <a:ext uri="{FF2B5EF4-FFF2-40B4-BE49-F238E27FC236}">
              <a16:creationId xmlns:a16="http://schemas.microsoft.com/office/drawing/2014/main" id="{00000000-0008-0000-0F00-0000AA020000}"/>
            </a:ext>
          </a:extLst>
        </xdr:cNvPr>
        <xdr:cNvSpPr txBox="1"/>
      </xdr:nvSpPr>
      <xdr:spPr>
        <a:xfrm>
          <a:off x="12611744" y="135071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85</xdr:row>
      <xdr:rowOff>168609</xdr:rowOff>
    </xdr:from>
    <xdr:ext cx="405111" cy="259045"/>
    <xdr:sp macro="" textlink="">
      <xdr:nvSpPr>
        <xdr:cNvPr id="683" name="n_1mainValue【消防施設】&#10;有形固定資産減価償却率">
          <a:extLst>
            <a:ext uri="{FF2B5EF4-FFF2-40B4-BE49-F238E27FC236}">
              <a16:creationId xmlns:a16="http://schemas.microsoft.com/office/drawing/2014/main" id="{00000000-0008-0000-0F00-0000AB020000}"/>
            </a:ext>
          </a:extLst>
        </xdr:cNvPr>
        <xdr:cNvSpPr txBox="1"/>
      </xdr:nvSpPr>
      <xdr:spPr>
        <a:xfrm>
          <a:off x="15266044" y="14741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85</xdr:row>
      <xdr:rowOff>91457</xdr:rowOff>
    </xdr:from>
    <xdr:ext cx="405111" cy="259045"/>
    <xdr:sp macro="" textlink="">
      <xdr:nvSpPr>
        <xdr:cNvPr id="684" name="n_2mainValue【消防施設】&#10;有形固定資産減価償却率">
          <a:extLst>
            <a:ext uri="{FF2B5EF4-FFF2-40B4-BE49-F238E27FC236}">
              <a16:creationId xmlns:a16="http://schemas.microsoft.com/office/drawing/2014/main" id="{00000000-0008-0000-0F00-0000AC020000}"/>
            </a:ext>
          </a:extLst>
        </xdr:cNvPr>
        <xdr:cNvSpPr txBox="1"/>
      </xdr:nvSpPr>
      <xdr:spPr>
        <a:xfrm>
          <a:off x="14389744" y="14664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85</xdr:row>
      <xdr:rowOff>5732</xdr:rowOff>
    </xdr:from>
    <xdr:ext cx="405111" cy="259045"/>
    <xdr:sp macro="" textlink="">
      <xdr:nvSpPr>
        <xdr:cNvPr id="685" name="n_3mainValue【消防施設】&#10;有形固定資産減価償却率">
          <a:extLst>
            <a:ext uri="{FF2B5EF4-FFF2-40B4-BE49-F238E27FC236}">
              <a16:creationId xmlns:a16="http://schemas.microsoft.com/office/drawing/2014/main" id="{00000000-0008-0000-0F00-0000AD020000}"/>
            </a:ext>
          </a:extLst>
        </xdr:cNvPr>
        <xdr:cNvSpPr txBox="1"/>
      </xdr:nvSpPr>
      <xdr:spPr>
        <a:xfrm>
          <a:off x="13500744" y="145789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88600</xdr:rowOff>
    </xdr:from>
    <xdr:ext cx="405111" cy="259045"/>
    <xdr:sp macro="" textlink="">
      <xdr:nvSpPr>
        <xdr:cNvPr id="686" name="n_4mainValue【消防施設】&#10;有形固定資産減価償却率">
          <a:extLst>
            <a:ext uri="{FF2B5EF4-FFF2-40B4-BE49-F238E27FC236}">
              <a16:creationId xmlns:a16="http://schemas.microsoft.com/office/drawing/2014/main" id="{00000000-0008-0000-0F00-0000AE020000}"/>
            </a:ext>
          </a:extLst>
        </xdr:cNvPr>
        <xdr:cNvSpPr txBox="1"/>
      </xdr:nvSpPr>
      <xdr:spPr>
        <a:xfrm>
          <a:off x="12611744" y="144904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687" name="正方形/長方形 686">
          <a:extLst>
            <a:ext uri="{FF2B5EF4-FFF2-40B4-BE49-F238E27FC236}">
              <a16:creationId xmlns:a16="http://schemas.microsoft.com/office/drawing/2014/main" id="{00000000-0008-0000-0F00-0000AF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88" name="正方形/長方形 687">
          <a:extLst>
            <a:ext uri="{FF2B5EF4-FFF2-40B4-BE49-F238E27FC236}">
              <a16:creationId xmlns:a16="http://schemas.microsoft.com/office/drawing/2014/main" id="{00000000-0008-0000-0F00-0000B0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89" name="正方形/長方形 688">
          <a:extLst>
            <a:ext uri="{FF2B5EF4-FFF2-40B4-BE49-F238E27FC236}">
              <a16:creationId xmlns:a16="http://schemas.microsoft.com/office/drawing/2014/main" id="{00000000-0008-0000-0F00-0000B1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90" name="正方形/長方形 689">
          <a:extLst>
            <a:ext uri="{FF2B5EF4-FFF2-40B4-BE49-F238E27FC236}">
              <a16:creationId xmlns:a16="http://schemas.microsoft.com/office/drawing/2014/main" id="{00000000-0008-0000-0F00-0000B2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91" name="正方形/長方形 690">
          <a:extLst>
            <a:ext uri="{FF2B5EF4-FFF2-40B4-BE49-F238E27FC236}">
              <a16:creationId xmlns:a16="http://schemas.microsoft.com/office/drawing/2014/main" id="{00000000-0008-0000-0F00-0000B3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92" name="正方形/長方形 691">
          <a:extLst>
            <a:ext uri="{FF2B5EF4-FFF2-40B4-BE49-F238E27FC236}">
              <a16:creationId xmlns:a16="http://schemas.microsoft.com/office/drawing/2014/main" id="{00000000-0008-0000-0F00-0000B4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93" name="正方形/長方形 692">
          <a:extLst>
            <a:ext uri="{FF2B5EF4-FFF2-40B4-BE49-F238E27FC236}">
              <a16:creationId xmlns:a16="http://schemas.microsoft.com/office/drawing/2014/main" id="{00000000-0008-0000-0F00-0000B5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94" name="正方形/長方形 693">
          <a:extLst>
            <a:ext uri="{FF2B5EF4-FFF2-40B4-BE49-F238E27FC236}">
              <a16:creationId xmlns:a16="http://schemas.microsoft.com/office/drawing/2014/main" id="{00000000-0008-0000-0F00-0000B602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695" name="テキスト ボックス 694">
          <a:extLst>
            <a:ext uri="{FF2B5EF4-FFF2-40B4-BE49-F238E27FC236}">
              <a16:creationId xmlns:a16="http://schemas.microsoft.com/office/drawing/2014/main" id="{00000000-0008-0000-0F00-0000B702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696" name="直線コネクタ 695">
          <a:extLst>
            <a:ext uri="{FF2B5EF4-FFF2-40B4-BE49-F238E27FC236}">
              <a16:creationId xmlns:a16="http://schemas.microsoft.com/office/drawing/2014/main" id="{00000000-0008-0000-0F00-0000B802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114300</xdr:rowOff>
    </xdr:from>
    <xdr:to>
      <xdr:col>120</xdr:col>
      <xdr:colOff>114300</xdr:colOff>
      <xdr:row>86</xdr:row>
      <xdr:rowOff>114300</xdr:rowOff>
    </xdr:to>
    <xdr:cxnSp macro="">
      <xdr:nvCxnSpPr>
        <xdr:cNvPr id="697" name="直線コネクタ 696">
          <a:extLst>
            <a:ext uri="{FF2B5EF4-FFF2-40B4-BE49-F238E27FC236}">
              <a16:creationId xmlns:a16="http://schemas.microsoft.com/office/drawing/2014/main" id="{00000000-0008-0000-0F00-0000B9020000}"/>
            </a:ext>
          </a:extLst>
        </xdr:cNvPr>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698" name="テキスト ボックス 697">
          <a:extLst>
            <a:ext uri="{FF2B5EF4-FFF2-40B4-BE49-F238E27FC236}">
              <a16:creationId xmlns:a16="http://schemas.microsoft.com/office/drawing/2014/main" id="{00000000-0008-0000-0F00-0000BA020000}"/>
            </a:ext>
          </a:extLst>
        </xdr:cNvPr>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699" name="直線コネクタ 698">
          <a:extLst>
            <a:ext uri="{FF2B5EF4-FFF2-40B4-BE49-F238E27FC236}">
              <a16:creationId xmlns:a16="http://schemas.microsoft.com/office/drawing/2014/main" id="{00000000-0008-0000-0F00-0000BB020000}"/>
            </a:ext>
          </a:extLst>
        </xdr:cNvPr>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700" name="テキスト ボックス 699">
          <a:extLst>
            <a:ext uri="{FF2B5EF4-FFF2-40B4-BE49-F238E27FC236}">
              <a16:creationId xmlns:a16="http://schemas.microsoft.com/office/drawing/2014/main" id="{00000000-0008-0000-0F00-0000BC020000}"/>
            </a:ext>
          </a:extLst>
        </xdr:cNvPr>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701" name="直線コネクタ 700">
          <a:extLst>
            <a:ext uri="{FF2B5EF4-FFF2-40B4-BE49-F238E27FC236}">
              <a16:creationId xmlns:a16="http://schemas.microsoft.com/office/drawing/2014/main" id="{00000000-0008-0000-0F00-0000BD020000}"/>
            </a:ext>
          </a:extLst>
        </xdr:cNvPr>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702" name="テキスト ボックス 701">
          <a:extLst>
            <a:ext uri="{FF2B5EF4-FFF2-40B4-BE49-F238E27FC236}">
              <a16:creationId xmlns:a16="http://schemas.microsoft.com/office/drawing/2014/main" id="{00000000-0008-0000-0F00-0000BE020000}"/>
            </a:ext>
          </a:extLst>
        </xdr:cNvPr>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703" name="直線コネクタ 702">
          <a:extLst>
            <a:ext uri="{FF2B5EF4-FFF2-40B4-BE49-F238E27FC236}">
              <a16:creationId xmlns:a16="http://schemas.microsoft.com/office/drawing/2014/main" id="{00000000-0008-0000-0F00-0000BF020000}"/>
            </a:ext>
          </a:extLst>
        </xdr:cNvPr>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704" name="テキスト ボックス 703">
          <a:extLst>
            <a:ext uri="{FF2B5EF4-FFF2-40B4-BE49-F238E27FC236}">
              <a16:creationId xmlns:a16="http://schemas.microsoft.com/office/drawing/2014/main" id="{00000000-0008-0000-0F00-0000C0020000}"/>
            </a:ext>
          </a:extLst>
        </xdr:cNvPr>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705" name="直線コネクタ 704">
          <a:extLst>
            <a:ext uri="{FF2B5EF4-FFF2-40B4-BE49-F238E27FC236}">
              <a16:creationId xmlns:a16="http://schemas.microsoft.com/office/drawing/2014/main" id="{00000000-0008-0000-0F00-0000C1020000}"/>
            </a:ext>
          </a:extLst>
        </xdr:cNvPr>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706" name="テキスト ボックス 705">
          <a:extLst>
            <a:ext uri="{FF2B5EF4-FFF2-40B4-BE49-F238E27FC236}">
              <a16:creationId xmlns:a16="http://schemas.microsoft.com/office/drawing/2014/main" id="{00000000-0008-0000-0F00-0000C2020000}"/>
            </a:ext>
          </a:extLst>
        </xdr:cNvPr>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707" name="直線コネクタ 706">
          <a:extLst>
            <a:ext uri="{FF2B5EF4-FFF2-40B4-BE49-F238E27FC236}">
              <a16:creationId xmlns:a16="http://schemas.microsoft.com/office/drawing/2014/main" id="{00000000-0008-0000-0F00-0000C302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708" name="テキスト ボックス 707">
          <a:extLst>
            <a:ext uri="{FF2B5EF4-FFF2-40B4-BE49-F238E27FC236}">
              <a16:creationId xmlns:a16="http://schemas.microsoft.com/office/drawing/2014/main" id="{00000000-0008-0000-0F00-0000C402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709" name="【消防施設】&#10;一人当たり面積グラフ枠">
          <a:extLst>
            <a:ext uri="{FF2B5EF4-FFF2-40B4-BE49-F238E27FC236}">
              <a16:creationId xmlns:a16="http://schemas.microsoft.com/office/drawing/2014/main" id="{00000000-0008-0000-0F00-0000C502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77</xdr:row>
      <xdr:rowOff>106680</xdr:rowOff>
    </xdr:from>
    <xdr:to>
      <xdr:col>116</xdr:col>
      <xdr:colOff>62864</xdr:colOff>
      <xdr:row>85</xdr:row>
      <xdr:rowOff>148589</xdr:rowOff>
    </xdr:to>
    <xdr:cxnSp macro="">
      <xdr:nvCxnSpPr>
        <xdr:cNvPr id="710" name="直線コネクタ 709">
          <a:extLst>
            <a:ext uri="{FF2B5EF4-FFF2-40B4-BE49-F238E27FC236}">
              <a16:creationId xmlns:a16="http://schemas.microsoft.com/office/drawing/2014/main" id="{00000000-0008-0000-0F00-0000C6020000}"/>
            </a:ext>
          </a:extLst>
        </xdr:cNvPr>
        <xdr:cNvCxnSpPr/>
      </xdr:nvCxnSpPr>
      <xdr:spPr>
        <a:xfrm flipV="1">
          <a:off x="22160864" y="13308330"/>
          <a:ext cx="0" cy="14135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152416</xdr:rowOff>
    </xdr:from>
    <xdr:ext cx="469744" cy="259045"/>
    <xdr:sp macro="" textlink="">
      <xdr:nvSpPr>
        <xdr:cNvPr id="711" name="【消防施設】&#10;一人当たり面積最小値テキスト">
          <a:extLst>
            <a:ext uri="{FF2B5EF4-FFF2-40B4-BE49-F238E27FC236}">
              <a16:creationId xmlns:a16="http://schemas.microsoft.com/office/drawing/2014/main" id="{00000000-0008-0000-0F00-0000C7020000}"/>
            </a:ext>
          </a:extLst>
        </xdr:cNvPr>
        <xdr:cNvSpPr txBox="1"/>
      </xdr:nvSpPr>
      <xdr:spPr>
        <a:xfrm>
          <a:off x="22199600" y="14725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85</xdr:row>
      <xdr:rowOff>148589</xdr:rowOff>
    </xdr:from>
    <xdr:to>
      <xdr:col>116</xdr:col>
      <xdr:colOff>152400</xdr:colOff>
      <xdr:row>85</xdr:row>
      <xdr:rowOff>148589</xdr:rowOff>
    </xdr:to>
    <xdr:cxnSp macro="">
      <xdr:nvCxnSpPr>
        <xdr:cNvPr id="712" name="直線コネクタ 711">
          <a:extLst>
            <a:ext uri="{FF2B5EF4-FFF2-40B4-BE49-F238E27FC236}">
              <a16:creationId xmlns:a16="http://schemas.microsoft.com/office/drawing/2014/main" id="{00000000-0008-0000-0F00-0000C8020000}"/>
            </a:ext>
          </a:extLst>
        </xdr:cNvPr>
        <xdr:cNvCxnSpPr/>
      </xdr:nvCxnSpPr>
      <xdr:spPr>
        <a:xfrm>
          <a:off x="22072600" y="147218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76</xdr:row>
      <xdr:rowOff>53357</xdr:rowOff>
    </xdr:from>
    <xdr:ext cx="469744" cy="259045"/>
    <xdr:sp macro="" textlink="">
      <xdr:nvSpPr>
        <xdr:cNvPr id="713" name="【消防施設】&#10;一人当たり面積最大値テキスト">
          <a:extLst>
            <a:ext uri="{FF2B5EF4-FFF2-40B4-BE49-F238E27FC236}">
              <a16:creationId xmlns:a16="http://schemas.microsoft.com/office/drawing/2014/main" id="{00000000-0008-0000-0F00-0000C9020000}"/>
            </a:ext>
          </a:extLst>
        </xdr:cNvPr>
        <xdr:cNvSpPr txBox="1"/>
      </xdr:nvSpPr>
      <xdr:spPr>
        <a:xfrm>
          <a:off x="22199600" y="130835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77</xdr:row>
      <xdr:rowOff>106680</xdr:rowOff>
    </xdr:from>
    <xdr:to>
      <xdr:col>116</xdr:col>
      <xdr:colOff>152400</xdr:colOff>
      <xdr:row>77</xdr:row>
      <xdr:rowOff>106680</xdr:rowOff>
    </xdr:to>
    <xdr:cxnSp macro="">
      <xdr:nvCxnSpPr>
        <xdr:cNvPr id="714" name="直線コネクタ 713">
          <a:extLst>
            <a:ext uri="{FF2B5EF4-FFF2-40B4-BE49-F238E27FC236}">
              <a16:creationId xmlns:a16="http://schemas.microsoft.com/office/drawing/2014/main" id="{00000000-0008-0000-0F00-0000CA020000}"/>
            </a:ext>
          </a:extLst>
        </xdr:cNvPr>
        <xdr:cNvCxnSpPr/>
      </xdr:nvCxnSpPr>
      <xdr:spPr>
        <a:xfrm>
          <a:off x="22072600" y="133083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81</xdr:row>
      <xdr:rowOff>109238</xdr:rowOff>
    </xdr:from>
    <xdr:ext cx="469744" cy="259045"/>
    <xdr:sp macro="" textlink="">
      <xdr:nvSpPr>
        <xdr:cNvPr id="715" name="【消防施設】&#10;一人当たり面積平均値テキスト">
          <a:extLst>
            <a:ext uri="{FF2B5EF4-FFF2-40B4-BE49-F238E27FC236}">
              <a16:creationId xmlns:a16="http://schemas.microsoft.com/office/drawing/2014/main" id="{00000000-0008-0000-0F00-0000CB020000}"/>
            </a:ext>
          </a:extLst>
        </xdr:cNvPr>
        <xdr:cNvSpPr txBox="1"/>
      </xdr:nvSpPr>
      <xdr:spPr>
        <a:xfrm>
          <a:off x="22199600" y="139966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82</xdr:row>
      <xdr:rowOff>86361</xdr:rowOff>
    </xdr:from>
    <xdr:to>
      <xdr:col>116</xdr:col>
      <xdr:colOff>114300</xdr:colOff>
      <xdr:row>83</xdr:row>
      <xdr:rowOff>16511</xdr:rowOff>
    </xdr:to>
    <xdr:sp macro="" textlink="">
      <xdr:nvSpPr>
        <xdr:cNvPr id="716" name="フローチャート: 判断 715">
          <a:extLst>
            <a:ext uri="{FF2B5EF4-FFF2-40B4-BE49-F238E27FC236}">
              <a16:creationId xmlns:a16="http://schemas.microsoft.com/office/drawing/2014/main" id="{00000000-0008-0000-0F00-0000CC020000}"/>
            </a:ext>
          </a:extLst>
        </xdr:cNvPr>
        <xdr:cNvSpPr/>
      </xdr:nvSpPr>
      <xdr:spPr>
        <a:xfrm>
          <a:off x="22110700" y="14145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82</xdr:row>
      <xdr:rowOff>101600</xdr:rowOff>
    </xdr:from>
    <xdr:to>
      <xdr:col>112</xdr:col>
      <xdr:colOff>38100</xdr:colOff>
      <xdr:row>83</xdr:row>
      <xdr:rowOff>31750</xdr:rowOff>
    </xdr:to>
    <xdr:sp macro="" textlink="">
      <xdr:nvSpPr>
        <xdr:cNvPr id="717" name="フローチャート: 判断 716">
          <a:extLst>
            <a:ext uri="{FF2B5EF4-FFF2-40B4-BE49-F238E27FC236}">
              <a16:creationId xmlns:a16="http://schemas.microsoft.com/office/drawing/2014/main" id="{00000000-0008-0000-0F00-0000CD020000}"/>
            </a:ext>
          </a:extLst>
        </xdr:cNvPr>
        <xdr:cNvSpPr/>
      </xdr:nvSpPr>
      <xdr:spPr>
        <a:xfrm>
          <a:off x="21272500" y="14160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82</xdr:row>
      <xdr:rowOff>120650</xdr:rowOff>
    </xdr:from>
    <xdr:to>
      <xdr:col>107</xdr:col>
      <xdr:colOff>101600</xdr:colOff>
      <xdr:row>83</xdr:row>
      <xdr:rowOff>50800</xdr:rowOff>
    </xdr:to>
    <xdr:sp macro="" textlink="">
      <xdr:nvSpPr>
        <xdr:cNvPr id="718" name="フローチャート: 判断 717">
          <a:extLst>
            <a:ext uri="{FF2B5EF4-FFF2-40B4-BE49-F238E27FC236}">
              <a16:creationId xmlns:a16="http://schemas.microsoft.com/office/drawing/2014/main" id="{00000000-0008-0000-0F00-0000CE020000}"/>
            </a:ext>
          </a:extLst>
        </xdr:cNvPr>
        <xdr:cNvSpPr/>
      </xdr:nvSpPr>
      <xdr:spPr>
        <a:xfrm>
          <a:off x="20383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82</xdr:row>
      <xdr:rowOff>120650</xdr:rowOff>
    </xdr:from>
    <xdr:to>
      <xdr:col>102</xdr:col>
      <xdr:colOff>165100</xdr:colOff>
      <xdr:row>83</xdr:row>
      <xdr:rowOff>50800</xdr:rowOff>
    </xdr:to>
    <xdr:sp macro="" textlink="">
      <xdr:nvSpPr>
        <xdr:cNvPr id="719" name="フローチャート: 判断 718">
          <a:extLst>
            <a:ext uri="{FF2B5EF4-FFF2-40B4-BE49-F238E27FC236}">
              <a16:creationId xmlns:a16="http://schemas.microsoft.com/office/drawing/2014/main" id="{00000000-0008-0000-0F00-0000CF020000}"/>
            </a:ext>
          </a:extLst>
        </xdr:cNvPr>
        <xdr:cNvSpPr/>
      </xdr:nvSpPr>
      <xdr:spPr>
        <a:xfrm>
          <a:off x="19494500" y="1417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82</xdr:row>
      <xdr:rowOff>151130</xdr:rowOff>
    </xdr:from>
    <xdr:to>
      <xdr:col>98</xdr:col>
      <xdr:colOff>38100</xdr:colOff>
      <xdr:row>83</xdr:row>
      <xdr:rowOff>81280</xdr:rowOff>
    </xdr:to>
    <xdr:sp macro="" textlink="">
      <xdr:nvSpPr>
        <xdr:cNvPr id="720" name="フローチャート: 判断 719">
          <a:extLst>
            <a:ext uri="{FF2B5EF4-FFF2-40B4-BE49-F238E27FC236}">
              <a16:creationId xmlns:a16="http://schemas.microsoft.com/office/drawing/2014/main" id="{00000000-0008-0000-0F00-0000D0020000}"/>
            </a:ext>
          </a:extLst>
        </xdr:cNvPr>
        <xdr:cNvSpPr/>
      </xdr:nvSpPr>
      <xdr:spPr>
        <a:xfrm>
          <a:off x="18605500" y="14210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721" name="テキスト ボックス 720">
          <a:extLst>
            <a:ext uri="{FF2B5EF4-FFF2-40B4-BE49-F238E27FC236}">
              <a16:creationId xmlns:a16="http://schemas.microsoft.com/office/drawing/2014/main" id="{00000000-0008-0000-0F00-0000D102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722" name="テキスト ボックス 721">
          <a:extLst>
            <a:ext uri="{FF2B5EF4-FFF2-40B4-BE49-F238E27FC236}">
              <a16:creationId xmlns:a16="http://schemas.microsoft.com/office/drawing/2014/main" id="{00000000-0008-0000-0F00-0000D202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723" name="テキスト ボックス 722">
          <a:extLst>
            <a:ext uri="{FF2B5EF4-FFF2-40B4-BE49-F238E27FC236}">
              <a16:creationId xmlns:a16="http://schemas.microsoft.com/office/drawing/2014/main" id="{00000000-0008-0000-0F00-0000D302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724" name="テキスト ボックス 723">
          <a:extLst>
            <a:ext uri="{FF2B5EF4-FFF2-40B4-BE49-F238E27FC236}">
              <a16:creationId xmlns:a16="http://schemas.microsoft.com/office/drawing/2014/main" id="{00000000-0008-0000-0F00-0000D402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725" name="テキスト ボックス 724">
          <a:extLst>
            <a:ext uri="{FF2B5EF4-FFF2-40B4-BE49-F238E27FC236}">
              <a16:creationId xmlns:a16="http://schemas.microsoft.com/office/drawing/2014/main" id="{00000000-0008-0000-0F00-0000D502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21589</xdr:rowOff>
    </xdr:from>
    <xdr:to>
      <xdr:col>116</xdr:col>
      <xdr:colOff>114300</xdr:colOff>
      <xdr:row>85</xdr:row>
      <xdr:rowOff>123189</xdr:rowOff>
    </xdr:to>
    <xdr:sp macro="" textlink="">
      <xdr:nvSpPr>
        <xdr:cNvPr id="726" name="楕円 725">
          <a:extLst>
            <a:ext uri="{FF2B5EF4-FFF2-40B4-BE49-F238E27FC236}">
              <a16:creationId xmlns:a16="http://schemas.microsoft.com/office/drawing/2014/main" id="{00000000-0008-0000-0F00-0000D6020000}"/>
            </a:ext>
          </a:extLst>
        </xdr:cNvPr>
        <xdr:cNvSpPr/>
      </xdr:nvSpPr>
      <xdr:spPr>
        <a:xfrm>
          <a:off x="22110700" y="145948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107966</xdr:rowOff>
    </xdr:from>
    <xdr:ext cx="469744" cy="259045"/>
    <xdr:sp macro="" textlink="">
      <xdr:nvSpPr>
        <xdr:cNvPr id="727" name="【消防施設】&#10;一人当たり面積該当値テキスト">
          <a:extLst>
            <a:ext uri="{FF2B5EF4-FFF2-40B4-BE49-F238E27FC236}">
              <a16:creationId xmlns:a16="http://schemas.microsoft.com/office/drawing/2014/main" id="{00000000-0008-0000-0F00-0000D7020000}"/>
            </a:ext>
          </a:extLst>
        </xdr:cNvPr>
        <xdr:cNvSpPr txBox="1"/>
      </xdr:nvSpPr>
      <xdr:spPr>
        <a:xfrm>
          <a:off x="22199600" y="14509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25400</xdr:rowOff>
    </xdr:from>
    <xdr:to>
      <xdr:col>112</xdr:col>
      <xdr:colOff>38100</xdr:colOff>
      <xdr:row>85</xdr:row>
      <xdr:rowOff>127000</xdr:rowOff>
    </xdr:to>
    <xdr:sp macro="" textlink="">
      <xdr:nvSpPr>
        <xdr:cNvPr id="728" name="楕円 727">
          <a:extLst>
            <a:ext uri="{FF2B5EF4-FFF2-40B4-BE49-F238E27FC236}">
              <a16:creationId xmlns:a16="http://schemas.microsoft.com/office/drawing/2014/main" id="{00000000-0008-0000-0F00-0000D8020000}"/>
            </a:ext>
          </a:extLst>
        </xdr:cNvPr>
        <xdr:cNvSpPr/>
      </xdr:nvSpPr>
      <xdr:spPr>
        <a:xfrm>
          <a:off x="21272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72389</xdr:rowOff>
    </xdr:from>
    <xdr:to>
      <xdr:col>116</xdr:col>
      <xdr:colOff>63500</xdr:colOff>
      <xdr:row>85</xdr:row>
      <xdr:rowOff>76200</xdr:rowOff>
    </xdr:to>
    <xdr:cxnSp macro="">
      <xdr:nvCxnSpPr>
        <xdr:cNvPr id="729" name="直線コネクタ 728">
          <a:extLst>
            <a:ext uri="{FF2B5EF4-FFF2-40B4-BE49-F238E27FC236}">
              <a16:creationId xmlns:a16="http://schemas.microsoft.com/office/drawing/2014/main" id="{00000000-0008-0000-0F00-0000D9020000}"/>
            </a:ext>
          </a:extLst>
        </xdr:cNvPr>
        <xdr:cNvCxnSpPr/>
      </xdr:nvCxnSpPr>
      <xdr:spPr>
        <a:xfrm flipV="1">
          <a:off x="21323300" y="14645639"/>
          <a:ext cx="8382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25400</xdr:rowOff>
    </xdr:from>
    <xdr:to>
      <xdr:col>107</xdr:col>
      <xdr:colOff>101600</xdr:colOff>
      <xdr:row>85</xdr:row>
      <xdr:rowOff>127000</xdr:rowOff>
    </xdr:to>
    <xdr:sp macro="" textlink="">
      <xdr:nvSpPr>
        <xdr:cNvPr id="730" name="楕円 729">
          <a:extLst>
            <a:ext uri="{FF2B5EF4-FFF2-40B4-BE49-F238E27FC236}">
              <a16:creationId xmlns:a16="http://schemas.microsoft.com/office/drawing/2014/main" id="{00000000-0008-0000-0F00-0000DA020000}"/>
            </a:ext>
          </a:extLst>
        </xdr:cNvPr>
        <xdr:cNvSpPr/>
      </xdr:nvSpPr>
      <xdr:spPr>
        <a:xfrm>
          <a:off x="20383500" y="14598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76200</xdr:rowOff>
    </xdr:from>
    <xdr:to>
      <xdr:col>111</xdr:col>
      <xdr:colOff>177800</xdr:colOff>
      <xdr:row>85</xdr:row>
      <xdr:rowOff>76200</xdr:rowOff>
    </xdr:to>
    <xdr:cxnSp macro="">
      <xdr:nvCxnSpPr>
        <xdr:cNvPr id="731" name="直線コネクタ 730">
          <a:extLst>
            <a:ext uri="{FF2B5EF4-FFF2-40B4-BE49-F238E27FC236}">
              <a16:creationId xmlns:a16="http://schemas.microsoft.com/office/drawing/2014/main" id="{00000000-0008-0000-0F00-0000DB020000}"/>
            </a:ext>
          </a:extLst>
        </xdr:cNvPr>
        <xdr:cNvCxnSpPr/>
      </xdr:nvCxnSpPr>
      <xdr:spPr>
        <a:xfrm>
          <a:off x="20434300" y="146494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29211</xdr:rowOff>
    </xdr:from>
    <xdr:to>
      <xdr:col>102</xdr:col>
      <xdr:colOff>165100</xdr:colOff>
      <xdr:row>85</xdr:row>
      <xdr:rowOff>130811</xdr:rowOff>
    </xdr:to>
    <xdr:sp macro="" textlink="">
      <xdr:nvSpPr>
        <xdr:cNvPr id="732" name="楕円 731">
          <a:extLst>
            <a:ext uri="{FF2B5EF4-FFF2-40B4-BE49-F238E27FC236}">
              <a16:creationId xmlns:a16="http://schemas.microsoft.com/office/drawing/2014/main" id="{00000000-0008-0000-0F00-0000DC020000}"/>
            </a:ext>
          </a:extLst>
        </xdr:cNvPr>
        <xdr:cNvSpPr/>
      </xdr:nvSpPr>
      <xdr:spPr>
        <a:xfrm>
          <a:off x="19494500" y="14602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76200</xdr:rowOff>
    </xdr:from>
    <xdr:to>
      <xdr:col>107</xdr:col>
      <xdr:colOff>50800</xdr:colOff>
      <xdr:row>85</xdr:row>
      <xdr:rowOff>80011</xdr:rowOff>
    </xdr:to>
    <xdr:cxnSp macro="">
      <xdr:nvCxnSpPr>
        <xdr:cNvPr id="733" name="直線コネクタ 732">
          <a:extLst>
            <a:ext uri="{FF2B5EF4-FFF2-40B4-BE49-F238E27FC236}">
              <a16:creationId xmlns:a16="http://schemas.microsoft.com/office/drawing/2014/main" id="{00000000-0008-0000-0F00-0000DD020000}"/>
            </a:ext>
          </a:extLst>
        </xdr:cNvPr>
        <xdr:cNvCxnSpPr/>
      </xdr:nvCxnSpPr>
      <xdr:spPr>
        <a:xfrm flipV="1">
          <a:off x="19545300" y="14649450"/>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33020</xdr:rowOff>
    </xdr:from>
    <xdr:to>
      <xdr:col>98</xdr:col>
      <xdr:colOff>38100</xdr:colOff>
      <xdr:row>85</xdr:row>
      <xdr:rowOff>134620</xdr:rowOff>
    </xdr:to>
    <xdr:sp macro="" textlink="">
      <xdr:nvSpPr>
        <xdr:cNvPr id="734" name="楕円 733">
          <a:extLst>
            <a:ext uri="{FF2B5EF4-FFF2-40B4-BE49-F238E27FC236}">
              <a16:creationId xmlns:a16="http://schemas.microsoft.com/office/drawing/2014/main" id="{00000000-0008-0000-0F00-0000DE020000}"/>
            </a:ext>
          </a:extLst>
        </xdr:cNvPr>
        <xdr:cNvSpPr/>
      </xdr:nvSpPr>
      <xdr:spPr>
        <a:xfrm>
          <a:off x="18605500" y="14606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80011</xdr:rowOff>
    </xdr:from>
    <xdr:to>
      <xdr:col>102</xdr:col>
      <xdr:colOff>114300</xdr:colOff>
      <xdr:row>85</xdr:row>
      <xdr:rowOff>83820</xdr:rowOff>
    </xdr:to>
    <xdr:cxnSp macro="">
      <xdr:nvCxnSpPr>
        <xdr:cNvPr id="735" name="直線コネクタ 734">
          <a:extLst>
            <a:ext uri="{FF2B5EF4-FFF2-40B4-BE49-F238E27FC236}">
              <a16:creationId xmlns:a16="http://schemas.microsoft.com/office/drawing/2014/main" id="{00000000-0008-0000-0F00-0000DF020000}"/>
            </a:ext>
          </a:extLst>
        </xdr:cNvPr>
        <xdr:cNvCxnSpPr/>
      </xdr:nvCxnSpPr>
      <xdr:spPr>
        <a:xfrm flipV="1">
          <a:off x="18656300" y="14653261"/>
          <a:ext cx="889000" cy="3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81</xdr:row>
      <xdr:rowOff>48277</xdr:rowOff>
    </xdr:from>
    <xdr:ext cx="469744" cy="259045"/>
    <xdr:sp macro="" textlink="">
      <xdr:nvSpPr>
        <xdr:cNvPr id="736" name="n_1aveValue【消防施設】&#10;一人当たり面積">
          <a:extLst>
            <a:ext uri="{FF2B5EF4-FFF2-40B4-BE49-F238E27FC236}">
              <a16:creationId xmlns:a16="http://schemas.microsoft.com/office/drawing/2014/main" id="{00000000-0008-0000-0F00-0000E0020000}"/>
            </a:ext>
          </a:extLst>
        </xdr:cNvPr>
        <xdr:cNvSpPr txBox="1"/>
      </xdr:nvSpPr>
      <xdr:spPr>
        <a:xfrm>
          <a:off x="21075727" y="13935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81</xdr:row>
      <xdr:rowOff>67327</xdr:rowOff>
    </xdr:from>
    <xdr:ext cx="469744" cy="259045"/>
    <xdr:sp macro="" textlink="">
      <xdr:nvSpPr>
        <xdr:cNvPr id="737" name="n_2aveValue【消防施設】&#10;一人当たり面積">
          <a:extLst>
            <a:ext uri="{FF2B5EF4-FFF2-40B4-BE49-F238E27FC236}">
              <a16:creationId xmlns:a16="http://schemas.microsoft.com/office/drawing/2014/main" id="{00000000-0008-0000-0F00-0000E1020000}"/>
            </a:ext>
          </a:extLst>
        </xdr:cNvPr>
        <xdr:cNvSpPr txBox="1"/>
      </xdr:nvSpPr>
      <xdr:spPr>
        <a:xfrm>
          <a:off x="20199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81</xdr:row>
      <xdr:rowOff>67327</xdr:rowOff>
    </xdr:from>
    <xdr:ext cx="469744" cy="259045"/>
    <xdr:sp macro="" textlink="">
      <xdr:nvSpPr>
        <xdr:cNvPr id="738" name="n_3aveValue【消防施設】&#10;一人当たり面積">
          <a:extLst>
            <a:ext uri="{FF2B5EF4-FFF2-40B4-BE49-F238E27FC236}">
              <a16:creationId xmlns:a16="http://schemas.microsoft.com/office/drawing/2014/main" id="{00000000-0008-0000-0F00-0000E2020000}"/>
            </a:ext>
          </a:extLst>
        </xdr:cNvPr>
        <xdr:cNvSpPr txBox="1"/>
      </xdr:nvSpPr>
      <xdr:spPr>
        <a:xfrm>
          <a:off x="19310427" y="139547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81</xdr:row>
      <xdr:rowOff>97807</xdr:rowOff>
    </xdr:from>
    <xdr:ext cx="469744" cy="259045"/>
    <xdr:sp macro="" textlink="">
      <xdr:nvSpPr>
        <xdr:cNvPr id="739" name="n_4aveValue【消防施設】&#10;一人当たり面積">
          <a:extLst>
            <a:ext uri="{FF2B5EF4-FFF2-40B4-BE49-F238E27FC236}">
              <a16:creationId xmlns:a16="http://schemas.microsoft.com/office/drawing/2014/main" id="{00000000-0008-0000-0F00-0000E3020000}"/>
            </a:ext>
          </a:extLst>
        </xdr:cNvPr>
        <xdr:cNvSpPr txBox="1"/>
      </xdr:nvSpPr>
      <xdr:spPr>
        <a:xfrm>
          <a:off x="18421427" y="13985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85</xdr:row>
      <xdr:rowOff>118127</xdr:rowOff>
    </xdr:from>
    <xdr:ext cx="469744" cy="259045"/>
    <xdr:sp macro="" textlink="">
      <xdr:nvSpPr>
        <xdr:cNvPr id="740" name="n_1mainValue【消防施設】&#10;一人当たり面積">
          <a:extLst>
            <a:ext uri="{FF2B5EF4-FFF2-40B4-BE49-F238E27FC236}">
              <a16:creationId xmlns:a16="http://schemas.microsoft.com/office/drawing/2014/main" id="{00000000-0008-0000-0F00-0000E4020000}"/>
            </a:ext>
          </a:extLst>
        </xdr:cNvPr>
        <xdr:cNvSpPr txBox="1"/>
      </xdr:nvSpPr>
      <xdr:spPr>
        <a:xfrm>
          <a:off x="210757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118127</xdr:rowOff>
    </xdr:from>
    <xdr:ext cx="469744" cy="259045"/>
    <xdr:sp macro="" textlink="">
      <xdr:nvSpPr>
        <xdr:cNvPr id="741" name="n_2mainValue【消防施設】&#10;一人当たり面積">
          <a:extLst>
            <a:ext uri="{FF2B5EF4-FFF2-40B4-BE49-F238E27FC236}">
              <a16:creationId xmlns:a16="http://schemas.microsoft.com/office/drawing/2014/main" id="{00000000-0008-0000-0F00-0000E5020000}"/>
            </a:ext>
          </a:extLst>
        </xdr:cNvPr>
        <xdr:cNvSpPr txBox="1"/>
      </xdr:nvSpPr>
      <xdr:spPr>
        <a:xfrm>
          <a:off x="20199427" y="146913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85</xdr:row>
      <xdr:rowOff>121938</xdr:rowOff>
    </xdr:from>
    <xdr:ext cx="469744" cy="259045"/>
    <xdr:sp macro="" textlink="">
      <xdr:nvSpPr>
        <xdr:cNvPr id="742" name="n_3mainValue【消防施設】&#10;一人当たり面積">
          <a:extLst>
            <a:ext uri="{FF2B5EF4-FFF2-40B4-BE49-F238E27FC236}">
              <a16:creationId xmlns:a16="http://schemas.microsoft.com/office/drawing/2014/main" id="{00000000-0008-0000-0F00-0000E6020000}"/>
            </a:ext>
          </a:extLst>
        </xdr:cNvPr>
        <xdr:cNvSpPr txBox="1"/>
      </xdr:nvSpPr>
      <xdr:spPr>
        <a:xfrm>
          <a:off x="19310427" y="146951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125747</xdr:rowOff>
    </xdr:from>
    <xdr:ext cx="469744" cy="259045"/>
    <xdr:sp macro="" textlink="">
      <xdr:nvSpPr>
        <xdr:cNvPr id="743" name="n_4mainValue【消防施設】&#10;一人当たり面積">
          <a:extLst>
            <a:ext uri="{FF2B5EF4-FFF2-40B4-BE49-F238E27FC236}">
              <a16:creationId xmlns:a16="http://schemas.microsoft.com/office/drawing/2014/main" id="{00000000-0008-0000-0F00-0000E7020000}"/>
            </a:ext>
          </a:extLst>
        </xdr:cNvPr>
        <xdr:cNvSpPr txBox="1"/>
      </xdr:nvSpPr>
      <xdr:spPr>
        <a:xfrm>
          <a:off x="18421427" y="146989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744" name="正方形/長方形 743">
          <a:extLst>
            <a:ext uri="{FF2B5EF4-FFF2-40B4-BE49-F238E27FC236}">
              <a16:creationId xmlns:a16="http://schemas.microsoft.com/office/drawing/2014/main" id="{00000000-0008-0000-0F00-0000E8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745" name="正方形/長方形 744">
          <a:extLst>
            <a:ext uri="{FF2B5EF4-FFF2-40B4-BE49-F238E27FC236}">
              <a16:creationId xmlns:a16="http://schemas.microsoft.com/office/drawing/2014/main" id="{00000000-0008-0000-0F00-0000E9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746" name="正方形/長方形 745">
          <a:extLst>
            <a:ext uri="{FF2B5EF4-FFF2-40B4-BE49-F238E27FC236}">
              <a16:creationId xmlns:a16="http://schemas.microsoft.com/office/drawing/2014/main" id="{00000000-0008-0000-0F00-0000EA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747" name="正方形/長方形 746">
          <a:extLst>
            <a:ext uri="{FF2B5EF4-FFF2-40B4-BE49-F238E27FC236}">
              <a16:creationId xmlns:a16="http://schemas.microsoft.com/office/drawing/2014/main" id="{00000000-0008-0000-0F00-0000EB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748" name="正方形/長方形 747">
          <a:extLst>
            <a:ext uri="{FF2B5EF4-FFF2-40B4-BE49-F238E27FC236}">
              <a16:creationId xmlns:a16="http://schemas.microsoft.com/office/drawing/2014/main" id="{00000000-0008-0000-0F00-0000EC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749" name="正方形/長方形 748">
          <a:extLst>
            <a:ext uri="{FF2B5EF4-FFF2-40B4-BE49-F238E27FC236}">
              <a16:creationId xmlns:a16="http://schemas.microsoft.com/office/drawing/2014/main" id="{00000000-0008-0000-0F00-0000ED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750" name="正方形/長方形 749">
          <a:extLst>
            <a:ext uri="{FF2B5EF4-FFF2-40B4-BE49-F238E27FC236}">
              <a16:creationId xmlns:a16="http://schemas.microsoft.com/office/drawing/2014/main" id="{00000000-0008-0000-0F00-0000EE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51" name="正方形/長方形 750">
          <a:extLst>
            <a:ext uri="{FF2B5EF4-FFF2-40B4-BE49-F238E27FC236}">
              <a16:creationId xmlns:a16="http://schemas.microsoft.com/office/drawing/2014/main" id="{00000000-0008-0000-0F00-0000EF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752" name="テキスト ボックス 751">
          <a:extLst>
            <a:ext uri="{FF2B5EF4-FFF2-40B4-BE49-F238E27FC236}">
              <a16:creationId xmlns:a16="http://schemas.microsoft.com/office/drawing/2014/main" id="{00000000-0008-0000-0F00-0000F0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753" name="直線コネクタ 752">
          <a:extLst>
            <a:ext uri="{FF2B5EF4-FFF2-40B4-BE49-F238E27FC236}">
              <a16:creationId xmlns:a16="http://schemas.microsoft.com/office/drawing/2014/main" id="{00000000-0008-0000-0F00-0000F1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754" name="テキスト ボックス 753">
          <a:extLst>
            <a:ext uri="{FF2B5EF4-FFF2-40B4-BE49-F238E27FC236}">
              <a16:creationId xmlns:a16="http://schemas.microsoft.com/office/drawing/2014/main" id="{00000000-0008-0000-0F00-0000F2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755" name="直線コネクタ 754">
          <a:extLst>
            <a:ext uri="{FF2B5EF4-FFF2-40B4-BE49-F238E27FC236}">
              <a16:creationId xmlns:a16="http://schemas.microsoft.com/office/drawing/2014/main" id="{00000000-0008-0000-0F00-0000F302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756" name="テキスト ボックス 755">
          <a:extLst>
            <a:ext uri="{FF2B5EF4-FFF2-40B4-BE49-F238E27FC236}">
              <a16:creationId xmlns:a16="http://schemas.microsoft.com/office/drawing/2014/main" id="{00000000-0008-0000-0F00-0000F402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757" name="直線コネクタ 756">
          <a:extLst>
            <a:ext uri="{FF2B5EF4-FFF2-40B4-BE49-F238E27FC236}">
              <a16:creationId xmlns:a16="http://schemas.microsoft.com/office/drawing/2014/main" id="{00000000-0008-0000-0F00-0000F502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758" name="テキスト ボックス 757">
          <a:extLst>
            <a:ext uri="{FF2B5EF4-FFF2-40B4-BE49-F238E27FC236}">
              <a16:creationId xmlns:a16="http://schemas.microsoft.com/office/drawing/2014/main" id="{00000000-0008-0000-0F00-0000F602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759" name="直線コネクタ 758">
          <a:extLst>
            <a:ext uri="{FF2B5EF4-FFF2-40B4-BE49-F238E27FC236}">
              <a16:creationId xmlns:a16="http://schemas.microsoft.com/office/drawing/2014/main" id="{00000000-0008-0000-0F00-0000F702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760" name="テキスト ボックス 759">
          <a:extLst>
            <a:ext uri="{FF2B5EF4-FFF2-40B4-BE49-F238E27FC236}">
              <a16:creationId xmlns:a16="http://schemas.microsoft.com/office/drawing/2014/main" id="{00000000-0008-0000-0F00-0000F802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761" name="直線コネクタ 760">
          <a:extLst>
            <a:ext uri="{FF2B5EF4-FFF2-40B4-BE49-F238E27FC236}">
              <a16:creationId xmlns:a16="http://schemas.microsoft.com/office/drawing/2014/main" id="{00000000-0008-0000-0F00-0000F902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762" name="テキスト ボックス 761">
          <a:extLst>
            <a:ext uri="{FF2B5EF4-FFF2-40B4-BE49-F238E27FC236}">
              <a16:creationId xmlns:a16="http://schemas.microsoft.com/office/drawing/2014/main" id="{00000000-0008-0000-0F00-0000FA02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763" name="直線コネクタ 762">
          <a:extLst>
            <a:ext uri="{FF2B5EF4-FFF2-40B4-BE49-F238E27FC236}">
              <a16:creationId xmlns:a16="http://schemas.microsoft.com/office/drawing/2014/main" id="{00000000-0008-0000-0F00-0000FB02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764" name="テキスト ボックス 763">
          <a:extLst>
            <a:ext uri="{FF2B5EF4-FFF2-40B4-BE49-F238E27FC236}">
              <a16:creationId xmlns:a16="http://schemas.microsoft.com/office/drawing/2014/main" id="{00000000-0008-0000-0F00-0000FC02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765" name="直線コネクタ 764">
          <a:extLst>
            <a:ext uri="{FF2B5EF4-FFF2-40B4-BE49-F238E27FC236}">
              <a16:creationId xmlns:a16="http://schemas.microsoft.com/office/drawing/2014/main" id="{00000000-0008-0000-0F00-0000FD02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766" name="テキスト ボックス 765">
          <a:extLst>
            <a:ext uri="{FF2B5EF4-FFF2-40B4-BE49-F238E27FC236}">
              <a16:creationId xmlns:a16="http://schemas.microsoft.com/office/drawing/2014/main" id="{00000000-0008-0000-0F00-0000FE02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767" name="直線コネクタ 766">
          <a:extLst>
            <a:ext uri="{FF2B5EF4-FFF2-40B4-BE49-F238E27FC236}">
              <a16:creationId xmlns:a16="http://schemas.microsoft.com/office/drawing/2014/main" id="{00000000-0008-0000-0F00-0000FF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768" name="【庁舎】&#10;有形固定資産減価償却率グラフ枠">
          <a:extLst>
            <a:ext uri="{FF2B5EF4-FFF2-40B4-BE49-F238E27FC236}">
              <a16:creationId xmlns:a16="http://schemas.microsoft.com/office/drawing/2014/main" id="{00000000-0008-0000-0F00-00000003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154577</xdr:rowOff>
    </xdr:to>
    <xdr:cxnSp macro="">
      <xdr:nvCxnSpPr>
        <xdr:cNvPr id="769" name="直線コネクタ 768">
          <a:extLst>
            <a:ext uri="{FF2B5EF4-FFF2-40B4-BE49-F238E27FC236}">
              <a16:creationId xmlns:a16="http://schemas.microsoft.com/office/drawing/2014/main" id="{00000000-0008-0000-0F00-000001030000}"/>
            </a:ext>
          </a:extLst>
        </xdr:cNvPr>
        <xdr:cNvCxnSpPr/>
      </xdr:nvCxnSpPr>
      <xdr:spPr>
        <a:xfrm flipV="1">
          <a:off x="16318864" y="17090571"/>
          <a:ext cx="0" cy="15806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158404</xdr:rowOff>
    </xdr:from>
    <xdr:ext cx="405111" cy="259045"/>
    <xdr:sp macro="" textlink="">
      <xdr:nvSpPr>
        <xdr:cNvPr id="770" name="【庁舎】&#10;有形固定資産減価償却率最小値テキスト">
          <a:extLst>
            <a:ext uri="{FF2B5EF4-FFF2-40B4-BE49-F238E27FC236}">
              <a16:creationId xmlns:a16="http://schemas.microsoft.com/office/drawing/2014/main" id="{00000000-0008-0000-0F00-000002030000}"/>
            </a:ext>
          </a:extLst>
        </xdr:cNvPr>
        <xdr:cNvSpPr txBox="1"/>
      </xdr:nvSpPr>
      <xdr:spPr>
        <a:xfrm>
          <a:off x="16357600" y="186750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154577</xdr:rowOff>
    </xdr:from>
    <xdr:to>
      <xdr:col>86</xdr:col>
      <xdr:colOff>25400</xdr:colOff>
      <xdr:row>108</xdr:row>
      <xdr:rowOff>154577</xdr:rowOff>
    </xdr:to>
    <xdr:cxnSp macro="">
      <xdr:nvCxnSpPr>
        <xdr:cNvPr id="771" name="直線コネクタ 770">
          <a:extLst>
            <a:ext uri="{FF2B5EF4-FFF2-40B4-BE49-F238E27FC236}">
              <a16:creationId xmlns:a16="http://schemas.microsoft.com/office/drawing/2014/main" id="{00000000-0008-0000-0F00-000003030000}"/>
            </a:ext>
          </a:extLst>
        </xdr:cNvPr>
        <xdr:cNvCxnSpPr/>
      </xdr:nvCxnSpPr>
      <xdr:spPr>
        <a:xfrm>
          <a:off x="16230600" y="18671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340478" cy="259045"/>
    <xdr:sp macro="" textlink="">
      <xdr:nvSpPr>
        <xdr:cNvPr id="772" name="【庁舎】&#10;有形固定資産減価償却率最大値テキスト">
          <a:extLst>
            <a:ext uri="{FF2B5EF4-FFF2-40B4-BE49-F238E27FC236}">
              <a16:creationId xmlns:a16="http://schemas.microsoft.com/office/drawing/2014/main" id="{00000000-0008-0000-0F00-000004030000}"/>
            </a:ext>
          </a:extLst>
        </xdr:cNvPr>
        <xdr:cNvSpPr txBox="1"/>
      </xdr:nvSpPr>
      <xdr:spPr>
        <a:xfrm>
          <a:off x="16357600" y="16865798"/>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773" name="直線コネクタ 772">
          <a:extLst>
            <a:ext uri="{FF2B5EF4-FFF2-40B4-BE49-F238E27FC236}">
              <a16:creationId xmlns:a16="http://schemas.microsoft.com/office/drawing/2014/main" id="{00000000-0008-0000-0F00-000005030000}"/>
            </a:ext>
          </a:extLst>
        </xdr:cNvPr>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84200</xdr:rowOff>
    </xdr:from>
    <xdr:ext cx="405111" cy="259045"/>
    <xdr:sp macro="" textlink="">
      <xdr:nvSpPr>
        <xdr:cNvPr id="774" name="【庁舎】&#10;有形固定資産減価償却率平均値テキスト">
          <a:extLst>
            <a:ext uri="{FF2B5EF4-FFF2-40B4-BE49-F238E27FC236}">
              <a16:creationId xmlns:a16="http://schemas.microsoft.com/office/drawing/2014/main" id="{00000000-0008-0000-0F00-000006030000}"/>
            </a:ext>
          </a:extLst>
        </xdr:cNvPr>
        <xdr:cNvSpPr txBox="1"/>
      </xdr:nvSpPr>
      <xdr:spPr>
        <a:xfrm>
          <a:off x="16357600" y="1774355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104</xdr:row>
      <xdr:rowOff>61323</xdr:rowOff>
    </xdr:from>
    <xdr:to>
      <xdr:col>85</xdr:col>
      <xdr:colOff>177800</xdr:colOff>
      <xdr:row>104</xdr:row>
      <xdr:rowOff>162923</xdr:rowOff>
    </xdr:to>
    <xdr:sp macro="" textlink="">
      <xdr:nvSpPr>
        <xdr:cNvPr id="775" name="フローチャート: 判断 774">
          <a:extLst>
            <a:ext uri="{FF2B5EF4-FFF2-40B4-BE49-F238E27FC236}">
              <a16:creationId xmlns:a16="http://schemas.microsoft.com/office/drawing/2014/main" id="{00000000-0008-0000-0F00-000007030000}"/>
            </a:ext>
          </a:extLst>
        </xdr:cNvPr>
        <xdr:cNvSpPr/>
      </xdr:nvSpPr>
      <xdr:spPr>
        <a:xfrm>
          <a:off x="16268700" y="178921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71120</xdr:rowOff>
    </xdr:from>
    <xdr:to>
      <xdr:col>81</xdr:col>
      <xdr:colOff>101600</xdr:colOff>
      <xdr:row>105</xdr:row>
      <xdr:rowOff>1270</xdr:rowOff>
    </xdr:to>
    <xdr:sp macro="" textlink="">
      <xdr:nvSpPr>
        <xdr:cNvPr id="776" name="フローチャート: 判断 775">
          <a:extLst>
            <a:ext uri="{FF2B5EF4-FFF2-40B4-BE49-F238E27FC236}">
              <a16:creationId xmlns:a16="http://schemas.microsoft.com/office/drawing/2014/main" id="{00000000-0008-0000-0F00-000008030000}"/>
            </a:ext>
          </a:extLst>
        </xdr:cNvPr>
        <xdr:cNvSpPr/>
      </xdr:nvSpPr>
      <xdr:spPr>
        <a:xfrm>
          <a:off x="15430500" y="1790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40095</xdr:rowOff>
    </xdr:from>
    <xdr:to>
      <xdr:col>76</xdr:col>
      <xdr:colOff>165100</xdr:colOff>
      <xdr:row>104</xdr:row>
      <xdr:rowOff>141695</xdr:rowOff>
    </xdr:to>
    <xdr:sp macro="" textlink="">
      <xdr:nvSpPr>
        <xdr:cNvPr id="777" name="フローチャート: 判断 776">
          <a:extLst>
            <a:ext uri="{FF2B5EF4-FFF2-40B4-BE49-F238E27FC236}">
              <a16:creationId xmlns:a16="http://schemas.microsoft.com/office/drawing/2014/main" id="{00000000-0008-0000-0F00-000009030000}"/>
            </a:ext>
          </a:extLst>
        </xdr:cNvPr>
        <xdr:cNvSpPr/>
      </xdr:nvSpPr>
      <xdr:spPr>
        <a:xfrm>
          <a:off x="14541500" y="178708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103777</xdr:rowOff>
    </xdr:from>
    <xdr:to>
      <xdr:col>72</xdr:col>
      <xdr:colOff>38100</xdr:colOff>
      <xdr:row>105</xdr:row>
      <xdr:rowOff>33927</xdr:rowOff>
    </xdr:to>
    <xdr:sp macro="" textlink="">
      <xdr:nvSpPr>
        <xdr:cNvPr id="778" name="フローチャート: 判断 777">
          <a:extLst>
            <a:ext uri="{FF2B5EF4-FFF2-40B4-BE49-F238E27FC236}">
              <a16:creationId xmlns:a16="http://schemas.microsoft.com/office/drawing/2014/main" id="{00000000-0008-0000-0F00-00000A030000}"/>
            </a:ext>
          </a:extLst>
        </xdr:cNvPr>
        <xdr:cNvSpPr/>
      </xdr:nvSpPr>
      <xdr:spPr>
        <a:xfrm>
          <a:off x="13652500" y="1793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72752</xdr:rowOff>
    </xdr:from>
    <xdr:to>
      <xdr:col>67</xdr:col>
      <xdr:colOff>101600</xdr:colOff>
      <xdr:row>105</xdr:row>
      <xdr:rowOff>2902</xdr:rowOff>
    </xdr:to>
    <xdr:sp macro="" textlink="">
      <xdr:nvSpPr>
        <xdr:cNvPr id="779" name="フローチャート: 判断 778">
          <a:extLst>
            <a:ext uri="{FF2B5EF4-FFF2-40B4-BE49-F238E27FC236}">
              <a16:creationId xmlns:a16="http://schemas.microsoft.com/office/drawing/2014/main" id="{00000000-0008-0000-0F00-00000B030000}"/>
            </a:ext>
          </a:extLst>
        </xdr:cNvPr>
        <xdr:cNvSpPr/>
      </xdr:nvSpPr>
      <xdr:spPr>
        <a:xfrm>
          <a:off x="12763500" y="179035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780" name="テキスト ボックス 779">
          <a:extLst>
            <a:ext uri="{FF2B5EF4-FFF2-40B4-BE49-F238E27FC236}">
              <a16:creationId xmlns:a16="http://schemas.microsoft.com/office/drawing/2014/main" id="{00000000-0008-0000-0F00-00000C03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781" name="テキスト ボックス 780">
          <a:extLst>
            <a:ext uri="{FF2B5EF4-FFF2-40B4-BE49-F238E27FC236}">
              <a16:creationId xmlns:a16="http://schemas.microsoft.com/office/drawing/2014/main" id="{00000000-0008-0000-0F00-00000D03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782" name="テキスト ボックス 781">
          <a:extLst>
            <a:ext uri="{FF2B5EF4-FFF2-40B4-BE49-F238E27FC236}">
              <a16:creationId xmlns:a16="http://schemas.microsoft.com/office/drawing/2014/main" id="{00000000-0008-0000-0F00-00000E03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783" name="テキスト ボックス 782">
          <a:extLst>
            <a:ext uri="{FF2B5EF4-FFF2-40B4-BE49-F238E27FC236}">
              <a16:creationId xmlns:a16="http://schemas.microsoft.com/office/drawing/2014/main" id="{00000000-0008-0000-0F00-00000F03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784" name="テキスト ボックス 783">
          <a:extLst>
            <a:ext uri="{FF2B5EF4-FFF2-40B4-BE49-F238E27FC236}">
              <a16:creationId xmlns:a16="http://schemas.microsoft.com/office/drawing/2014/main" id="{00000000-0008-0000-0F00-00001003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907</xdr:rowOff>
    </xdr:from>
    <xdr:to>
      <xdr:col>85</xdr:col>
      <xdr:colOff>177800</xdr:colOff>
      <xdr:row>105</xdr:row>
      <xdr:rowOff>102507</xdr:rowOff>
    </xdr:to>
    <xdr:sp macro="" textlink="">
      <xdr:nvSpPr>
        <xdr:cNvPr id="785" name="楕円 784">
          <a:extLst>
            <a:ext uri="{FF2B5EF4-FFF2-40B4-BE49-F238E27FC236}">
              <a16:creationId xmlns:a16="http://schemas.microsoft.com/office/drawing/2014/main" id="{00000000-0008-0000-0F00-000011030000}"/>
            </a:ext>
          </a:extLst>
        </xdr:cNvPr>
        <xdr:cNvSpPr/>
      </xdr:nvSpPr>
      <xdr:spPr>
        <a:xfrm>
          <a:off x="16268700" y="18003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104</xdr:row>
      <xdr:rowOff>150784</xdr:rowOff>
    </xdr:from>
    <xdr:ext cx="405111" cy="259045"/>
    <xdr:sp macro="" textlink="">
      <xdr:nvSpPr>
        <xdr:cNvPr id="786" name="【庁舎】&#10;有形固定資産減価償却率該当値テキスト">
          <a:extLst>
            <a:ext uri="{FF2B5EF4-FFF2-40B4-BE49-F238E27FC236}">
              <a16:creationId xmlns:a16="http://schemas.microsoft.com/office/drawing/2014/main" id="{00000000-0008-0000-0F00-000012030000}"/>
            </a:ext>
          </a:extLst>
        </xdr:cNvPr>
        <xdr:cNvSpPr txBox="1"/>
      </xdr:nvSpPr>
      <xdr:spPr>
        <a:xfrm>
          <a:off x="16357600" y="1798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56424</xdr:rowOff>
    </xdr:from>
    <xdr:to>
      <xdr:col>81</xdr:col>
      <xdr:colOff>101600</xdr:colOff>
      <xdr:row>105</xdr:row>
      <xdr:rowOff>158024</xdr:rowOff>
    </xdr:to>
    <xdr:sp macro="" textlink="">
      <xdr:nvSpPr>
        <xdr:cNvPr id="787" name="楕円 786">
          <a:extLst>
            <a:ext uri="{FF2B5EF4-FFF2-40B4-BE49-F238E27FC236}">
              <a16:creationId xmlns:a16="http://schemas.microsoft.com/office/drawing/2014/main" id="{00000000-0008-0000-0F00-000013030000}"/>
            </a:ext>
          </a:extLst>
        </xdr:cNvPr>
        <xdr:cNvSpPr/>
      </xdr:nvSpPr>
      <xdr:spPr>
        <a:xfrm>
          <a:off x="15430500" y="1805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105</xdr:row>
      <xdr:rowOff>51707</xdr:rowOff>
    </xdr:from>
    <xdr:to>
      <xdr:col>85</xdr:col>
      <xdr:colOff>127000</xdr:colOff>
      <xdr:row>105</xdr:row>
      <xdr:rowOff>107224</xdr:rowOff>
    </xdr:to>
    <xdr:cxnSp macro="">
      <xdr:nvCxnSpPr>
        <xdr:cNvPr id="788" name="直線コネクタ 787">
          <a:extLst>
            <a:ext uri="{FF2B5EF4-FFF2-40B4-BE49-F238E27FC236}">
              <a16:creationId xmlns:a16="http://schemas.microsoft.com/office/drawing/2014/main" id="{00000000-0008-0000-0F00-000014030000}"/>
            </a:ext>
          </a:extLst>
        </xdr:cNvPr>
        <xdr:cNvCxnSpPr/>
      </xdr:nvCxnSpPr>
      <xdr:spPr>
        <a:xfrm flipV="1">
          <a:off x="15481300" y="18053957"/>
          <a:ext cx="838200" cy="55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105</xdr:row>
      <xdr:rowOff>22134</xdr:rowOff>
    </xdr:from>
    <xdr:to>
      <xdr:col>76</xdr:col>
      <xdr:colOff>165100</xdr:colOff>
      <xdr:row>105</xdr:row>
      <xdr:rowOff>123734</xdr:rowOff>
    </xdr:to>
    <xdr:sp macro="" textlink="">
      <xdr:nvSpPr>
        <xdr:cNvPr id="789" name="楕円 788">
          <a:extLst>
            <a:ext uri="{FF2B5EF4-FFF2-40B4-BE49-F238E27FC236}">
              <a16:creationId xmlns:a16="http://schemas.microsoft.com/office/drawing/2014/main" id="{00000000-0008-0000-0F00-000015030000}"/>
            </a:ext>
          </a:extLst>
        </xdr:cNvPr>
        <xdr:cNvSpPr/>
      </xdr:nvSpPr>
      <xdr:spPr>
        <a:xfrm>
          <a:off x="14541500" y="180243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72934</xdr:rowOff>
    </xdr:from>
    <xdr:to>
      <xdr:col>81</xdr:col>
      <xdr:colOff>50800</xdr:colOff>
      <xdr:row>105</xdr:row>
      <xdr:rowOff>107224</xdr:rowOff>
    </xdr:to>
    <xdr:cxnSp macro="">
      <xdr:nvCxnSpPr>
        <xdr:cNvPr id="790" name="直線コネクタ 789">
          <a:extLst>
            <a:ext uri="{FF2B5EF4-FFF2-40B4-BE49-F238E27FC236}">
              <a16:creationId xmlns:a16="http://schemas.microsoft.com/office/drawing/2014/main" id="{00000000-0008-0000-0F00-000016030000}"/>
            </a:ext>
          </a:extLst>
        </xdr:cNvPr>
        <xdr:cNvCxnSpPr/>
      </xdr:nvCxnSpPr>
      <xdr:spPr>
        <a:xfrm>
          <a:off x="14592300" y="18075184"/>
          <a:ext cx="8890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105</xdr:row>
      <xdr:rowOff>46627</xdr:rowOff>
    </xdr:from>
    <xdr:to>
      <xdr:col>72</xdr:col>
      <xdr:colOff>38100</xdr:colOff>
      <xdr:row>105</xdr:row>
      <xdr:rowOff>148227</xdr:rowOff>
    </xdr:to>
    <xdr:sp macro="" textlink="">
      <xdr:nvSpPr>
        <xdr:cNvPr id="791" name="楕円 790">
          <a:extLst>
            <a:ext uri="{FF2B5EF4-FFF2-40B4-BE49-F238E27FC236}">
              <a16:creationId xmlns:a16="http://schemas.microsoft.com/office/drawing/2014/main" id="{00000000-0008-0000-0F00-000017030000}"/>
            </a:ext>
          </a:extLst>
        </xdr:cNvPr>
        <xdr:cNvSpPr/>
      </xdr:nvSpPr>
      <xdr:spPr>
        <a:xfrm>
          <a:off x="13652500" y="18048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105</xdr:row>
      <xdr:rowOff>72934</xdr:rowOff>
    </xdr:from>
    <xdr:to>
      <xdr:col>76</xdr:col>
      <xdr:colOff>114300</xdr:colOff>
      <xdr:row>105</xdr:row>
      <xdr:rowOff>97427</xdr:rowOff>
    </xdr:to>
    <xdr:cxnSp macro="">
      <xdr:nvCxnSpPr>
        <xdr:cNvPr id="792" name="直線コネクタ 791">
          <a:extLst>
            <a:ext uri="{FF2B5EF4-FFF2-40B4-BE49-F238E27FC236}">
              <a16:creationId xmlns:a16="http://schemas.microsoft.com/office/drawing/2014/main" id="{00000000-0008-0000-0F00-000018030000}"/>
            </a:ext>
          </a:extLst>
        </xdr:cNvPr>
        <xdr:cNvCxnSpPr/>
      </xdr:nvCxnSpPr>
      <xdr:spPr>
        <a:xfrm flipV="1">
          <a:off x="13703300" y="18075184"/>
          <a:ext cx="889000" cy="244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104</xdr:row>
      <xdr:rowOff>33564</xdr:rowOff>
    </xdr:from>
    <xdr:to>
      <xdr:col>67</xdr:col>
      <xdr:colOff>101600</xdr:colOff>
      <xdr:row>104</xdr:row>
      <xdr:rowOff>135164</xdr:rowOff>
    </xdr:to>
    <xdr:sp macro="" textlink="">
      <xdr:nvSpPr>
        <xdr:cNvPr id="793" name="楕円 792">
          <a:extLst>
            <a:ext uri="{FF2B5EF4-FFF2-40B4-BE49-F238E27FC236}">
              <a16:creationId xmlns:a16="http://schemas.microsoft.com/office/drawing/2014/main" id="{00000000-0008-0000-0F00-000019030000}"/>
            </a:ext>
          </a:extLst>
        </xdr:cNvPr>
        <xdr:cNvSpPr/>
      </xdr:nvSpPr>
      <xdr:spPr>
        <a:xfrm>
          <a:off x="12763500" y="178643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104</xdr:row>
      <xdr:rowOff>84364</xdr:rowOff>
    </xdr:from>
    <xdr:to>
      <xdr:col>71</xdr:col>
      <xdr:colOff>177800</xdr:colOff>
      <xdr:row>105</xdr:row>
      <xdr:rowOff>97427</xdr:rowOff>
    </xdr:to>
    <xdr:cxnSp macro="">
      <xdr:nvCxnSpPr>
        <xdr:cNvPr id="794" name="直線コネクタ 793">
          <a:extLst>
            <a:ext uri="{FF2B5EF4-FFF2-40B4-BE49-F238E27FC236}">
              <a16:creationId xmlns:a16="http://schemas.microsoft.com/office/drawing/2014/main" id="{00000000-0008-0000-0F00-00001A030000}"/>
            </a:ext>
          </a:extLst>
        </xdr:cNvPr>
        <xdr:cNvCxnSpPr/>
      </xdr:nvCxnSpPr>
      <xdr:spPr>
        <a:xfrm>
          <a:off x="12814300" y="17915164"/>
          <a:ext cx="889000" cy="184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17797</xdr:rowOff>
    </xdr:from>
    <xdr:ext cx="405111" cy="259045"/>
    <xdr:sp macro="" textlink="">
      <xdr:nvSpPr>
        <xdr:cNvPr id="795" name="n_1aveValue【庁舎】&#10;有形固定資産減価償却率">
          <a:extLst>
            <a:ext uri="{FF2B5EF4-FFF2-40B4-BE49-F238E27FC236}">
              <a16:creationId xmlns:a16="http://schemas.microsoft.com/office/drawing/2014/main" id="{00000000-0008-0000-0F00-00001B030000}"/>
            </a:ext>
          </a:extLst>
        </xdr:cNvPr>
        <xdr:cNvSpPr txBox="1"/>
      </xdr:nvSpPr>
      <xdr:spPr>
        <a:xfrm>
          <a:off x="1526604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102</xdr:row>
      <xdr:rowOff>158222</xdr:rowOff>
    </xdr:from>
    <xdr:ext cx="405111" cy="259045"/>
    <xdr:sp macro="" textlink="">
      <xdr:nvSpPr>
        <xdr:cNvPr id="796" name="n_2aveValue【庁舎】&#10;有形固定資産減価償却率">
          <a:extLst>
            <a:ext uri="{FF2B5EF4-FFF2-40B4-BE49-F238E27FC236}">
              <a16:creationId xmlns:a16="http://schemas.microsoft.com/office/drawing/2014/main" id="{00000000-0008-0000-0F00-00001C030000}"/>
            </a:ext>
          </a:extLst>
        </xdr:cNvPr>
        <xdr:cNvSpPr txBox="1"/>
      </xdr:nvSpPr>
      <xdr:spPr>
        <a:xfrm>
          <a:off x="14389744" y="176461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50454</xdr:rowOff>
    </xdr:from>
    <xdr:ext cx="405111" cy="259045"/>
    <xdr:sp macro="" textlink="">
      <xdr:nvSpPr>
        <xdr:cNvPr id="797" name="n_3aveValue【庁舎】&#10;有形固定資産減価償却率">
          <a:extLst>
            <a:ext uri="{FF2B5EF4-FFF2-40B4-BE49-F238E27FC236}">
              <a16:creationId xmlns:a16="http://schemas.microsoft.com/office/drawing/2014/main" id="{00000000-0008-0000-0F00-00001D030000}"/>
            </a:ext>
          </a:extLst>
        </xdr:cNvPr>
        <xdr:cNvSpPr txBox="1"/>
      </xdr:nvSpPr>
      <xdr:spPr>
        <a:xfrm>
          <a:off x="13500744" y="17709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104</xdr:row>
      <xdr:rowOff>165479</xdr:rowOff>
    </xdr:from>
    <xdr:ext cx="405111" cy="259045"/>
    <xdr:sp macro="" textlink="">
      <xdr:nvSpPr>
        <xdr:cNvPr id="798" name="n_4aveValue【庁舎】&#10;有形固定資産減価償却率">
          <a:extLst>
            <a:ext uri="{FF2B5EF4-FFF2-40B4-BE49-F238E27FC236}">
              <a16:creationId xmlns:a16="http://schemas.microsoft.com/office/drawing/2014/main" id="{00000000-0008-0000-0F00-00001E030000}"/>
            </a:ext>
          </a:extLst>
        </xdr:cNvPr>
        <xdr:cNvSpPr txBox="1"/>
      </xdr:nvSpPr>
      <xdr:spPr>
        <a:xfrm>
          <a:off x="12611744" y="179962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105</xdr:row>
      <xdr:rowOff>149151</xdr:rowOff>
    </xdr:from>
    <xdr:ext cx="405111" cy="259045"/>
    <xdr:sp macro="" textlink="">
      <xdr:nvSpPr>
        <xdr:cNvPr id="799" name="n_1mainValue【庁舎】&#10;有形固定資産減価償却率">
          <a:extLst>
            <a:ext uri="{FF2B5EF4-FFF2-40B4-BE49-F238E27FC236}">
              <a16:creationId xmlns:a16="http://schemas.microsoft.com/office/drawing/2014/main" id="{00000000-0008-0000-0F00-00001F030000}"/>
            </a:ext>
          </a:extLst>
        </xdr:cNvPr>
        <xdr:cNvSpPr txBox="1"/>
      </xdr:nvSpPr>
      <xdr:spPr>
        <a:xfrm>
          <a:off x="152660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114861</xdr:rowOff>
    </xdr:from>
    <xdr:ext cx="405111" cy="259045"/>
    <xdr:sp macro="" textlink="">
      <xdr:nvSpPr>
        <xdr:cNvPr id="800" name="n_2mainValue【庁舎】&#10;有形固定資産減価償却率">
          <a:extLst>
            <a:ext uri="{FF2B5EF4-FFF2-40B4-BE49-F238E27FC236}">
              <a16:creationId xmlns:a16="http://schemas.microsoft.com/office/drawing/2014/main" id="{00000000-0008-0000-0F00-000020030000}"/>
            </a:ext>
          </a:extLst>
        </xdr:cNvPr>
        <xdr:cNvSpPr txBox="1"/>
      </xdr:nvSpPr>
      <xdr:spPr>
        <a:xfrm>
          <a:off x="14389744" y="181171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139354</xdr:rowOff>
    </xdr:from>
    <xdr:ext cx="405111" cy="259045"/>
    <xdr:sp macro="" textlink="">
      <xdr:nvSpPr>
        <xdr:cNvPr id="801" name="n_3mainValue【庁舎】&#10;有形固定資産減価償却率">
          <a:extLst>
            <a:ext uri="{FF2B5EF4-FFF2-40B4-BE49-F238E27FC236}">
              <a16:creationId xmlns:a16="http://schemas.microsoft.com/office/drawing/2014/main" id="{00000000-0008-0000-0F00-000021030000}"/>
            </a:ext>
          </a:extLst>
        </xdr:cNvPr>
        <xdr:cNvSpPr txBox="1"/>
      </xdr:nvSpPr>
      <xdr:spPr>
        <a:xfrm>
          <a:off x="13500744" y="181416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102</xdr:row>
      <xdr:rowOff>151691</xdr:rowOff>
    </xdr:from>
    <xdr:ext cx="405111" cy="259045"/>
    <xdr:sp macro="" textlink="">
      <xdr:nvSpPr>
        <xdr:cNvPr id="802" name="n_4mainValue【庁舎】&#10;有形固定資産減価償却率">
          <a:extLst>
            <a:ext uri="{FF2B5EF4-FFF2-40B4-BE49-F238E27FC236}">
              <a16:creationId xmlns:a16="http://schemas.microsoft.com/office/drawing/2014/main" id="{00000000-0008-0000-0F00-000022030000}"/>
            </a:ext>
          </a:extLst>
        </xdr:cNvPr>
        <xdr:cNvSpPr txBox="1"/>
      </xdr:nvSpPr>
      <xdr:spPr>
        <a:xfrm>
          <a:off x="12611744" y="176395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803" name="正方形/長方形 802">
          <a:extLst>
            <a:ext uri="{FF2B5EF4-FFF2-40B4-BE49-F238E27FC236}">
              <a16:creationId xmlns:a16="http://schemas.microsoft.com/office/drawing/2014/main" id="{00000000-0008-0000-0F00-00002303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804" name="正方形/長方形 803">
          <a:extLst>
            <a:ext uri="{FF2B5EF4-FFF2-40B4-BE49-F238E27FC236}">
              <a16:creationId xmlns:a16="http://schemas.microsoft.com/office/drawing/2014/main" id="{00000000-0008-0000-0F00-00002403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805" name="正方形/長方形 804">
          <a:extLst>
            <a:ext uri="{FF2B5EF4-FFF2-40B4-BE49-F238E27FC236}">
              <a16:creationId xmlns:a16="http://schemas.microsoft.com/office/drawing/2014/main" id="{00000000-0008-0000-0F00-00002503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806" name="正方形/長方形 805">
          <a:extLst>
            <a:ext uri="{FF2B5EF4-FFF2-40B4-BE49-F238E27FC236}">
              <a16:creationId xmlns:a16="http://schemas.microsoft.com/office/drawing/2014/main" id="{00000000-0008-0000-0F00-00002603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807" name="正方形/長方形 806">
          <a:extLst>
            <a:ext uri="{FF2B5EF4-FFF2-40B4-BE49-F238E27FC236}">
              <a16:creationId xmlns:a16="http://schemas.microsoft.com/office/drawing/2014/main" id="{00000000-0008-0000-0F00-00002703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808" name="正方形/長方形 807">
          <a:extLst>
            <a:ext uri="{FF2B5EF4-FFF2-40B4-BE49-F238E27FC236}">
              <a16:creationId xmlns:a16="http://schemas.microsoft.com/office/drawing/2014/main" id="{00000000-0008-0000-0F00-00002803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809" name="正方形/長方形 808">
          <a:extLst>
            <a:ext uri="{FF2B5EF4-FFF2-40B4-BE49-F238E27FC236}">
              <a16:creationId xmlns:a16="http://schemas.microsoft.com/office/drawing/2014/main" id="{00000000-0008-0000-0F00-00002903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810" name="正方形/長方形 809">
          <a:extLst>
            <a:ext uri="{FF2B5EF4-FFF2-40B4-BE49-F238E27FC236}">
              <a16:creationId xmlns:a16="http://schemas.microsoft.com/office/drawing/2014/main" id="{00000000-0008-0000-0F00-00002A03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811" name="テキスト ボックス 810">
          <a:extLst>
            <a:ext uri="{FF2B5EF4-FFF2-40B4-BE49-F238E27FC236}">
              <a16:creationId xmlns:a16="http://schemas.microsoft.com/office/drawing/2014/main" id="{00000000-0008-0000-0F00-00002B03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812" name="直線コネクタ 811">
          <a:extLst>
            <a:ext uri="{FF2B5EF4-FFF2-40B4-BE49-F238E27FC236}">
              <a16:creationId xmlns:a16="http://schemas.microsoft.com/office/drawing/2014/main" id="{00000000-0008-0000-0F00-00002C03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110</xdr:row>
      <xdr:rowOff>48277</xdr:rowOff>
    </xdr:from>
    <xdr:ext cx="467179" cy="259045"/>
    <xdr:sp macro="" textlink="">
      <xdr:nvSpPr>
        <xdr:cNvPr id="813" name="テキスト ボックス 812">
          <a:extLst>
            <a:ext uri="{FF2B5EF4-FFF2-40B4-BE49-F238E27FC236}">
              <a16:creationId xmlns:a16="http://schemas.microsoft.com/office/drawing/2014/main" id="{00000000-0008-0000-0F00-00002D030000}"/>
            </a:ext>
          </a:extLst>
        </xdr:cNvPr>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108</xdr:row>
      <xdr:rowOff>152400</xdr:rowOff>
    </xdr:from>
    <xdr:to>
      <xdr:col>120</xdr:col>
      <xdr:colOff>114300</xdr:colOff>
      <xdr:row>108</xdr:row>
      <xdr:rowOff>152400</xdr:rowOff>
    </xdr:to>
    <xdr:cxnSp macro="">
      <xdr:nvCxnSpPr>
        <xdr:cNvPr id="814" name="直線コネクタ 813">
          <a:extLst>
            <a:ext uri="{FF2B5EF4-FFF2-40B4-BE49-F238E27FC236}">
              <a16:creationId xmlns:a16="http://schemas.microsoft.com/office/drawing/2014/main" id="{00000000-0008-0000-0F00-00002E03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815" name="テキスト ボックス 814">
          <a:extLst>
            <a:ext uri="{FF2B5EF4-FFF2-40B4-BE49-F238E27FC236}">
              <a16:creationId xmlns:a16="http://schemas.microsoft.com/office/drawing/2014/main" id="{00000000-0008-0000-0F00-00002F03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816" name="直線コネクタ 815">
          <a:extLst>
            <a:ext uri="{FF2B5EF4-FFF2-40B4-BE49-F238E27FC236}">
              <a16:creationId xmlns:a16="http://schemas.microsoft.com/office/drawing/2014/main" id="{00000000-0008-0000-0F00-00003003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817" name="テキスト ボックス 816">
          <a:extLst>
            <a:ext uri="{FF2B5EF4-FFF2-40B4-BE49-F238E27FC236}">
              <a16:creationId xmlns:a16="http://schemas.microsoft.com/office/drawing/2014/main" id="{00000000-0008-0000-0F00-00003103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818" name="直線コネクタ 817">
          <a:extLst>
            <a:ext uri="{FF2B5EF4-FFF2-40B4-BE49-F238E27FC236}">
              <a16:creationId xmlns:a16="http://schemas.microsoft.com/office/drawing/2014/main" id="{00000000-0008-0000-0F00-00003203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819" name="テキスト ボックス 818">
          <a:extLst>
            <a:ext uri="{FF2B5EF4-FFF2-40B4-BE49-F238E27FC236}">
              <a16:creationId xmlns:a16="http://schemas.microsoft.com/office/drawing/2014/main" id="{00000000-0008-0000-0F00-00003303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820" name="直線コネクタ 819">
          <a:extLst>
            <a:ext uri="{FF2B5EF4-FFF2-40B4-BE49-F238E27FC236}">
              <a16:creationId xmlns:a16="http://schemas.microsoft.com/office/drawing/2014/main" id="{00000000-0008-0000-0F00-00003403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821" name="テキスト ボックス 820">
          <a:extLst>
            <a:ext uri="{FF2B5EF4-FFF2-40B4-BE49-F238E27FC236}">
              <a16:creationId xmlns:a16="http://schemas.microsoft.com/office/drawing/2014/main" id="{00000000-0008-0000-0F00-00003503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822" name="直線コネクタ 821">
          <a:extLst>
            <a:ext uri="{FF2B5EF4-FFF2-40B4-BE49-F238E27FC236}">
              <a16:creationId xmlns:a16="http://schemas.microsoft.com/office/drawing/2014/main" id="{00000000-0008-0000-0F00-00003603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823" name="テキスト ボックス 822">
          <a:extLst>
            <a:ext uri="{FF2B5EF4-FFF2-40B4-BE49-F238E27FC236}">
              <a16:creationId xmlns:a16="http://schemas.microsoft.com/office/drawing/2014/main" id="{00000000-0008-0000-0F00-00003703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824" name="直線コネクタ 823">
          <a:extLst>
            <a:ext uri="{FF2B5EF4-FFF2-40B4-BE49-F238E27FC236}">
              <a16:creationId xmlns:a16="http://schemas.microsoft.com/office/drawing/2014/main" id="{00000000-0008-0000-0F00-00003803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825" name="テキスト ボックス 824">
          <a:extLst>
            <a:ext uri="{FF2B5EF4-FFF2-40B4-BE49-F238E27FC236}">
              <a16:creationId xmlns:a16="http://schemas.microsoft.com/office/drawing/2014/main" id="{00000000-0008-0000-0F00-000039030000}"/>
            </a:ext>
          </a:extLst>
        </xdr:cNvPr>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826" name="【庁舎】&#10;一人当たり面積グラフ枠">
          <a:extLst>
            <a:ext uri="{FF2B5EF4-FFF2-40B4-BE49-F238E27FC236}">
              <a16:creationId xmlns:a16="http://schemas.microsoft.com/office/drawing/2014/main" id="{00000000-0008-0000-0F00-00003A03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64770</xdr:rowOff>
    </xdr:from>
    <xdr:to>
      <xdr:col>116</xdr:col>
      <xdr:colOff>62864</xdr:colOff>
      <xdr:row>108</xdr:row>
      <xdr:rowOff>163830</xdr:rowOff>
    </xdr:to>
    <xdr:cxnSp macro="">
      <xdr:nvCxnSpPr>
        <xdr:cNvPr id="827" name="直線コネクタ 826">
          <a:extLst>
            <a:ext uri="{FF2B5EF4-FFF2-40B4-BE49-F238E27FC236}">
              <a16:creationId xmlns:a16="http://schemas.microsoft.com/office/drawing/2014/main" id="{00000000-0008-0000-0F00-00003B030000}"/>
            </a:ext>
          </a:extLst>
        </xdr:cNvPr>
        <xdr:cNvCxnSpPr/>
      </xdr:nvCxnSpPr>
      <xdr:spPr>
        <a:xfrm flipV="1">
          <a:off x="22160864" y="17038320"/>
          <a:ext cx="0" cy="16421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167657</xdr:rowOff>
    </xdr:from>
    <xdr:ext cx="469744" cy="259045"/>
    <xdr:sp macro="" textlink="">
      <xdr:nvSpPr>
        <xdr:cNvPr id="828" name="【庁舎】&#10;一人当たり面積最小値テキスト">
          <a:extLst>
            <a:ext uri="{FF2B5EF4-FFF2-40B4-BE49-F238E27FC236}">
              <a16:creationId xmlns:a16="http://schemas.microsoft.com/office/drawing/2014/main" id="{00000000-0008-0000-0F00-00003C030000}"/>
            </a:ext>
          </a:extLst>
        </xdr:cNvPr>
        <xdr:cNvSpPr txBox="1"/>
      </xdr:nvSpPr>
      <xdr:spPr>
        <a:xfrm>
          <a:off x="22199600" y="1868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163830</xdr:rowOff>
    </xdr:from>
    <xdr:to>
      <xdr:col>116</xdr:col>
      <xdr:colOff>152400</xdr:colOff>
      <xdr:row>108</xdr:row>
      <xdr:rowOff>163830</xdr:rowOff>
    </xdr:to>
    <xdr:cxnSp macro="">
      <xdr:nvCxnSpPr>
        <xdr:cNvPr id="829" name="直線コネクタ 828">
          <a:extLst>
            <a:ext uri="{FF2B5EF4-FFF2-40B4-BE49-F238E27FC236}">
              <a16:creationId xmlns:a16="http://schemas.microsoft.com/office/drawing/2014/main" id="{00000000-0008-0000-0F00-00003D030000}"/>
            </a:ext>
          </a:extLst>
        </xdr:cNvPr>
        <xdr:cNvCxnSpPr/>
      </xdr:nvCxnSpPr>
      <xdr:spPr>
        <a:xfrm>
          <a:off x="22072600" y="186804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11447</xdr:rowOff>
    </xdr:from>
    <xdr:ext cx="469744" cy="259045"/>
    <xdr:sp macro="" textlink="">
      <xdr:nvSpPr>
        <xdr:cNvPr id="830" name="【庁舎】&#10;一人当たり面積最大値テキスト">
          <a:extLst>
            <a:ext uri="{FF2B5EF4-FFF2-40B4-BE49-F238E27FC236}">
              <a16:creationId xmlns:a16="http://schemas.microsoft.com/office/drawing/2014/main" id="{00000000-0008-0000-0F00-00003E030000}"/>
            </a:ext>
          </a:extLst>
        </xdr:cNvPr>
        <xdr:cNvSpPr txBox="1"/>
      </xdr:nvSpPr>
      <xdr:spPr>
        <a:xfrm>
          <a:off x="22199600" y="1681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64770</xdr:rowOff>
    </xdr:from>
    <xdr:to>
      <xdr:col>116</xdr:col>
      <xdr:colOff>152400</xdr:colOff>
      <xdr:row>99</xdr:row>
      <xdr:rowOff>64770</xdr:rowOff>
    </xdr:to>
    <xdr:cxnSp macro="">
      <xdr:nvCxnSpPr>
        <xdr:cNvPr id="831" name="直線コネクタ 830">
          <a:extLst>
            <a:ext uri="{FF2B5EF4-FFF2-40B4-BE49-F238E27FC236}">
              <a16:creationId xmlns:a16="http://schemas.microsoft.com/office/drawing/2014/main" id="{00000000-0008-0000-0F00-00003F030000}"/>
            </a:ext>
          </a:extLst>
        </xdr:cNvPr>
        <xdr:cNvCxnSpPr/>
      </xdr:nvCxnSpPr>
      <xdr:spPr>
        <a:xfrm>
          <a:off x="22072600" y="17038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103</xdr:row>
      <xdr:rowOff>129557</xdr:rowOff>
    </xdr:from>
    <xdr:ext cx="469744" cy="259045"/>
    <xdr:sp macro="" textlink="">
      <xdr:nvSpPr>
        <xdr:cNvPr id="832" name="【庁舎】&#10;一人当たり面積平均値テキスト">
          <a:extLst>
            <a:ext uri="{FF2B5EF4-FFF2-40B4-BE49-F238E27FC236}">
              <a16:creationId xmlns:a16="http://schemas.microsoft.com/office/drawing/2014/main" id="{00000000-0008-0000-0F00-000040030000}"/>
            </a:ext>
          </a:extLst>
        </xdr:cNvPr>
        <xdr:cNvSpPr txBox="1"/>
      </xdr:nvSpPr>
      <xdr:spPr>
        <a:xfrm>
          <a:off x="22199600" y="177889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103</xdr:row>
      <xdr:rowOff>151130</xdr:rowOff>
    </xdr:from>
    <xdr:to>
      <xdr:col>116</xdr:col>
      <xdr:colOff>114300</xdr:colOff>
      <xdr:row>104</xdr:row>
      <xdr:rowOff>81280</xdr:rowOff>
    </xdr:to>
    <xdr:sp macro="" textlink="">
      <xdr:nvSpPr>
        <xdr:cNvPr id="833" name="フローチャート: 判断 832">
          <a:extLst>
            <a:ext uri="{FF2B5EF4-FFF2-40B4-BE49-F238E27FC236}">
              <a16:creationId xmlns:a16="http://schemas.microsoft.com/office/drawing/2014/main" id="{00000000-0008-0000-0F00-000041030000}"/>
            </a:ext>
          </a:extLst>
        </xdr:cNvPr>
        <xdr:cNvSpPr/>
      </xdr:nvSpPr>
      <xdr:spPr>
        <a:xfrm>
          <a:off x="22110700" y="1781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104</xdr:row>
      <xdr:rowOff>97789</xdr:rowOff>
    </xdr:from>
    <xdr:to>
      <xdr:col>112</xdr:col>
      <xdr:colOff>38100</xdr:colOff>
      <xdr:row>105</xdr:row>
      <xdr:rowOff>27939</xdr:rowOff>
    </xdr:to>
    <xdr:sp macro="" textlink="">
      <xdr:nvSpPr>
        <xdr:cNvPr id="834" name="フローチャート: 判断 833">
          <a:extLst>
            <a:ext uri="{FF2B5EF4-FFF2-40B4-BE49-F238E27FC236}">
              <a16:creationId xmlns:a16="http://schemas.microsoft.com/office/drawing/2014/main" id="{00000000-0008-0000-0F00-000042030000}"/>
            </a:ext>
          </a:extLst>
        </xdr:cNvPr>
        <xdr:cNvSpPr/>
      </xdr:nvSpPr>
      <xdr:spPr>
        <a:xfrm>
          <a:off x="21272500" y="1792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104</xdr:row>
      <xdr:rowOff>147320</xdr:rowOff>
    </xdr:from>
    <xdr:to>
      <xdr:col>107</xdr:col>
      <xdr:colOff>101600</xdr:colOff>
      <xdr:row>105</xdr:row>
      <xdr:rowOff>77470</xdr:rowOff>
    </xdr:to>
    <xdr:sp macro="" textlink="">
      <xdr:nvSpPr>
        <xdr:cNvPr id="835" name="フローチャート: 判断 834">
          <a:extLst>
            <a:ext uri="{FF2B5EF4-FFF2-40B4-BE49-F238E27FC236}">
              <a16:creationId xmlns:a16="http://schemas.microsoft.com/office/drawing/2014/main" id="{00000000-0008-0000-0F00-000043030000}"/>
            </a:ext>
          </a:extLst>
        </xdr:cNvPr>
        <xdr:cNvSpPr/>
      </xdr:nvSpPr>
      <xdr:spPr>
        <a:xfrm>
          <a:off x="20383500" y="1797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105</xdr:row>
      <xdr:rowOff>105411</xdr:rowOff>
    </xdr:from>
    <xdr:to>
      <xdr:col>102</xdr:col>
      <xdr:colOff>165100</xdr:colOff>
      <xdr:row>106</xdr:row>
      <xdr:rowOff>35561</xdr:rowOff>
    </xdr:to>
    <xdr:sp macro="" textlink="">
      <xdr:nvSpPr>
        <xdr:cNvPr id="836" name="フローチャート: 判断 835">
          <a:extLst>
            <a:ext uri="{FF2B5EF4-FFF2-40B4-BE49-F238E27FC236}">
              <a16:creationId xmlns:a16="http://schemas.microsoft.com/office/drawing/2014/main" id="{00000000-0008-0000-0F00-000044030000}"/>
            </a:ext>
          </a:extLst>
        </xdr:cNvPr>
        <xdr:cNvSpPr/>
      </xdr:nvSpPr>
      <xdr:spPr>
        <a:xfrm>
          <a:off x="19494500" y="18107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105</xdr:row>
      <xdr:rowOff>97789</xdr:rowOff>
    </xdr:from>
    <xdr:to>
      <xdr:col>98</xdr:col>
      <xdr:colOff>38100</xdr:colOff>
      <xdr:row>106</xdr:row>
      <xdr:rowOff>27939</xdr:rowOff>
    </xdr:to>
    <xdr:sp macro="" textlink="">
      <xdr:nvSpPr>
        <xdr:cNvPr id="837" name="フローチャート: 判断 836">
          <a:extLst>
            <a:ext uri="{FF2B5EF4-FFF2-40B4-BE49-F238E27FC236}">
              <a16:creationId xmlns:a16="http://schemas.microsoft.com/office/drawing/2014/main" id="{00000000-0008-0000-0F00-000045030000}"/>
            </a:ext>
          </a:extLst>
        </xdr:cNvPr>
        <xdr:cNvSpPr/>
      </xdr:nvSpPr>
      <xdr:spPr>
        <a:xfrm>
          <a:off x="18605500" y="18100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838" name="テキスト ボックス 837">
          <a:extLst>
            <a:ext uri="{FF2B5EF4-FFF2-40B4-BE49-F238E27FC236}">
              <a16:creationId xmlns:a16="http://schemas.microsoft.com/office/drawing/2014/main" id="{00000000-0008-0000-0F00-00004603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839" name="テキスト ボックス 838">
          <a:extLst>
            <a:ext uri="{FF2B5EF4-FFF2-40B4-BE49-F238E27FC236}">
              <a16:creationId xmlns:a16="http://schemas.microsoft.com/office/drawing/2014/main" id="{00000000-0008-0000-0F00-00004703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840" name="テキスト ボックス 839">
          <a:extLst>
            <a:ext uri="{FF2B5EF4-FFF2-40B4-BE49-F238E27FC236}">
              <a16:creationId xmlns:a16="http://schemas.microsoft.com/office/drawing/2014/main" id="{00000000-0008-0000-0F00-00004803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841" name="テキスト ボックス 840">
          <a:extLst>
            <a:ext uri="{FF2B5EF4-FFF2-40B4-BE49-F238E27FC236}">
              <a16:creationId xmlns:a16="http://schemas.microsoft.com/office/drawing/2014/main" id="{00000000-0008-0000-0F00-00004903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842" name="テキスト ボックス 841">
          <a:extLst>
            <a:ext uri="{FF2B5EF4-FFF2-40B4-BE49-F238E27FC236}">
              <a16:creationId xmlns:a16="http://schemas.microsoft.com/office/drawing/2014/main" id="{00000000-0008-0000-0F00-00004A03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102</xdr:row>
      <xdr:rowOff>105411</xdr:rowOff>
    </xdr:from>
    <xdr:to>
      <xdr:col>116</xdr:col>
      <xdr:colOff>114300</xdr:colOff>
      <xdr:row>103</xdr:row>
      <xdr:rowOff>35561</xdr:rowOff>
    </xdr:to>
    <xdr:sp macro="" textlink="">
      <xdr:nvSpPr>
        <xdr:cNvPr id="843" name="楕円 842">
          <a:extLst>
            <a:ext uri="{FF2B5EF4-FFF2-40B4-BE49-F238E27FC236}">
              <a16:creationId xmlns:a16="http://schemas.microsoft.com/office/drawing/2014/main" id="{00000000-0008-0000-0F00-00004B030000}"/>
            </a:ext>
          </a:extLst>
        </xdr:cNvPr>
        <xdr:cNvSpPr/>
      </xdr:nvSpPr>
      <xdr:spPr>
        <a:xfrm>
          <a:off x="22110700" y="175933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101</xdr:row>
      <xdr:rowOff>128288</xdr:rowOff>
    </xdr:from>
    <xdr:ext cx="469744" cy="259045"/>
    <xdr:sp macro="" textlink="">
      <xdr:nvSpPr>
        <xdr:cNvPr id="844" name="【庁舎】&#10;一人当たり面積該当値テキスト">
          <a:extLst>
            <a:ext uri="{FF2B5EF4-FFF2-40B4-BE49-F238E27FC236}">
              <a16:creationId xmlns:a16="http://schemas.microsoft.com/office/drawing/2014/main" id="{00000000-0008-0000-0F00-00004C030000}"/>
            </a:ext>
          </a:extLst>
        </xdr:cNvPr>
        <xdr:cNvSpPr txBox="1"/>
      </xdr:nvSpPr>
      <xdr:spPr>
        <a:xfrm>
          <a:off x="22199600" y="174447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102</xdr:row>
      <xdr:rowOff>132080</xdr:rowOff>
    </xdr:from>
    <xdr:to>
      <xdr:col>112</xdr:col>
      <xdr:colOff>38100</xdr:colOff>
      <xdr:row>103</xdr:row>
      <xdr:rowOff>62230</xdr:rowOff>
    </xdr:to>
    <xdr:sp macro="" textlink="">
      <xdr:nvSpPr>
        <xdr:cNvPr id="845" name="楕円 844">
          <a:extLst>
            <a:ext uri="{FF2B5EF4-FFF2-40B4-BE49-F238E27FC236}">
              <a16:creationId xmlns:a16="http://schemas.microsoft.com/office/drawing/2014/main" id="{00000000-0008-0000-0F00-00004D030000}"/>
            </a:ext>
          </a:extLst>
        </xdr:cNvPr>
        <xdr:cNvSpPr/>
      </xdr:nvSpPr>
      <xdr:spPr>
        <a:xfrm>
          <a:off x="21272500" y="17619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102</xdr:row>
      <xdr:rowOff>156211</xdr:rowOff>
    </xdr:from>
    <xdr:to>
      <xdr:col>116</xdr:col>
      <xdr:colOff>63500</xdr:colOff>
      <xdr:row>103</xdr:row>
      <xdr:rowOff>11430</xdr:rowOff>
    </xdr:to>
    <xdr:cxnSp macro="">
      <xdr:nvCxnSpPr>
        <xdr:cNvPr id="846" name="直線コネクタ 845">
          <a:extLst>
            <a:ext uri="{FF2B5EF4-FFF2-40B4-BE49-F238E27FC236}">
              <a16:creationId xmlns:a16="http://schemas.microsoft.com/office/drawing/2014/main" id="{00000000-0008-0000-0F00-00004E030000}"/>
            </a:ext>
          </a:extLst>
        </xdr:cNvPr>
        <xdr:cNvCxnSpPr/>
      </xdr:nvCxnSpPr>
      <xdr:spPr>
        <a:xfrm flipV="1">
          <a:off x="21323300" y="17644111"/>
          <a:ext cx="838200" cy="26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102</xdr:row>
      <xdr:rowOff>151130</xdr:rowOff>
    </xdr:from>
    <xdr:to>
      <xdr:col>107</xdr:col>
      <xdr:colOff>101600</xdr:colOff>
      <xdr:row>103</xdr:row>
      <xdr:rowOff>81280</xdr:rowOff>
    </xdr:to>
    <xdr:sp macro="" textlink="">
      <xdr:nvSpPr>
        <xdr:cNvPr id="847" name="楕円 846">
          <a:extLst>
            <a:ext uri="{FF2B5EF4-FFF2-40B4-BE49-F238E27FC236}">
              <a16:creationId xmlns:a16="http://schemas.microsoft.com/office/drawing/2014/main" id="{00000000-0008-0000-0F00-00004F030000}"/>
            </a:ext>
          </a:extLst>
        </xdr:cNvPr>
        <xdr:cNvSpPr/>
      </xdr:nvSpPr>
      <xdr:spPr>
        <a:xfrm>
          <a:off x="20383500" y="17639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103</xdr:row>
      <xdr:rowOff>11430</xdr:rowOff>
    </xdr:from>
    <xdr:to>
      <xdr:col>111</xdr:col>
      <xdr:colOff>177800</xdr:colOff>
      <xdr:row>103</xdr:row>
      <xdr:rowOff>30480</xdr:rowOff>
    </xdr:to>
    <xdr:cxnSp macro="">
      <xdr:nvCxnSpPr>
        <xdr:cNvPr id="848" name="直線コネクタ 847">
          <a:extLst>
            <a:ext uri="{FF2B5EF4-FFF2-40B4-BE49-F238E27FC236}">
              <a16:creationId xmlns:a16="http://schemas.microsoft.com/office/drawing/2014/main" id="{00000000-0008-0000-0F00-000050030000}"/>
            </a:ext>
          </a:extLst>
        </xdr:cNvPr>
        <xdr:cNvCxnSpPr/>
      </xdr:nvCxnSpPr>
      <xdr:spPr>
        <a:xfrm flipV="1">
          <a:off x="20434300" y="17670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103</xdr:row>
      <xdr:rowOff>2539</xdr:rowOff>
    </xdr:from>
    <xdr:to>
      <xdr:col>102</xdr:col>
      <xdr:colOff>165100</xdr:colOff>
      <xdr:row>103</xdr:row>
      <xdr:rowOff>104139</xdr:rowOff>
    </xdr:to>
    <xdr:sp macro="" textlink="">
      <xdr:nvSpPr>
        <xdr:cNvPr id="849" name="楕円 848">
          <a:extLst>
            <a:ext uri="{FF2B5EF4-FFF2-40B4-BE49-F238E27FC236}">
              <a16:creationId xmlns:a16="http://schemas.microsoft.com/office/drawing/2014/main" id="{00000000-0008-0000-0F00-000051030000}"/>
            </a:ext>
          </a:extLst>
        </xdr:cNvPr>
        <xdr:cNvSpPr/>
      </xdr:nvSpPr>
      <xdr:spPr>
        <a:xfrm>
          <a:off x="19494500" y="17661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103</xdr:row>
      <xdr:rowOff>30480</xdr:rowOff>
    </xdr:from>
    <xdr:to>
      <xdr:col>107</xdr:col>
      <xdr:colOff>50800</xdr:colOff>
      <xdr:row>103</xdr:row>
      <xdr:rowOff>53339</xdr:rowOff>
    </xdr:to>
    <xdr:cxnSp macro="">
      <xdr:nvCxnSpPr>
        <xdr:cNvPr id="850" name="直線コネクタ 849">
          <a:extLst>
            <a:ext uri="{FF2B5EF4-FFF2-40B4-BE49-F238E27FC236}">
              <a16:creationId xmlns:a16="http://schemas.microsoft.com/office/drawing/2014/main" id="{00000000-0008-0000-0F00-000052030000}"/>
            </a:ext>
          </a:extLst>
        </xdr:cNvPr>
        <xdr:cNvCxnSpPr/>
      </xdr:nvCxnSpPr>
      <xdr:spPr>
        <a:xfrm flipV="1">
          <a:off x="19545300" y="17689830"/>
          <a:ext cx="8890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103</xdr:row>
      <xdr:rowOff>25400</xdr:rowOff>
    </xdr:from>
    <xdr:to>
      <xdr:col>98</xdr:col>
      <xdr:colOff>38100</xdr:colOff>
      <xdr:row>103</xdr:row>
      <xdr:rowOff>127000</xdr:rowOff>
    </xdr:to>
    <xdr:sp macro="" textlink="">
      <xdr:nvSpPr>
        <xdr:cNvPr id="851" name="楕円 850">
          <a:extLst>
            <a:ext uri="{FF2B5EF4-FFF2-40B4-BE49-F238E27FC236}">
              <a16:creationId xmlns:a16="http://schemas.microsoft.com/office/drawing/2014/main" id="{00000000-0008-0000-0F00-000053030000}"/>
            </a:ext>
          </a:extLst>
        </xdr:cNvPr>
        <xdr:cNvSpPr/>
      </xdr:nvSpPr>
      <xdr:spPr>
        <a:xfrm>
          <a:off x="18605500" y="17684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103</xdr:row>
      <xdr:rowOff>53339</xdr:rowOff>
    </xdr:from>
    <xdr:to>
      <xdr:col>102</xdr:col>
      <xdr:colOff>114300</xdr:colOff>
      <xdr:row>103</xdr:row>
      <xdr:rowOff>76200</xdr:rowOff>
    </xdr:to>
    <xdr:cxnSp macro="">
      <xdr:nvCxnSpPr>
        <xdr:cNvPr id="852" name="直線コネクタ 851">
          <a:extLst>
            <a:ext uri="{FF2B5EF4-FFF2-40B4-BE49-F238E27FC236}">
              <a16:creationId xmlns:a16="http://schemas.microsoft.com/office/drawing/2014/main" id="{00000000-0008-0000-0F00-000054030000}"/>
            </a:ext>
          </a:extLst>
        </xdr:cNvPr>
        <xdr:cNvCxnSpPr/>
      </xdr:nvCxnSpPr>
      <xdr:spPr>
        <a:xfrm flipV="1">
          <a:off x="18656300" y="17712689"/>
          <a:ext cx="889000" cy="22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105</xdr:row>
      <xdr:rowOff>19066</xdr:rowOff>
    </xdr:from>
    <xdr:ext cx="469744" cy="259045"/>
    <xdr:sp macro="" textlink="">
      <xdr:nvSpPr>
        <xdr:cNvPr id="853" name="n_1aveValue【庁舎】&#10;一人当たり面積">
          <a:extLst>
            <a:ext uri="{FF2B5EF4-FFF2-40B4-BE49-F238E27FC236}">
              <a16:creationId xmlns:a16="http://schemas.microsoft.com/office/drawing/2014/main" id="{00000000-0008-0000-0F00-000055030000}"/>
            </a:ext>
          </a:extLst>
        </xdr:cNvPr>
        <xdr:cNvSpPr txBox="1"/>
      </xdr:nvSpPr>
      <xdr:spPr>
        <a:xfrm>
          <a:off x="21075727" y="1802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68597</xdr:rowOff>
    </xdr:from>
    <xdr:ext cx="469744" cy="259045"/>
    <xdr:sp macro="" textlink="">
      <xdr:nvSpPr>
        <xdr:cNvPr id="854" name="n_2aveValue【庁舎】&#10;一人当たり面積">
          <a:extLst>
            <a:ext uri="{FF2B5EF4-FFF2-40B4-BE49-F238E27FC236}">
              <a16:creationId xmlns:a16="http://schemas.microsoft.com/office/drawing/2014/main" id="{00000000-0008-0000-0F00-000056030000}"/>
            </a:ext>
          </a:extLst>
        </xdr:cNvPr>
        <xdr:cNvSpPr txBox="1"/>
      </xdr:nvSpPr>
      <xdr:spPr>
        <a:xfrm>
          <a:off x="20199427" y="18070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106</xdr:row>
      <xdr:rowOff>26688</xdr:rowOff>
    </xdr:from>
    <xdr:ext cx="469744" cy="259045"/>
    <xdr:sp macro="" textlink="">
      <xdr:nvSpPr>
        <xdr:cNvPr id="855" name="n_3aveValue【庁舎】&#10;一人当たり面積">
          <a:extLst>
            <a:ext uri="{FF2B5EF4-FFF2-40B4-BE49-F238E27FC236}">
              <a16:creationId xmlns:a16="http://schemas.microsoft.com/office/drawing/2014/main" id="{00000000-0008-0000-0F00-000057030000}"/>
            </a:ext>
          </a:extLst>
        </xdr:cNvPr>
        <xdr:cNvSpPr txBox="1"/>
      </xdr:nvSpPr>
      <xdr:spPr>
        <a:xfrm>
          <a:off x="19310427" y="182003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106</xdr:row>
      <xdr:rowOff>19066</xdr:rowOff>
    </xdr:from>
    <xdr:ext cx="469744" cy="259045"/>
    <xdr:sp macro="" textlink="">
      <xdr:nvSpPr>
        <xdr:cNvPr id="856" name="n_4aveValue【庁舎】&#10;一人当たり面積">
          <a:extLst>
            <a:ext uri="{FF2B5EF4-FFF2-40B4-BE49-F238E27FC236}">
              <a16:creationId xmlns:a16="http://schemas.microsoft.com/office/drawing/2014/main" id="{00000000-0008-0000-0F00-000058030000}"/>
            </a:ext>
          </a:extLst>
        </xdr:cNvPr>
        <xdr:cNvSpPr txBox="1"/>
      </xdr:nvSpPr>
      <xdr:spPr>
        <a:xfrm>
          <a:off x="18421427" y="181927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101</xdr:row>
      <xdr:rowOff>78757</xdr:rowOff>
    </xdr:from>
    <xdr:ext cx="469744" cy="259045"/>
    <xdr:sp macro="" textlink="">
      <xdr:nvSpPr>
        <xdr:cNvPr id="857" name="n_1mainValue【庁舎】&#10;一人当たり面積">
          <a:extLst>
            <a:ext uri="{FF2B5EF4-FFF2-40B4-BE49-F238E27FC236}">
              <a16:creationId xmlns:a16="http://schemas.microsoft.com/office/drawing/2014/main" id="{00000000-0008-0000-0F00-000059030000}"/>
            </a:ext>
          </a:extLst>
        </xdr:cNvPr>
        <xdr:cNvSpPr txBox="1"/>
      </xdr:nvSpPr>
      <xdr:spPr>
        <a:xfrm>
          <a:off x="21075727" y="1739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101</xdr:row>
      <xdr:rowOff>97807</xdr:rowOff>
    </xdr:from>
    <xdr:ext cx="469744" cy="259045"/>
    <xdr:sp macro="" textlink="">
      <xdr:nvSpPr>
        <xdr:cNvPr id="858" name="n_2mainValue【庁舎】&#10;一人当たり面積">
          <a:extLst>
            <a:ext uri="{FF2B5EF4-FFF2-40B4-BE49-F238E27FC236}">
              <a16:creationId xmlns:a16="http://schemas.microsoft.com/office/drawing/2014/main" id="{00000000-0008-0000-0F00-00005A030000}"/>
            </a:ext>
          </a:extLst>
        </xdr:cNvPr>
        <xdr:cNvSpPr txBox="1"/>
      </xdr:nvSpPr>
      <xdr:spPr>
        <a:xfrm>
          <a:off x="20199427" y="174142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101</xdr:row>
      <xdr:rowOff>120666</xdr:rowOff>
    </xdr:from>
    <xdr:ext cx="469744" cy="259045"/>
    <xdr:sp macro="" textlink="">
      <xdr:nvSpPr>
        <xdr:cNvPr id="859" name="n_3mainValue【庁舎】&#10;一人当たり面積">
          <a:extLst>
            <a:ext uri="{FF2B5EF4-FFF2-40B4-BE49-F238E27FC236}">
              <a16:creationId xmlns:a16="http://schemas.microsoft.com/office/drawing/2014/main" id="{00000000-0008-0000-0F00-00005B030000}"/>
            </a:ext>
          </a:extLst>
        </xdr:cNvPr>
        <xdr:cNvSpPr txBox="1"/>
      </xdr:nvSpPr>
      <xdr:spPr>
        <a:xfrm>
          <a:off x="19310427" y="174371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101</xdr:row>
      <xdr:rowOff>143527</xdr:rowOff>
    </xdr:from>
    <xdr:ext cx="469744" cy="259045"/>
    <xdr:sp macro="" textlink="">
      <xdr:nvSpPr>
        <xdr:cNvPr id="860" name="n_4mainValue【庁舎】&#10;一人当たり面積">
          <a:extLst>
            <a:ext uri="{FF2B5EF4-FFF2-40B4-BE49-F238E27FC236}">
              <a16:creationId xmlns:a16="http://schemas.microsoft.com/office/drawing/2014/main" id="{00000000-0008-0000-0F00-00005C030000}"/>
            </a:ext>
          </a:extLst>
        </xdr:cNvPr>
        <xdr:cNvSpPr txBox="1"/>
      </xdr:nvSpPr>
      <xdr:spPr>
        <a:xfrm>
          <a:off x="18421427" y="17459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861" name="正方形/長方形 860">
          <a:extLst>
            <a:ext uri="{FF2B5EF4-FFF2-40B4-BE49-F238E27FC236}">
              <a16:creationId xmlns:a16="http://schemas.microsoft.com/office/drawing/2014/main" id="{00000000-0008-0000-0F00-00005D03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862" name="正方形/長方形 861">
          <a:extLst>
            <a:ext uri="{FF2B5EF4-FFF2-40B4-BE49-F238E27FC236}">
              <a16:creationId xmlns:a16="http://schemas.microsoft.com/office/drawing/2014/main" id="{00000000-0008-0000-0F00-00005E03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863" name="テキスト ボックス 862">
          <a:extLst>
            <a:ext uri="{FF2B5EF4-FFF2-40B4-BE49-F238E27FC236}">
              <a16:creationId xmlns:a16="http://schemas.microsoft.com/office/drawing/2014/main" id="{00000000-0008-0000-0F00-00005F03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体育館・プールの有形固定資産減価償却率が</a:t>
          </a:r>
          <a:r>
            <a:rPr lang="en-US" altLang="ja-JP" sz="1100">
              <a:solidFill>
                <a:schemeClr val="dk1"/>
              </a:solidFill>
              <a:effectLst/>
              <a:latin typeface="+mn-lt"/>
              <a:ea typeface="+mn-ea"/>
              <a:cs typeface="+mn-cs"/>
            </a:rPr>
            <a:t>79.6</a:t>
          </a:r>
          <a:r>
            <a:rPr lang="ja-JP" altLang="ja-JP" sz="1100">
              <a:solidFill>
                <a:schemeClr val="dk1"/>
              </a:solidFill>
              <a:effectLst/>
              <a:latin typeface="+mn-lt"/>
              <a:ea typeface="+mn-ea"/>
              <a:cs typeface="+mn-cs"/>
            </a:rPr>
            <a:t>と全国平均・鳥取県平均と比較し高くなっており、活用予定のない体育館やプールについては、解体の方向で進めているところである。</a:t>
          </a:r>
          <a:endParaRPr lang="ja-JP" altLang="ja-JP" sz="1400">
            <a:effectLst/>
          </a:endParaRPr>
        </a:p>
        <a:p>
          <a:r>
            <a:rPr lang="ja-JP" altLang="ja-JP" sz="1100">
              <a:solidFill>
                <a:schemeClr val="dk1"/>
              </a:solidFill>
              <a:effectLst/>
              <a:latin typeface="+mn-lt"/>
              <a:ea typeface="+mn-ea"/>
              <a:cs typeface="+mn-cs"/>
            </a:rPr>
            <a:t>また、その他施設についても、市町村合併後、屋根や外壁の改修を行い長寿命化を図ってきてはいるが、長期的な視点では統廃合も検討していく必要がある。</a:t>
          </a:r>
          <a:endParaRPr lang="ja-JP" altLang="ja-JP" sz="1400">
            <a:effectLst/>
          </a:endParaRPr>
        </a:p>
        <a:p>
          <a:r>
            <a:rPr lang="ja-JP" altLang="ja-JP" sz="1100">
              <a:solidFill>
                <a:schemeClr val="dk1"/>
              </a:solidFill>
              <a:effectLst/>
              <a:latin typeface="+mn-lt"/>
              <a:ea typeface="+mn-ea"/>
              <a:cs typeface="+mn-cs"/>
            </a:rPr>
            <a:t>消防施設についても、有形固定資産減価償却率も</a:t>
          </a:r>
          <a:r>
            <a:rPr lang="en-US" altLang="ja-JP" sz="1100">
              <a:solidFill>
                <a:schemeClr val="dk1"/>
              </a:solidFill>
              <a:effectLst/>
              <a:latin typeface="+mn-lt"/>
              <a:ea typeface="+mn-ea"/>
              <a:cs typeface="+mn-cs"/>
            </a:rPr>
            <a:t>83.6</a:t>
          </a:r>
          <a:r>
            <a:rPr lang="ja-JP" altLang="ja-JP" sz="1100">
              <a:solidFill>
                <a:schemeClr val="dk1"/>
              </a:solidFill>
              <a:effectLst/>
              <a:latin typeface="+mn-lt"/>
              <a:ea typeface="+mn-ea"/>
              <a:cs typeface="+mn-cs"/>
            </a:rPr>
            <a:t>と全国平均・鳥取県平均と比較し、高い数値となっているが、車庫のみであり、現況活用に支障はない。 </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[0.27]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０．０</a:t>
          </a:r>
          <a:r>
            <a:rPr kumimoji="1" lang="ja-JP" altLang="en-US" sz="1100">
              <a:solidFill>
                <a:schemeClr val="dk1"/>
              </a:solidFill>
              <a:effectLst/>
              <a:latin typeface="+mn-lt"/>
              <a:ea typeface="+mn-ea"/>
              <a:cs typeface="+mn-cs"/>
            </a:rPr>
            <a:t>１高くなったが</a:t>
          </a:r>
          <a:r>
            <a:rPr kumimoji="1" lang="ja-JP" altLang="ja-JP" sz="1100">
              <a:solidFill>
                <a:schemeClr val="dk1"/>
              </a:solidFill>
              <a:effectLst/>
              <a:latin typeface="+mn-lt"/>
              <a:ea typeface="+mn-ea"/>
              <a:cs typeface="+mn-cs"/>
            </a:rPr>
            <a:t>、類似団体内平均</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０．</a:t>
          </a:r>
          <a:r>
            <a:rPr kumimoji="1" lang="ja-JP" altLang="en-US" sz="1100">
              <a:solidFill>
                <a:schemeClr val="dk1"/>
              </a:solidFill>
              <a:effectLst/>
              <a:latin typeface="+mn-lt"/>
              <a:ea typeface="+mn-ea"/>
              <a:cs typeface="+mn-cs"/>
            </a:rPr>
            <a:t>０７</a:t>
          </a:r>
          <a:r>
            <a:rPr kumimoji="1" lang="ja-JP" altLang="ja-JP" sz="1100">
              <a:solidFill>
                <a:schemeClr val="dk1"/>
              </a:solidFill>
              <a:effectLst/>
              <a:latin typeface="+mn-lt"/>
              <a:ea typeface="+mn-ea"/>
              <a:cs typeface="+mn-cs"/>
            </a:rPr>
            <a:t>、鳥取県平均</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０．０</a:t>
          </a:r>
          <a:r>
            <a:rPr kumimoji="1" lang="ja-JP" altLang="en-US" sz="110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税を中心とした基準財政収入額が伸び悩んでいることが主な要因となっている。</a:t>
          </a:r>
          <a:endParaRPr lang="ja-JP" altLang="ja-JP" sz="1400">
            <a:effectLst/>
          </a:endParaRPr>
        </a:p>
        <a:p>
          <a:r>
            <a:rPr kumimoji="1" lang="ja-JP" altLang="ja-JP" sz="1100">
              <a:solidFill>
                <a:schemeClr val="dk1"/>
              </a:solidFill>
              <a:effectLst/>
              <a:latin typeface="+mn-lt"/>
              <a:ea typeface="+mn-ea"/>
              <a:cs typeface="+mn-cs"/>
            </a:rPr>
            <a:t>　今後も限られた財源の中で行政改革を進め、さらに行政の効率化を図っていくことで、財政の健全化を図る。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44</xdr:row>
      <xdr:rowOff>165100</xdr:rowOff>
    </xdr:from>
    <xdr:to>
      <xdr:col>27</xdr:col>
      <xdr:colOff>184150</xdr:colOff>
      <xdr:row>44</xdr:row>
      <xdr:rowOff>165100</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1" name="財政力グラフ枠">
          <a:extLst>
            <a:ext uri="{FF2B5EF4-FFF2-40B4-BE49-F238E27FC236}">
              <a16:creationId xmlns:a16="http://schemas.microsoft.com/office/drawing/2014/main" id="{00000000-0008-0000-0300-00003D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35</xdr:row>
      <xdr:rowOff>115570</xdr:rowOff>
    </xdr:from>
    <xdr:to>
      <xdr:col>23</xdr:col>
      <xdr:colOff>133350</xdr:colOff>
      <xdr:row>44</xdr:row>
      <xdr:rowOff>68580</xdr:rowOff>
    </xdr:to>
    <xdr:cxnSp macro="">
      <xdr:nvCxnSpPr>
        <xdr:cNvPr id="62" name="直線コネクタ 61">
          <a:extLst>
            <a:ext uri="{FF2B5EF4-FFF2-40B4-BE49-F238E27FC236}">
              <a16:creationId xmlns:a16="http://schemas.microsoft.com/office/drawing/2014/main" id="{00000000-0008-0000-0300-00003E000000}"/>
            </a:ext>
          </a:extLst>
        </xdr:cNvPr>
        <xdr:cNvCxnSpPr/>
      </xdr:nvCxnSpPr>
      <xdr:spPr>
        <a:xfrm flipV="1">
          <a:off x="4953000" y="6116320"/>
          <a:ext cx="0" cy="14960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40657</xdr:rowOff>
    </xdr:from>
    <xdr:ext cx="762000" cy="259045"/>
    <xdr:sp macro="" textlink="">
      <xdr:nvSpPr>
        <xdr:cNvPr id="63" name="財政力最小値テキスト">
          <a:extLst>
            <a:ext uri="{FF2B5EF4-FFF2-40B4-BE49-F238E27FC236}">
              <a16:creationId xmlns:a16="http://schemas.microsoft.com/office/drawing/2014/main" id="{00000000-0008-0000-0300-00003F000000}"/>
            </a:ext>
          </a:extLst>
        </xdr:cNvPr>
        <xdr:cNvSpPr txBox="1"/>
      </xdr:nvSpPr>
      <xdr:spPr>
        <a:xfrm>
          <a:off x="5041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68580</xdr:rowOff>
    </xdr:from>
    <xdr:to>
      <xdr:col>24</xdr:col>
      <xdr:colOff>12700</xdr:colOff>
      <xdr:row>44</xdr:row>
      <xdr:rowOff>68580</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a:off x="4864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30497</xdr:rowOff>
    </xdr:from>
    <xdr:ext cx="762000" cy="259045"/>
    <xdr:sp macro="" textlink="">
      <xdr:nvSpPr>
        <xdr:cNvPr id="65" name="財政力最大値テキスト">
          <a:extLst>
            <a:ext uri="{FF2B5EF4-FFF2-40B4-BE49-F238E27FC236}">
              <a16:creationId xmlns:a16="http://schemas.microsoft.com/office/drawing/2014/main" id="{00000000-0008-0000-0300-000041000000}"/>
            </a:ext>
          </a:extLst>
        </xdr:cNvPr>
        <xdr:cNvSpPr txBox="1"/>
      </xdr:nvSpPr>
      <xdr:spPr>
        <a:xfrm>
          <a:off x="5041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35</xdr:row>
      <xdr:rowOff>115570</xdr:rowOff>
    </xdr:from>
    <xdr:to>
      <xdr:col>24</xdr:col>
      <xdr:colOff>12700</xdr:colOff>
      <xdr:row>35</xdr:row>
      <xdr:rowOff>115570</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170180</xdr:rowOff>
    </xdr:from>
    <xdr:to>
      <xdr:col>23</xdr:col>
      <xdr:colOff>133350</xdr:colOff>
      <xdr:row>43</xdr:row>
      <xdr:rowOff>46990</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flipV="1">
          <a:off x="4114800" y="7371080"/>
          <a:ext cx="8382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39</xdr:row>
      <xdr:rowOff>140987</xdr:rowOff>
    </xdr:from>
    <xdr:ext cx="762000" cy="259045"/>
    <xdr:sp macro="" textlink="">
      <xdr:nvSpPr>
        <xdr:cNvPr id="68" name="財政力平均値テキスト">
          <a:extLst>
            <a:ext uri="{FF2B5EF4-FFF2-40B4-BE49-F238E27FC236}">
              <a16:creationId xmlns:a16="http://schemas.microsoft.com/office/drawing/2014/main" id="{00000000-0008-0000-0300-000044000000}"/>
            </a:ext>
          </a:extLst>
        </xdr:cNvPr>
        <xdr:cNvSpPr txBox="1"/>
      </xdr:nvSpPr>
      <xdr:spPr>
        <a:xfrm>
          <a:off x="5041900" y="68275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40</xdr:row>
      <xdr:rowOff>124460</xdr:rowOff>
    </xdr:from>
    <xdr:to>
      <xdr:col>23</xdr:col>
      <xdr:colOff>184150</xdr:colOff>
      <xdr:row>41</xdr:row>
      <xdr:rowOff>54610</xdr:rowOff>
    </xdr:to>
    <xdr:sp macro="" textlink="">
      <xdr:nvSpPr>
        <xdr:cNvPr id="69" name="フローチャート: 判断 68">
          <a:extLst>
            <a:ext uri="{FF2B5EF4-FFF2-40B4-BE49-F238E27FC236}">
              <a16:creationId xmlns:a16="http://schemas.microsoft.com/office/drawing/2014/main" id="{00000000-0008-0000-0300-000045000000}"/>
            </a:ext>
          </a:extLst>
        </xdr:cNvPr>
        <xdr:cNvSpPr/>
      </xdr:nvSpPr>
      <xdr:spPr>
        <a:xfrm>
          <a:off x="4902200" y="6982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43</xdr:row>
      <xdr:rowOff>46990</xdr:rowOff>
    </xdr:from>
    <xdr:to>
      <xdr:col>19</xdr:col>
      <xdr:colOff>133350</xdr:colOff>
      <xdr:row>43</xdr:row>
      <xdr:rowOff>46990</xdr:rowOff>
    </xdr:to>
    <xdr:cxnSp macro="">
      <xdr:nvCxnSpPr>
        <xdr:cNvPr id="70" name="直線コネクタ 69">
          <a:extLst>
            <a:ext uri="{FF2B5EF4-FFF2-40B4-BE49-F238E27FC236}">
              <a16:creationId xmlns:a16="http://schemas.microsoft.com/office/drawing/2014/main" id="{00000000-0008-0000-0300-000046000000}"/>
            </a:ext>
          </a:extLst>
        </xdr:cNvPr>
        <xdr:cNvCxnSpPr/>
      </xdr:nvCxnSpPr>
      <xdr:spPr>
        <a:xfrm>
          <a:off x="3225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40</xdr:row>
      <xdr:rowOff>27940</xdr:rowOff>
    </xdr:from>
    <xdr:to>
      <xdr:col>19</xdr:col>
      <xdr:colOff>184150</xdr:colOff>
      <xdr:row>40</xdr:row>
      <xdr:rowOff>129540</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064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38</xdr:row>
      <xdr:rowOff>139717</xdr:rowOff>
    </xdr:from>
    <xdr:ext cx="736600" cy="259045"/>
    <xdr:sp macro="" textlink="">
      <xdr:nvSpPr>
        <xdr:cNvPr id="72" name="テキスト ボックス 71">
          <a:extLst>
            <a:ext uri="{FF2B5EF4-FFF2-40B4-BE49-F238E27FC236}">
              <a16:creationId xmlns:a16="http://schemas.microsoft.com/office/drawing/2014/main" id="{00000000-0008-0000-0300-000048000000}"/>
            </a:ext>
          </a:extLst>
        </xdr:cNvPr>
        <xdr:cNvSpPr txBox="1"/>
      </xdr:nvSpPr>
      <xdr:spPr>
        <a:xfrm>
          <a:off x="3733800" y="665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43</xdr:row>
      <xdr:rowOff>46990</xdr:rowOff>
    </xdr:from>
    <xdr:to>
      <xdr:col>15</xdr:col>
      <xdr:colOff>82550</xdr:colOff>
      <xdr:row>43</xdr:row>
      <xdr:rowOff>46990</xdr:rowOff>
    </xdr:to>
    <xdr:cxnSp macro="">
      <xdr:nvCxnSpPr>
        <xdr:cNvPr id="73" name="直線コネクタ 72">
          <a:extLst>
            <a:ext uri="{FF2B5EF4-FFF2-40B4-BE49-F238E27FC236}">
              <a16:creationId xmlns:a16="http://schemas.microsoft.com/office/drawing/2014/main" id="{00000000-0008-0000-0300-000049000000}"/>
            </a:ext>
          </a:extLst>
        </xdr:cNvPr>
        <xdr:cNvCxnSpPr/>
      </xdr:nvCxnSpPr>
      <xdr:spPr>
        <a:xfrm>
          <a:off x="2336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40</xdr:row>
      <xdr:rowOff>27940</xdr:rowOff>
    </xdr:from>
    <xdr:to>
      <xdr:col>15</xdr:col>
      <xdr:colOff>133350</xdr:colOff>
      <xdr:row>40</xdr:row>
      <xdr:rowOff>129540</xdr:rowOff>
    </xdr:to>
    <xdr:sp macro="" textlink="">
      <xdr:nvSpPr>
        <xdr:cNvPr id="74" name="フローチャート: 判断 73">
          <a:extLst>
            <a:ext uri="{FF2B5EF4-FFF2-40B4-BE49-F238E27FC236}">
              <a16:creationId xmlns:a16="http://schemas.microsoft.com/office/drawing/2014/main" id="{00000000-0008-0000-0300-00004A000000}"/>
            </a:ext>
          </a:extLst>
        </xdr:cNvPr>
        <xdr:cNvSpPr/>
      </xdr:nvSpPr>
      <xdr:spPr>
        <a:xfrm>
          <a:off x="3175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38</xdr:row>
      <xdr:rowOff>139717</xdr:rowOff>
    </xdr:from>
    <xdr:ext cx="762000" cy="259045"/>
    <xdr:sp macro="" textlink="">
      <xdr:nvSpPr>
        <xdr:cNvPr id="75" name="テキスト ボックス 74">
          <a:extLst>
            <a:ext uri="{FF2B5EF4-FFF2-40B4-BE49-F238E27FC236}">
              <a16:creationId xmlns:a16="http://schemas.microsoft.com/office/drawing/2014/main" id="{00000000-0008-0000-0300-00004B000000}"/>
            </a:ext>
          </a:extLst>
        </xdr:cNvPr>
        <xdr:cNvSpPr txBox="1"/>
      </xdr:nvSpPr>
      <xdr:spPr>
        <a:xfrm>
          <a:off x="2844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43</xdr:row>
      <xdr:rowOff>46990</xdr:rowOff>
    </xdr:from>
    <xdr:to>
      <xdr:col>11</xdr:col>
      <xdr:colOff>31750</xdr:colOff>
      <xdr:row>43</xdr:row>
      <xdr:rowOff>46990</xdr:rowOff>
    </xdr:to>
    <xdr:cxnSp macro="">
      <xdr:nvCxnSpPr>
        <xdr:cNvPr id="76" name="直線コネクタ 75">
          <a:extLst>
            <a:ext uri="{FF2B5EF4-FFF2-40B4-BE49-F238E27FC236}">
              <a16:creationId xmlns:a16="http://schemas.microsoft.com/office/drawing/2014/main" id="{00000000-0008-0000-0300-00004C000000}"/>
            </a:ext>
          </a:extLst>
        </xdr:cNvPr>
        <xdr:cNvCxnSpPr/>
      </xdr:nvCxnSpPr>
      <xdr:spPr>
        <a:xfrm>
          <a:off x="1447800" y="74193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40</xdr:row>
      <xdr:rowOff>27940</xdr:rowOff>
    </xdr:from>
    <xdr:to>
      <xdr:col>11</xdr:col>
      <xdr:colOff>82550</xdr:colOff>
      <xdr:row>40</xdr:row>
      <xdr:rowOff>129540</xdr:rowOff>
    </xdr:to>
    <xdr:sp macro="" textlink="">
      <xdr:nvSpPr>
        <xdr:cNvPr id="77" name="フローチャート: 判断 76">
          <a:extLst>
            <a:ext uri="{FF2B5EF4-FFF2-40B4-BE49-F238E27FC236}">
              <a16:creationId xmlns:a16="http://schemas.microsoft.com/office/drawing/2014/main" id="{00000000-0008-0000-0300-00004D000000}"/>
            </a:ext>
          </a:extLst>
        </xdr:cNvPr>
        <xdr:cNvSpPr/>
      </xdr:nvSpPr>
      <xdr:spPr>
        <a:xfrm>
          <a:off x="2286000" y="6885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38</xdr:row>
      <xdr:rowOff>139717</xdr:rowOff>
    </xdr:from>
    <xdr:ext cx="762000" cy="259045"/>
    <xdr:sp macro="" textlink="">
      <xdr:nvSpPr>
        <xdr:cNvPr id="78" name="テキスト ボックス 77">
          <a:extLst>
            <a:ext uri="{FF2B5EF4-FFF2-40B4-BE49-F238E27FC236}">
              <a16:creationId xmlns:a16="http://schemas.microsoft.com/office/drawing/2014/main" id="{00000000-0008-0000-0300-00004E000000}"/>
            </a:ext>
          </a:extLst>
        </xdr:cNvPr>
        <xdr:cNvSpPr txBox="1"/>
      </xdr:nvSpPr>
      <xdr:spPr>
        <a:xfrm>
          <a:off x="1955800" y="6654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40</xdr:row>
      <xdr:rowOff>76200</xdr:rowOff>
    </xdr:from>
    <xdr:to>
      <xdr:col>7</xdr:col>
      <xdr:colOff>31750</xdr:colOff>
      <xdr:row>41</xdr:row>
      <xdr:rowOff>6350</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1397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39</xdr:row>
      <xdr:rowOff>16527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066800" y="6703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119380</xdr:rowOff>
    </xdr:from>
    <xdr:to>
      <xdr:col>23</xdr:col>
      <xdr:colOff>184150</xdr:colOff>
      <xdr:row>43</xdr:row>
      <xdr:rowOff>49530</xdr:rowOff>
    </xdr:to>
    <xdr:sp macro="" textlink="">
      <xdr:nvSpPr>
        <xdr:cNvPr id="86" name="楕円 85">
          <a:extLst>
            <a:ext uri="{FF2B5EF4-FFF2-40B4-BE49-F238E27FC236}">
              <a16:creationId xmlns:a16="http://schemas.microsoft.com/office/drawing/2014/main" id="{00000000-0008-0000-0300-000056000000}"/>
            </a:ext>
          </a:extLst>
        </xdr:cNvPr>
        <xdr:cNvSpPr/>
      </xdr:nvSpPr>
      <xdr:spPr>
        <a:xfrm>
          <a:off x="4902200" y="732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91457</xdr:rowOff>
    </xdr:from>
    <xdr:ext cx="762000" cy="259045"/>
    <xdr:sp macro="" textlink="">
      <xdr:nvSpPr>
        <xdr:cNvPr id="87" name="財政力該当値テキスト">
          <a:extLst>
            <a:ext uri="{FF2B5EF4-FFF2-40B4-BE49-F238E27FC236}">
              <a16:creationId xmlns:a16="http://schemas.microsoft.com/office/drawing/2014/main" id="{00000000-0008-0000-0300-000057000000}"/>
            </a:ext>
          </a:extLst>
        </xdr:cNvPr>
        <xdr:cNvSpPr txBox="1"/>
      </xdr:nvSpPr>
      <xdr:spPr>
        <a:xfrm>
          <a:off x="5041900" y="7292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167640</xdr:rowOff>
    </xdr:from>
    <xdr:to>
      <xdr:col>19</xdr:col>
      <xdr:colOff>184150</xdr:colOff>
      <xdr:row>43</xdr:row>
      <xdr:rowOff>97790</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064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82567</xdr:rowOff>
    </xdr:from>
    <xdr:ext cx="736600" cy="259045"/>
    <xdr:sp macro="" textlink="">
      <xdr:nvSpPr>
        <xdr:cNvPr id="89" name="テキスト ボックス 88">
          <a:extLst>
            <a:ext uri="{FF2B5EF4-FFF2-40B4-BE49-F238E27FC236}">
              <a16:creationId xmlns:a16="http://schemas.microsoft.com/office/drawing/2014/main" id="{00000000-0008-0000-0300-000059000000}"/>
            </a:ext>
          </a:extLst>
        </xdr:cNvPr>
        <xdr:cNvSpPr txBox="1"/>
      </xdr:nvSpPr>
      <xdr:spPr>
        <a:xfrm>
          <a:off x="3733800" y="7454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167640</xdr:rowOff>
    </xdr:from>
    <xdr:to>
      <xdr:col>15</xdr:col>
      <xdr:colOff>133350</xdr:colOff>
      <xdr:row>43</xdr:row>
      <xdr:rowOff>97790</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3175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82567</xdr:rowOff>
    </xdr:from>
    <xdr:ext cx="7620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2844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167640</xdr:rowOff>
    </xdr:from>
    <xdr:to>
      <xdr:col>11</xdr:col>
      <xdr:colOff>82550</xdr:colOff>
      <xdr:row>43</xdr:row>
      <xdr:rowOff>97790</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2286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82567</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1955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167640</xdr:rowOff>
    </xdr:from>
    <xdr:to>
      <xdr:col>7</xdr:col>
      <xdr:colOff>31750</xdr:colOff>
      <xdr:row>43</xdr:row>
      <xdr:rowOff>97790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1397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82567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066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6" name="正方形/長方形 95">
          <a:extLst>
            <a:ext uri="{FF2B5EF4-FFF2-40B4-BE49-F238E27FC236}">
              <a16:creationId xmlns:a16="http://schemas.microsoft.com/office/drawing/2014/main" id="{00000000-0008-0000-0300-000060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[92.4%]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前年度比で０．５</a:t>
          </a:r>
          <a:r>
            <a:rPr kumimoji="1" lang="ja-JP"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低くなったが、</a:t>
          </a:r>
          <a:r>
            <a:rPr kumimoji="1" lang="ja-JP" altLang="ja-JP" sz="1100" baseline="0">
              <a:solidFill>
                <a:schemeClr val="dk1"/>
              </a:solidFill>
              <a:effectLst/>
              <a:latin typeface="+mn-lt"/>
              <a:ea typeface="+mn-ea"/>
              <a:cs typeface="+mn-cs"/>
            </a:rPr>
            <a:t>類似団体比</a:t>
          </a:r>
          <a:r>
            <a:rPr kumimoji="1" lang="ja-JP" altLang="en-US" sz="1100" baseline="0">
              <a:solidFill>
                <a:schemeClr val="dk1"/>
              </a:solidFill>
              <a:effectLst/>
              <a:latin typeface="+mn-lt"/>
              <a:ea typeface="+mn-ea"/>
              <a:cs typeface="+mn-cs"/>
            </a:rPr>
            <a:t>で</a:t>
          </a:r>
          <a:r>
            <a:rPr kumimoji="1" lang="ja-JP" altLang="ja-JP" sz="1100" baseline="0">
              <a:solidFill>
                <a:schemeClr val="dk1"/>
              </a:solidFill>
              <a:effectLst/>
              <a:latin typeface="+mn-lt"/>
              <a:ea typeface="+mn-ea"/>
              <a:cs typeface="+mn-cs"/>
            </a:rPr>
            <a:t>２．</a:t>
          </a:r>
          <a:r>
            <a:rPr kumimoji="1" lang="ja-JP" altLang="en-US" sz="1100" baseline="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、鳥取県平均比</a:t>
          </a:r>
          <a:r>
            <a:rPr kumimoji="1" lang="ja-JP" altLang="en-US" sz="1100" baseline="0">
              <a:solidFill>
                <a:schemeClr val="dk1"/>
              </a:solidFill>
              <a:effectLst/>
              <a:latin typeface="+mn-lt"/>
              <a:ea typeface="+mn-ea"/>
              <a:cs typeface="+mn-cs"/>
            </a:rPr>
            <a:t>で</a:t>
          </a:r>
          <a:r>
            <a:rPr kumimoji="1" lang="ja-JP" altLang="ja-JP" sz="1100" baseline="0">
              <a:solidFill>
                <a:schemeClr val="dk1"/>
              </a:solidFill>
              <a:effectLst/>
              <a:latin typeface="+mn-lt"/>
              <a:ea typeface="+mn-ea"/>
              <a:cs typeface="+mn-cs"/>
            </a:rPr>
            <a:t>２．</a:t>
          </a:r>
          <a:r>
            <a:rPr kumimoji="1" lang="ja-JP" altLang="en-US" sz="1100" baseline="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高くなっている</a:t>
          </a:r>
          <a:r>
            <a:rPr kumimoji="1" lang="ja-JP" altLang="ja-JP" sz="1100" baseline="0">
              <a:solidFill>
                <a:schemeClr val="dk1"/>
              </a:solidFill>
              <a:effectLst/>
              <a:latin typeface="+mn-lt"/>
              <a:ea typeface="+mn-ea"/>
              <a:cs typeface="+mn-cs"/>
            </a:rPr>
            <a:t>。</a:t>
          </a:r>
          <a:endParaRPr lang="ja-JP" altLang="ja-JP" sz="1400">
            <a:effectLst/>
          </a:endParaRPr>
        </a:p>
        <a:p>
          <a:r>
            <a:rPr kumimoji="1" lang="ja-JP" altLang="ja-JP" sz="1100">
              <a:solidFill>
                <a:schemeClr val="dk1"/>
              </a:solidFill>
              <a:effectLst/>
              <a:latin typeface="+mn-lt"/>
              <a:ea typeface="+mn-ea"/>
              <a:cs typeface="+mn-cs"/>
            </a:rPr>
            <a:t>　歳入では、</a:t>
          </a:r>
          <a:r>
            <a:rPr kumimoji="1" lang="ja-JP" altLang="en-US" sz="1100">
              <a:solidFill>
                <a:schemeClr val="dk1"/>
              </a:solidFill>
              <a:effectLst/>
              <a:latin typeface="+mn-lt"/>
              <a:ea typeface="+mn-ea"/>
              <a:cs typeface="+mn-cs"/>
            </a:rPr>
            <a:t>地方交付税や地方消費税の増</a:t>
          </a:r>
          <a:r>
            <a:rPr kumimoji="1" lang="ja-JP" altLang="ja-JP" sz="1100">
              <a:solidFill>
                <a:schemeClr val="dk1"/>
              </a:solidFill>
              <a:effectLst/>
              <a:latin typeface="+mn-lt"/>
              <a:ea typeface="+mn-ea"/>
              <a:cs typeface="+mn-cs"/>
            </a:rPr>
            <a:t>などにより、経常一般財源等総額</a:t>
          </a:r>
          <a:r>
            <a:rPr kumimoji="1" lang="ja-JP" altLang="en-US" sz="1100">
              <a:solidFill>
                <a:schemeClr val="dk1"/>
              </a:solidFill>
              <a:effectLst/>
              <a:latin typeface="+mn-lt"/>
              <a:ea typeface="+mn-ea"/>
              <a:cs typeface="+mn-cs"/>
            </a:rPr>
            <a:t>は増加しているが、人件費等の経常経費充当一般財源等の歳出も増加しており、依然として高い数値となっている。</a:t>
          </a:r>
          <a:endParaRPr lang="ja-JP" altLang="ja-JP" sz="1400">
            <a:effectLst/>
          </a:endParaRPr>
        </a:p>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適正な定員管理及び業務の見直し等を行い、計画的な経常経費の削減に努める。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0" name="直線コネクタ 109">
          <a:extLst>
            <a:ext uri="{FF2B5EF4-FFF2-40B4-BE49-F238E27FC236}">
              <a16:creationId xmlns:a16="http://schemas.microsoft.com/office/drawing/2014/main" id="{00000000-0008-0000-0300-00006E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110913</xdr:rowOff>
    </xdr:from>
    <xdr:to>
      <xdr:col>23</xdr:col>
      <xdr:colOff>133350</xdr:colOff>
      <xdr:row>67</xdr:row>
      <xdr:rowOff>71967</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055013"/>
          <a:ext cx="0" cy="15041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44044</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3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71967</xdr:rowOff>
    </xdr:from>
    <xdr:to>
      <xdr:col>24</xdr:col>
      <xdr:colOff>12700</xdr:colOff>
      <xdr:row>67</xdr:row>
      <xdr:rowOff>71967</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5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25840</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979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110913</xdr:rowOff>
    </xdr:from>
    <xdr:to>
      <xdr:col>24</xdr:col>
      <xdr:colOff>12700</xdr:colOff>
      <xdr:row>58</xdr:row>
      <xdr:rowOff>110913</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0550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64</xdr:row>
      <xdr:rowOff>15240</xdr:rowOff>
    </xdr:from>
    <xdr:to>
      <xdr:col>23</xdr:col>
      <xdr:colOff>133350</xdr:colOff>
      <xdr:row>64</xdr:row>
      <xdr:rowOff>55456</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flipV="1">
          <a:off x="4114800" y="10988040"/>
          <a:ext cx="8382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146914</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06053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62</xdr:row>
      <xdr:rowOff>130387</xdr:rowOff>
    </xdr:from>
    <xdr:to>
      <xdr:col>23</xdr:col>
      <xdr:colOff>184150</xdr:colOff>
      <xdr:row>63</xdr:row>
      <xdr:rowOff>60537</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122344</xdr:rowOff>
    </xdr:from>
    <xdr:to>
      <xdr:col>19</xdr:col>
      <xdr:colOff>133350</xdr:colOff>
      <xdr:row>64</xdr:row>
      <xdr:rowOff>55456</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923694"/>
          <a:ext cx="889000" cy="104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62</xdr:row>
      <xdr:rowOff>122344</xdr:rowOff>
    </xdr:from>
    <xdr:to>
      <xdr:col>19</xdr:col>
      <xdr:colOff>184150</xdr:colOff>
      <xdr:row>63</xdr:row>
      <xdr:rowOff>52494</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62671</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05211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74083</xdr:rowOff>
    </xdr:from>
    <xdr:to>
      <xdr:col>15</xdr:col>
      <xdr:colOff>82550</xdr:colOff>
      <xdr:row>63</xdr:row>
      <xdr:rowOff>122344</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2336800" y="10875433"/>
          <a:ext cx="889000" cy="48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62</xdr:row>
      <xdr:rowOff>130387</xdr:rowOff>
    </xdr:from>
    <xdr:to>
      <xdr:col>15</xdr:col>
      <xdr:colOff>133350</xdr:colOff>
      <xdr:row>63</xdr:row>
      <xdr:rowOff>60537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07602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70714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05291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63</xdr:row>
      <xdr:rowOff>74083</xdr:rowOff>
    </xdr:from>
    <xdr:to>
      <xdr:col>11</xdr:col>
      <xdr:colOff>31750</xdr:colOff>
      <xdr:row>63</xdr:row>
      <xdr:rowOff>138430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1447800" y="1087543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62</xdr:row>
      <xdr:rowOff>90170</xdr:rowOff>
    </xdr:from>
    <xdr:to>
      <xdr:col>11</xdr:col>
      <xdr:colOff>82550</xdr:colOff>
      <xdr:row>63</xdr:row>
      <xdr:rowOff>20320</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072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61</xdr:row>
      <xdr:rowOff>30497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04889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149013</xdr:rowOff>
    </xdr:from>
    <xdr:to>
      <xdr:col>7</xdr:col>
      <xdr:colOff>31750</xdr:colOff>
      <xdr:row>62</xdr:row>
      <xdr:rowOff>79163</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60</xdr:row>
      <xdr:rowOff>89340</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0376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135890</xdr:rowOff>
    </xdr:from>
    <xdr:to>
      <xdr:col>23</xdr:col>
      <xdr:colOff>184150</xdr:colOff>
      <xdr:row>64</xdr:row>
      <xdr:rowOff>66040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937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63</xdr:row>
      <xdr:rowOff>107967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909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4656</xdr:rowOff>
    </xdr:from>
    <xdr:to>
      <xdr:col>19</xdr:col>
      <xdr:colOff>184150</xdr:colOff>
      <xdr:row>64</xdr:row>
      <xdr:rowOff>106256</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977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64</xdr:row>
      <xdr:rowOff>91033</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10638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71544</xdr:rowOff>
    </xdr:from>
    <xdr:to>
      <xdr:col>15</xdr:col>
      <xdr:colOff>133350</xdr:colOff>
      <xdr:row>64</xdr:row>
      <xdr:rowOff>1694</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87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63</xdr:row>
      <xdr:rowOff>157921</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10959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23283</xdr:rowOff>
    </xdr:from>
    <xdr:to>
      <xdr:col>11</xdr:col>
      <xdr:colOff>82550</xdr:colOff>
      <xdr:row>63</xdr:row>
      <xdr:rowOff>124883</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82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63</xdr:row>
      <xdr:rowOff>109660</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911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87630</xdr:rowOff>
    </xdr:from>
    <xdr:to>
      <xdr:col>7</xdr:col>
      <xdr:colOff>31750</xdr:colOff>
      <xdr:row>64</xdr:row>
      <xdr:rowOff>17780</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888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2557</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1097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[285,141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160,959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前年度</a:t>
          </a:r>
          <a:r>
            <a:rPr kumimoji="1" lang="ja-JP" altLang="en-US" sz="1050">
              <a:solidFill>
                <a:schemeClr val="dk1"/>
              </a:solidFill>
              <a:effectLst/>
              <a:latin typeface="+mn-lt"/>
              <a:ea typeface="+mn-ea"/>
              <a:cs typeface="+mn-cs"/>
            </a:rPr>
            <a:t>比で</a:t>
          </a:r>
          <a:r>
            <a:rPr kumimoji="1" lang="ja-JP" altLang="en-US" sz="1050">
              <a:solidFill>
                <a:sysClr val="windowText" lastClr="000000"/>
              </a:solidFill>
              <a:effectLst/>
              <a:latin typeface="+mn-lt"/>
              <a:ea typeface="+mn-ea"/>
              <a:cs typeface="+mn-cs"/>
            </a:rPr>
            <a:t>４４，１２８</a:t>
          </a:r>
          <a:r>
            <a:rPr kumimoji="1" lang="ja-JP" altLang="ja-JP" sz="1050">
              <a:solidFill>
                <a:sysClr val="windowText" lastClr="000000"/>
              </a:solidFill>
              <a:effectLst/>
              <a:latin typeface="+mn-lt"/>
              <a:ea typeface="+mn-ea"/>
              <a:cs typeface="+mn-cs"/>
            </a:rPr>
            <a:t>円、類似団体</a:t>
          </a:r>
          <a:r>
            <a:rPr kumimoji="1" lang="ja-JP" altLang="en-US" sz="1050">
              <a:solidFill>
                <a:sysClr val="windowText" lastClr="000000"/>
              </a:solidFill>
              <a:effectLst/>
              <a:latin typeface="+mn-lt"/>
              <a:ea typeface="+mn-ea"/>
              <a:cs typeface="+mn-cs"/>
            </a:rPr>
            <a:t>比で６７，４８１</a:t>
          </a:r>
          <a:r>
            <a:rPr kumimoji="1" lang="ja-JP" altLang="ja-JP" sz="1050">
              <a:solidFill>
                <a:sysClr val="windowText" lastClr="000000"/>
              </a:solidFill>
              <a:effectLst/>
              <a:latin typeface="+mn-lt"/>
              <a:ea typeface="+mn-ea"/>
              <a:cs typeface="+mn-cs"/>
            </a:rPr>
            <a:t>円、鳥取県平均</a:t>
          </a:r>
          <a:r>
            <a:rPr kumimoji="1" lang="ja-JP" altLang="en-US" sz="1050">
              <a:solidFill>
                <a:sysClr val="windowText" lastClr="000000"/>
              </a:solidFill>
              <a:effectLst/>
              <a:latin typeface="+mn-lt"/>
              <a:ea typeface="+mn-ea"/>
              <a:cs typeface="+mn-cs"/>
            </a:rPr>
            <a:t>比で１２４，１８２</a:t>
          </a:r>
          <a:r>
            <a:rPr kumimoji="1" lang="ja-JP" altLang="ja-JP" sz="1050">
              <a:solidFill>
                <a:sysClr val="windowText" lastClr="000000"/>
              </a:solidFill>
              <a:effectLst/>
              <a:latin typeface="+mn-lt"/>
              <a:ea typeface="+mn-ea"/>
              <a:cs typeface="+mn-cs"/>
            </a:rPr>
            <a:t>円高くなっている。</a:t>
          </a:r>
          <a:endParaRPr lang="ja-JP" altLang="ja-JP" sz="1050">
            <a:solidFill>
              <a:sysClr val="windowText" lastClr="000000"/>
            </a:solidFill>
            <a:effectLst/>
          </a:endParaRPr>
        </a:p>
        <a:p>
          <a:r>
            <a:rPr kumimoji="1" lang="ja-JP" altLang="ja-JP" sz="1050">
              <a:solidFill>
                <a:schemeClr val="dk1"/>
              </a:solidFill>
              <a:effectLst/>
              <a:latin typeface="+mn-lt"/>
              <a:ea typeface="+mn-ea"/>
              <a:cs typeface="+mn-cs"/>
            </a:rPr>
            <a:t>　</a:t>
          </a:r>
          <a:r>
            <a:rPr kumimoji="1" lang="ja-JP" altLang="en-US" sz="1050">
              <a:solidFill>
                <a:sysClr val="windowText" lastClr="000000"/>
              </a:solidFill>
              <a:effectLst/>
              <a:latin typeface="+mn-lt"/>
              <a:ea typeface="+mn-ea"/>
              <a:cs typeface="+mn-cs"/>
            </a:rPr>
            <a:t>普通建設事業費</a:t>
          </a:r>
          <a:r>
            <a:rPr kumimoji="1" lang="ja-JP" altLang="ja-JP" sz="1050">
              <a:solidFill>
                <a:sysClr val="windowText" lastClr="000000"/>
              </a:solidFill>
              <a:effectLst/>
              <a:latin typeface="+mn-lt"/>
              <a:ea typeface="+mn-ea"/>
              <a:cs typeface="+mn-cs"/>
            </a:rPr>
            <a:t>については、</a:t>
          </a:r>
          <a:r>
            <a:rPr kumimoji="1" lang="ja-JP" altLang="en-US" sz="1050">
              <a:solidFill>
                <a:sysClr val="windowText" lastClr="000000"/>
              </a:solidFill>
              <a:effectLst/>
              <a:latin typeface="+mn-lt"/>
              <a:ea typeface="+mn-ea"/>
              <a:cs typeface="+mn-cs"/>
            </a:rPr>
            <a:t>畜産・酪農収益力強化整備等特別対策事業</a:t>
          </a:r>
          <a:r>
            <a:rPr kumimoji="1" lang="ja-JP" altLang="ja-JP" sz="1050">
              <a:solidFill>
                <a:sysClr val="windowText" lastClr="000000"/>
              </a:solidFill>
              <a:effectLst/>
              <a:latin typeface="+mn-lt"/>
              <a:ea typeface="+mn-ea"/>
              <a:cs typeface="+mn-cs"/>
            </a:rPr>
            <a:t>などの減により減少したが、</a:t>
          </a:r>
          <a:r>
            <a:rPr kumimoji="1" lang="ja-JP" altLang="en-US" sz="1050">
              <a:solidFill>
                <a:sysClr val="windowText" lastClr="000000"/>
              </a:solidFill>
              <a:effectLst/>
              <a:latin typeface="+mn-lt"/>
              <a:ea typeface="+mn-ea"/>
              <a:cs typeface="+mn-cs"/>
            </a:rPr>
            <a:t>会計年度任用職員制度の開始</a:t>
          </a:r>
          <a:r>
            <a:rPr kumimoji="1" lang="ja-JP" altLang="ja-JP" sz="1050">
              <a:solidFill>
                <a:sysClr val="windowText" lastClr="000000"/>
              </a:solidFill>
              <a:effectLst/>
              <a:latin typeface="+mn-lt"/>
              <a:ea typeface="+mn-ea"/>
              <a:cs typeface="+mn-cs"/>
            </a:rPr>
            <a:t>による人件費の増や、ふるさと応援基金事業や</a:t>
          </a:r>
          <a:r>
            <a:rPr kumimoji="1" lang="ja-JP" altLang="en-US" sz="1050">
              <a:solidFill>
                <a:sysClr val="windowText" lastClr="000000"/>
              </a:solidFill>
              <a:effectLst/>
              <a:latin typeface="+mn-lt"/>
              <a:ea typeface="+mn-ea"/>
              <a:cs typeface="+mn-cs"/>
            </a:rPr>
            <a:t>新型コロナウイルス感染症対策経費</a:t>
          </a:r>
          <a:r>
            <a:rPr kumimoji="1" lang="ja-JP" altLang="ja-JP" sz="1050">
              <a:solidFill>
                <a:sysClr val="windowText" lastClr="000000"/>
              </a:solidFill>
              <a:effectLst/>
              <a:latin typeface="+mn-lt"/>
              <a:ea typeface="+mn-ea"/>
              <a:cs typeface="+mn-cs"/>
            </a:rPr>
            <a:t>の増に伴い物件費が増となった。</a:t>
          </a:r>
          <a:endParaRPr lang="ja-JP" altLang="ja-JP" sz="1050">
            <a:solidFill>
              <a:sysClr val="windowText" lastClr="000000"/>
            </a:solidFill>
            <a:effectLst/>
          </a:endParaRPr>
        </a:p>
        <a:p>
          <a:r>
            <a:rPr kumimoji="1" lang="ja-JP" altLang="ja-JP" sz="1050">
              <a:solidFill>
                <a:srgbClr val="FF0000"/>
              </a:solidFill>
              <a:effectLst/>
              <a:latin typeface="+mn-lt"/>
              <a:ea typeface="+mn-ea"/>
              <a:cs typeface="+mn-cs"/>
            </a:rPr>
            <a:t>　</a:t>
          </a:r>
          <a:r>
            <a:rPr kumimoji="1" lang="ja-JP" altLang="ja-JP" sz="1050">
              <a:solidFill>
                <a:sysClr val="windowText" lastClr="000000"/>
              </a:solidFill>
              <a:effectLst/>
              <a:latin typeface="+mn-lt"/>
              <a:ea typeface="+mn-ea"/>
              <a:cs typeface="+mn-cs"/>
            </a:rPr>
            <a:t>以上のような要因から前年度比や類似団体内、鳥取県内と比較して高い数値となっており、事務の効率化、経費の削減に努め、指数の改善を図る必要がある。</a:t>
          </a:r>
          <a:endParaRPr lang="ja-JP" altLang="ja-JP" sz="1050">
            <a:solidFill>
              <a:sysClr val="windowText" lastClr="000000"/>
            </a:solidFill>
            <a:effectLst/>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71355</xdr:rowOff>
    </xdr:from>
    <xdr:to>
      <xdr:col>23</xdr:col>
      <xdr:colOff>133350</xdr:colOff>
      <xdr:row>89</xdr:row>
      <xdr:rowOff>14174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355"/>
          <a:ext cx="0" cy="148586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157701</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2453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333,078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14174</xdr:rowOff>
    </xdr:from>
    <xdr:to>
      <xdr:col>24</xdr:col>
      <xdr:colOff>12700</xdr:colOff>
      <xdr:row>89</xdr:row>
      <xdr:rowOff>14174</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2732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157732</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0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148,345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71355</xdr:rowOff>
    </xdr:from>
    <xdr:to>
      <xdr:col>24</xdr:col>
      <xdr:colOff>12700</xdr:colOff>
      <xdr:row>80</xdr:row>
      <xdr:rowOff>71355</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3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84</xdr:row>
      <xdr:rowOff>130914</xdr:rowOff>
    </xdr:from>
    <xdr:to>
      <xdr:col>23</xdr:col>
      <xdr:colOff>133350</xdr:colOff>
      <xdr:row>86</xdr:row>
      <xdr:rowOff>142951</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532714"/>
          <a:ext cx="838200" cy="3549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80255</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413915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217,660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63728</xdr:rowOff>
    </xdr:from>
    <xdr:to>
      <xdr:col>23</xdr:col>
      <xdr:colOff>184150</xdr:colOff>
      <xdr:row>83</xdr:row>
      <xdr:rowOff>165328</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294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84</xdr:row>
      <xdr:rowOff>53361</xdr:rowOff>
    </xdr:from>
    <xdr:to>
      <xdr:col>19</xdr:col>
      <xdr:colOff>133350</xdr:colOff>
      <xdr:row>84</xdr:row>
      <xdr:rowOff>130914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455161"/>
          <a:ext cx="889000" cy="775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110973</xdr:rowOff>
    </xdr:from>
    <xdr:to>
      <xdr:col>19</xdr:col>
      <xdr:colOff>184150</xdr:colOff>
      <xdr:row>83</xdr:row>
      <xdr:rowOff>41123</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41698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81</xdr:row>
      <xdr:rowOff>51300</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9387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84</xdr:row>
      <xdr:rowOff>49830</xdr:rowOff>
    </xdr:from>
    <xdr:to>
      <xdr:col>15</xdr:col>
      <xdr:colOff>82550</xdr:colOff>
      <xdr:row>84</xdr:row>
      <xdr:rowOff>53361</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451630"/>
          <a:ext cx="889000" cy="35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107426</xdr:rowOff>
    </xdr:from>
    <xdr:to>
      <xdr:col>15</xdr:col>
      <xdr:colOff>133350</xdr:colOff>
      <xdr:row>83</xdr:row>
      <xdr:rowOff>37576</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4166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81</xdr:row>
      <xdr:rowOff>47753</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93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201,777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84</xdr:row>
      <xdr:rowOff>31748</xdr:rowOff>
    </xdr:from>
    <xdr:to>
      <xdr:col>11</xdr:col>
      <xdr:colOff>31750</xdr:colOff>
      <xdr:row>84</xdr:row>
      <xdr:rowOff>49830</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a:off x="1447800" y="14433548"/>
          <a:ext cx="889000" cy="18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6998</xdr:rowOff>
    </xdr:from>
    <xdr:to>
      <xdr:col>11</xdr:col>
      <xdr:colOff>82550</xdr:colOff>
      <xdr:row>82</xdr:row>
      <xdr:rowOff>108598</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406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118775</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8347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147272</xdr:rowOff>
    </xdr:from>
    <xdr:to>
      <xdr:col>7</xdr:col>
      <xdr:colOff>31750</xdr:colOff>
      <xdr:row>82</xdr:row>
      <xdr:rowOff>77422</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40347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87599</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8035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185,415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86</xdr:row>
      <xdr:rowOff>92151</xdr:rowOff>
    </xdr:from>
    <xdr:to>
      <xdr:col>23</xdr:col>
      <xdr:colOff>184150</xdr:colOff>
      <xdr:row>87</xdr:row>
      <xdr:rowOff>22301</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836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86</xdr:row>
      <xdr:rowOff>64228</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8089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84</xdr:row>
      <xdr:rowOff>80114</xdr:rowOff>
    </xdr:from>
    <xdr:to>
      <xdr:col>19</xdr:col>
      <xdr:colOff>184150</xdr:colOff>
      <xdr:row>85</xdr:row>
      <xdr:rowOff>10264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481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84</xdr:row>
      <xdr:rowOff>166491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568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241,013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84</xdr:row>
      <xdr:rowOff>2561</xdr:rowOff>
    </xdr:from>
    <xdr:to>
      <xdr:col>15</xdr:col>
      <xdr:colOff>133350</xdr:colOff>
      <xdr:row>84</xdr:row>
      <xdr:rowOff>104161</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404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84</xdr:row>
      <xdr:rowOff>88938</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490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231,371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83</xdr:row>
      <xdr:rowOff>170480</xdr:rowOff>
    </xdr:from>
    <xdr:to>
      <xdr:col>11</xdr:col>
      <xdr:colOff>82550</xdr:colOff>
      <xdr:row>84</xdr:row>
      <xdr:rowOff>100630</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400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84</xdr:row>
      <xdr:rowOff>85407</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487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230,932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83</xdr:row>
      <xdr:rowOff>152398</xdr:rowOff>
    </xdr:from>
    <xdr:to>
      <xdr:col>7</xdr:col>
      <xdr:colOff>31750</xdr:colOff>
      <xdr:row>84</xdr:row>
      <xdr:rowOff>82548</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382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84</xdr:row>
      <xdr:rowOff>67325</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469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228,684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ラスパイレス指数は、類似団体内平均</a:t>
          </a:r>
          <a:r>
            <a:rPr kumimoji="1" lang="ja-JP" altLang="en-US" sz="1100">
              <a:solidFill>
                <a:schemeClr val="dk1"/>
              </a:solidFill>
              <a:effectLst/>
              <a:latin typeface="+mn-lt"/>
              <a:ea typeface="+mn-ea"/>
              <a:cs typeface="+mn-cs"/>
            </a:rPr>
            <a:t>比で</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、全国町村平均を</a:t>
          </a:r>
          <a:r>
            <a:rPr kumimoji="1" lang="ja-JP" altLang="en-US" sz="1100">
              <a:solidFill>
                <a:schemeClr val="dk1"/>
              </a:solidFill>
              <a:effectLst/>
              <a:latin typeface="+mn-lt"/>
              <a:ea typeface="+mn-ea"/>
              <a:cs typeface="+mn-cs"/>
            </a:rPr>
            <a:t>２．８</a:t>
          </a:r>
          <a:r>
            <a:rPr kumimoji="1" lang="ja-JP" altLang="ja-JP" sz="1100">
              <a:solidFill>
                <a:schemeClr val="dk1"/>
              </a:solidFill>
              <a:effectLst/>
              <a:latin typeface="+mn-lt"/>
              <a:ea typeface="+mn-ea"/>
              <a:cs typeface="+mn-cs"/>
            </a:rPr>
            <a:t>下回っている。</a:t>
          </a:r>
          <a:endParaRPr lang="ja-JP" altLang="ja-JP" sz="1400">
            <a:effectLst/>
          </a:endParaRPr>
        </a:p>
        <a:p>
          <a:r>
            <a:rPr kumimoji="1" lang="ja-JP" altLang="ja-JP" sz="1100">
              <a:solidFill>
                <a:schemeClr val="dk1"/>
              </a:solidFill>
              <a:effectLst/>
              <a:latin typeface="+mn-lt"/>
              <a:ea typeface="+mn-ea"/>
              <a:cs typeface="+mn-cs"/>
            </a:rPr>
            <a:t>　人事評価制度では、成績が極めて良好な場合は８号、特に良好な場合は６号昇給させることとなっているが、本町では該当がないため、ほとんどの職員が４号の昇給であることがラスパイレス指数が低い主な要因である。</a:t>
          </a:r>
          <a:endParaRPr lang="ja-JP" altLang="ja-JP" sz="1400">
            <a:effectLst/>
          </a:endParaRPr>
        </a:p>
        <a:p>
          <a:r>
            <a:rPr kumimoji="1" lang="ja-JP" altLang="ja-JP" sz="1100">
              <a:solidFill>
                <a:schemeClr val="dk1"/>
              </a:solidFill>
              <a:effectLst/>
              <a:latin typeface="+mn-lt"/>
              <a:ea typeface="+mn-ea"/>
              <a:cs typeface="+mn-cs"/>
            </a:rPr>
            <a:t>　近隣市町村や類似団体の水準を参考にしつつ、適正な給与水準に取り組むよう努める。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74084</xdr:rowOff>
    </xdr:from>
    <xdr:to>
      <xdr:col>81</xdr:col>
      <xdr:colOff>44450</xdr:colOff>
      <xdr:row>90</xdr:row>
      <xdr:rowOff>39159</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61534"/>
          <a:ext cx="0" cy="150812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90</xdr:row>
      <xdr:rowOff>11236</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441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90</xdr:row>
      <xdr:rowOff>39159</xdr:rowOff>
    </xdr:from>
    <xdr:to>
      <xdr:col>81</xdr:col>
      <xdr:colOff>133350</xdr:colOff>
      <xdr:row>90</xdr:row>
      <xdr:rowOff>39159</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4696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160461</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7050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74084</xdr:rowOff>
    </xdr:from>
    <xdr:to>
      <xdr:col>81</xdr:col>
      <xdr:colOff>133350</xdr:colOff>
      <xdr:row>81</xdr:row>
      <xdr:rowOff>74084</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61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102659</xdr:rowOff>
    </xdr:from>
    <xdr:to>
      <xdr:col>81</xdr:col>
      <xdr:colOff>44450</xdr:colOff>
      <xdr:row>84</xdr:row>
      <xdr:rowOff>102659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504459"/>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134002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07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85</xdr:row>
      <xdr:rowOff>161925</xdr:rowOff>
    </xdr:from>
    <xdr:to>
      <xdr:col>81</xdr:col>
      <xdr:colOff>95250</xdr:colOff>
      <xdr:row>86</xdr:row>
      <xdr:rowOff>92075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735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84</xdr:row>
      <xdr:rowOff>62441</xdr:rowOff>
    </xdr:from>
    <xdr:to>
      <xdr:col>77</xdr:col>
      <xdr:colOff>44450</xdr:colOff>
      <xdr:row>84</xdr:row>
      <xdr:rowOff>102659</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4464241"/>
          <a:ext cx="889000" cy="40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91016</xdr:rowOff>
    </xdr:from>
    <xdr:to>
      <xdr:col>77</xdr:col>
      <xdr:colOff>95250</xdr:colOff>
      <xdr:row>87</xdr:row>
      <xdr:rowOff>21166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35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87</xdr:row>
      <xdr:rowOff>5943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9220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84</xdr:row>
      <xdr:rowOff>62441</xdr:rowOff>
    </xdr:from>
    <xdr:to>
      <xdr:col>72</xdr:col>
      <xdr:colOff>203200</xdr:colOff>
      <xdr:row>84</xdr:row>
      <xdr:rowOff>62441</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464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50800</xdr:rowOff>
    </xdr:from>
    <xdr:to>
      <xdr:col>73</xdr:col>
      <xdr:colOff>44450</xdr:colOff>
      <xdr:row>86</xdr:row>
      <xdr:rowOff>152400</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137177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62441</xdr:rowOff>
    </xdr:from>
    <xdr:to>
      <xdr:col>68</xdr:col>
      <xdr:colOff>152400</xdr:colOff>
      <xdr:row>84</xdr:row>
      <xdr:rowOff>62441</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464241"/>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87</xdr:row>
      <xdr:rowOff>0</xdr:rowOff>
    </xdr:from>
    <xdr:to>
      <xdr:col>68</xdr:col>
      <xdr:colOff>203200</xdr:colOff>
      <xdr:row>87</xdr:row>
      <xdr:rowOff>101600</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91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87</xdr:row>
      <xdr:rowOff>86377</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500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87</xdr:row>
      <xdr:rowOff>20109</xdr:rowOff>
    </xdr:from>
    <xdr:to>
      <xdr:col>64</xdr:col>
      <xdr:colOff>152400</xdr:colOff>
      <xdr:row>87</xdr:row>
      <xdr:rowOff>121709</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87</xdr:row>
      <xdr:rowOff>106486</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50226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51859</xdr:rowOff>
    </xdr:from>
    <xdr:to>
      <xdr:col>81</xdr:col>
      <xdr:colOff>95250</xdr:colOff>
      <xdr:row>84</xdr:row>
      <xdr:rowOff>153459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83</xdr:row>
      <xdr:rowOff>68386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2987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51859</xdr:rowOff>
    </xdr:from>
    <xdr:to>
      <xdr:col>77</xdr:col>
      <xdr:colOff>95250</xdr:colOff>
      <xdr:row>84</xdr:row>
      <xdr:rowOff>153459</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453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163636</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2225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84</xdr:row>
      <xdr:rowOff>11641</xdr:rowOff>
    </xdr:from>
    <xdr:to>
      <xdr:col>73</xdr:col>
      <xdr:colOff>44450</xdr:colOff>
      <xdr:row>84</xdr:row>
      <xdr:rowOff>113241</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82</xdr:row>
      <xdr:rowOff>123418</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84</xdr:row>
      <xdr:rowOff>11641</xdr:rowOff>
    </xdr:from>
    <xdr:to>
      <xdr:col>68</xdr:col>
      <xdr:colOff>203200</xdr:colOff>
      <xdr:row>84</xdr:row>
      <xdr:rowOff>113241</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82</xdr:row>
      <xdr:rowOff>123418</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11641</xdr:rowOff>
    </xdr:from>
    <xdr:to>
      <xdr:col>64</xdr:col>
      <xdr:colOff>152400</xdr:colOff>
      <xdr:row>84</xdr:row>
      <xdr:rowOff>113241</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4134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82</xdr:row>
      <xdr:rowOff>123418</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1823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[11.74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人口千人当たり職員数は、類似団体平均</a:t>
          </a:r>
          <a:r>
            <a:rPr kumimoji="1" lang="ja-JP" altLang="en-US" sz="1100" baseline="0">
              <a:solidFill>
                <a:schemeClr val="dk1"/>
              </a:solidFill>
              <a:effectLst/>
              <a:latin typeface="+mn-lt"/>
              <a:ea typeface="+mn-ea"/>
              <a:cs typeface="+mn-cs"/>
            </a:rPr>
            <a:t>比で０．４８</a:t>
          </a:r>
          <a:r>
            <a:rPr kumimoji="1" lang="ja-JP" altLang="ja-JP" sz="1100" baseline="0">
              <a:solidFill>
                <a:schemeClr val="dk1"/>
              </a:solidFill>
              <a:effectLst/>
              <a:latin typeface="+mn-lt"/>
              <a:ea typeface="+mn-ea"/>
              <a:cs typeface="+mn-cs"/>
            </a:rPr>
            <a:t>人、鳥取県平均</a:t>
          </a:r>
          <a:r>
            <a:rPr kumimoji="1" lang="ja-JP" altLang="en-US" sz="1100" baseline="0">
              <a:solidFill>
                <a:schemeClr val="dk1"/>
              </a:solidFill>
              <a:effectLst/>
              <a:latin typeface="+mn-lt"/>
              <a:ea typeface="+mn-ea"/>
              <a:cs typeface="+mn-cs"/>
            </a:rPr>
            <a:t>比で</a:t>
          </a:r>
          <a:r>
            <a:rPr kumimoji="1" lang="ja-JP" altLang="ja-JP" sz="1100" baseline="0">
              <a:solidFill>
                <a:schemeClr val="dk1"/>
              </a:solidFill>
              <a:effectLst/>
              <a:latin typeface="+mn-lt"/>
              <a:ea typeface="+mn-ea"/>
              <a:cs typeface="+mn-cs"/>
            </a:rPr>
            <a:t>３．</a:t>
          </a:r>
          <a:r>
            <a:rPr kumimoji="1" lang="ja-JP" altLang="en-US" sz="1100" baseline="0">
              <a:solidFill>
                <a:schemeClr val="dk1"/>
              </a:solidFill>
              <a:effectLst/>
              <a:latin typeface="+mn-lt"/>
              <a:ea typeface="+mn-ea"/>
              <a:cs typeface="+mn-cs"/>
            </a:rPr>
            <a:t>７７</a:t>
          </a:r>
          <a:r>
            <a:rPr kumimoji="1" lang="ja-JP" altLang="ja-JP" sz="1100" baseline="0">
              <a:solidFill>
                <a:schemeClr val="dk1"/>
              </a:solidFill>
              <a:effectLst/>
              <a:latin typeface="+mn-lt"/>
              <a:ea typeface="+mn-ea"/>
              <a:cs typeface="+mn-cs"/>
            </a:rPr>
            <a:t>人上回っている。</a:t>
          </a:r>
          <a:endParaRPr lang="ja-JP" altLang="ja-JP" sz="1400">
            <a:effectLst/>
          </a:endParaRPr>
        </a:p>
        <a:p>
          <a:r>
            <a:rPr kumimoji="1" lang="ja-JP" altLang="ja-JP" sz="1100" baseline="0">
              <a:solidFill>
                <a:schemeClr val="dk1"/>
              </a:solidFill>
              <a:effectLst/>
              <a:latin typeface="+mn-lt"/>
              <a:ea typeface="+mn-ea"/>
              <a:cs typeface="+mn-cs"/>
            </a:rPr>
            <a:t>　今後も近隣市町村や、類似団体の水準を参考にしつつ、機構改革や事務事業の見直しなどを積極的に実施するなど、適正な職員数を目指す。</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141746</xdr:rowOff>
    </xdr:from>
    <xdr:to>
      <xdr:col>81</xdr:col>
      <xdr:colOff>44450</xdr:colOff>
      <xdr:row>66</xdr:row>
      <xdr:rowOff>140194</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085846"/>
          <a:ext cx="0" cy="137004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112271</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4279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140194</xdr:rowOff>
    </xdr:from>
    <xdr:to>
      <xdr:col>81</xdr:col>
      <xdr:colOff>133350</xdr:colOff>
      <xdr:row>66</xdr:row>
      <xdr:rowOff>140194</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4558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56673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29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141746</xdr:rowOff>
    </xdr:from>
    <xdr:to>
      <xdr:col>81</xdr:col>
      <xdr:colOff>133350</xdr:colOff>
      <xdr:row>58</xdr:row>
      <xdr:rowOff>141746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085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62</xdr:row>
      <xdr:rowOff>130246</xdr:rowOff>
    </xdr:from>
    <xdr:to>
      <xdr:col>81</xdr:col>
      <xdr:colOff>44450</xdr:colOff>
      <xdr:row>62</xdr:row>
      <xdr:rowOff>130246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760146"/>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31626</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49007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15099</xdr:rowOff>
    </xdr:from>
    <xdr:to>
      <xdr:col>81</xdr:col>
      <xdr:colOff>95250</xdr:colOff>
      <xdr:row>62</xdr:row>
      <xdr:rowOff>116699</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44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62</xdr:row>
      <xdr:rowOff>106115</xdr:rowOff>
    </xdr:from>
    <xdr:to>
      <xdr:col>77</xdr:col>
      <xdr:colOff>44450</xdr:colOff>
      <xdr:row>62</xdr:row>
      <xdr:rowOff>130246</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736015"/>
          <a:ext cx="889000" cy="241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62</xdr:row>
      <xdr:rowOff>11077</xdr:rowOff>
    </xdr:from>
    <xdr:to>
      <xdr:col>77</xdr:col>
      <xdr:colOff>95250</xdr:colOff>
      <xdr:row>62</xdr:row>
      <xdr:rowOff>112677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40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122854</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4098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62</xdr:row>
      <xdr:rowOff>92710</xdr:rowOff>
    </xdr:from>
    <xdr:to>
      <xdr:col>72</xdr:col>
      <xdr:colOff>203200</xdr:colOff>
      <xdr:row>62</xdr:row>
      <xdr:rowOff>106115</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722610"/>
          <a:ext cx="889000" cy="13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136948</xdr:rowOff>
    </xdr:from>
    <xdr:to>
      <xdr:col>73</xdr:col>
      <xdr:colOff>44450</xdr:colOff>
      <xdr:row>62</xdr:row>
      <xdr:rowOff>67098</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595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77275</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3642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62</xdr:row>
      <xdr:rowOff>212</xdr:rowOff>
    </xdr:from>
    <xdr:to>
      <xdr:col>68</xdr:col>
      <xdr:colOff>152400</xdr:colOff>
      <xdr:row>62</xdr:row>
      <xdr:rowOff>92710</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630112"/>
          <a:ext cx="889000" cy="92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94051</xdr:rowOff>
    </xdr:from>
    <xdr:to>
      <xdr:col>68</xdr:col>
      <xdr:colOff>203200</xdr:colOff>
      <xdr:row>62</xdr:row>
      <xdr:rowOff>24201</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52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34378</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3213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96731</xdr:rowOff>
    </xdr:from>
    <xdr:to>
      <xdr:col>64</xdr:col>
      <xdr:colOff>152400</xdr:colOff>
      <xdr:row>62</xdr:row>
      <xdr:rowOff>26881</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37058</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62</xdr:row>
      <xdr:rowOff>79446</xdr:rowOff>
    </xdr:from>
    <xdr:to>
      <xdr:col>81</xdr:col>
      <xdr:colOff>95250</xdr:colOff>
      <xdr:row>63</xdr:row>
      <xdr:rowOff>9596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62</xdr:row>
      <xdr:rowOff>51523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681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62</xdr:row>
      <xdr:rowOff>79446</xdr:rowOff>
    </xdr:from>
    <xdr:to>
      <xdr:col>77</xdr:col>
      <xdr:colOff>95250</xdr:colOff>
      <xdr:row>63</xdr:row>
      <xdr:rowOff>9596</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709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165823</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79572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62</xdr:row>
      <xdr:rowOff>55315</xdr:rowOff>
    </xdr:from>
    <xdr:to>
      <xdr:col>73</xdr:col>
      <xdr:colOff>44450</xdr:colOff>
      <xdr:row>62</xdr:row>
      <xdr:rowOff>156915</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685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141692</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7715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62</xdr:row>
      <xdr:rowOff>41910</xdr:rowOff>
    </xdr:from>
    <xdr:to>
      <xdr:col>68</xdr:col>
      <xdr:colOff>203200</xdr:colOff>
      <xdr:row>62</xdr:row>
      <xdr:rowOff>143510</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67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128287</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7581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120862</xdr:rowOff>
    </xdr:from>
    <xdr:to>
      <xdr:col>64</xdr:col>
      <xdr:colOff>152400</xdr:colOff>
      <xdr:row>62</xdr:row>
      <xdr:rowOff>51012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5793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35789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6656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前年度比で０．</a:t>
          </a:r>
          <a:r>
            <a:rPr kumimoji="1" lang="ja-JP" altLang="en-US" sz="1100" baseline="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低くなったが、類似団体比で</a:t>
          </a:r>
          <a:r>
            <a:rPr kumimoji="1" lang="ja-JP" altLang="en-US" sz="1100" baseline="0">
              <a:solidFill>
                <a:schemeClr val="dk1"/>
              </a:solidFill>
              <a:effectLst/>
              <a:latin typeface="+mn-lt"/>
              <a:ea typeface="+mn-ea"/>
              <a:cs typeface="+mn-cs"/>
            </a:rPr>
            <a:t>１</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、鳥取県平均比で</a:t>
          </a:r>
          <a:r>
            <a:rPr kumimoji="1" lang="ja-JP" altLang="en-US" sz="1100" baseline="0">
              <a:solidFill>
                <a:schemeClr val="dk1"/>
              </a:solidFill>
              <a:effectLst/>
              <a:latin typeface="+mn-lt"/>
              <a:ea typeface="+mn-ea"/>
              <a:cs typeface="+mn-cs"/>
            </a:rPr>
            <a:t>０</a:t>
          </a:r>
          <a:r>
            <a:rPr kumimoji="1" lang="ja-JP" altLang="ja-JP" sz="1100" baseline="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高くなっている。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普通交付税の増や</a:t>
          </a:r>
          <a:r>
            <a:rPr kumimoji="1" lang="ja-JP" altLang="en-US" sz="1100">
              <a:solidFill>
                <a:schemeClr val="dk1"/>
              </a:solidFill>
              <a:effectLst/>
              <a:latin typeface="+mn-lt"/>
              <a:ea typeface="+mn-ea"/>
              <a:cs typeface="+mn-cs"/>
            </a:rPr>
            <a:t>公営企業に対する地方債償還財源に充てた繰入金の減</a:t>
          </a:r>
          <a:r>
            <a:rPr kumimoji="1" lang="ja-JP" altLang="ja-JP" sz="1100">
              <a:solidFill>
                <a:schemeClr val="dk1"/>
              </a:solidFill>
              <a:effectLst/>
              <a:latin typeface="+mn-lt"/>
              <a:ea typeface="+mn-ea"/>
              <a:cs typeface="+mn-cs"/>
            </a:rPr>
            <a:t>が</a:t>
          </a:r>
          <a:r>
            <a:rPr kumimoji="1" lang="ja-JP" altLang="en-US" sz="1100">
              <a:solidFill>
                <a:schemeClr val="dk1"/>
              </a:solidFill>
              <a:effectLst/>
              <a:latin typeface="+mn-lt"/>
              <a:ea typeface="+mn-ea"/>
              <a:cs typeface="+mn-cs"/>
            </a:rPr>
            <a:t>比率減少の</a:t>
          </a:r>
          <a:r>
            <a:rPr kumimoji="1" lang="ja-JP" altLang="ja-JP" sz="1100">
              <a:solidFill>
                <a:schemeClr val="dk1"/>
              </a:solidFill>
              <a:effectLst/>
              <a:latin typeface="+mn-lt"/>
              <a:ea typeface="+mn-ea"/>
              <a:cs typeface="+mn-cs"/>
            </a:rPr>
            <a:t>主な要因となっている。</a:t>
          </a:r>
          <a:endParaRPr lang="ja-JP" altLang="ja-JP" sz="1400">
            <a:effectLst/>
          </a:endParaRPr>
        </a:p>
        <a:p>
          <a:r>
            <a:rPr kumimoji="1" lang="ja-JP" altLang="ja-JP" sz="1100">
              <a:solidFill>
                <a:schemeClr val="dk1"/>
              </a:solidFill>
              <a:effectLst/>
              <a:latin typeface="+mn-lt"/>
              <a:ea typeface="+mn-ea"/>
              <a:cs typeface="+mn-cs"/>
            </a:rPr>
            <a:t>　</a:t>
          </a:r>
          <a:r>
            <a:rPr lang="ja-JP" altLang="ja-JP" sz="1100">
              <a:solidFill>
                <a:schemeClr val="dk1"/>
              </a:solidFill>
              <a:effectLst/>
              <a:latin typeface="+mn-lt"/>
              <a:ea typeface="+mn-ea"/>
              <a:cs typeface="+mn-cs"/>
            </a:rPr>
            <a:t>人口減少等により</a:t>
          </a:r>
          <a:r>
            <a:rPr lang="ja-JP" altLang="en-US" sz="1100">
              <a:solidFill>
                <a:schemeClr val="dk1"/>
              </a:solidFill>
              <a:effectLst/>
              <a:latin typeface="+mn-lt"/>
              <a:ea typeface="+mn-ea"/>
              <a:cs typeface="+mn-cs"/>
            </a:rPr>
            <a:t>普通</a:t>
          </a:r>
          <a:r>
            <a:rPr lang="ja-JP" altLang="ja-JP" sz="1100">
              <a:solidFill>
                <a:schemeClr val="dk1"/>
              </a:solidFill>
              <a:effectLst/>
              <a:latin typeface="+mn-lt"/>
              <a:ea typeface="+mn-ea"/>
              <a:cs typeface="+mn-cs"/>
            </a:rPr>
            <a:t>交付税の減少が予測されるため、交付税措置率の高い地方債の借入れを行うとともに、</a:t>
          </a:r>
          <a:r>
            <a:rPr lang="ja-JP" altLang="en-US" sz="1100">
              <a:solidFill>
                <a:schemeClr val="dk1"/>
              </a:solidFill>
              <a:effectLst/>
              <a:latin typeface="+mn-lt"/>
              <a:ea typeface="+mn-ea"/>
              <a:cs typeface="+mn-cs"/>
            </a:rPr>
            <a:t>単年度の借入額を</a:t>
          </a:r>
          <a:r>
            <a:rPr lang="ja-JP" altLang="ja-JP" sz="1100">
              <a:solidFill>
                <a:schemeClr val="dk1"/>
              </a:solidFill>
              <a:effectLst/>
              <a:latin typeface="+mn-lt"/>
              <a:ea typeface="+mn-ea"/>
              <a:cs typeface="+mn-cs"/>
            </a:rPr>
            <a:t>元利償還金以下</a:t>
          </a:r>
          <a:r>
            <a:rPr lang="ja-JP" altLang="en-US" sz="1100">
              <a:solidFill>
                <a:schemeClr val="dk1"/>
              </a:solidFill>
              <a:effectLst/>
              <a:latin typeface="+mn-lt"/>
              <a:ea typeface="+mn-ea"/>
              <a:cs typeface="+mn-cs"/>
            </a:rPr>
            <a:t>に抑えるなど、</a:t>
          </a:r>
          <a:r>
            <a:rPr lang="ja-JP" altLang="ja-JP" sz="1100">
              <a:solidFill>
                <a:schemeClr val="dk1"/>
              </a:solidFill>
              <a:effectLst/>
              <a:latin typeface="+mn-lt"/>
              <a:ea typeface="+mn-ea"/>
              <a:cs typeface="+mn-cs"/>
            </a:rPr>
            <a:t>地方債残高の抑制を図</a:t>
          </a:r>
          <a:r>
            <a:rPr lang="ja-JP" altLang="en-US" sz="1100">
              <a:solidFill>
                <a:schemeClr val="dk1"/>
              </a:solidFill>
              <a:effectLst/>
              <a:latin typeface="+mn-lt"/>
              <a:ea typeface="+mn-ea"/>
              <a:cs typeface="+mn-cs"/>
            </a:rPr>
            <a:t>っていく</a:t>
          </a:r>
          <a:r>
            <a:rPr lang="ja-JP" altLang="ja-JP" sz="1100">
              <a:solidFill>
                <a:schemeClr val="dk1"/>
              </a:solidFill>
              <a:effectLst/>
              <a:latin typeface="+mn-lt"/>
              <a:ea typeface="+mn-ea"/>
              <a:cs typeface="+mn-cs"/>
            </a:rPr>
            <a:t>。</a:t>
          </a:r>
        </a:p>
        <a:p>
          <a:pPr marL="0" marR="0" lvl="0" indent="0" defTabSz="914400" eaLnBrk="1" fontAlgn="auto" latinLnBrk="0" hangingPunct="1">
            <a:lnSpc>
              <a:spcPct val="100000"/>
            </a:lnSpc>
            <a:spcBef>
              <a:spcPts val="0"/>
            </a:spcBef>
            <a:spcAft>
              <a:spcPts val="0"/>
            </a:spcAft>
            <a:buClrTx/>
            <a:buSzTx/>
            <a:buFontTx/>
            <a:buNone/>
            <a:tabLst/>
            <a:defRPr/>
          </a:pPr>
          <a:endParaRPr lang="ja-JP" altLang="ja-JP" sz="1400">
            <a:effectLst/>
          </a:endParaRP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2" name="テキスト ボックス 371">
          <a:extLst>
            <a:ext uri="{FF2B5EF4-FFF2-40B4-BE49-F238E27FC236}">
              <a16:creationId xmlns:a16="http://schemas.microsoft.com/office/drawing/2014/main" id="{00000000-0008-0000-0300-000074010000}"/>
            </a:ext>
          </a:extLst>
        </xdr:cNvPr>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4" name="テキスト ボックス 373">
          <a:extLst>
            <a:ext uri="{FF2B5EF4-FFF2-40B4-BE49-F238E27FC236}">
              <a16:creationId xmlns:a16="http://schemas.microsoft.com/office/drawing/2014/main" id="{00000000-0008-0000-0300-000076010000}"/>
            </a:ext>
          </a:extLst>
        </xdr:cNvPr>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6" name="公債費負担の状況グラフ枠">
          <a:extLst>
            <a:ext uri="{FF2B5EF4-FFF2-40B4-BE49-F238E27FC236}">
              <a16:creationId xmlns:a16="http://schemas.microsoft.com/office/drawing/2014/main" id="{00000000-0008-0000-0300-000078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157843</xdr:rowOff>
    </xdr:from>
    <xdr:to>
      <xdr:col>81</xdr:col>
      <xdr:colOff>44450</xdr:colOff>
      <xdr:row>45</xdr:row>
      <xdr:rowOff>51102</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7018000" y="6330043"/>
          <a:ext cx="0" cy="14363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78" name="公債費負担の状況最小値テキスト">
          <a:extLst>
            <a:ext uri="{FF2B5EF4-FFF2-40B4-BE49-F238E27FC236}">
              <a16:creationId xmlns:a16="http://schemas.microsoft.com/office/drawing/2014/main" id="{00000000-0008-0000-0300-00007A010000}"/>
            </a:ext>
          </a:extLst>
        </xdr:cNvPr>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35</xdr:row>
      <xdr:rowOff>72770</xdr:rowOff>
    </xdr:from>
    <xdr:ext cx="762000" cy="259045"/>
    <xdr:sp macro="" textlink="">
      <xdr:nvSpPr>
        <xdr:cNvPr id="380" name="公債費負担の状況最大値テキスト">
          <a:extLst>
            <a:ext uri="{FF2B5EF4-FFF2-40B4-BE49-F238E27FC236}">
              <a16:creationId xmlns:a16="http://schemas.microsoft.com/office/drawing/2014/main" id="{00000000-0008-0000-0300-00007C010000}"/>
            </a:ext>
          </a:extLst>
        </xdr:cNvPr>
        <xdr:cNvSpPr txBox="1"/>
      </xdr:nvSpPr>
      <xdr:spPr>
        <a:xfrm>
          <a:off x="17106900" y="6073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157843</xdr:rowOff>
    </xdr:from>
    <xdr:to>
      <xdr:col>81</xdr:col>
      <xdr:colOff>133350</xdr:colOff>
      <xdr:row>36</xdr:row>
      <xdr:rowOff>157843</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6929100" y="63300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128815</xdr:rowOff>
    </xdr:from>
    <xdr:to>
      <xdr:col>81</xdr:col>
      <xdr:colOff>44450</xdr:colOff>
      <xdr:row>43</xdr:row>
      <xdr:rowOff>3326</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6179800" y="7329715"/>
          <a:ext cx="8382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59162</xdr:rowOff>
    </xdr:from>
    <xdr:ext cx="762000" cy="259045"/>
    <xdr:sp macro="" textlink="">
      <xdr:nvSpPr>
        <xdr:cNvPr id="383" name="公債費負担の状況平均値テキスト">
          <a:extLst>
            <a:ext uri="{FF2B5EF4-FFF2-40B4-BE49-F238E27FC236}">
              <a16:creationId xmlns:a16="http://schemas.microsoft.com/office/drawing/2014/main" id="{00000000-0008-0000-0300-00007F010000}"/>
            </a:ext>
          </a:extLst>
        </xdr:cNvPr>
        <xdr:cNvSpPr txBox="1"/>
      </xdr:nvSpPr>
      <xdr:spPr>
        <a:xfrm>
          <a:off x="17106900" y="69171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42635</xdr:rowOff>
    </xdr:from>
    <xdr:to>
      <xdr:col>81</xdr:col>
      <xdr:colOff>95250</xdr:colOff>
      <xdr:row>41</xdr:row>
      <xdr:rowOff>144235</xdr:rowOff>
    </xdr:to>
    <xdr:sp macro="" textlink="">
      <xdr:nvSpPr>
        <xdr:cNvPr id="384" name="フローチャート: 判断 383">
          <a:extLst>
            <a:ext uri="{FF2B5EF4-FFF2-40B4-BE49-F238E27FC236}">
              <a16:creationId xmlns:a16="http://schemas.microsoft.com/office/drawing/2014/main" id="{00000000-0008-0000-0300-000080010000}"/>
            </a:ext>
          </a:extLst>
        </xdr:cNvPr>
        <xdr:cNvSpPr/>
      </xdr:nvSpPr>
      <xdr:spPr>
        <a:xfrm>
          <a:off x="16967200" y="707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128815</xdr:rowOff>
    </xdr:from>
    <xdr:to>
      <xdr:col>77</xdr:col>
      <xdr:colOff>44450</xdr:colOff>
      <xdr:row>43</xdr:row>
      <xdr:rowOff>3326</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a:off x="15290800" y="7329715"/>
          <a:ext cx="889000" cy="45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65617</xdr:rowOff>
    </xdr:from>
    <xdr:to>
      <xdr:col>77</xdr:col>
      <xdr:colOff>95250</xdr:colOff>
      <xdr:row>41</xdr:row>
      <xdr:rowOff>167217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6129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5944</xdr:rowOff>
    </xdr:from>
    <xdr:ext cx="7366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5798800" y="6863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42</xdr:row>
      <xdr:rowOff>36891</xdr:rowOff>
    </xdr:from>
    <xdr:to>
      <xdr:col>72</xdr:col>
      <xdr:colOff>203200</xdr:colOff>
      <xdr:row>42</xdr:row>
      <xdr:rowOff>128815</xdr:rowOff>
    </xdr:to>
    <xdr:cxnSp macro="">
      <xdr:nvCxnSpPr>
        <xdr:cNvPr id="388" name="直線コネクタ 387">
          <a:extLst>
            <a:ext uri="{FF2B5EF4-FFF2-40B4-BE49-F238E27FC236}">
              <a16:creationId xmlns:a16="http://schemas.microsoft.com/office/drawing/2014/main" id="{00000000-0008-0000-0300-000084010000}"/>
            </a:ext>
          </a:extLst>
        </xdr:cNvPr>
        <xdr:cNvCxnSpPr/>
      </xdr:nvCxnSpPr>
      <xdr:spPr>
        <a:xfrm>
          <a:off x="14401800" y="7237791"/>
          <a:ext cx="889000" cy="91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54126</xdr:rowOff>
    </xdr:from>
    <xdr:to>
      <xdr:col>73</xdr:col>
      <xdr:colOff>44450</xdr:colOff>
      <xdr:row>41</xdr:row>
      <xdr:rowOff>155726</xdr:rowOff>
    </xdr:to>
    <xdr:sp macro="" textlink="">
      <xdr:nvSpPr>
        <xdr:cNvPr id="389" name="フローチャート: 判断 388">
          <a:extLst>
            <a:ext uri="{FF2B5EF4-FFF2-40B4-BE49-F238E27FC236}">
              <a16:creationId xmlns:a16="http://schemas.microsoft.com/office/drawing/2014/main" id="{00000000-0008-0000-0300-000085010000}"/>
            </a:ext>
          </a:extLst>
        </xdr:cNvPr>
        <xdr:cNvSpPr/>
      </xdr:nvSpPr>
      <xdr:spPr>
        <a:xfrm>
          <a:off x="15240000" y="7083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165903</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4909800" y="68524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41</xdr:row>
      <xdr:rowOff>93435</xdr:rowOff>
    </xdr:from>
    <xdr:to>
      <xdr:col>68</xdr:col>
      <xdr:colOff>152400</xdr:colOff>
      <xdr:row>42</xdr:row>
      <xdr:rowOff>36891</xdr:rowOff>
    </xdr:to>
    <xdr:cxnSp macro="">
      <xdr:nvCxnSpPr>
        <xdr:cNvPr id="391" name="直線コネクタ 390">
          <a:extLst>
            <a:ext uri="{FF2B5EF4-FFF2-40B4-BE49-F238E27FC236}">
              <a16:creationId xmlns:a16="http://schemas.microsoft.com/office/drawing/2014/main" id="{00000000-0008-0000-0300-000087010000}"/>
            </a:ext>
          </a:extLst>
        </xdr:cNvPr>
        <xdr:cNvCxnSpPr/>
      </xdr:nvCxnSpPr>
      <xdr:spPr>
        <a:xfrm>
          <a:off x="13512800" y="7122885"/>
          <a:ext cx="889000" cy="1149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65617</xdr:rowOff>
    </xdr:from>
    <xdr:to>
      <xdr:col>68</xdr:col>
      <xdr:colOff>203200</xdr:colOff>
      <xdr:row>41</xdr:row>
      <xdr:rowOff>167217</xdr:rowOff>
    </xdr:to>
    <xdr:sp macro="" textlink="">
      <xdr:nvSpPr>
        <xdr:cNvPr id="392" name="フローチャート: 判断 391">
          <a:extLst>
            <a:ext uri="{FF2B5EF4-FFF2-40B4-BE49-F238E27FC236}">
              <a16:creationId xmlns:a16="http://schemas.microsoft.com/office/drawing/2014/main" id="{00000000-0008-0000-0300-000088010000}"/>
            </a:ext>
          </a:extLst>
        </xdr:cNvPr>
        <xdr:cNvSpPr/>
      </xdr:nvSpPr>
      <xdr:spPr>
        <a:xfrm>
          <a:off x="14351000" y="70950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5944</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020800" y="6863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88598</xdr:rowOff>
    </xdr:from>
    <xdr:to>
      <xdr:col>64</xdr:col>
      <xdr:colOff>152400</xdr:colOff>
      <xdr:row>42</xdr:row>
      <xdr:rowOff>18748</xdr:rowOff>
    </xdr:to>
    <xdr:sp macro="" textlink="">
      <xdr:nvSpPr>
        <xdr:cNvPr id="394" name="フローチャート: 判断 393">
          <a:extLst>
            <a:ext uri="{FF2B5EF4-FFF2-40B4-BE49-F238E27FC236}">
              <a16:creationId xmlns:a16="http://schemas.microsoft.com/office/drawing/2014/main" id="{00000000-0008-0000-0300-00008A010000}"/>
            </a:ext>
          </a:extLst>
        </xdr:cNvPr>
        <xdr:cNvSpPr/>
      </xdr:nvSpPr>
      <xdr:spPr>
        <a:xfrm>
          <a:off x="13462000" y="71180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42</xdr:row>
      <xdr:rowOff>3525</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3131800" y="7204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7" name="テキスト ボックス 396">
          <a:extLst>
            <a:ext uri="{FF2B5EF4-FFF2-40B4-BE49-F238E27FC236}">
              <a16:creationId xmlns:a16="http://schemas.microsoft.com/office/drawing/2014/main" id="{00000000-0008-0000-0300-00008D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78015</xdr:rowOff>
    </xdr:from>
    <xdr:to>
      <xdr:col>81</xdr:col>
      <xdr:colOff>95250</xdr:colOff>
      <xdr:row>43</xdr:row>
      <xdr:rowOff>8165</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69672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50092</xdr:rowOff>
    </xdr:from>
    <xdr:ext cx="762000" cy="259045"/>
    <xdr:sp macro="" textlink="">
      <xdr:nvSpPr>
        <xdr:cNvPr id="402" name="公債費負担の状況該当値テキスト">
          <a:extLst>
            <a:ext uri="{FF2B5EF4-FFF2-40B4-BE49-F238E27FC236}">
              <a16:creationId xmlns:a16="http://schemas.microsoft.com/office/drawing/2014/main" id="{00000000-0008-0000-0300-000092010000}"/>
            </a:ext>
          </a:extLst>
        </xdr:cNvPr>
        <xdr:cNvSpPr txBox="1"/>
      </xdr:nvSpPr>
      <xdr:spPr>
        <a:xfrm>
          <a:off x="17106900" y="725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123976</xdr:rowOff>
    </xdr:from>
    <xdr:to>
      <xdr:col>77</xdr:col>
      <xdr:colOff>95250</xdr:colOff>
      <xdr:row>43</xdr:row>
      <xdr:rowOff>54126</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6129000" y="7324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38903</xdr:rowOff>
    </xdr:from>
    <xdr:ext cx="7366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5798800" y="74112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78015</xdr:rowOff>
    </xdr:from>
    <xdr:to>
      <xdr:col>73</xdr:col>
      <xdr:colOff>44450</xdr:colOff>
      <xdr:row>43</xdr:row>
      <xdr:rowOff>8165</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5240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42</xdr:row>
      <xdr:rowOff>164392</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4909800" y="7365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41</xdr:row>
      <xdr:rowOff>157541</xdr:rowOff>
    </xdr:from>
    <xdr:to>
      <xdr:col>68</xdr:col>
      <xdr:colOff>203200</xdr:colOff>
      <xdr:row>42</xdr:row>
      <xdr:rowOff>87691</xdr:rowOff>
    </xdr:to>
    <xdr:sp macro="" textlink="">
      <xdr:nvSpPr>
        <xdr:cNvPr id="407" name="楕円 406">
          <a:extLst>
            <a:ext uri="{FF2B5EF4-FFF2-40B4-BE49-F238E27FC236}">
              <a16:creationId xmlns:a16="http://schemas.microsoft.com/office/drawing/2014/main" id="{00000000-0008-0000-0300-000097010000}"/>
            </a:ext>
          </a:extLst>
        </xdr:cNvPr>
        <xdr:cNvSpPr/>
      </xdr:nvSpPr>
      <xdr:spPr>
        <a:xfrm>
          <a:off x="14351000" y="7186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42</xdr:row>
      <xdr:rowOff>72468</xdr:rowOff>
    </xdr:from>
    <xdr:ext cx="762000" cy="259045"/>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4020800" y="7273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41</xdr:row>
      <xdr:rowOff>42635</xdr:rowOff>
    </xdr:from>
    <xdr:to>
      <xdr:col>64</xdr:col>
      <xdr:colOff>152400</xdr:colOff>
      <xdr:row>41</xdr:row>
      <xdr:rowOff>144235</xdr:rowOff>
    </xdr:to>
    <xdr:sp macro="" textlink="">
      <xdr:nvSpPr>
        <xdr:cNvPr id="409" name="楕円 408">
          <a:extLst>
            <a:ext uri="{FF2B5EF4-FFF2-40B4-BE49-F238E27FC236}">
              <a16:creationId xmlns:a16="http://schemas.microsoft.com/office/drawing/2014/main" id="{00000000-0008-0000-0300-000099010000}"/>
            </a:ext>
          </a:extLst>
        </xdr:cNvPr>
        <xdr:cNvSpPr/>
      </xdr:nvSpPr>
      <xdr:spPr>
        <a:xfrm>
          <a:off x="13462000" y="70720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39</xdr:row>
      <xdr:rowOff>154412</xdr:rowOff>
    </xdr:from>
    <xdr:ext cx="762000" cy="259045"/>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3131800" y="68409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3" name="テキスト ボックス 412">
          <a:extLst>
            <a:ext uri="{FF2B5EF4-FFF2-40B4-BE49-F238E27FC236}">
              <a16:creationId xmlns:a16="http://schemas.microsoft.com/office/drawing/2014/main" id="{00000000-0008-0000-0300-00009D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9" name="正方形/長方形 418">
          <a:extLst>
            <a:ext uri="{FF2B5EF4-FFF2-40B4-BE49-F238E27FC236}">
              <a16:creationId xmlns:a16="http://schemas.microsoft.com/office/drawing/2014/main" id="{00000000-0008-0000-0300-0000A3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0" name="正方形/長方形 419">
          <a:extLst>
            <a:ext uri="{FF2B5EF4-FFF2-40B4-BE49-F238E27FC236}">
              <a16:creationId xmlns:a16="http://schemas.microsoft.com/office/drawing/2014/main" id="{00000000-0008-0000-0300-0000A4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1" name="正方形/長方形 420">
          <a:extLst>
            <a:ext uri="{FF2B5EF4-FFF2-40B4-BE49-F238E27FC236}">
              <a16:creationId xmlns:a16="http://schemas.microsoft.com/office/drawing/2014/main" id="{00000000-0008-0000-0300-0000A5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2" name="正方形/長方形 421">
          <a:extLst>
            <a:ext uri="{FF2B5EF4-FFF2-40B4-BE49-F238E27FC236}">
              <a16:creationId xmlns:a16="http://schemas.microsoft.com/office/drawing/2014/main" id="{00000000-0008-0000-0300-0000A6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3" name="テキスト ボックス 422">
          <a:extLst>
            <a:ext uri="{FF2B5EF4-FFF2-40B4-BE49-F238E27FC236}">
              <a16:creationId xmlns:a16="http://schemas.microsoft.com/office/drawing/2014/main" id="{00000000-0008-0000-0300-0000A7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普通交付税の増や</a:t>
          </a:r>
          <a:r>
            <a:rPr kumimoji="1" lang="ja-JP" altLang="ja-JP" sz="1100">
              <a:solidFill>
                <a:schemeClr val="dk1"/>
              </a:solidFill>
              <a:effectLst/>
              <a:latin typeface="+mn-lt"/>
              <a:ea typeface="+mn-ea"/>
              <a:cs typeface="+mn-cs"/>
            </a:rPr>
            <a:t>地方債現在高</a:t>
          </a:r>
          <a:r>
            <a:rPr kumimoji="1" lang="ja-JP" altLang="en-US" sz="1100">
              <a:solidFill>
                <a:schemeClr val="dk1"/>
              </a:solidFill>
              <a:effectLst/>
              <a:latin typeface="+mn-lt"/>
              <a:ea typeface="+mn-ea"/>
              <a:cs typeface="+mn-cs"/>
            </a:rPr>
            <a:t>が</a:t>
          </a:r>
          <a:r>
            <a:rPr kumimoji="1" lang="ja-JP" altLang="ja-JP" sz="1100">
              <a:solidFill>
                <a:schemeClr val="dk1"/>
              </a:solidFill>
              <a:effectLst/>
              <a:latin typeface="+mn-lt"/>
              <a:ea typeface="+mn-ea"/>
              <a:cs typeface="+mn-cs"/>
            </a:rPr>
            <a:t>減となったことが主な要因となり、将来負担比率は</a:t>
          </a:r>
          <a:r>
            <a:rPr kumimoji="1" lang="ja-JP" altLang="en-US" sz="1100">
              <a:solidFill>
                <a:schemeClr val="dk1"/>
              </a:solidFill>
              <a:effectLst/>
              <a:latin typeface="+mn-lt"/>
              <a:ea typeface="+mn-ea"/>
              <a:cs typeface="+mn-cs"/>
            </a:rPr>
            <a:t>前年度に引き続き</a:t>
          </a:r>
          <a:r>
            <a:rPr kumimoji="1" lang="ja-JP" altLang="ja-JP" sz="1100">
              <a:solidFill>
                <a:schemeClr val="dk1"/>
              </a:solidFill>
              <a:effectLst/>
              <a:latin typeface="+mn-lt"/>
              <a:ea typeface="+mn-ea"/>
              <a:cs typeface="+mn-cs"/>
            </a:rPr>
            <a:t>マイナスとなった。</a:t>
          </a:r>
          <a:endParaRPr lang="ja-JP" altLang="ja-JP" sz="1400">
            <a:effectLst/>
          </a:endParaRPr>
        </a:p>
        <a:p>
          <a:r>
            <a:rPr kumimoji="1" lang="ja-JP" altLang="ja-JP" sz="1100">
              <a:solidFill>
                <a:schemeClr val="dk1"/>
              </a:solidFill>
              <a:effectLst/>
              <a:latin typeface="+mn-lt"/>
              <a:ea typeface="+mn-ea"/>
              <a:cs typeface="+mn-cs"/>
            </a:rPr>
            <a:t>　地方債残高は順調に減少しているが、インフラの老朽化も進んでおり、将来負担を見据えた改修等を計画していく必要がある。</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4" name="テキスト ボックス 433">
          <a:extLst>
            <a:ext uri="{FF2B5EF4-FFF2-40B4-BE49-F238E27FC236}">
              <a16:creationId xmlns:a16="http://schemas.microsoft.com/office/drawing/2014/main" id="{00000000-0008-0000-0300-0000B2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6" name="テキスト ボックス 435">
          <a:extLst>
            <a:ext uri="{FF2B5EF4-FFF2-40B4-BE49-F238E27FC236}">
              <a16:creationId xmlns:a16="http://schemas.microsoft.com/office/drawing/2014/main" id="{00000000-0008-0000-0300-0000B4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8" name="将来負担の状況グラフ枠">
          <a:extLst>
            <a:ext uri="{FF2B5EF4-FFF2-40B4-BE49-F238E27FC236}">
              <a16:creationId xmlns:a16="http://schemas.microsoft.com/office/drawing/2014/main" id="{00000000-0008-0000-0300-0000B6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85443</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flipV="1">
          <a:off x="17018000" y="2370667"/>
          <a:ext cx="0" cy="148667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57520</xdr:rowOff>
    </xdr:from>
    <xdr:ext cx="762000" cy="259045"/>
    <xdr:sp macro="" textlink="">
      <xdr:nvSpPr>
        <xdr:cNvPr id="440" name="将来負担の状況最小値テキスト">
          <a:extLst>
            <a:ext uri="{FF2B5EF4-FFF2-40B4-BE49-F238E27FC236}">
              <a16:creationId xmlns:a16="http://schemas.microsoft.com/office/drawing/2014/main" id="{00000000-0008-0000-0300-0000B8010000}"/>
            </a:ext>
          </a:extLst>
        </xdr:cNvPr>
        <xdr:cNvSpPr txBox="1"/>
      </xdr:nvSpPr>
      <xdr:spPr>
        <a:xfrm>
          <a:off x="17106900" y="3829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85443</xdr:rowOff>
    </xdr:from>
    <xdr:to>
      <xdr:col>81</xdr:col>
      <xdr:colOff>133350</xdr:colOff>
      <xdr:row>22</xdr:row>
      <xdr:rowOff>85443</xdr:rowOff>
    </xdr:to>
    <xdr:cxnSp macro="">
      <xdr:nvCxnSpPr>
        <xdr:cNvPr id="441" name="直線コネクタ 440">
          <a:extLst>
            <a:ext uri="{FF2B5EF4-FFF2-40B4-BE49-F238E27FC236}">
              <a16:creationId xmlns:a16="http://schemas.microsoft.com/office/drawing/2014/main" id="{00000000-0008-0000-0300-0000B9010000}"/>
            </a:ext>
          </a:extLst>
        </xdr:cNvPr>
        <xdr:cNvCxnSpPr/>
      </xdr:nvCxnSpPr>
      <xdr:spPr>
        <a:xfrm>
          <a:off x="16929100" y="3857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42" name="将来負担の状況最大値テキスト">
          <a:extLst>
            <a:ext uri="{FF2B5EF4-FFF2-40B4-BE49-F238E27FC236}">
              <a16:creationId xmlns:a16="http://schemas.microsoft.com/office/drawing/2014/main" id="{00000000-0008-0000-0300-0000BA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152400</xdr:colOff>
      <xdr:row>14</xdr:row>
      <xdr:rowOff>32032</xdr:rowOff>
    </xdr:from>
    <xdr:to>
      <xdr:col>72</xdr:col>
      <xdr:colOff>203200</xdr:colOff>
      <xdr:row>14</xdr:row>
      <xdr:rowOff>100400</xdr:rowOff>
    </xdr:to>
    <xdr:cxnSp macro="">
      <xdr:nvCxnSpPr>
        <xdr:cNvPr id="444" name="直線コネクタ 443">
          <a:extLst>
            <a:ext uri="{FF2B5EF4-FFF2-40B4-BE49-F238E27FC236}">
              <a16:creationId xmlns:a16="http://schemas.microsoft.com/office/drawing/2014/main" id="{00000000-0008-0000-0300-0000BC010000}"/>
            </a:ext>
          </a:extLst>
        </xdr:cNvPr>
        <xdr:cNvCxnSpPr/>
      </xdr:nvCxnSpPr>
      <xdr:spPr>
        <a:xfrm flipV="1">
          <a:off x="14401800" y="2432332"/>
          <a:ext cx="889000" cy="68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28380</xdr:rowOff>
    </xdr:from>
    <xdr:ext cx="762000" cy="259045"/>
    <xdr:sp macro="" textlink="">
      <xdr:nvSpPr>
        <xdr:cNvPr id="445" name="将来負担の状況平均値テキスト">
          <a:extLst>
            <a:ext uri="{FF2B5EF4-FFF2-40B4-BE49-F238E27FC236}">
              <a16:creationId xmlns:a16="http://schemas.microsoft.com/office/drawing/2014/main" id="{00000000-0008-0000-0300-0000BD010000}"/>
            </a:ext>
          </a:extLst>
        </xdr:cNvPr>
        <xdr:cNvSpPr txBox="1"/>
      </xdr:nvSpPr>
      <xdr:spPr>
        <a:xfrm>
          <a:off x="17106900" y="242868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56303</xdr:rowOff>
    </xdr:from>
    <xdr:to>
      <xdr:col>81</xdr:col>
      <xdr:colOff>95250</xdr:colOff>
      <xdr:row>14</xdr:row>
      <xdr:rowOff>157903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6967200" y="24566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15</xdr:row>
      <xdr:rowOff>16228</xdr:rowOff>
    </xdr:from>
    <xdr:to>
      <xdr:col>77</xdr:col>
      <xdr:colOff>95250</xdr:colOff>
      <xdr:row>15</xdr:row>
      <xdr:rowOff>117828</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6129000" y="2587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128005</xdr:rowOff>
    </xdr:from>
    <xdr:ext cx="7366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5798800" y="23568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15</xdr:row>
      <xdr:rowOff>13547</xdr:rowOff>
    </xdr:from>
    <xdr:to>
      <xdr:col>73</xdr:col>
      <xdr:colOff>44450</xdr:colOff>
      <xdr:row>15</xdr:row>
      <xdr:rowOff>115147</xdr:rowOff>
    </xdr:to>
    <xdr:sp macro="" textlink="">
      <xdr:nvSpPr>
        <xdr:cNvPr id="449" name="フローチャート: 判断 448">
          <a:extLst>
            <a:ext uri="{FF2B5EF4-FFF2-40B4-BE49-F238E27FC236}">
              <a16:creationId xmlns:a16="http://schemas.microsoft.com/office/drawing/2014/main" id="{00000000-0008-0000-0300-0000C1010000}"/>
            </a:ext>
          </a:extLst>
        </xdr:cNvPr>
        <xdr:cNvSpPr/>
      </xdr:nvSpPr>
      <xdr:spPr>
        <a:xfrm>
          <a:off x="15240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15</xdr:row>
      <xdr:rowOff>99924</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4909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15</xdr:row>
      <xdr:rowOff>13547</xdr:rowOff>
    </xdr:from>
    <xdr:to>
      <xdr:col>68</xdr:col>
      <xdr:colOff>203200</xdr:colOff>
      <xdr:row>15</xdr:row>
      <xdr:rowOff>115147</xdr:rowOff>
    </xdr:to>
    <xdr:sp macro="" textlink="">
      <xdr:nvSpPr>
        <xdr:cNvPr id="451" name="フローチャート: 判断 450">
          <a:extLst>
            <a:ext uri="{FF2B5EF4-FFF2-40B4-BE49-F238E27FC236}">
              <a16:creationId xmlns:a16="http://schemas.microsoft.com/office/drawing/2014/main" id="{00000000-0008-0000-0300-0000C3010000}"/>
            </a:ext>
          </a:extLst>
        </xdr:cNvPr>
        <xdr:cNvSpPr/>
      </xdr:nvSpPr>
      <xdr:spPr>
        <a:xfrm>
          <a:off x="14351000" y="2585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15</xdr:row>
      <xdr:rowOff>99924</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4020800" y="26716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69850</xdr:rowOff>
    </xdr:from>
    <xdr:to>
      <xdr:col>64</xdr:col>
      <xdr:colOff>152400</xdr:colOff>
      <xdr:row>16</xdr:row>
      <xdr:rowOff>0</xdr:rowOff>
    </xdr:to>
    <xdr:sp macro="" textlink="">
      <xdr:nvSpPr>
        <xdr:cNvPr id="453" name="フローチャート: 判断 452">
          <a:extLst>
            <a:ext uri="{FF2B5EF4-FFF2-40B4-BE49-F238E27FC236}">
              <a16:creationId xmlns:a16="http://schemas.microsoft.com/office/drawing/2014/main" id="{00000000-0008-0000-0300-0000C5010000}"/>
            </a:ext>
          </a:extLst>
        </xdr:cNvPr>
        <xdr:cNvSpPr/>
      </xdr:nvSpPr>
      <xdr:spPr>
        <a:xfrm>
          <a:off x="13462000" y="264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131800" y="241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9" name="テキスト ボックス 458">
          <a:extLst>
            <a:ext uri="{FF2B5EF4-FFF2-40B4-BE49-F238E27FC236}">
              <a16:creationId xmlns:a16="http://schemas.microsoft.com/office/drawing/2014/main" id="{00000000-0008-0000-0300-0000CB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152682</xdr:rowOff>
    </xdr:from>
    <xdr:to>
      <xdr:col>73</xdr:col>
      <xdr:colOff>44450</xdr:colOff>
      <xdr:row>14</xdr:row>
      <xdr:rowOff>82832</xdr:rowOff>
    </xdr:to>
    <xdr:sp macro="" textlink="">
      <xdr:nvSpPr>
        <xdr:cNvPr id="460" name="楕円 459">
          <a:extLst>
            <a:ext uri="{FF2B5EF4-FFF2-40B4-BE49-F238E27FC236}">
              <a16:creationId xmlns:a16="http://schemas.microsoft.com/office/drawing/2014/main" id="{00000000-0008-0000-0300-0000CC010000}"/>
            </a:ext>
          </a:extLst>
        </xdr:cNvPr>
        <xdr:cNvSpPr/>
      </xdr:nvSpPr>
      <xdr:spPr>
        <a:xfrm>
          <a:off x="15240000" y="2381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93009</xdr:rowOff>
    </xdr:from>
    <xdr:ext cx="762000" cy="259045"/>
    <xdr:sp macro="" textlink="">
      <xdr:nvSpPr>
        <xdr:cNvPr id="461" name="テキスト ボックス 460">
          <a:extLst>
            <a:ext uri="{FF2B5EF4-FFF2-40B4-BE49-F238E27FC236}">
              <a16:creationId xmlns:a16="http://schemas.microsoft.com/office/drawing/2014/main" id="{00000000-0008-0000-0300-0000CD010000}"/>
            </a:ext>
          </a:extLst>
        </xdr:cNvPr>
        <xdr:cNvSpPr txBox="1"/>
      </xdr:nvSpPr>
      <xdr:spPr>
        <a:xfrm>
          <a:off x="14909800" y="215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49600</xdr:rowOff>
    </xdr:from>
    <xdr:to>
      <xdr:col>68</xdr:col>
      <xdr:colOff>203200</xdr:colOff>
      <xdr:row>14</xdr:row>
      <xdr:rowOff>151200</xdr:rowOff>
    </xdr:to>
    <xdr:sp macro="" textlink="">
      <xdr:nvSpPr>
        <xdr:cNvPr id="462" name="楕円 461">
          <a:extLst>
            <a:ext uri="{FF2B5EF4-FFF2-40B4-BE49-F238E27FC236}">
              <a16:creationId xmlns:a16="http://schemas.microsoft.com/office/drawing/2014/main" id="{00000000-0008-0000-0300-0000CE010000}"/>
            </a:ext>
          </a:extLst>
        </xdr:cNvPr>
        <xdr:cNvSpPr/>
      </xdr:nvSpPr>
      <xdr:spPr>
        <a:xfrm>
          <a:off x="14351000" y="2449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12</xdr:row>
      <xdr:rowOff>161377</xdr:rowOff>
    </xdr:from>
    <xdr:ext cx="762000" cy="259045"/>
    <xdr:sp macro="" textlink="">
      <xdr:nvSpPr>
        <xdr:cNvPr id="463" name="テキスト ボックス 462">
          <a:extLst>
            <a:ext uri="{FF2B5EF4-FFF2-40B4-BE49-F238E27FC236}">
              <a16:creationId xmlns:a16="http://schemas.microsoft.com/office/drawing/2014/main" id="{00000000-0008-0000-0300-0000CF010000}"/>
            </a:ext>
          </a:extLst>
        </xdr:cNvPr>
        <xdr:cNvSpPr txBox="1"/>
      </xdr:nvSpPr>
      <xdr:spPr>
        <a:xfrm>
          <a:off x="14020800" y="22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a:t>
          </a:r>
          <a:r>
            <a:rPr kumimoji="1" lang="ja-JP" altLang="ja-JP" sz="1100">
              <a:solidFill>
                <a:sysClr val="windowText" lastClr="000000"/>
              </a:solidFill>
              <a:effectLst/>
              <a:latin typeface="+mn-lt"/>
              <a:ea typeface="+mn-ea"/>
              <a:cs typeface="+mn-cs"/>
            </a:rPr>
            <a:t>比</a:t>
          </a:r>
          <a:r>
            <a:rPr kumimoji="1" lang="ja-JP" altLang="en-US" sz="1100">
              <a:solidFill>
                <a:sysClr val="windowText" lastClr="000000"/>
              </a:solidFill>
              <a:effectLst/>
              <a:latin typeface="+mn-lt"/>
              <a:ea typeface="+mn-ea"/>
              <a:cs typeface="+mn-cs"/>
            </a:rPr>
            <a:t>で６．８</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a:t>
          </a:r>
          <a:r>
            <a:rPr kumimoji="1" lang="ja-JP" altLang="ja-JP" sz="1100">
              <a:solidFill>
                <a:schemeClr val="dk1"/>
              </a:solidFill>
              <a:effectLst/>
              <a:latin typeface="+mn-lt"/>
              <a:ea typeface="+mn-ea"/>
              <a:cs typeface="+mn-cs"/>
            </a:rPr>
            <a:t>類似団体平均比で４．５％</a:t>
          </a:r>
          <a:r>
            <a:rPr kumimoji="1" lang="ja-JP" altLang="en-US" sz="1100">
              <a:solidFill>
                <a:schemeClr val="dk1"/>
              </a:solidFill>
              <a:effectLst/>
              <a:latin typeface="+mn-lt"/>
              <a:ea typeface="+mn-ea"/>
              <a:cs typeface="+mn-cs"/>
            </a:rPr>
            <a:t>、</a:t>
          </a:r>
          <a:r>
            <a:rPr kumimoji="1" lang="ja-JP" altLang="ja-JP" sz="1100">
              <a:solidFill>
                <a:sysClr val="windowText" lastClr="000000"/>
              </a:solidFill>
              <a:effectLst/>
              <a:latin typeface="+mn-lt"/>
              <a:ea typeface="+mn-ea"/>
              <a:cs typeface="+mn-cs"/>
            </a:rPr>
            <a:t>鳥取県平均比</a:t>
          </a:r>
          <a:r>
            <a:rPr kumimoji="1" lang="ja-JP" altLang="en-US" sz="1100">
              <a:solidFill>
                <a:sysClr val="windowText" lastClr="000000"/>
              </a:solidFill>
              <a:effectLst/>
              <a:latin typeface="+mn-lt"/>
              <a:ea typeface="+mn-ea"/>
              <a:cs typeface="+mn-cs"/>
            </a:rPr>
            <a:t>で５．２</a:t>
          </a:r>
          <a:r>
            <a:rPr kumimoji="1" lang="ja-JP" altLang="ja-JP" sz="1100">
              <a:solidFill>
                <a:schemeClr val="dk1"/>
              </a:solidFill>
              <a:effectLst/>
              <a:latin typeface="+mn-lt"/>
              <a:ea typeface="+mn-ea"/>
              <a:cs typeface="+mn-cs"/>
            </a:rPr>
            <a:t>％</a:t>
          </a:r>
          <a:r>
            <a:rPr kumimoji="1" lang="ja-JP" altLang="en-US" sz="1100">
              <a:solidFill>
                <a:sysClr val="windowText" lastClr="000000"/>
              </a:solidFill>
              <a:effectLst/>
              <a:latin typeface="+mn-lt"/>
              <a:ea typeface="+mn-ea"/>
              <a:cs typeface="+mn-cs"/>
            </a:rPr>
            <a:t>高く</a:t>
          </a:r>
          <a:r>
            <a:rPr kumimoji="1" lang="ja-JP" altLang="ja-JP" sz="1100">
              <a:solidFill>
                <a:sysClr val="windowText" lastClr="000000"/>
              </a:solidFill>
              <a:effectLst/>
              <a:latin typeface="+mn-lt"/>
              <a:ea typeface="+mn-ea"/>
              <a:cs typeface="+mn-cs"/>
            </a:rPr>
            <a:t>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a:t>
          </a:r>
          <a:r>
            <a:rPr kumimoji="1" lang="ja-JP" altLang="en-US" sz="1100">
              <a:solidFill>
                <a:sysClr val="windowText" lastClr="000000"/>
              </a:solidFill>
              <a:effectLst/>
              <a:latin typeface="+mn-lt"/>
              <a:ea typeface="+mn-ea"/>
              <a:cs typeface="+mn-cs"/>
            </a:rPr>
            <a:t>会計年度任用職員制度の開始</a:t>
          </a:r>
          <a:r>
            <a:rPr kumimoji="1" lang="ja-JP" altLang="ja-JP" sz="1100">
              <a:solidFill>
                <a:sysClr val="windowText" lastClr="000000"/>
              </a:solidFill>
              <a:effectLst/>
              <a:latin typeface="+mn-lt"/>
              <a:ea typeface="+mn-ea"/>
              <a:cs typeface="+mn-cs"/>
            </a:rPr>
            <a:t>が前年度比増の主な要因</a:t>
          </a:r>
          <a:r>
            <a:rPr kumimoji="1" lang="ja-JP" altLang="en-US" sz="1100">
              <a:solidFill>
                <a:sysClr val="windowText" lastClr="000000"/>
              </a:solidFill>
              <a:effectLst/>
              <a:latin typeface="+mn-lt"/>
              <a:ea typeface="+mn-ea"/>
              <a:cs typeface="+mn-cs"/>
            </a:rPr>
            <a:t>となっている</a:t>
          </a:r>
          <a:r>
            <a:rPr kumimoji="1" lang="ja-JP" altLang="ja-JP" sz="1100">
              <a:solidFill>
                <a:sysClr val="windowText" lastClr="000000"/>
              </a:solidFill>
              <a:effectLst/>
              <a:latin typeface="+mn-lt"/>
              <a:ea typeface="+mn-ea"/>
              <a:cs typeface="+mn-cs"/>
            </a:rPr>
            <a:t>。</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a:t>
          </a:r>
          <a:r>
            <a:rPr kumimoji="1" lang="ja-JP" altLang="ja-JP" sz="1100" baseline="0">
              <a:solidFill>
                <a:sysClr val="windowText" lastClr="000000"/>
              </a:solidFill>
              <a:effectLst/>
              <a:latin typeface="+mn-lt"/>
              <a:ea typeface="+mn-ea"/>
              <a:cs typeface="+mn-cs"/>
            </a:rPr>
            <a:t>近隣市町村や、類似団体の水準を参考にしつつ、機構改革や事務事業の見直しなどを積極的に実施するなど、人件費の抑制に努める。</a:t>
          </a:r>
          <a:endParaRPr lang="ja-JP" altLang="ja-JP" sz="1400">
            <a:solidFill>
              <a:sysClr val="windowText" lastClr="000000"/>
            </a:solidFill>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32</xdr:row>
      <xdr:rowOff>88900</xdr:rowOff>
    </xdr:from>
    <xdr:to>
      <xdr:col>24</xdr:col>
      <xdr:colOff>25400</xdr:colOff>
      <xdr:row>41</xdr:row>
      <xdr:rowOff>80735</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575300"/>
          <a:ext cx="0" cy="1534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52812</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7082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41</xdr:row>
      <xdr:rowOff>80735</xdr:rowOff>
    </xdr:from>
    <xdr:to>
      <xdr:col>24</xdr:col>
      <xdr:colOff>114300</xdr:colOff>
      <xdr:row>41</xdr:row>
      <xdr:rowOff>80735</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7110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3827</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31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32</xdr:row>
      <xdr:rowOff>88900</xdr:rowOff>
    </xdr:from>
    <xdr:to>
      <xdr:col>24</xdr:col>
      <xdr:colOff>114300</xdr:colOff>
      <xdr:row>32</xdr:row>
      <xdr:rowOff>88900</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575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34</xdr:row>
      <xdr:rowOff>170543</xdr:rowOff>
    </xdr:from>
    <xdr:to>
      <xdr:col>24</xdr:col>
      <xdr:colOff>25400</xdr:colOff>
      <xdr:row>39</xdr:row>
      <xdr:rowOff>53522</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a:off x="3987800" y="5999843"/>
          <a:ext cx="838200" cy="740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43741</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4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27214</xdr:rowOff>
    </xdr:from>
    <xdr:to>
      <xdr:col>24</xdr:col>
      <xdr:colOff>76200</xdr:colOff>
      <xdr:row>36</xdr:row>
      <xdr:rowOff>128814</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99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34</xdr:row>
      <xdr:rowOff>159657</xdr:rowOff>
    </xdr:from>
    <xdr:to>
      <xdr:col>19</xdr:col>
      <xdr:colOff>187325</xdr:colOff>
      <xdr:row>34</xdr:row>
      <xdr:rowOff>170543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5988957"/>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24493</xdr:rowOff>
    </xdr:from>
    <xdr:to>
      <xdr:col>20</xdr:col>
      <xdr:colOff>38100</xdr:colOff>
      <xdr:row>35</xdr:row>
      <xdr:rowOff>126093</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2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110870</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61116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39914</xdr:rowOff>
    </xdr:from>
    <xdr:to>
      <xdr:col>15</xdr:col>
      <xdr:colOff>98425</xdr:colOff>
      <xdr:row>34</xdr:row>
      <xdr:rowOff>159657</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869214"/>
          <a:ext cx="889000" cy="1197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34</xdr:row>
      <xdr:rowOff>163286</xdr:rowOff>
    </xdr:from>
    <xdr:to>
      <xdr:col>15</xdr:col>
      <xdr:colOff>149225</xdr:colOff>
      <xdr:row>35</xdr:row>
      <xdr:rowOff>93436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599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78213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0789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39914</xdr:rowOff>
    </xdr:from>
    <xdr:to>
      <xdr:col>11</xdr:col>
      <xdr:colOff>9525</xdr:colOff>
      <xdr:row>34</xdr:row>
      <xdr:rowOff>116114</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flipV="1">
          <a:off x="1320800" y="5869214"/>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34</xdr:row>
      <xdr:rowOff>108857</xdr:rowOff>
    </xdr:from>
    <xdr:to>
      <xdr:col>11</xdr:col>
      <xdr:colOff>60325</xdr:colOff>
      <xdr:row>35</xdr:row>
      <xdr:rowOff>39007</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23784</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108857</xdr:rowOff>
    </xdr:from>
    <xdr:to>
      <xdr:col>6</xdr:col>
      <xdr:colOff>171450</xdr:colOff>
      <xdr:row>35</xdr:row>
      <xdr:rowOff>39007</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5938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23784</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024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39</xdr:row>
      <xdr:rowOff>2722</xdr:rowOff>
    </xdr:from>
    <xdr:to>
      <xdr:col>24</xdr:col>
      <xdr:colOff>76200</xdr:colOff>
      <xdr:row>39</xdr:row>
      <xdr:rowOff>104322</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689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38</xdr:row>
      <xdr:rowOff>146249</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6661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34</xdr:row>
      <xdr:rowOff>119743</xdr:rowOff>
    </xdr:from>
    <xdr:to>
      <xdr:col>20</xdr:col>
      <xdr:colOff>38100</xdr:colOff>
      <xdr:row>35</xdr:row>
      <xdr:rowOff>49893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5949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33</xdr:row>
      <xdr:rowOff>60070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57179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108857</xdr:rowOff>
    </xdr:from>
    <xdr:to>
      <xdr:col>15</xdr:col>
      <xdr:colOff>149225</xdr:colOff>
      <xdr:row>35</xdr:row>
      <xdr:rowOff>39007</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49184</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33</xdr:row>
      <xdr:rowOff>160564</xdr:rowOff>
    </xdr:from>
    <xdr:to>
      <xdr:col>11</xdr:col>
      <xdr:colOff>60325</xdr:colOff>
      <xdr:row>34</xdr:row>
      <xdr:rowOff>90714</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818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32</xdr:row>
      <xdr:rowOff>100891</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587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65314</xdr:rowOff>
    </xdr:from>
    <xdr:to>
      <xdr:col>6</xdr:col>
      <xdr:colOff>171450</xdr:colOff>
      <xdr:row>34</xdr:row>
      <xdr:rowOff>166914</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946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33</xdr:row>
      <xdr:rowOff>5641</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63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a:t>
          </a:r>
          <a:r>
            <a:rPr kumimoji="1" lang="ja-JP" altLang="en-US" sz="1100" baseline="0">
              <a:solidFill>
                <a:schemeClr val="dk1"/>
              </a:solidFill>
              <a:effectLst/>
              <a:latin typeface="+mn-lt"/>
              <a:ea typeface="+mn-ea"/>
              <a:cs typeface="+mn-cs"/>
            </a:rPr>
            <a:t>５</a:t>
          </a:r>
          <a:r>
            <a:rPr kumimoji="1" lang="ja-JP" altLang="ja-JP" sz="1100" baseline="0">
              <a:solidFill>
                <a:schemeClr val="dk1"/>
              </a:solidFill>
              <a:effectLst/>
              <a:latin typeface="+mn-lt"/>
              <a:ea typeface="+mn-ea"/>
              <a:cs typeface="+mn-cs"/>
            </a:rPr>
            <a:t>．</a:t>
          </a:r>
          <a:r>
            <a:rPr kumimoji="1" lang="ja-JP" altLang="en-US" sz="1100" baseline="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a:t>
          </a:r>
          <a:r>
            <a:rPr kumimoji="1" lang="ja-JP" altLang="ja-JP" sz="1100">
              <a:solidFill>
                <a:schemeClr val="dk1"/>
              </a:solidFill>
              <a:effectLst/>
              <a:latin typeface="+mn-lt"/>
              <a:ea typeface="+mn-ea"/>
              <a:cs typeface="+mn-cs"/>
            </a:rPr>
            <a:t>、鳥取県平均比で</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a:t>
          </a:r>
          <a:r>
            <a:rPr kumimoji="1" lang="ja-JP" altLang="en-US" sz="1100">
              <a:solidFill>
                <a:schemeClr val="dk1"/>
              </a:solidFill>
              <a:effectLst/>
              <a:latin typeface="+mn-lt"/>
              <a:ea typeface="+mn-ea"/>
              <a:cs typeface="+mn-cs"/>
            </a:rPr>
            <a:t>４</a:t>
          </a:r>
          <a:r>
            <a:rPr kumimoji="1" lang="ja-JP" altLang="ja-JP" sz="1100">
              <a:solidFill>
                <a:schemeClr val="dk1"/>
              </a:solidFill>
              <a:effectLst/>
              <a:latin typeface="+mn-lt"/>
              <a:ea typeface="+mn-ea"/>
              <a:cs typeface="+mn-cs"/>
            </a:rPr>
            <a:t>％高くなっている。</a:t>
          </a:r>
          <a:endParaRPr lang="ja-JP" altLang="ja-JP">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会計年度任用職員制度の開始</a:t>
          </a:r>
          <a:r>
            <a:rPr kumimoji="1" lang="ja-JP" altLang="en-US" sz="1100">
              <a:solidFill>
                <a:schemeClr val="dk1"/>
              </a:solidFill>
              <a:effectLst/>
              <a:latin typeface="+mn-lt"/>
              <a:ea typeface="+mn-ea"/>
              <a:cs typeface="+mn-cs"/>
            </a:rPr>
            <a:t>による賃金の減</a:t>
          </a:r>
          <a:r>
            <a:rPr kumimoji="1" lang="ja-JP" altLang="ja-JP" sz="1100">
              <a:solidFill>
                <a:schemeClr val="dk1"/>
              </a:solidFill>
              <a:effectLst/>
              <a:latin typeface="+mn-lt"/>
              <a:ea typeface="+mn-ea"/>
              <a:cs typeface="+mn-cs"/>
            </a:rPr>
            <a:t>が前年度比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の主な要因となっている</a:t>
          </a:r>
          <a:r>
            <a:rPr kumimoji="1" lang="ja-JP" altLang="en-US" sz="1100">
              <a:solidFill>
                <a:schemeClr val="dk1"/>
              </a:solidFill>
              <a:effectLst/>
              <a:latin typeface="+mn-lt"/>
              <a:ea typeface="+mn-ea"/>
              <a:cs typeface="+mn-cs"/>
            </a:rPr>
            <a:t>。</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事務の効率化、経費削減などに努めているが限界があるため、公共施設適正管理計画に基づく施設の統廃合などを積極的に進めていく必要がある。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22" name="テキスト ボックス 121">
          <a:extLst>
            <a:ext uri="{FF2B5EF4-FFF2-40B4-BE49-F238E27FC236}">
              <a16:creationId xmlns:a16="http://schemas.microsoft.com/office/drawing/2014/main" id="{00000000-0008-0000-0400-00007A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4" name="テキスト ボックス 123">
          <a:extLst>
            <a:ext uri="{FF2B5EF4-FFF2-40B4-BE49-F238E27FC236}">
              <a16:creationId xmlns:a16="http://schemas.microsoft.com/office/drawing/2014/main" id="{00000000-0008-0000-0400-00007C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5" name="物件費グラフ枠">
          <a:extLst>
            <a:ext uri="{FF2B5EF4-FFF2-40B4-BE49-F238E27FC236}">
              <a16:creationId xmlns:a16="http://schemas.microsoft.com/office/drawing/2014/main" id="{00000000-0008-0000-0400-00007D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12</xdr:row>
      <xdr:rowOff>127000</xdr:rowOff>
    </xdr:from>
    <xdr:to>
      <xdr:col>82</xdr:col>
      <xdr:colOff>107950</xdr:colOff>
      <xdr:row>19</xdr:row>
      <xdr:rowOff>86178</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flipV="1">
          <a:off x="16510000" y="2184400"/>
          <a:ext cx="0" cy="11593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19</xdr:row>
      <xdr:rowOff>58255</xdr:rowOff>
    </xdr:from>
    <xdr:ext cx="762000" cy="259045"/>
    <xdr:sp macro="" textlink="">
      <xdr:nvSpPr>
        <xdr:cNvPr id="127" name="物件費最小値テキスト">
          <a:extLst>
            <a:ext uri="{FF2B5EF4-FFF2-40B4-BE49-F238E27FC236}">
              <a16:creationId xmlns:a16="http://schemas.microsoft.com/office/drawing/2014/main" id="{00000000-0008-0000-0400-00007F000000}"/>
            </a:ext>
          </a:extLst>
        </xdr:cNvPr>
        <xdr:cNvSpPr txBox="1"/>
      </xdr:nvSpPr>
      <xdr:spPr>
        <a:xfrm>
          <a:off x="16598900" y="331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19</xdr:row>
      <xdr:rowOff>86178</xdr:rowOff>
    </xdr:from>
    <xdr:to>
      <xdr:col>82</xdr:col>
      <xdr:colOff>196850</xdr:colOff>
      <xdr:row>19</xdr:row>
      <xdr:rowOff>86178</xdr:rowOff>
    </xdr:to>
    <xdr:cxnSp macro="">
      <xdr:nvCxnSpPr>
        <xdr:cNvPr id="128" name="直線コネクタ 127">
          <a:extLst>
            <a:ext uri="{FF2B5EF4-FFF2-40B4-BE49-F238E27FC236}">
              <a16:creationId xmlns:a16="http://schemas.microsoft.com/office/drawing/2014/main" id="{00000000-0008-0000-0400-000080000000}"/>
            </a:ext>
          </a:extLst>
        </xdr:cNvPr>
        <xdr:cNvCxnSpPr/>
      </xdr:nvCxnSpPr>
      <xdr:spPr>
        <a:xfrm>
          <a:off x="16421100" y="3343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41927</xdr:rowOff>
    </xdr:from>
    <xdr:ext cx="762000" cy="259045"/>
    <xdr:sp macro="" textlink="">
      <xdr:nvSpPr>
        <xdr:cNvPr id="129" name="物件費最大値テキスト">
          <a:extLst>
            <a:ext uri="{FF2B5EF4-FFF2-40B4-BE49-F238E27FC236}">
              <a16:creationId xmlns:a16="http://schemas.microsoft.com/office/drawing/2014/main" id="{00000000-0008-0000-0400-000081000000}"/>
            </a:ext>
          </a:extLst>
        </xdr:cNvPr>
        <xdr:cNvSpPr txBox="1"/>
      </xdr:nvSpPr>
      <xdr:spPr>
        <a:xfrm>
          <a:off x="16598900" y="1927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12</xdr:row>
      <xdr:rowOff>127000</xdr:rowOff>
    </xdr:from>
    <xdr:to>
      <xdr:col>82</xdr:col>
      <xdr:colOff>196850</xdr:colOff>
      <xdr:row>12</xdr:row>
      <xdr:rowOff>127000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6421100" y="218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16</xdr:row>
      <xdr:rowOff>29029</xdr:rowOff>
    </xdr:from>
    <xdr:to>
      <xdr:col>82</xdr:col>
      <xdr:colOff>107950</xdr:colOff>
      <xdr:row>21</xdr:row>
      <xdr:rowOff>118836</xdr:rowOff>
    </xdr:to>
    <xdr:cxnSp macro="">
      <xdr:nvCxnSpPr>
        <xdr:cNvPr id="131" name="直線コネクタ 130">
          <a:extLst>
            <a:ext uri="{FF2B5EF4-FFF2-40B4-BE49-F238E27FC236}">
              <a16:creationId xmlns:a16="http://schemas.microsoft.com/office/drawing/2014/main" id="{00000000-0008-0000-0400-000083000000}"/>
            </a:ext>
          </a:extLst>
        </xdr:cNvPr>
        <xdr:cNvCxnSpPr/>
      </xdr:nvCxnSpPr>
      <xdr:spPr>
        <a:xfrm flipV="1">
          <a:off x="15671800" y="2772229"/>
          <a:ext cx="838200" cy="94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166206</xdr:rowOff>
    </xdr:from>
    <xdr:ext cx="762000" cy="259045"/>
    <xdr:sp macro="" textlink="">
      <xdr:nvSpPr>
        <xdr:cNvPr id="132" name="物件費平均値テキスト">
          <a:extLst>
            <a:ext uri="{FF2B5EF4-FFF2-40B4-BE49-F238E27FC236}">
              <a16:creationId xmlns:a16="http://schemas.microsoft.com/office/drawing/2014/main" id="{00000000-0008-0000-0400-000084000000}"/>
            </a:ext>
          </a:extLst>
        </xdr:cNvPr>
        <xdr:cNvSpPr txBox="1"/>
      </xdr:nvSpPr>
      <xdr:spPr>
        <a:xfrm>
          <a:off x="16598900" y="25665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6459200" y="272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21</xdr:row>
      <xdr:rowOff>86178</xdr:rowOff>
    </xdr:from>
    <xdr:to>
      <xdr:col>78</xdr:col>
      <xdr:colOff>69850</xdr:colOff>
      <xdr:row>21</xdr:row>
      <xdr:rowOff>118836</xdr:rowOff>
    </xdr:to>
    <xdr:cxnSp macro="">
      <xdr:nvCxnSpPr>
        <xdr:cNvPr id="134" name="直線コネクタ 133">
          <a:extLst>
            <a:ext uri="{FF2B5EF4-FFF2-40B4-BE49-F238E27FC236}">
              <a16:creationId xmlns:a16="http://schemas.microsoft.com/office/drawing/2014/main" id="{00000000-0008-0000-0400-000086000000}"/>
            </a:ext>
          </a:extLst>
        </xdr:cNvPr>
        <xdr:cNvCxnSpPr/>
      </xdr:nvCxnSpPr>
      <xdr:spPr>
        <a:xfrm>
          <a:off x="14782800" y="36866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84364</xdr:rowOff>
    </xdr:from>
    <xdr:to>
      <xdr:col>78</xdr:col>
      <xdr:colOff>120650</xdr:colOff>
      <xdr:row>18</xdr:row>
      <xdr:rowOff>14514</xdr:rowOff>
    </xdr:to>
    <xdr:sp macro="" textlink="">
      <xdr:nvSpPr>
        <xdr:cNvPr id="135" name="フローチャート: 判断 134">
          <a:extLst>
            <a:ext uri="{FF2B5EF4-FFF2-40B4-BE49-F238E27FC236}">
              <a16:creationId xmlns:a16="http://schemas.microsoft.com/office/drawing/2014/main" id="{00000000-0008-0000-0400-000087000000}"/>
            </a:ext>
          </a:extLst>
        </xdr:cNvPr>
        <xdr:cNvSpPr/>
      </xdr:nvSpPr>
      <xdr:spPr>
        <a:xfrm>
          <a:off x="15621000" y="29990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24691</xdr:rowOff>
    </xdr:from>
    <xdr:ext cx="736600" cy="259045"/>
    <xdr:sp macro="" textlink="">
      <xdr:nvSpPr>
        <xdr:cNvPr id="136" name="テキスト ボックス 135">
          <a:extLst>
            <a:ext uri="{FF2B5EF4-FFF2-40B4-BE49-F238E27FC236}">
              <a16:creationId xmlns:a16="http://schemas.microsoft.com/office/drawing/2014/main" id="{00000000-0008-0000-0400-000088000000}"/>
            </a:ext>
          </a:extLst>
        </xdr:cNvPr>
        <xdr:cNvSpPr txBox="1"/>
      </xdr:nvSpPr>
      <xdr:spPr>
        <a:xfrm>
          <a:off x="15290800" y="27678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21</xdr:row>
      <xdr:rowOff>86178</xdr:rowOff>
    </xdr:from>
    <xdr:to>
      <xdr:col>73</xdr:col>
      <xdr:colOff>180975</xdr:colOff>
      <xdr:row>21</xdr:row>
      <xdr:rowOff>118836</xdr:rowOff>
    </xdr:to>
    <xdr:cxnSp macro="">
      <xdr:nvCxnSpPr>
        <xdr:cNvPr id="137" name="直線コネクタ 136">
          <a:extLst>
            <a:ext uri="{FF2B5EF4-FFF2-40B4-BE49-F238E27FC236}">
              <a16:creationId xmlns:a16="http://schemas.microsoft.com/office/drawing/2014/main" id="{00000000-0008-0000-0400-000089000000}"/>
            </a:ext>
          </a:extLst>
        </xdr:cNvPr>
        <xdr:cNvCxnSpPr/>
      </xdr:nvCxnSpPr>
      <xdr:spPr>
        <a:xfrm flipV="1">
          <a:off x="13893800" y="3686628"/>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68036</xdr:rowOff>
    </xdr:from>
    <xdr:to>
      <xdr:col>74</xdr:col>
      <xdr:colOff>31750</xdr:colOff>
      <xdr:row>17</xdr:row>
      <xdr:rowOff>169636</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4732000" y="2982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8363</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4401800" y="2751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20</xdr:row>
      <xdr:rowOff>94343</xdr:rowOff>
    </xdr:from>
    <xdr:to>
      <xdr:col>69</xdr:col>
      <xdr:colOff>92075</xdr:colOff>
      <xdr:row>21</xdr:row>
      <xdr:rowOff>118836</xdr:rowOff>
    </xdr:to>
    <xdr:cxnSp macro="">
      <xdr:nvCxnSpPr>
        <xdr:cNvPr id="140" name="直線コネクタ 139">
          <a:extLst>
            <a:ext uri="{FF2B5EF4-FFF2-40B4-BE49-F238E27FC236}">
              <a16:creationId xmlns:a16="http://schemas.microsoft.com/office/drawing/2014/main" id="{00000000-0008-0000-0400-00008C000000}"/>
            </a:ext>
          </a:extLst>
        </xdr:cNvPr>
        <xdr:cNvCxnSpPr/>
      </xdr:nvCxnSpPr>
      <xdr:spPr>
        <a:xfrm>
          <a:off x="13004800" y="3523343"/>
          <a:ext cx="889000" cy="195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16</xdr:row>
      <xdr:rowOff>125186</xdr:rowOff>
    </xdr:from>
    <xdr:to>
      <xdr:col>69</xdr:col>
      <xdr:colOff>142875</xdr:colOff>
      <xdr:row>17</xdr:row>
      <xdr:rowOff>55336</xdr:rowOff>
    </xdr:to>
    <xdr:sp macro="" textlink="">
      <xdr:nvSpPr>
        <xdr:cNvPr id="141" name="フローチャート: 判断 140">
          <a:extLst>
            <a:ext uri="{FF2B5EF4-FFF2-40B4-BE49-F238E27FC236}">
              <a16:creationId xmlns:a16="http://schemas.microsoft.com/office/drawing/2014/main" id="{00000000-0008-0000-0400-00008D000000}"/>
            </a:ext>
          </a:extLst>
        </xdr:cNvPr>
        <xdr:cNvSpPr/>
      </xdr:nvSpPr>
      <xdr:spPr>
        <a:xfrm>
          <a:off x="13843000" y="2868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65513</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3512800" y="2637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59871</xdr:rowOff>
    </xdr:from>
    <xdr:to>
      <xdr:col>65</xdr:col>
      <xdr:colOff>53975</xdr:colOff>
      <xdr:row>16</xdr:row>
      <xdr:rowOff>161471</xdr:rowOff>
    </xdr:to>
    <xdr:sp macro="" textlink="">
      <xdr:nvSpPr>
        <xdr:cNvPr id="143" name="フローチャート: 判断 142">
          <a:extLst>
            <a:ext uri="{FF2B5EF4-FFF2-40B4-BE49-F238E27FC236}">
              <a16:creationId xmlns:a16="http://schemas.microsoft.com/office/drawing/2014/main" id="{00000000-0008-0000-0400-00008F000000}"/>
            </a:ext>
          </a:extLst>
        </xdr:cNvPr>
        <xdr:cNvSpPr/>
      </xdr:nvSpPr>
      <xdr:spPr>
        <a:xfrm>
          <a:off x="12954000" y="28030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198</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623800" y="25719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6" name="テキスト ボックス 145">
          <a:extLst>
            <a:ext uri="{FF2B5EF4-FFF2-40B4-BE49-F238E27FC236}">
              <a16:creationId xmlns:a16="http://schemas.microsoft.com/office/drawing/2014/main" id="{00000000-0008-0000-0400-000092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7" name="テキスト ボックス 146">
          <a:extLst>
            <a:ext uri="{FF2B5EF4-FFF2-40B4-BE49-F238E27FC236}">
              <a16:creationId xmlns:a16="http://schemas.microsoft.com/office/drawing/2014/main" id="{00000000-0008-0000-0400-000093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149679</xdr:rowOff>
    </xdr:from>
    <xdr:to>
      <xdr:col>82</xdr:col>
      <xdr:colOff>158750</xdr:colOff>
      <xdr:row>16</xdr:row>
      <xdr:rowOff>79829</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6459200" y="2721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121756</xdr:rowOff>
    </xdr:from>
    <xdr:ext cx="762000" cy="259045"/>
    <xdr:sp macro="" textlink="">
      <xdr:nvSpPr>
        <xdr:cNvPr id="151" name="物件費該当値テキスト">
          <a:extLst>
            <a:ext uri="{FF2B5EF4-FFF2-40B4-BE49-F238E27FC236}">
              <a16:creationId xmlns:a16="http://schemas.microsoft.com/office/drawing/2014/main" id="{00000000-0008-0000-0400-000097000000}"/>
            </a:ext>
          </a:extLst>
        </xdr:cNvPr>
        <xdr:cNvSpPr txBox="1"/>
      </xdr:nvSpPr>
      <xdr:spPr>
        <a:xfrm>
          <a:off x="16598900" y="2693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21</xdr:row>
      <xdr:rowOff>68036</xdr:rowOff>
    </xdr:from>
    <xdr:to>
      <xdr:col>78</xdr:col>
      <xdr:colOff>120650</xdr:colOff>
      <xdr:row>21</xdr:row>
      <xdr:rowOff>169636</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5621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21</xdr:row>
      <xdr:rowOff>154413</xdr:rowOff>
    </xdr:from>
    <xdr:ext cx="7366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5290800" y="3754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21</xdr:row>
      <xdr:rowOff>35378</xdr:rowOff>
    </xdr:from>
    <xdr:to>
      <xdr:col>74</xdr:col>
      <xdr:colOff>31750</xdr:colOff>
      <xdr:row>21</xdr:row>
      <xdr:rowOff>136978</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4732000" y="3635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21</xdr:row>
      <xdr:rowOff>121755</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4401800" y="3722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21</xdr:row>
      <xdr:rowOff>68036</xdr:rowOff>
    </xdr:from>
    <xdr:to>
      <xdr:col>69</xdr:col>
      <xdr:colOff>142875</xdr:colOff>
      <xdr:row>21</xdr:row>
      <xdr:rowOff>169636</xdr:rowOff>
    </xdr:to>
    <xdr:sp macro="" textlink="">
      <xdr:nvSpPr>
        <xdr:cNvPr id="156" name="楕円 155">
          <a:extLst>
            <a:ext uri="{FF2B5EF4-FFF2-40B4-BE49-F238E27FC236}">
              <a16:creationId xmlns:a16="http://schemas.microsoft.com/office/drawing/2014/main" id="{00000000-0008-0000-0400-00009C000000}"/>
            </a:ext>
          </a:extLst>
        </xdr:cNvPr>
        <xdr:cNvSpPr/>
      </xdr:nvSpPr>
      <xdr:spPr>
        <a:xfrm>
          <a:off x="13843000" y="3668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21</xdr:row>
      <xdr:rowOff>154413</xdr:rowOff>
    </xdr:from>
    <xdr:ext cx="762000" cy="259045"/>
    <xdr:sp macro="" textlink="">
      <xdr:nvSpPr>
        <xdr:cNvPr id="157" name="テキスト ボックス 156">
          <a:extLst>
            <a:ext uri="{FF2B5EF4-FFF2-40B4-BE49-F238E27FC236}">
              <a16:creationId xmlns:a16="http://schemas.microsoft.com/office/drawing/2014/main" id="{00000000-0008-0000-0400-00009D000000}"/>
            </a:ext>
          </a:extLst>
        </xdr:cNvPr>
        <xdr:cNvSpPr txBox="1"/>
      </xdr:nvSpPr>
      <xdr:spPr>
        <a:xfrm>
          <a:off x="13512800" y="375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20</xdr:row>
      <xdr:rowOff>43543</xdr:rowOff>
    </xdr:from>
    <xdr:to>
      <xdr:col>65</xdr:col>
      <xdr:colOff>53975</xdr:colOff>
      <xdr:row>20</xdr:row>
      <xdr:rowOff>145143</xdr:rowOff>
    </xdr:to>
    <xdr:sp macro="" textlink="">
      <xdr:nvSpPr>
        <xdr:cNvPr id="158" name="楕円 157">
          <a:extLst>
            <a:ext uri="{FF2B5EF4-FFF2-40B4-BE49-F238E27FC236}">
              <a16:creationId xmlns:a16="http://schemas.microsoft.com/office/drawing/2014/main" id="{00000000-0008-0000-0400-00009E000000}"/>
            </a:ext>
          </a:extLst>
        </xdr:cNvPr>
        <xdr:cNvSpPr/>
      </xdr:nvSpPr>
      <xdr:spPr>
        <a:xfrm>
          <a:off x="12954000" y="34725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129920</xdr:rowOff>
    </xdr:from>
    <xdr:ext cx="762000" cy="259045"/>
    <xdr:sp macro="" textlink="">
      <xdr:nvSpPr>
        <xdr:cNvPr id="159" name="テキスト ボックス 158">
          <a:extLst>
            <a:ext uri="{FF2B5EF4-FFF2-40B4-BE49-F238E27FC236}">
              <a16:creationId xmlns:a16="http://schemas.microsoft.com/office/drawing/2014/main" id="{00000000-0008-0000-0400-00009F000000}"/>
            </a:ext>
          </a:extLst>
        </xdr:cNvPr>
        <xdr:cNvSpPr txBox="1"/>
      </xdr:nvSpPr>
      <xdr:spPr>
        <a:xfrm>
          <a:off x="12623800" y="3558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6" name="正方形/長方形 165">
          <a:extLst>
            <a:ext uri="{FF2B5EF4-FFF2-40B4-BE49-F238E27FC236}">
              <a16:creationId xmlns:a16="http://schemas.microsoft.com/office/drawing/2014/main" id="{00000000-0008-0000-0400-0000A6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7" name="正方形/長方形 166">
          <a:extLst>
            <a:ext uri="{FF2B5EF4-FFF2-40B4-BE49-F238E27FC236}">
              <a16:creationId xmlns:a16="http://schemas.microsoft.com/office/drawing/2014/main" id="{00000000-0008-0000-0400-0000A7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8" name="正方形/長方形 167">
          <a:extLst>
            <a:ext uri="{FF2B5EF4-FFF2-40B4-BE49-F238E27FC236}">
              <a16:creationId xmlns:a16="http://schemas.microsoft.com/office/drawing/2014/main" id="{00000000-0008-0000-0400-0000A8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9" name="正方形/長方形 168">
          <a:extLst>
            <a:ext uri="{FF2B5EF4-FFF2-40B4-BE49-F238E27FC236}">
              <a16:creationId xmlns:a16="http://schemas.microsoft.com/office/drawing/2014/main" id="{00000000-0008-0000-0400-0000A9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０．４％、類似団体平均比</a:t>
          </a:r>
          <a:r>
            <a:rPr kumimoji="1" lang="ja-JP" altLang="en-US" sz="1100">
              <a:solidFill>
                <a:schemeClr val="dk1"/>
              </a:solidFill>
              <a:effectLst/>
              <a:latin typeface="+mn-lt"/>
              <a:ea typeface="+mn-ea"/>
              <a:cs typeface="+mn-cs"/>
            </a:rPr>
            <a:t>で２．０</a:t>
          </a:r>
          <a:r>
            <a:rPr kumimoji="1" lang="ja-JP" altLang="ja-JP" sz="1100">
              <a:solidFill>
                <a:schemeClr val="dk1"/>
              </a:solidFill>
              <a:effectLst/>
              <a:latin typeface="+mn-lt"/>
              <a:ea typeface="+mn-ea"/>
              <a:cs typeface="+mn-cs"/>
            </a:rPr>
            <a:t>％、鳥取県平均比</a:t>
          </a:r>
          <a:r>
            <a:rPr kumimoji="1" lang="ja-JP" altLang="en-US" sz="1100">
              <a:solidFill>
                <a:schemeClr val="dk1"/>
              </a:solidFill>
              <a:effectLst/>
              <a:latin typeface="+mn-lt"/>
              <a:ea typeface="+mn-ea"/>
              <a:cs typeface="+mn-cs"/>
            </a:rPr>
            <a:t>で５．８</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プレミアム付商品券事業が約</a:t>
          </a:r>
          <a:r>
            <a:rPr kumimoji="1" lang="ja-JP" altLang="en-US" sz="1100">
              <a:solidFill>
                <a:schemeClr val="dk1"/>
              </a:solidFill>
              <a:effectLst/>
              <a:latin typeface="+mn-lt"/>
              <a:ea typeface="+mn-ea"/>
              <a:cs typeface="+mn-cs"/>
            </a:rPr>
            <a:t>１，５３９</a:t>
          </a:r>
          <a:r>
            <a:rPr kumimoji="1" lang="ja-JP" altLang="ja-JP" sz="1100">
              <a:solidFill>
                <a:schemeClr val="dk1"/>
              </a:solidFill>
              <a:effectLst/>
              <a:latin typeface="+mn-lt"/>
              <a:ea typeface="+mn-ea"/>
              <a:cs typeface="+mn-cs"/>
            </a:rPr>
            <a:t>万円、</a:t>
          </a:r>
          <a:r>
            <a:rPr kumimoji="1" lang="ja-JP" altLang="en-US" sz="1100">
              <a:solidFill>
                <a:schemeClr val="dk1"/>
              </a:solidFill>
              <a:effectLst/>
              <a:latin typeface="+mn-lt"/>
              <a:ea typeface="+mn-ea"/>
              <a:cs typeface="+mn-cs"/>
            </a:rPr>
            <a:t>特別医療</a:t>
          </a:r>
          <a:r>
            <a:rPr kumimoji="1" lang="ja-JP" altLang="ja-JP" sz="1100">
              <a:solidFill>
                <a:schemeClr val="dk1"/>
              </a:solidFill>
              <a:effectLst/>
              <a:latin typeface="+mn-lt"/>
              <a:ea typeface="+mn-ea"/>
              <a:cs typeface="+mn-cs"/>
            </a:rPr>
            <a:t>費が</a:t>
          </a:r>
          <a:r>
            <a:rPr kumimoji="1" lang="ja-JP" altLang="en-US" sz="1100">
              <a:solidFill>
                <a:schemeClr val="dk1"/>
              </a:solidFill>
              <a:effectLst/>
              <a:latin typeface="+mn-lt"/>
              <a:ea typeface="+mn-ea"/>
              <a:cs typeface="+mn-cs"/>
            </a:rPr>
            <a:t>約１，３３７</a:t>
          </a:r>
          <a:r>
            <a:rPr kumimoji="1" lang="ja-JP" altLang="ja-JP" sz="1100">
              <a:solidFill>
                <a:schemeClr val="dk1"/>
              </a:solidFill>
              <a:effectLst/>
              <a:latin typeface="+mn-lt"/>
              <a:ea typeface="+mn-ea"/>
              <a:cs typeface="+mn-cs"/>
            </a:rPr>
            <a:t>万円の</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となったことが、前年度比</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の主な要因と考えられる。</a:t>
          </a:r>
          <a:endParaRPr lang="ja-JP" altLang="ja-JP" sz="1400">
            <a:effectLst/>
          </a:endParaRPr>
        </a:p>
        <a:p>
          <a:r>
            <a:rPr kumimoji="1" lang="ja-JP" altLang="ja-JP" sz="1100">
              <a:solidFill>
                <a:schemeClr val="dk1"/>
              </a:solidFill>
              <a:effectLst/>
              <a:latin typeface="+mn-lt"/>
              <a:ea typeface="+mn-ea"/>
              <a:cs typeface="+mn-cs"/>
            </a:rPr>
            <a:t>　鳥取県平均を下回っている要因は他市町村にある福祉事務所が大山町にはないことが考えられる。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5" name="テキスト ボックス 184">
          <a:extLst>
            <a:ext uri="{FF2B5EF4-FFF2-40B4-BE49-F238E27FC236}">
              <a16:creationId xmlns:a16="http://schemas.microsoft.com/office/drawing/2014/main" id="{00000000-0008-0000-0400-0000B9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7" name="テキスト ボックス 186">
          <a:extLst>
            <a:ext uri="{FF2B5EF4-FFF2-40B4-BE49-F238E27FC236}">
              <a16:creationId xmlns:a16="http://schemas.microsoft.com/office/drawing/2014/main" id="{00000000-0008-0000-0400-0000BB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8" name="扶助費グラフ枠">
          <a:extLst>
            <a:ext uri="{FF2B5EF4-FFF2-40B4-BE49-F238E27FC236}">
              <a16:creationId xmlns:a16="http://schemas.microsoft.com/office/drawing/2014/main" id="{00000000-0008-0000-0400-0000BC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20865</xdr:rowOff>
    </xdr:from>
    <xdr:to>
      <xdr:col>24</xdr:col>
      <xdr:colOff>25400</xdr:colOff>
      <xdr:row>61</xdr:row>
      <xdr:rowOff>102507</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flipV="1">
          <a:off x="4826000" y="9107715"/>
          <a:ext cx="0" cy="14532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74584</xdr:rowOff>
    </xdr:from>
    <xdr:ext cx="762000" cy="259045"/>
    <xdr:sp macro="" textlink="">
      <xdr:nvSpPr>
        <xdr:cNvPr id="190" name="扶助費最小値テキスト">
          <a:extLst>
            <a:ext uri="{FF2B5EF4-FFF2-40B4-BE49-F238E27FC236}">
              <a16:creationId xmlns:a16="http://schemas.microsoft.com/office/drawing/2014/main" id="{00000000-0008-0000-0400-0000BE000000}"/>
            </a:ext>
          </a:extLst>
        </xdr:cNvPr>
        <xdr:cNvSpPr txBox="1"/>
      </xdr:nvSpPr>
      <xdr:spPr>
        <a:xfrm>
          <a:off x="4914900" y="10533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102507</xdr:rowOff>
    </xdr:from>
    <xdr:to>
      <xdr:col>24</xdr:col>
      <xdr:colOff>114300</xdr:colOff>
      <xdr:row>61</xdr:row>
      <xdr:rowOff>102507</xdr:rowOff>
    </xdr:to>
    <xdr:cxnSp macro="">
      <xdr:nvCxnSpPr>
        <xdr:cNvPr id="191" name="直線コネクタ 190">
          <a:extLst>
            <a:ext uri="{FF2B5EF4-FFF2-40B4-BE49-F238E27FC236}">
              <a16:creationId xmlns:a16="http://schemas.microsoft.com/office/drawing/2014/main" id="{00000000-0008-0000-0400-0000BF000000}"/>
            </a:ext>
          </a:extLst>
        </xdr:cNvPr>
        <xdr:cNvCxnSpPr/>
      </xdr:nvCxnSpPr>
      <xdr:spPr>
        <a:xfrm>
          <a:off x="4737100" y="10560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107242</xdr:rowOff>
    </xdr:from>
    <xdr:ext cx="762000" cy="259045"/>
    <xdr:sp macro="" textlink="">
      <xdr:nvSpPr>
        <xdr:cNvPr id="192" name="扶助費最大値テキスト">
          <a:extLst>
            <a:ext uri="{FF2B5EF4-FFF2-40B4-BE49-F238E27FC236}">
              <a16:creationId xmlns:a16="http://schemas.microsoft.com/office/drawing/2014/main" id="{00000000-0008-0000-0400-0000C0000000}"/>
            </a:ext>
          </a:extLst>
        </xdr:cNvPr>
        <xdr:cNvSpPr txBox="1"/>
      </xdr:nvSpPr>
      <xdr:spPr>
        <a:xfrm>
          <a:off x="4914900" y="8851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20865</xdr:rowOff>
    </xdr:from>
    <xdr:to>
      <xdr:col>24</xdr:col>
      <xdr:colOff>114300</xdr:colOff>
      <xdr:row>53</xdr:row>
      <xdr:rowOff>20865</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4737100" y="9107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61685</xdr:rowOff>
    </xdr:from>
    <xdr:to>
      <xdr:col>24</xdr:col>
      <xdr:colOff>25400</xdr:colOff>
      <xdr:row>54</xdr:row>
      <xdr:rowOff>127000</xdr:rowOff>
    </xdr:to>
    <xdr:cxnSp macro="">
      <xdr:nvCxnSpPr>
        <xdr:cNvPr id="194" name="直線コネクタ 193">
          <a:extLst>
            <a:ext uri="{FF2B5EF4-FFF2-40B4-BE49-F238E27FC236}">
              <a16:creationId xmlns:a16="http://schemas.microsoft.com/office/drawing/2014/main" id="{00000000-0008-0000-0400-0000C2000000}"/>
            </a:ext>
          </a:extLst>
        </xdr:cNvPr>
        <xdr:cNvCxnSpPr/>
      </xdr:nvCxnSpPr>
      <xdr:spPr>
        <a:xfrm flipV="1">
          <a:off x="3987800" y="9319985"/>
          <a:ext cx="8382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138084</xdr:rowOff>
    </xdr:from>
    <xdr:ext cx="762000" cy="259045"/>
    <xdr:sp macro="" textlink="">
      <xdr:nvSpPr>
        <xdr:cNvPr id="195" name="扶助費平均値テキスト">
          <a:extLst>
            <a:ext uri="{FF2B5EF4-FFF2-40B4-BE49-F238E27FC236}">
              <a16:creationId xmlns:a16="http://schemas.microsoft.com/office/drawing/2014/main" id="{00000000-0008-0000-0400-0000C3000000}"/>
            </a:ext>
          </a:extLst>
        </xdr:cNvPr>
        <xdr:cNvSpPr txBox="1"/>
      </xdr:nvSpPr>
      <xdr:spPr>
        <a:xfrm>
          <a:off x="4914900" y="95678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166007</xdr:rowOff>
    </xdr:from>
    <xdr:to>
      <xdr:col>24</xdr:col>
      <xdr:colOff>76200</xdr:colOff>
      <xdr:row>56</xdr:row>
      <xdr:rowOff>96157</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47752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61685</xdr:rowOff>
    </xdr:from>
    <xdr:to>
      <xdr:col>19</xdr:col>
      <xdr:colOff>187325</xdr:colOff>
      <xdr:row>54</xdr:row>
      <xdr:rowOff>127000</xdr:rowOff>
    </xdr:to>
    <xdr:cxnSp macro="">
      <xdr:nvCxnSpPr>
        <xdr:cNvPr id="197" name="直線コネクタ 196">
          <a:extLst>
            <a:ext uri="{FF2B5EF4-FFF2-40B4-BE49-F238E27FC236}">
              <a16:creationId xmlns:a16="http://schemas.microsoft.com/office/drawing/2014/main" id="{00000000-0008-0000-0400-0000C5000000}"/>
            </a:ext>
          </a:extLst>
        </xdr:cNvPr>
        <xdr:cNvCxnSpPr/>
      </xdr:nvCxnSpPr>
      <xdr:spPr>
        <a:xfrm>
          <a:off x="3098800" y="9319985"/>
          <a:ext cx="889000" cy="653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166007</xdr:rowOff>
    </xdr:from>
    <xdr:to>
      <xdr:col>20</xdr:col>
      <xdr:colOff>38100</xdr:colOff>
      <xdr:row>56</xdr:row>
      <xdr:rowOff>96157</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3937000" y="959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80934</xdr:rowOff>
    </xdr:from>
    <xdr:ext cx="7366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3606800" y="96821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12700</xdr:rowOff>
    </xdr:from>
    <xdr:to>
      <xdr:col>15</xdr:col>
      <xdr:colOff>98425</xdr:colOff>
      <xdr:row>54</xdr:row>
      <xdr:rowOff>61685</xdr:rowOff>
    </xdr:to>
    <xdr:cxnSp macro="">
      <xdr:nvCxnSpPr>
        <xdr:cNvPr id="200" name="直線コネクタ 199">
          <a:extLst>
            <a:ext uri="{FF2B5EF4-FFF2-40B4-BE49-F238E27FC236}">
              <a16:creationId xmlns:a16="http://schemas.microsoft.com/office/drawing/2014/main" id="{00000000-0008-0000-0400-0000C8000000}"/>
            </a:ext>
          </a:extLst>
        </xdr:cNvPr>
        <xdr:cNvCxnSpPr/>
      </xdr:nvCxnSpPr>
      <xdr:spPr>
        <a:xfrm>
          <a:off x="2209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10885</xdr:rowOff>
    </xdr:from>
    <xdr:to>
      <xdr:col>15</xdr:col>
      <xdr:colOff>149225</xdr:colOff>
      <xdr:row>56</xdr:row>
      <xdr:rowOff>112485</xdr:rowOff>
    </xdr:to>
    <xdr:sp macro="" textlink="">
      <xdr:nvSpPr>
        <xdr:cNvPr id="201" name="フローチャート: 判断 200">
          <a:extLst>
            <a:ext uri="{FF2B5EF4-FFF2-40B4-BE49-F238E27FC236}">
              <a16:creationId xmlns:a16="http://schemas.microsoft.com/office/drawing/2014/main" id="{00000000-0008-0000-0400-0000C9000000}"/>
            </a:ext>
          </a:extLst>
        </xdr:cNvPr>
        <xdr:cNvSpPr/>
      </xdr:nvSpPr>
      <xdr:spPr>
        <a:xfrm>
          <a:off x="3048000" y="9612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97262</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717800" y="96984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12700</xdr:rowOff>
    </xdr:from>
    <xdr:to>
      <xdr:col>11</xdr:col>
      <xdr:colOff>9525</xdr:colOff>
      <xdr:row>54</xdr:row>
      <xdr:rowOff>61685</xdr:rowOff>
    </xdr:to>
    <xdr:cxnSp macro="">
      <xdr:nvCxnSpPr>
        <xdr:cNvPr id="203" name="直線コネクタ 202">
          <a:extLst>
            <a:ext uri="{FF2B5EF4-FFF2-40B4-BE49-F238E27FC236}">
              <a16:creationId xmlns:a16="http://schemas.microsoft.com/office/drawing/2014/main" id="{00000000-0008-0000-0400-0000CB000000}"/>
            </a:ext>
          </a:extLst>
        </xdr:cNvPr>
        <xdr:cNvCxnSpPr/>
      </xdr:nvCxnSpPr>
      <xdr:spPr>
        <a:xfrm flipV="1">
          <a:off x="1320800" y="9271000"/>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149678</xdr:rowOff>
    </xdr:from>
    <xdr:to>
      <xdr:col>11</xdr:col>
      <xdr:colOff>60325</xdr:colOff>
      <xdr:row>56</xdr:row>
      <xdr:rowOff>79828</xdr:rowOff>
    </xdr:to>
    <xdr:sp macro="" textlink="">
      <xdr:nvSpPr>
        <xdr:cNvPr id="204" name="フローチャート: 判断 203">
          <a:extLst>
            <a:ext uri="{FF2B5EF4-FFF2-40B4-BE49-F238E27FC236}">
              <a16:creationId xmlns:a16="http://schemas.microsoft.com/office/drawing/2014/main" id="{00000000-0008-0000-0400-0000CC000000}"/>
            </a:ext>
          </a:extLst>
        </xdr:cNvPr>
        <xdr:cNvSpPr/>
      </xdr:nvSpPr>
      <xdr:spPr>
        <a:xfrm>
          <a:off x="2159000" y="957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64605</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828800" y="9665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133350</xdr:rowOff>
    </xdr:from>
    <xdr:to>
      <xdr:col>6</xdr:col>
      <xdr:colOff>171450</xdr:colOff>
      <xdr:row>56</xdr:row>
      <xdr:rowOff>63500</xdr:rowOff>
    </xdr:to>
    <xdr:sp macro="" textlink="">
      <xdr:nvSpPr>
        <xdr:cNvPr id="206" name="フローチャート: 判断 205">
          <a:extLst>
            <a:ext uri="{FF2B5EF4-FFF2-40B4-BE49-F238E27FC236}">
              <a16:creationId xmlns:a16="http://schemas.microsoft.com/office/drawing/2014/main" id="{00000000-0008-0000-0400-0000CE000000}"/>
            </a:ext>
          </a:extLst>
        </xdr:cNvPr>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48277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10885</xdr:rowOff>
    </xdr:from>
    <xdr:to>
      <xdr:col>24</xdr:col>
      <xdr:colOff>76200</xdr:colOff>
      <xdr:row>54</xdr:row>
      <xdr:rowOff>112485</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47752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27412</xdr:rowOff>
    </xdr:from>
    <xdr:ext cx="762000" cy="259045"/>
    <xdr:sp macro="" textlink="">
      <xdr:nvSpPr>
        <xdr:cNvPr id="214" name="扶助費該当値テキスト">
          <a:extLst>
            <a:ext uri="{FF2B5EF4-FFF2-40B4-BE49-F238E27FC236}">
              <a16:creationId xmlns:a16="http://schemas.microsoft.com/office/drawing/2014/main" id="{00000000-0008-0000-0400-0000D6000000}"/>
            </a:ext>
          </a:extLst>
        </xdr:cNvPr>
        <xdr:cNvSpPr txBox="1"/>
      </xdr:nvSpPr>
      <xdr:spPr>
        <a:xfrm>
          <a:off x="4914900" y="9114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76200</xdr:rowOff>
    </xdr:from>
    <xdr:to>
      <xdr:col>20</xdr:col>
      <xdr:colOff>38100</xdr:colOff>
      <xdr:row>55</xdr:row>
      <xdr:rowOff>6350</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3937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16527</xdr:rowOff>
    </xdr:from>
    <xdr:ext cx="7366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3606800" y="91033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10885</xdr:rowOff>
    </xdr:from>
    <xdr:to>
      <xdr:col>15</xdr:col>
      <xdr:colOff>149225</xdr:colOff>
      <xdr:row>54</xdr:row>
      <xdr:rowOff>112485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3048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122662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2717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53</xdr:row>
      <xdr:rowOff>133350</xdr:rowOff>
    </xdr:from>
    <xdr:to>
      <xdr:col>11</xdr:col>
      <xdr:colOff>60325</xdr:colOff>
      <xdr:row>54</xdr:row>
      <xdr:rowOff>63500</xdr:rowOff>
    </xdr:to>
    <xdr:sp macro="" textlink="">
      <xdr:nvSpPr>
        <xdr:cNvPr id="219" name="楕円 218">
          <a:extLst>
            <a:ext uri="{FF2B5EF4-FFF2-40B4-BE49-F238E27FC236}">
              <a16:creationId xmlns:a16="http://schemas.microsoft.com/office/drawing/2014/main" id="{00000000-0008-0000-0400-0000DB000000}"/>
            </a:ext>
          </a:extLst>
        </xdr:cNvPr>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73677</xdr:rowOff>
    </xdr:from>
    <xdr:ext cx="762000" cy="259045"/>
    <xdr:sp macro="" textlink="">
      <xdr:nvSpPr>
        <xdr:cNvPr id="220" name="テキスト ボックス 219">
          <a:extLst>
            <a:ext uri="{FF2B5EF4-FFF2-40B4-BE49-F238E27FC236}">
              <a16:creationId xmlns:a16="http://schemas.microsoft.com/office/drawing/2014/main" id="{00000000-0008-0000-0400-0000DC000000}"/>
            </a:ext>
          </a:extLst>
        </xdr:cNvPr>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10885</xdr:rowOff>
    </xdr:from>
    <xdr:to>
      <xdr:col>6</xdr:col>
      <xdr:colOff>171450</xdr:colOff>
      <xdr:row>54</xdr:row>
      <xdr:rowOff>112485</xdr:rowOff>
    </xdr:to>
    <xdr:sp macro="" textlink="">
      <xdr:nvSpPr>
        <xdr:cNvPr id="221" name="楕円 220">
          <a:extLst>
            <a:ext uri="{FF2B5EF4-FFF2-40B4-BE49-F238E27FC236}">
              <a16:creationId xmlns:a16="http://schemas.microsoft.com/office/drawing/2014/main" id="{00000000-0008-0000-0400-0000DD000000}"/>
            </a:ext>
          </a:extLst>
        </xdr:cNvPr>
        <xdr:cNvSpPr/>
      </xdr:nvSpPr>
      <xdr:spPr>
        <a:xfrm>
          <a:off x="1270000" y="9269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122662</xdr:rowOff>
    </xdr:from>
    <xdr:ext cx="762000" cy="259045"/>
    <xdr:sp macro="" textlink="">
      <xdr:nvSpPr>
        <xdr:cNvPr id="222" name="テキスト ボックス 221">
          <a:extLst>
            <a:ext uri="{FF2B5EF4-FFF2-40B4-BE49-F238E27FC236}">
              <a16:creationId xmlns:a16="http://schemas.microsoft.com/office/drawing/2014/main" id="{00000000-0008-0000-0400-0000DE000000}"/>
            </a:ext>
          </a:extLst>
        </xdr:cNvPr>
        <xdr:cNvSpPr txBox="1"/>
      </xdr:nvSpPr>
      <xdr:spPr>
        <a:xfrm>
          <a:off x="939800" y="90380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9" name="正方形/長方形 228">
          <a:extLst>
            <a:ext uri="{FF2B5EF4-FFF2-40B4-BE49-F238E27FC236}">
              <a16:creationId xmlns:a16="http://schemas.microsoft.com/office/drawing/2014/main" id="{00000000-0008-0000-0400-0000E5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0" name="正方形/長方形 229">
          <a:extLst>
            <a:ext uri="{FF2B5EF4-FFF2-40B4-BE49-F238E27FC236}">
              <a16:creationId xmlns:a16="http://schemas.microsoft.com/office/drawing/2014/main" id="{00000000-0008-0000-0400-0000E6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31" name="正方形/長方形 230">
          <a:extLst>
            <a:ext uri="{FF2B5EF4-FFF2-40B4-BE49-F238E27FC236}">
              <a16:creationId xmlns:a16="http://schemas.microsoft.com/office/drawing/2014/main" id="{00000000-0008-0000-0400-0000E7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32" name="正方形/長方形 231">
          <a:extLst>
            <a:ext uri="{FF2B5EF4-FFF2-40B4-BE49-F238E27FC236}">
              <a16:creationId xmlns:a16="http://schemas.microsoft.com/office/drawing/2014/main" id="{00000000-0008-0000-0400-0000E8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前年度比で０．</a:t>
          </a:r>
          <a:r>
            <a:rPr kumimoji="1" lang="ja-JP" altLang="en-US" sz="1100" baseline="0">
              <a:solidFill>
                <a:schemeClr val="dk1"/>
              </a:solidFill>
              <a:effectLst/>
              <a:latin typeface="+mn-lt"/>
              <a:ea typeface="+mn-ea"/>
              <a:cs typeface="+mn-cs"/>
            </a:rPr>
            <a:t>６</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a:t>
          </a:r>
          <a:r>
            <a:rPr kumimoji="1" lang="ja-JP" altLang="ja-JP" sz="1100">
              <a:solidFill>
                <a:schemeClr val="dk1"/>
              </a:solidFill>
              <a:effectLst/>
              <a:latin typeface="+mn-lt"/>
              <a:ea typeface="+mn-ea"/>
              <a:cs typeface="+mn-cs"/>
            </a:rPr>
            <a:t>、類似団体平均比で</a:t>
          </a:r>
          <a:r>
            <a:rPr kumimoji="1" lang="ja-JP" altLang="en-US" sz="1100">
              <a:solidFill>
                <a:schemeClr val="dk1"/>
              </a:solidFill>
              <a:effectLst/>
              <a:latin typeface="+mn-lt"/>
              <a:ea typeface="+mn-ea"/>
              <a:cs typeface="+mn-cs"/>
            </a:rPr>
            <a:t>４．５</a:t>
          </a:r>
          <a:r>
            <a:rPr kumimoji="1" lang="ja-JP" altLang="ja-JP" sz="1100">
              <a:solidFill>
                <a:schemeClr val="dk1"/>
              </a:solidFill>
              <a:effectLst/>
              <a:latin typeface="+mn-lt"/>
              <a:ea typeface="+mn-ea"/>
              <a:cs typeface="+mn-cs"/>
            </a:rPr>
            <a:t>％、鳥取県平均比で</a:t>
          </a:r>
          <a:r>
            <a:rPr kumimoji="1" lang="ja-JP" altLang="en-US" sz="1100">
              <a:solidFill>
                <a:sysClr val="windowText" lastClr="000000"/>
              </a:solidFill>
              <a:effectLst/>
              <a:latin typeface="+mn-lt"/>
              <a:ea typeface="+mn-ea"/>
              <a:cs typeface="+mn-cs"/>
            </a:rPr>
            <a:t>４．５</a:t>
          </a:r>
          <a:r>
            <a:rPr kumimoji="1" lang="ja-JP" altLang="ja-JP" sz="1100">
              <a:solidFill>
                <a:sysClr val="windowText" lastClr="000000"/>
              </a:solidFill>
              <a:effectLst/>
              <a:latin typeface="+mn-lt"/>
              <a:ea typeface="+mn-ea"/>
              <a:cs typeface="+mn-cs"/>
            </a:rPr>
            <a:t>％高くなって</a:t>
          </a:r>
          <a:r>
            <a:rPr kumimoji="1" lang="ja-JP" altLang="en-US" sz="1100">
              <a:solidFill>
                <a:sysClr val="windowText" lastClr="000000"/>
              </a:solidFill>
              <a:effectLst/>
              <a:latin typeface="+mn-lt"/>
              <a:ea typeface="+mn-ea"/>
              <a:cs typeface="+mn-cs"/>
            </a:rPr>
            <a:t>おり、</a:t>
          </a:r>
          <a:r>
            <a:rPr kumimoji="1" lang="ja-JP" altLang="ja-JP" sz="1100">
              <a:solidFill>
                <a:sysClr val="windowText" lastClr="000000"/>
              </a:solidFill>
              <a:effectLst/>
              <a:latin typeface="+mn-lt"/>
              <a:ea typeface="+mn-ea"/>
              <a:cs typeface="+mn-cs"/>
            </a:rPr>
            <a:t>類似団体内順位では最下位の数値となっている。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平成２８年度の下水道事業の繰出基準の適正化により繰出金の経常経費充当一般財源等が大幅増となったことが数値が高い要因となっている。</a:t>
          </a:r>
          <a:endParaRPr lang="ja-JP" altLang="ja-JP" sz="1400">
            <a:solidFill>
              <a:sysClr val="windowText" lastClr="000000"/>
            </a:solidFill>
            <a:effectLst/>
          </a:endParaRPr>
        </a:p>
        <a:p>
          <a:pPr eaLnBrk="1" fontAlgn="auto" latinLnBrk="0" hangingPunct="1"/>
          <a:r>
            <a:rPr kumimoji="1" lang="ja-JP" altLang="ja-JP" sz="1100">
              <a:solidFill>
                <a:sysClr val="windowText" lastClr="000000"/>
              </a:solidFill>
              <a:effectLst/>
              <a:latin typeface="+mn-lt"/>
              <a:ea typeface="+mn-ea"/>
              <a:cs typeface="+mn-cs"/>
            </a:rPr>
            <a:t>　診療所事業や温泉事業などへの繰出は今後も続いていくが、数値の抜本的な改善は住民合意等が必要となるため、困難が予想される。</a:t>
          </a:r>
          <a:endParaRPr lang="ja-JP" altLang="ja-JP" sz="1400">
            <a:solidFill>
              <a:sysClr val="windowText" lastClr="000000"/>
            </a:solidFill>
            <a:effectLst/>
          </a:endParaRPr>
        </a:p>
      </xdr:txBody>
    </xdr:sp>
    <xdr:clientData/>
  </xdr:twoCellAnchor>
  <xdr:oneCellAnchor>
    <xdr:from>
      <xdr:col>62</xdr:col>
      <xdr:colOff>6350</xdr:colOff>
      <xdr:row>49</xdr:row>
      <xdr:rowOff>107950</xdr:rowOff>
    </xdr:from>
    <xdr:ext cx="298543" cy="225703"/>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44" name="テキスト ボックス 243">
          <a:extLst>
            <a:ext uri="{FF2B5EF4-FFF2-40B4-BE49-F238E27FC236}">
              <a16:creationId xmlns:a16="http://schemas.microsoft.com/office/drawing/2014/main" id="{00000000-0008-0000-0400-0000F4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46" name="テキスト ボックス 245">
          <a:extLst>
            <a:ext uri="{FF2B5EF4-FFF2-40B4-BE49-F238E27FC236}">
              <a16:creationId xmlns:a16="http://schemas.microsoft.com/office/drawing/2014/main" id="{00000000-0008-0000-0400-0000F6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7" name="直線コネクタ 246">
          <a:extLst>
            <a:ext uri="{FF2B5EF4-FFF2-40B4-BE49-F238E27FC236}">
              <a16:creationId xmlns:a16="http://schemas.microsoft.com/office/drawing/2014/main" id="{00000000-0008-0000-0400-0000F7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8" name="テキスト ボックス 247">
          <a:extLst>
            <a:ext uri="{FF2B5EF4-FFF2-40B4-BE49-F238E27FC236}">
              <a16:creationId xmlns:a16="http://schemas.microsoft.com/office/drawing/2014/main" id="{00000000-0008-0000-0400-0000F8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9" name="その他グラフ枠">
          <a:extLst>
            <a:ext uri="{FF2B5EF4-FFF2-40B4-BE49-F238E27FC236}">
              <a16:creationId xmlns:a16="http://schemas.microsoft.com/office/drawing/2014/main" id="{00000000-0008-0000-0400-0000F9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6350</xdr:rowOff>
    </xdr:from>
    <xdr:to>
      <xdr:col>82</xdr:col>
      <xdr:colOff>107950</xdr:colOff>
      <xdr:row>60</xdr:row>
      <xdr:rowOff>50800</xdr:rowOff>
    </xdr:to>
    <xdr:cxnSp macro="">
      <xdr:nvCxnSpPr>
        <xdr:cNvPr id="250" name="直線コネクタ 249">
          <a:extLst>
            <a:ext uri="{FF2B5EF4-FFF2-40B4-BE49-F238E27FC236}">
              <a16:creationId xmlns:a16="http://schemas.microsoft.com/office/drawing/2014/main" id="{00000000-0008-0000-0400-0000FA000000}"/>
            </a:ext>
          </a:extLst>
        </xdr:cNvPr>
        <xdr:cNvCxnSpPr/>
      </xdr:nvCxnSpPr>
      <xdr:spPr>
        <a:xfrm flipV="1">
          <a:off x="16510000" y="9093200"/>
          <a:ext cx="0" cy="1244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22877</xdr:rowOff>
    </xdr:from>
    <xdr:ext cx="762000" cy="259045"/>
    <xdr:sp macro="" textlink="">
      <xdr:nvSpPr>
        <xdr:cNvPr id="251" name="その他最小値テキスト">
          <a:extLst>
            <a:ext uri="{FF2B5EF4-FFF2-40B4-BE49-F238E27FC236}">
              <a16:creationId xmlns:a16="http://schemas.microsoft.com/office/drawing/2014/main" id="{00000000-0008-0000-0400-0000FB000000}"/>
            </a:ext>
          </a:extLst>
        </xdr:cNvPr>
        <xdr:cNvSpPr txBox="1"/>
      </xdr:nvSpPr>
      <xdr:spPr>
        <a:xfrm>
          <a:off x="16598900" y="1030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50800</xdr:rowOff>
    </xdr:from>
    <xdr:to>
      <xdr:col>82</xdr:col>
      <xdr:colOff>196850</xdr:colOff>
      <xdr:row>60</xdr:row>
      <xdr:rowOff>50800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6421100" y="10337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92727</xdr:rowOff>
    </xdr:from>
    <xdr:ext cx="762000" cy="259045"/>
    <xdr:sp macro="" textlink="">
      <xdr:nvSpPr>
        <xdr:cNvPr id="253" name="その他最大値テキスト">
          <a:extLst>
            <a:ext uri="{FF2B5EF4-FFF2-40B4-BE49-F238E27FC236}">
              <a16:creationId xmlns:a16="http://schemas.microsoft.com/office/drawing/2014/main" id="{00000000-0008-0000-0400-0000FD000000}"/>
            </a:ext>
          </a:extLst>
        </xdr:cNvPr>
        <xdr:cNvSpPr txBox="1"/>
      </xdr:nvSpPr>
      <xdr:spPr>
        <a:xfrm>
          <a:off x="16598900" y="883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6350</xdr:rowOff>
    </xdr:from>
    <xdr:to>
      <xdr:col>82</xdr:col>
      <xdr:colOff>196850</xdr:colOff>
      <xdr:row>53</xdr:row>
      <xdr:rowOff>6350</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6421100" y="909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60</xdr:row>
      <xdr:rowOff>50800</xdr:rowOff>
    </xdr:from>
    <xdr:to>
      <xdr:col>82</xdr:col>
      <xdr:colOff>107950</xdr:colOff>
      <xdr:row>60</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flipV="1">
          <a:off x="15671800" y="1033780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130827</xdr:rowOff>
    </xdr:from>
    <xdr:ext cx="762000" cy="259045"/>
    <xdr:sp macro="" textlink="">
      <xdr:nvSpPr>
        <xdr:cNvPr id="256" name="その他平均値テキスト">
          <a:extLst>
            <a:ext uri="{FF2B5EF4-FFF2-40B4-BE49-F238E27FC236}">
              <a16:creationId xmlns:a16="http://schemas.microsoft.com/office/drawing/2014/main" id="{00000000-0008-0000-0400-000000010000}"/>
            </a:ext>
          </a:extLst>
        </xdr:cNvPr>
        <xdr:cNvSpPr txBox="1"/>
      </xdr:nvSpPr>
      <xdr:spPr>
        <a:xfrm>
          <a:off x="16598900" y="9560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114300</xdr:rowOff>
    </xdr:from>
    <xdr:to>
      <xdr:col>82</xdr:col>
      <xdr:colOff>158750</xdr:colOff>
      <xdr:row>57</xdr:row>
      <xdr:rowOff>44450</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60</xdr:row>
      <xdr:rowOff>12700</xdr:rowOff>
    </xdr:from>
    <xdr:to>
      <xdr:col>78</xdr:col>
      <xdr:colOff>69850</xdr:colOff>
      <xdr:row>60</xdr:row>
      <xdr:rowOff>127000</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a:off x="14782800" y="102997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152400</xdr:rowOff>
    </xdr:from>
    <xdr:to>
      <xdr:col>78</xdr:col>
      <xdr:colOff>120650</xdr:colOff>
      <xdr:row>57</xdr:row>
      <xdr:rowOff>82550</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5621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92727</xdr:rowOff>
    </xdr:from>
    <xdr:ext cx="7366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290800" y="9522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60</xdr:row>
      <xdr:rowOff>12700</xdr:rowOff>
    </xdr:from>
    <xdr:to>
      <xdr:col>73</xdr:col>
      <xdr:colOff>180975</xdr:colOff>
      <xdr:row>60</xdr:row>
      <xdr:rowOff>88900</xdr:rowOff>
    </xdr:to>
    <xdr:cxnSp macro="">
      <xdr:nvCxnSpPr>
        <xdr:cNvPr id="261" name="直線コネクタ 260">
          <a:extLst>
            <a:ext uri="{FF2B5EF4-FFF2-40B4-BE49-F238E27FC236}">
              <a16:creationId xmlns:a16="http://schemas.microsoft.com/office/drawing/2014/main" id="{00000000-0008-0000-0400-000005010000}"/>
            </a:ext>
          </a:extLst>
        </xdr:cNvPr>
        <xdr:cNvCxnSpPr/>
      </xdr:nvCxnSpPr>
      <xdr:spPr>
        <a:xfrm flipV="1">
          <a:off x="13893800" y="102997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127000</xdr:rowOff>
    </xdr:from>
    <xdr:to>
      <xdr:col>74</xdr:col>
      <xdr:colOff>31750</xdr:colOff>
      <xdr:row>57</xdr:row>
      <xdr:rowOff>57150</xdr:rowOff>
    </xdr:to>
    <xdr:sp macro="" textlink="">
      <xdr:nvSpPr>
        <xdr:cNvPr id="262" name="フローチャート: 判断 261">
          <a:extLst>
            <a:ext uri="{FF2B5EF4-FFF2-40B4-BE49-F238E27FC236}">
              <a16:creationId xmlns:a16="http://schemas.microsoft.com/office/drawing/2014/main" id="{00000000-0008-0000-0400-000006010000}"/>
            </a:ext>
          </a:extLst>
        </xdr:cNvPr>
        <xdr:cNvSpPr/>
      </xdr:nvSpPr>
      <xdr:spPr>
        <a:xfrm>
          <a:off x="14732000" y="97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67327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4401800" y="949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60</xdr:row>
      <xdr:rowOff>88900</xdr:rowOff>
    </xdr:from>
    <xdr:to>
      <xdr:col>69</xdr:col>
      <xdr:colOff>92075</xdr:colOff>
      <xdr:row>60</xdr:row>
      <xdr:rowOff>101600</xdr:rowOff>
    </xdr:to>
    <xdr:cxnSp macro="">
      <xdr:nvCxnSpPr>
        <xdr:cNvPr id="264" name="直線コネクタ 263">
          <a:extLst>
            <a:ext uri="{FF2B5EF4-FFF2-40B4-BE49-F238E27FC236}">
              <a16:creationId xmlns:a16="http://schemas.microsoft.com/office/drawing/2014/main" id="{00000000-0008-0000-0400-000008010000}"/>
            </a:ext>
          </a:extLst>
        </xdr:cNvPr>
        <xdr:cNvCxnSpPr/>
      </xdr:nvCxnSpPr>
      <xdr:spPr>
        <a:xfrm flipV="1">
          <a:off x="13004800" y="10375900"/>
          <a:ext cx="8890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139700</xdr:rowOff>
    </xdr:from>
    <xdr:to>
      <xdr:col>69</xdr:col>
      <xdr:colOff>142875</xdr:colOff>
      <xdr:row>57</xdr:row>
      <xdr:rowOff>69850</xdr:rowOff>
    </xdr:to>
    <xdr:sp macro="" textlink="">
      <xdr:nvSpPr>
        <xdr:cNvPr id="265" name="フローチャート: 判断 264">
          <a:extLst>
            <a:ext uri="{FF2B5EF4-FFF2-40B4-BE49-F238E27FC236}">
              <a16:creationId xmlns:a16="http://schemas.microsoft.com/office/drawing/2014/main" id="{00000000-0008-0000-0400-000009010000}"/>
            </a:ext>
          </a:extLst>
        </xdr:cNvPr>
        <xdr:cNvSpPr/>
      </xdr:nvSpPr>
      <xdr:spPr>
        <a:xfrm>
          <a:off x="13843000" y="9740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80027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512800" y="950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152400</xdr:rowOff>
    </xdr:from>
    <xdr:to>
      <xdr:col>65</xdr:col>
      <xdr:colOff>53975</xdr:colOff>
      <xdr:row>57</xdr:row>
      <xdr:rowOff>82550</xdr:rowOff>
    </xdr:to>
    <xdr:sp macro="" textlink="">
      <xdr:nvSpPr>
        <xdr:cNvPr id="267" name="フローチャート: 判断 266">
          <a:extLst>
            <a:ext uri="{FF2B5EF4-FFF2-40B4-BE49-F238E27FC236}">
              <a16:creationId xmlns:a16="http://schemas.microsoft.com/office/drawing/2014/main" id="{00000000-0008-0000-0400-00000B010000}"/>
            </a:ext>
          </a:extLst>
        </xdr:cNvPr>
        <xdr:cNvSpPr/>
      </xdr:nvSpPr>
      <xdr:spPr>
        <a:xfrm>
          <a:off x="129540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92727</xdr:rowOff>
    </xdr:from>
    <xdr:ext cx="7620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2623800" y="9522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60</xdr:row>
      <xdr:rowOff>0</xdr:rowOff>
    </xdr:from>
    <xdr:to>
      <xdr:col>82</xdr:col>
      <xdr:colOff>158750</xdr:colOff>
      <xdr:row>60</xdr:row>
      <xdr:rowOff>101600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6459200" y="10287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59</xdr:row>
      <xdr:rowOff>80027</xdr:rowOff>
    </xdr:from>
    <xdr:ext cx="762000" cy="259045"/>
    <xdr:sp macro="" textlink="">
      <xdr:nvSpPr>
        <xdr:cNvPr id="275" name="その他該当値テキスト">
          <a:extLst>
            <a:ext uri="{FF2B5EF4-FFF2-40B4-BE49-F238E27FC236}">
              <a16:creationId xmlns:a16="http://schemas.microsoft.com/office/drawing/2014/main" id="{00000000-0008-0000-0400-000013010000}"/>
            </a:ext>
          </a:extLst>
        </xdr:cNvPr>
        <xdr:cNvSpPr txBox="1"/>
      </xdr:nvSpPr>
      <xdr:spPr>
        <a:xfrm>
          <a:off x="16598900" y="10195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60</xdr:row>
      <xdr:rowOff>76200</xdr:rowOff>
    </xdr:from>
    <xdr:to>
      <xdr:col>78</xdr:col>
      <xdr:colOff>120650</xdr:colOff>
      <xdr:row>61</xdr:row>
      <xdr:rowOff>6350</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5621000" y="10363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60</xdr:row>
      <xdr:rowOff>162577</xdr:rowOff>
    </xdr:from>
    <xdr:ext cx="7366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5290800" y="10449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59</xdr:row>
      <xdr:rowOff>133350</xdr:rowOff>
    </xdr:from>
    <xdr:to>
      <xdr:col>74</xdr:col>
      <xdr:colOff>31750</xdr:colOff>
      <xdr:row>60</xdr:row>
      <xdr:rowOff>63500</xdr:rowOff>
    </xdr:to>
    <xdr:sp macro="" textlink="">
      <xdr:nvSpPr>
        <xdr:cNvPr id="278" name="楕円 277">
          <a:extLst>
            <a:ext uri="{FF2B5EF4-FFF2-40B4-BE49-F238E27FC236}">
              <a16:creationId xmlns:a16="http://schemas.microsoft.com/office/drawing/2014/main" id="{00000000-0008-0000-0400-000016010000}"/>
            </a:ext>
          </a:extLst>
        </xdr:cNvPr>
        <xdr:cNvSpPr/>
      </xdr:nvSpPr>
      <xdr:spPr>
        <a:xfrm>
          <a:off x="14732000" y="10248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60</xdr:row>
      <xdr:rowOff>48277</xdr:rowOff>
    </xdr:from>
    <xdr:ext cx="762000" cy="259045"/>
    <xdr:sp macro="" textlink="">
      <xdr:nvSpPr>
        <xdr:cNvPr id="279" name="テキスト ボックス 278">
          <a:extLst>
            <a:ext uri="{FF2B5EF4-FFF2-40B4-BE49-F238E27FC236}">
              <a16:creationId xmlns:a16="http://schemas.microsoft.com/office/drawing/2014/main" id="{00000000-0008-0000-0400-000017010000}"/>
            </a:ext>
          </a:extLst>
        </xdr:cNvPr>
        <xdr:cNvSpPr txBox="1"/>
      </xdr:nvSpPr>
      <xdr:spPr>
        <a:xfrm>
          <a:off x="14401800" y="10335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60</xdr:row>
      <xdr:rowOff>38100</xdr:rowOff>
    </xdr:from>
    <xdr:to>
      <xdr:col>69</xdr:col>
      <xdr:colOff>142875</xdr:colOff>
      <xdr:row>60</xdr:row>
      <xdr:rowOff>139700</xdr:rowOff>
    </xdr:to>
    <xdr:sp macro="" textlink="">
      <xdr:nvSpPr>
        <xdr:cNvPr id="280" name="楕円 279">
          <a:extLst>
            <a:ext uri="{FF2B5EF4-FFF2-40B4-BE49-F238E27FC236}">
              <a16:creationId xmlns:a16="http://schemas.microsoft.com/office/drawing/2014/main" id="{00000000-0008-0000-0400-000018010000}"/>
            </a:ext>
          </a:extLst>
        </xdr:cNvPr>
        <xdr:cNvSpPr/>
      </xdr:nvSpPr>
      <xdr:spPr>
        <a:xfrm>
          <a:off x="13843000" y="1032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60</xdr:row>
      <xdr:rowOff>124477</xdr:rowOff>
    </xdr:from>
    <xdr:ext cx="762000" cy="259045"/>
    <xdr:sp macro="" textlink="">
      <xdr:nvSpPr>
        <xdr:cNvPr id="281" name="テキスト ボックス 280">
          <a:extLst>
            <a:ext uri="{FF2B5EF4-FFF2-40B4-BE49-F238E27FC236}">
              <a16:creationId xmlns:a16="http://schemas.microsoft.com/office/drawing/2014/main" id="{00000000-0008-0000-0400-000019010000}"/>
            </a:ext>
          </a:extLst>
        </xdr:cNvPr>
        <xdr:cNvSpPr txBox="1"/>
      </xdr:nvSpPr>
      <xdr:spPr>
        <a:xfrm>
          <a:off x="135128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60</xdr:row>
      <xdr:rowOff>50800</xdr:rowOff>
    </xdr:from>
    <xdr:to>
      <xdr:col>65</xdr:col>
      <xdr:colOff>53975</xdr:colOff>
      <xdr:row>60</xdr:row>
      <xdr:rowOff>152400</xdr:rowOff>
    </xdr:to>
    <xdr:sp macro="" textlink="">
      <xdr:nvSpPr>
        <xdr:cNvPr id="282" name="楕円 281">
          <a:extLst>
            <a:ext uri="{FF2B5EF4-FFF2-40B4-BE49-F238E27FC236}">
              <a16:creationId xmlns:a16="http://schemas.microsoft.com/office/drawing/2014/main" id="{00000000-0008-0000-0400-00001A010000}"/>
            </a:ext>
          </a:extLst>
        </xdr:cNvPr>
        <xdr:cNvSpPr/>
      </xdr:nvSpPr>
      <xdr:spPr>
        <a:xfrm>
          <a:off x="12954000" y="10337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60</xdr:row>
      <xdr:rowOff>137177</xdr:rowOff>
    </xdr:from>
    <xdr:ext cx="762000" cy="259045"/>
    <xdr:sp macro="" textlink="">
      <xdr:nvSpPr>
        <xdr:cNvPr id="283" name="テキスト ボックス 282">
          <a:extLst>
            <a:ext uri="{FF2B5EF4-FFF2-40B4-BE49-F238E27FC236}">
              <a16:creationId xmlns:a16="http://schemas.microsoft.com/office/drawing/2014/main" id="{00000000-0008-0000-0400-00001B010000}"/>
            </a:ext>
          </a:extLst>
        </xdr:cNvPr>
        <xdr:cNvSpPr txBox="1"/>
      </xdr:nvSpPr>
      <xdr:spPr>
        <a:xfrm>
          <a:off x="126238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8" name="正方形/長方形 287">
          <a:extLst>
            <a:ext uri="{FF2B5EF4-FFF2-40B4-BE49-F238E27FC236}">
              <a16:creationId xmlns:a16="http://schemas.microsoft.com/office/drawing/2014/main" id="{00000000-0008-0000-0400-000020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9" name="正方形/長方形 288">
          <a:extLst>
            <a:ext uri="{FF2B5EF4-FFF2-40B4-BE49-F238E27FC236}">
              <a16:creationId xmlns:a16="http://schemas.microsoft.com/office/drawing/2014/main" id="{00000000-0008-0000-0400-000021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90" name="正方形/長方形 289">
          <a:extLst>
            <a:ext uri="{FF2B5EF4-FFF2-40B4-BE49-F238E27FC236}">
              <a16:creationId xmlns:a16="http://schemas.microsoft.com/office/drawing/2014/main" id="{00000000-0008-0000-0400-000022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1" name="正方形/長方形 290">
          <a:extLst>
            <a:ext uri="{FF2B5EF4-FFF2-40B4-BE49-F238E27FC236}">
              <a16:creationId xmlns:a16="http://schemas.microsoft.com/office/drawing/2014/main" id="{00000000-0008-0000-0400-000023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92" name="正方形/長方形 291">
          <a:extLst>
            <a:ext uri="{FF2B5EF4-FFF2-40B4-BE49-F238E27FC236}">
              <a16:creationId xmlns:a16="http://schemas.microsoft.com/office/drawing/2014/main" id="{00000000-0008-0000-0400-000024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93" name="正方形/長方形 292">
          <a:extLst>
            <a:ext uri="{FF2B5EF4-FFF2-40B4-BE49-F238E27FC236}">
              <a16:creationId xmlns:a16="http://schemas.microsoft.com/office/drawing/2014/main" id="{00000000-0008-0000-0400-000025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前年度比で</a:t>
          </a:r>
          <a:r>
            <a:rPr kumimoji="1" lang="ja-JP" altLang="en-US" sz="1100">
              <a:solidFill>
                <a:schemeClr val="dk1"/>
              </a:solidFill>
              <a:effectLst/>
              <a:latin typeface="+mn-lt"/>
              <a:ea typeface="+mn-ea"/>
              <a:cs typeface="+mn-cs"/>
            </a:rPr>
            <a:t>０．２</a:t>
          </a:r>
          <a:r>
            <a:rPr kumimoji="1" lang="ja-JP" altLang="ja-JP" sz="1100">
              <a:solidFill>
                <a:schemeClr val="dk1"/>
              </a:solidFill>
              <a:effectLst/>
              <a:latin typeface="+mn-lt"/>
              <a:ea typeface="+mn-ea"/>
              <a:cs typeface="+mn-cs"/>
            </a:rPr>
            <a:t>％、類似団体平均比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６．０</a:t>
          </a:r>
          <a:r>
            <a:rPr kumimoji="1" lang="ja-JP" altLang="en-US" sz="1100">
              <a:solidFill>
                <a:schemeClr val="dk1"/>
              </a:solidFill>
              <a:effectLst/>
              <a:latin typeface="+mn-lt"/>
              <a:ea typeface="+mn-ea"/>
              <a:cs typeface="+mn-cs"/>
            </a:rPr>
            <a:t>％</a:t>
          </a:r>
          <a:r>
            <a:rPr kumimoji="1" lang="ja-JP" altLang="ja-JP" sz="1100">
              <a:solidFill>
                <a:schemeClr val="dk1"/>
              </a:solidFill>
              <a:effectLst/>
              <a:latin typeface="+mn-lt"/>
              <a:ea typeface="+mn-ea"/>
              <a:cs typeface="+mn-cs"/>
            </a:rPr>
            <a:t>、鳥取県平均比</a:t>
          </a:r>
          <a:r>
            <a:rPr kumimoji="1" lang="ja-JP" altLang="en-US" sz="1100">
              <a:solidFill>
                <a:schemeClr val="dk1"/>
              </a:solidFill>
              <a:effectLst/>
              <a:latin typeface="+mn-lt"/>
              <a:ea typeface="+mn-ea"/>
              <a:cs typeface="+mn-cs"/>
            </a:rPr>
            <a:t>で５．０％</a:t>
          </a:r>
          <a:r>
            <a:rPr kumimoji="1" lang="ja-JP" altLang="ja-JP" sz="1100">
              <a:solidFill>
                <a:schemeClr val="dk1"/>
              </a:solidFill>
              <a:effectLst/>
              <a:latin typeface="+mn-lt"/>
              <a:ea typeface="+mn-ea"/>
              <a:cs typeface="+mn-cs"/>
            </a:rPr>
            <a:t>低くなっている。</a:t>
          </a:r>
          <a:endParaRPr lang="ja-JP" altLang="ja-JP" sz="1400">
            <a:effectLst/>
          </a:endParaRPr>
        </a:p>
        <a:p>
          <a:r>
            <a:rPr kumimoji="1" lang="ja-JP" altLang="ja-JP" sz="1100">
              <a:solidFill>
                <a:schemeClr val="dk1"/>
              </a:solidFill>
              <a:effectLst/>
              <a:latin typeface="+mn-lt"/>
              <a:ea typeface="+mn-ea"/>
              <a:cs typeface="+mn-cs"/>
            </a:rPr>
            <a:t>　類似団体や鳥取県平均と比較すると低い水準となっているが、今後も事務事業評価等により補助金の見直しを図り、この水準が維持できるよう努める。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42</xdr:row>
      <xdr:rowOff>69850</xdr:rowOff>
    </xdr:from>
    <xdr:to>
      <xdr:col>85</xdr:col>
      <xdr:colOff>66675</xdr:colOff>
      <xdr:row>42</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7270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41</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7128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40</xdr:row>
      <xdr:rowOff>127000</xdr:rowOff>
    </xdr:from>
    <xdr:to>
      <xdr:col>85</xdr:col>
      <xdr:colOff>66675</xdr:colOff>
      <xdr:row>40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6985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39</xdr:row>
      <xdr:rowOff>156227</xdr:rowOff>
    </xdr:from>
    <xdr:ext cx="508000" cy="259045"/>
    <xdr:sp macro="" textlink="">
      <xdr:nvSpPr>
        <xdr:cNvPr id="301" name="テキスト ボックス 300">
          <a:extLst>
            <a:ext uri="{FF2B5EF4-FFF2-40B4-BE49-F238E27FC236}">
              <a16:creationId xmlns:a16="http://schemas.microsoft.com/office/drawing/2014/main" id="{00000000-0008-0000-0400-00002D010000}"/>
            </a:ext>
          </a:extLst>
        </xdr:cNvPr>
        <xdr:cNvSpPr txBox="1"/>
      </xdr:nvSpPr>
      <xdr:spPr>
        <a:xfrm>
          <a:off x="11938000" y="6842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39</xdr:row>
      <xdr:rowOff>12700</xdr:rowOff>
    </xdr:from>
    <xdr:to>
      <xdr:col>85</xdr:col>
      <xdr:colOff>66675</xdr:colOff>
      <xdr:row>39</xdr:row>
      <xdr:rowOff>12700</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2446000" y="6699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38</xdr:row>
      <xdr:rowOff>41927</xdr:rowOff>
    </xdr:from>
    <xdr:ext cx="508000" cy="259045"/>
    <xdr:sp macro="" textlink="">
      <xdr:nvSpPr>
        <xdr:cNvPr id="303" name="テキスト ボックス 302">
          <a:extLst>
            <a:ext uri="{FF2B5EF4-FFF2-40B4-BE49-F238E27FC236}">
              <a16:creationId xmlns:a16="http://schemas.microsoft.com/office/drawing/2014/main" id="{00000000-0008-0000-0400-00002F010000}"/>
            </a:ext>
          </a:extLst>
        </xdr:cNvPr>
        <xdr:cNvSpPr txBox="1"/>
      </xdr:nvSpPr>
      <xdr:spPr>
        <a:xfrm>
          <a:off x="11938000" y="6557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37</xdr:row>
      <xdr:rowOff>69850</xdr:rowOff>
    </xdr:from>
    <xdr:to>
      <xdr:col>85</xdr:col>
      <xdr:colOff>66675</xdr:colOff>
      <xdr:row>37</xdr:row>
      <xdr:rowOff>69850</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2446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36</xdr:row>
      <xdr:rowOff>99077</xdr:rowOff>
    </xdr:from>
    <xdr:ext cx="508000" cy="259045"/>
    <xdr:sp macro="" textlink="">
      <xdr:nvSpPr>
        <xdr:cNvPr id="305" name="テキスト ボックス 304">
          <a:extLst>
            <a:ext uri="{FF2B5EF4-FFF2-40B4-BE49-F238E27FC236}">
              <a16:creationId xmlns:a16="http://schemas.microsoft.com/office/drawing/2014/main" id="{00000000-0008-0000-0400-000031010000}"/>
            </a:ext>
          </a:extLst>
        </xdr:cNvPr>
        <xdr:cNvSpPr txBox="1"/>
      </xdr:nvSpPr>
      <xdr:spPr>
        <a:xfrm>
          <a:off x="11938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35</xdr:row>
      <xdr:rowOff>127000</xdr:rowOff>
    </xdr:from>
    <xdr:to>
      <xdr:col>85</xdr:col>
      <xdr:colOff>66675</xdr:colOff>
      <xdr:row>35</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2446000" y="61277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34</xdr:row>
      <xdr:rowOff>156227</xdr:rowOff>
    </xdr:from>
    <xdr:ext cx="508000" cy="259045"/>
    <xdr:sp macro="" textlink="">
      <xdr:nvSpPr>
        <xdr:cNvPr id="307" name="テキスト ボックス 306">
          <a:extLst>
            <a:ext uri="{FF2B5EF4-FFF2-40B4-BE49-F238E27FC236}">
              <a16:creationId xmlns:a16="http://schemas.microsoft.com/office/drawing/2014/main" id="{00000000-0008-0000-0400-000033010000}"/>
            </a:ext>
          </a:extLst>
        </xdr:cNvPr>
        <xdr:cNvSpPr txBox="1"/>
      </xdr:nvSpPr>
      <xdr:spPr>
        <a:xfrm>
          <a:off x="11938000" y="59855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34</xdr:row>
      <xdr:rowOff>12700</xdr:rowOff>
    </xdr:from>
    <xdr:to>
      <xdr:col>85</xdr:col>
      <xdr:colOff>66675</xdr:colOff>
      <xdr:row>34</xdr:row>
      <xdr:rowOff>12700</xdr:rowOff>
    </xdr:to>
    <xdr:cxnSp macro="">
      <xdr:nvCxnSpPr>
        <xdr:cNvPr id="308" name="直線コネクタ 307">
          <a:extLst>
            <a:ext uri="{FF2B5EF4-FFF2-40B4-BE49-F238E27FC236}">
              <a16:creationId xmlns:a16="http://schemas.microsoft.com/office/drawing/2014/main" id="{00000000-0008-0000-0400-000034010000}"/>
            </a:ext>
          </a:extLst>
        </xdr:cNvPr>
        <xdr:cNvCxnSpPr/>
      </xdr:nvCxnSpPr>
      <xdr:spPr>
        <a:xfrm>
          <a:off x="12446000" y="5842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33</xdr:row>
      <xdr:rowOff>41927</xdr:rowOff>
    </xdr:from>
    <xdr:ext cx="5080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1938000" y="5699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32</xdr:row>
      <xdr:rowOff>69850</xdr:rowOff>
    </xdr:from>
    <xdr:to>
      <xdr:col>85</xdr:col>
      <xdr:colOff>66675</xdr:colOff>
      <xdr:row>32</xdr:row>
      <xdr:rowOff>69850</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2446000" y="555625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31</xdr:row>
      <xdr:rowOff>99077</xdr:rowOff>
    </xdr:from>
    <xdr:ext cx="508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1938000" y="541402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29</xdr:row>
      <xdr:rowOff>156227</xdr:rowOff>
    </xdr:from>
    <xdr:ext cx="508000" cy="259045"/>
    <xdr:sp macro="" textlink="">
      <xdr:nvSpPr>
        <xdr:cNvPr id="313" name="テキスト ボックス 312">
          <a:extLst>
            <a:ext uri="{FF2B5EF4-FFF2-40B4-BE49-F238E27FC236}">
              <a16:creationId xmlns:a16="http://schemas.microsoft.com/office/drawing/2014/main" id="{00000000-0008-0000-0400-000039010000}"/>
            </a:ext>
          </a:extLst>
        </xdr:cNvPr>
        <xdr:cNvSpPr txBox="1"/>
      </xdr:nvSpPr>
      <xdr:spPr>
        <a:xfrm>
          <a:off x="11938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44</xdr:row>
      <xdr:rowOff>12700</xdr:rowOff>
    </xdr:to>
    <xdr:sp macro="" textlink="">
      <xdr:nvSpPr>
        <xdr:cNvPr id="314" name="補助費等グラフ枠">
          <a:extLst>
            <a:ext uri="{FF2B5EF4-FFF2-40B4-BE49-F238E27FC236}">
              <a16:creationId xmlns:a16="http://schemas.microsoft.com/office/drawing/2014/main" id="{00000000-0008-0000-0400-00003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79375</xdr:rowOff>
    </xdr:from>
    <xdr:to>
      <xdr:col>82</xdr:col>
      <xdr:colOff>107950</xdr:colOff>
      <xdr:row>41</xdr:row>
      <xdr:rowOff>88900</xdr:rowOff>
    </xdr:to>
    <xdr:cxnSp macro="">
      <xdr:nvCxnSpPr>
        <xdr:cNvPr id="315" name="直線コネクタ 314">
          <a:extLst>
            <a:ext uri="{FF2B5EF4-FFF2-40B4-BE49-F238E27FC236}">
              <a16:creationId xmlns:a16="http://schemas.microsoft.com/office/drawing/2014/main" id="{00000000-0008-0000-0400-00003B010000}"/>
            </a:ext>
          </a:extLst>
        </xdr:cNvPr>
        <xdr:cNvCxnSpPr/>
      </xdr:nvCxnSpPr>
      <xdr:spPr>
        <a:xfrm flipV="1">
          <a:off x="16510000" y="573722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60977</xdr:rowOff>
    </xdr:from>
    <xdr:ext cx="762000" cy="259045"/>
    <xdr:sp macro="" textlink="">
      <xdr:nvSpPr>
        <xdr:cNvPr id="316" name="補助費等最小値テキスト">
          <a:extLst>
            <a:ext uri="{FF2B5EF4-FFF2-40B4-BE49-F238E27FC236}">
              <a16:creationId xmlns:a16="http://schemas.microsoft.com/office/drawing/2014/main" id="{00000000-0008-0000-0400-00003C010000}"/>
            </a:ext>
          </a:extLst>
        </xdr:cNvPr>
        <xdr:cNvSpPr txBox="1"/>
      </xdr:nvSpPr>
      <xdr:spPr>
        <a:xfrm>
          <a:off x="16598900" y="7090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88900</xdr:rowOff>
    </xdr:from>
    <xdr:to>
      <xdr:col>82</xdr:col>
      <xdr:colOff>196850</xdr:colOff>
      <xdr:row>41</xdr:row>
      <xdr:rowOff>88900</xdr:rowOff>
    </xdr:to>
    <xdr:cxnSp macro="">
      <xdr:nvCxnSpPr>
        <xdr:cNvPr id="317" name="直線コネクタ 316">
          <a:extLst>
            <a:ext uri="{FF2B5EF4-FFF2-40B4-BE49-F238E27FC236}">
              <a16:creationId xmlns:a16="http://schemas.microsoft.com/office/drawing/2014/main" id="{00000000-0008-0000-0400-00003D010000}"/>
            </a:ext>
          </a:extLst>
        </xdr:cNvPr>
        <xdr:cNvCxnSpPr/>
      </xdr:nvCxnSpPr>
      <xdr:spPr>
        <a:xfrm>
          <a:off x="16421100" y="71183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165752</xdr:rowOff>
    </xdr:from>
    <xdr:ext cx="762000" cy="259045"/>
    <xdr:sp macro="" textlink="">
      <xdr:nvSpPr>
        <xdr:cNvPr id="318" name="補助費等最大値テキスト">
          <a:extLst>
            <a:ext uri="{FF2B5EF4-FFF2-40B4-BE49-F238E27FC236}">
              <a16:creationId xmlns:a16="http://schemas.microsoft.com/office/drawing/2014/main" id="{00000000-0008-0000-0400-00003E010000}"/>
            </a:ext>
          </a:extLst>
        </xdr:cNvPr>
        <xdr:cNvSpPr txBox="1"/>
      </xdr:nvSpPr>
      <xdr:spPr>
        <a:xfrm>
          <a:off x="16598900" y="5480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79375</xdr:rowOff>
    </xdr:from>
    <xdr:to>
      <xdr:col>82</xdr:col>
      <xdr:colOff>196850</xdr:colOff>
      <xdr:row>33</xdr:row>
      <xdr:rowOff>79375</xdr:rowOff>
    </xdr:to>
    <xdr:cxnSp macro="">
      <xdr:nvCxnSpPr>
        <xdr:cNvPr id="319" name="直線コネクタ 318">
          <a:extLst>
            <a:ext uri="{FF2B5EF4-FFF2-40B4-BE49-F238E27FC236}">
              <a16:creationId xmlns:a16="http://schemas.microsoft.com/office/drawing/2014/main" id="{00000000-0008-0000-0400-00003F010000}"/>
            </a:ext>
          </a:extLst>
        </xdr:cNvPr>
        <xdr:cNvCxnSpPr/>
      </xdr:nvCxnSpPr>
      <xdr:spPr>
        <a:xfrm>
          <a:off x="16421100" y="5737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33</xdr:row>
      <xdr:rowOff>107950</xdr:rowOff>
    </xdr:from>
    <xdr:to>
      <xdr:col>82</xdr:col>
      <xdr:colOff>107950</xdr:colOff>
      <xdr:row>33</xdr:row>
      <xdr:rowOff>127000</xdr:rowOff>
    </xdr:to>
    <xdr:cxnSp macro="">
      <xdr:nvCxnSpPr>
        <xdr:cNvPr id="320" name="直線コネクタ 319">
          <a:extLst>
            <a:ext uri="{FF2B5EF4-FFF2-40B4-BE49-F238E27FC236}">
              <a16:creationId xmlns:a16="http://schemas.microsoft.com/office/drawing/2014/main" id="{00000000-0008-0000-0400-000040010000}"/>
            </a:ext>
          </a:extLst>
        </xdr:cNvPr>
        <xdr:cNvCxnSpPr/>
      </xdr:nvCxnSpPr>
      <xdr:spPr>
        <a:xfrm flipV="1">
          <a:off x="15671800" y="5765800"/>
          <a:ext cx="8382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86377</xdr:rowOff>
    </xdr:from>
    <xdr:ext cx="762000" cy="259045"/>
    <xdr:sp macro="" textlink="">
      <xdr:nvSpPr>
        <xdr:cNvPr id="321" name="補助費等平均値テキスト">
          <a:extLst>
            <a:ext uri="{FF2B5EF4-FFF2-40B4-BE49-F238E27FC236}">
              <a16:creationId xmlns:a16="http://schemas.microsoft.com/office/drawing/2014/main" id="{00000000-0008-0000-0400-000041010000}"/>
            </a:ext>
          </a:extLst>
        </xdr:cNvPr>
        <xdr:cNvSpPr txBox="1"/>
      </xdr:nvSpPr>
      <xdr:spPr>
        <a:xfrm>
          <a:off x="16598900" y="6258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114300</xdr:rowOff>
    </xdr:from>
    <xdr:to>
      <xdr:col>82</xdr:col>
      <xdr:colOff>158750</xdr:colOff>
      <xdr:row>37</xdr:row>
      <xdr:rowOff>44450</xdr:rowOff>
    </xdr:to>
    <xdr:sp macro="" textlink="">
      <xdr:nvSpPr>
        <xdr:cNvPr id="322" name="フローチャート: 判断 321">
          <a:extLst>
            <a:ext uri="{FF2B5EF4-FFF2-40B4-BE49-F238E27FC236}">
              <a16:creationId xmlns:a16="http://schemas.microsoft.com/office/drawing/2014/main" id="{00000000-0008-0000-0400-000042010000}"/>
            </a:ext>
          </a:extLst>
        </xdr:cNvPr>
        <xdr:cNvSpPr/>
      </xdr:nvSpPr>
      <xdr:spPr>
        <a:xfrm>
          <a:off x="164592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33</xdr:row>
      <xdr:rowOff>127000</xdr:rowOff>
    </xdr:from>
    <xdr:to>
      <xdr:col>78</xdr:col>
      <xdr:colOff>69850</xdr:colOff>
      <xdr:row>34</xdr:row>
      <xdr:rowOff>31750</xdr:rowOff>
    </xdr:to>
    <xdr:cxnSp macro="">
      <xdr:nvCxnSpPr>
        <xdr:cNvPr id="323" name="直線コネクタ 322">
          <a:extLst>
            <a:ext uri="{FF2B5EF4-FFF2-40B4-BE49-F238E27FC236}">
              <a16:creationId xmlns:a16="http://schemas.microsoft.com/office/drawing/2014/main" id="{00000000-0008-0000-0400-000043010000}"/>
            </a:ext>
          </a:extLst>
        </xdr:cNvPr>
        <xdr:cNvCxnSpPr/>
      </xdr:nvCxnSpPr>
      <xdr:spPr>
        <a:xfrm flipV="1">
          <a:off x="14782800" y="578485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104775</xdr:rowOff>
    </xdr:from>
    <xdr:to>
      <xdr:col>78</xdr:col>
      <xdr:colOff>120650</xdr:colOff>
      <xdr:row>37</xdr:row>
      <xdr:rowOff>34925</xdr:rowOff>
    </xdr:to>
    <xdr:sp macro="" textlink="">
      <xdr:nvSpPr>
        <xdr:cNvPr id="324" name="フローチャート: 判断 323">
          <a:extLst>
            <a:ext uri="{FF2B5EF4-FFF2-40B4-BE49-F238E27FC236}">
              <a16:creationId xmlns:a16="http://schemas.microsoft.com/office/drawing/2014/main" id="{00000000-0008-0000-0400-000044010000}"/>
            </a:ext>
          </a:extLst>
        </xdr:cNvPr>
        <xdr:cNvSpPr/>
      </xdr:nvSpPr>
      <xdr:spPr>
        <a:xfrm>
          <a:off x="15621000" y="6276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19702</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6363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34</xdr:row>
      <xdr:rowOff>31750</xdr:rowOff>
    </xdr:from>
    <xdr:to>
      <xdr:col>73</xdr:col>
      <xdr:colOff>180975</xdr:colOff>
      <xdr:row>34</xdr:row>
      <xdr:rowOff>31750</xdr:rowOff>
    </xdr:to>
    <xdr:cxnSp macro="">
      <xdr:nvCxnSpPr>
        <xdr:cNvPr id="326" name="直線コネクタ 325">
          <a:extLst>
            <a:ext uri="{FF2B5EF4-FFF2-40B4-BE49-F238E27FC236}">
              <a16:creationId xmlns:a16="http://schemas.microsoft.com/office/drawing/2014/main" id="{00000000-0008-0000-0400-000046010000}"/>
            </a:ext>
          </a:extLst>
        </xdr:cNvPr>
        <xdr:cNvCxnSpPr/>
      </xdr:nvCxnSpPr>
      <xdr:spPr>
        <a:xfrm>
          <a:off x="13893800" y="58610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114300</xdr:rowOff>
    </xdr:from>
    <xdr:to>
      <xdr:col>74</xdr:col>
      <xdr:colOff>31750</xdr:colOff>
      <xdr:row>37</xdr:row>
      <xdr:rowOff>44450</xdr:rowOff>
    </xdr:to>
    <xdr:sp macro="" textlink="">
      <xdr:nvSpPr>
        <xdr:cNvPr id="327" name="フローチャート: 判断 326">
          <a:extLst>
            <a:ext uri="{FF2B5EF4-FFF2-40B4-BE49-F238E27FC236}">
              <a16:creationId xmlns:a16="http://schemas.microsoft.com/office/drawing/2014/main" id="{00000000-0008-0000-0400-000047010000}"/>
            </a:ext>
          </a:extLst>
        </xdr:cNvPr>
        <xdr:cNvSpPr/>
      </xdr:nvSpPr>
      <xdr:spPr>
        <a:xfrm>
          <a:off x="14732000" y="628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29227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72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34</xdr:row>
      <xdr:rowOff>22225</xdr:rowOff>
    </xdr:from>
    <xdr:to>
      <xdr:col>69</xdr:col>
      <xdr:colOff>92075</xdr:colOff>
      <xdr:row>34</xdr:row>
      <xdr:rowOff>31750</xdr:rowOff>
    </xdr:to>
    <xdr:cxnSp macro="">
      <xdr:nvCxnSpPr>
        <xdr:cNvPr id="329" name="直線コネクタ 328">
          <a:extLst>
            <a:ext uri="{FF2B5EF4-FFF2-40B4-BE49-F238E27FC236}">
              <a16:creationId xmlns:a16="http://schemas.microsoft.com/office/drawing/2014/main" id="{00000000-0008-0000-0400-000049010000}"/>
            </a:ext>
          </a:extLst>
        </xdr:cNvPr>
        <xdr:cNvCxnSpPr/>
      </xdr:nvCxnSpPr>
      <xdr:spPr>
        <a:xfrm>
          <a:off x="13004800" y="5851525"/>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161925</xdr:rowOff>
    </xdr:from>
    <xdr:to>
      <xdr:col>69</xdr:col>
      <xdr:colOff>142875</xdr:colOff>
      <xdr:row>37</xdr:row>
      <xdr:rowOff>92075</xdr:rowOff>
    </xdr:to>
    <xdr:sp macro="" textlink="">
      <xdr:nvSpPr>
        <xdr:cNvPr id="330" name="フローチャート: 判断 329">
          <a:extLst>
            <a:ext uri="{FF2B5EF4-FFF2-40B4-BE49-F238E27FC236}">
              <a16:creationId xmlns:a16="http://schemas.microsoft.com/office/drawing/2014/main" id="{00000000-0008-0000-0400-00004A010000}"/>
            </a:ext>
          </a:extLst>
        </xdr:cNvPr>
        <xdr:cNvSpPr/>
      </xdr:nvSpPr>
      <xdr:spPr>
        <a:xfrm>
          <a:off x="13843000" y="6334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76852</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3512800" y="6420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95250</xdr:rowOff>
    </xdr:from>
    <xdr:to>
      <xdr:col>65</xdr:col>
      <xdr:colOff>53975</xdr:colOff>
      <xdr:row>37</xdr:row>
      <xdr:rowOff>25400</xdr:rowOff>
    </xdr:to>
    <xdr:sp macro="" textlink="">
      <xdr:nvSpPr>
        <xdr:cNvPr id="332" name="フローチャート: 判断 331">
          <a:extLst>
            <a:ext uri="{FF2B5EF4-FFF2-40B4-BE49-F238E27FC236}">
              <a16:creationId xmlns:a16="http://schemas.microsoft.com/office/drawing/2014/main" id="{00000000-0008-0000-0400-00004C010000}"/>
            </a:ext>
          </a:extLst>
        </xdr:cNvPr>
        <xdr:cNvSpPr/>
      </xdr:nvSpPr>
      <xdr:spPr>
        <a:xfrm>
          <a:off x="12954000" y="626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10177</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2623800" y="6353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34" name="テキスト ボックス 333">
          <a:extLst>
            <a:ext uri="{FF2B5EF4-FFF2-40B4-BE49-F238E27FC236}">
              <a16:creationId xmlns:a16="http://schemas.microsoft.com/office/drawing/2014/main" id="{00000000-0008-0000-0400-00004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36" name="テキスト ボックス 335">
          <a:extLst>
            <a:ext uri="{FF2B5EF4-FFF2-40B4-BE49-F238E27FC236}">
              <a16:creationId xmlns:a16="http://schemas.microsoft.com/office/drawing/2014/main" id="{00000000-0008-0000-0400-00005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37" name="テキスト ボックス 336">
          <a:extLst>
            <a:ext uri="{FF2B5EF4-FFF2-40B4-BE49-F238E27FC236}">
              <a16:creationId xmlns:a16="http://schemas.microsoft.com/office/drawing/2014/main" id="{00000000-0008-0000-0400-00005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38" name="テキスト ボックス 337">
          <a:extLst>
            <a:ext uri="{FF2B5EF4-FFF2-40B4-BE49-F238E27FC236}">
              <a16:creationId xmlns:a16="http://schemas.microsoft.com/office/drawing/2014/main" id="{00000000-0008-0000-0400-00005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33</xdr:row>
      <xdr:rowOff>57150</xdr:rowOff>
    </xdr:from>
    <xdr:to>
      <xdr:col>82</xdr:col>
      <xdr:colOff>158750</xdr:colOff>
      <xdr:row>33</xdr:row>
      <xdr:rowOff>158750</xdr:rowOff>
    </xdr:to>
    <xdr:sp macro="" textlink="">
      <xdr:nvSpPr>
        <xdr:cNvPr id="339" name="楕円 338">
          <a:extLst>
            <a:ext uri="{FF2B5EF4-FFF2-40B4-BE49-F238E27FC236}">
              <a16:creationId xmlns:a16="http://schemas.microsoft.com/office/drawing/2014/main" id="{00000000-0008-0000-0400-000053010000}"/>
            </a:ext>
          </a:extLst>
        </xdr:cNvPr>
        <xdr:cNvSpPr/>
      </xdr:nvSpPr>
      <xdr:spPr>
        <a:xfrm>
          <a:off x="16459200" y="5715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32</xdr:row>
      <xdr:rowOff>137177</xdr:rowOff>
    </xdr:from>
    <xdr:ext cx="762000" cy="259045"/>
    <xdr:sp macro="" textlink="">
      <xdr:nvSpPr>
        <xdr:cNvPr id="340" name="補助費等該当値テキスト">
          <a:extLst>
            <a:ext uri="{FF2B5EF4-FFF2-40B4-BE49-F238E27FC236}">
              <a16:creationId xmlns:a16="http://schemas.microsoft.com/office/drawing/2014/main" id="{00000000-0008-0000-0400-000054010000}"/>
            </a:ext>
          </a:extLst>
        </xdr:cNvPr>
        <xdr:cNvSpPr txBox="1"/>
      </xdr:nvSpPr>
      <xdr:spPr>
        <a:xfrm>
          <a:off x="16598900" y="562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33</xdr:row>
      <xdr:rowOff>76200</xdr:rowOff>
    </xdr:from>
    <xdr:to>
      <xdr:col>78</xdr:col>
      <xdr:colOff>120650</xdr:colOff>
      <xdr:row>34</xdr:row>
      <xdr:rowOff>6350</xdr:rowOff>
    </xdr:to>
    <xdr:sp macro="" textlink="">
      <xdr:nvSpPr>
        <xdr:cNvPr id="341" name="楕円 340">
          <a:extLst>
            <a:ext uri="{FF2B5EF4-FFF2-40B4-BE49-F238E27FC236}">
              <a16:creationId xmlns:a16="http://schemas.microsoft.com/office/drawing/2014/main" id="{00000000-0008-0000-0400-000055010000}"/>
            </a:ext>
          </a:extLst>
        </xdr:cNvPr>
        <xdr:cNvSpPr/>
      </xdr:nvSpPr>
      <xdr:spPr>
        <a:xfrm>
          <a:off x="15621000" y="57340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32</xdr:row>
      <xdr:rowOff>16527</xdr:rowOff>
    </xdr:from>
    <xdr:ext cx="736600" cy="259045"/>
    <xdr:sp macro="" textlink="">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15290800" y="55029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33</xdr:row>
      <xdr:rowOff>152400</xdr:rowOff>
    </xdr:from>
    <xdr:to>
      <xdr:col>74</xdr:col>
      <xdr:colOff>31750</xdr:colOff>
      <xdr:row>34</xdr:row>
      <xdr:rowOff>82550</xdr:rowOff>
    </xdr:to>
    <xdr:sp macro="" textlink="">
      <xdr:nvSpPr>
        <xdr:cNvPr id="343" name="楕円 342">
          <a:extLst>
            <a:ext uri="{FF2B5EF4-FFF2-40B4-BE49-F238E27FC236}">
              <a16:creationId xmlns:a16="http://schemas.microsoft.com/office/drawing/2014/main" id="{00000000-0008-0000-0400-000057010000}"/>
            </a:ext>
          </a:extLst>
        </xdr:cNvPr>
        <xdr:cNvSpPr/>
      </xdr:nvSpPr>
      <xdr:spPr>
        <a:xfrm>
          <a:off x="14732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32</xdr:row>
      <xdr:rowOff>92727</xdr:rowOff>
    </xdr:from>
    <xdr:ext cx="762000" cy="259045"/>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14401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33</xdr:row>
      <xdr:rowOff>152400</xdr:rowOff>
    </xdr:from>
    <xdr:to>
      <xdr:col>69</xdr:col>
      <xdr:colOff>142875</xdr:colOff>
      <xdr:row>34</xdr:row>
      <xdr:rowOff>82550</xdr:rowOff>
    </xdr:to>
    <xdr:sp macro="" textlink="">
      <xdr:nvSpPr>
        <xdr:cNvPr id="345" name="楕円 344">
          <a:extLst>
            <a:ext uri="{FF2B5EF4-FFF2-40B4-BE49-F238E27FC236}">
              <a16:creationId xmlns:a16="http://schemas.microsoft.com/office/drawing/2014/main" id="{00000000-0008-0000-0400-000059010000}"/>
            </a:ext>
          </a:extLst>
        </xdr:cNvPr>
        <xdr:cNvSpPr/>
      </xdr:nvSpPr>
      <xdr:spPr>
        <a:xfrm>
          <a:off x="13843000" y="5810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32</xdr:row>
      <xdr:rowOff>92727</xdr:rowOff>
    </xdr:from>
    <xdr:ext cx="762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13512800" y="5579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33</xdr:row>
      <xdr:rowOff>142875</xdr:rowOff>
    </xdr:from>
    <xdr:to>
      <xdr:col>65</xdr:col>
      <xdr:colOff>53975</xdr:colOff>
      <xdr:row>34</xdr:row>
      <xdr:rowOff>73025</xdr:rowOff>
    </xdr:to>
    <xdr:sp macro="" textlink="">
      <xdr:nvSpPr>
        <xdr:cNvPr id="347" name="楕円 346">
          <a:extLst>
            <a:ext uri="{FF2B5EF4-FFF2-40B4-BE49-F238E27FC236}">
              <a16:creationId xmlns:a16="http://schemas.microsoft.com/office/drawing/2014/main" id="{00000000-0008-0000-0400-00005B010000}"/>
            </a:ext>
          </a:extLst>
        </xdr:cNvPr>
        <xdr:cNvSpPr/>
      </xdr:nvSpPr>
      <xdr:spPr>
        <a:xfrm>
          <a:off x="12954000" y="5800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32</xdr:row>
      <xdr:rowOff>83202</xdr:rowOff>
    </xdr:from>
    <xdr:ext cx="762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12623800" y="5569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49" name="正方形/長方形 348">
          <a:extLst>
            <a:ext uri="{FF2B5EF4-FFF2-40B4-BE49-F238E27FC236}">
              <a16:creationId xmlns:a16="http://schemas.microsoft.com/office/drawing/2014/main" id="{00000000-0008-0000-0400-00005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50" name="正方形/長方形 349">
          <a:extLst>
            <a:ext uri="{FF2B5EF4-FFF2-40B4-BE49-F238E27FC236}">
              <a16:creationId xmlns:a16="http://schemas.microsoft.com/office/drawing/2014/main" id="{00000000-0008-0000-0400-00005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51" name="正方形/長方形 350">
          <a:extLst>
            <a:ext uri="{FF2B5EF4-FFF2-40B4-BE49-F238E27FC236}">
              <a16:creationId xmlns:a16="http://schemas.microsoft.com/office/drawing/2014/main" id="{00000000-0008-0000-0400-00005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52" name="正方形/長方形 351">
          <a:extLst>
            <a:ext uri="{FF2B5EF4-FFF2-40B4-BE49-F238E27FC236}">
              <a16:creationId xmlns:a16="http://schemas.microsoft.com/office/drawing/2014/main" id="{00000000-0008-0000-0400-00006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53" name="正方形/長方形 352">
          <a:extLst>
            <a:ext uri="{FF2B5EF4-FFF2-40B4-BE49-F238E27FC236}">
              <a16:creationId xmlns:a16="http://schemas.microsoft.com/office/drawing/2014/main" id="{00000000-0008-0000-0400-00006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54" name="正方形/長方形 353">
          <a:extLst>
            <a:ext uri="{FF2B5EF4-FFF2-40B4-BE49-F238E27FC236}">
              <a16:creationId xmlns:a16="http://schemas.microsoft.com/office/drawing/2014/main" id="{00000000-0008-0000-0400-00006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55" name="正方形/長方形 354">
          <a:extLst>
            <a:ext uri="{FF2B5EF4-FFF2-40B4-BE49-F238E27FC236}">
              <a16:creationId xmlns:a16="http://schemas.microsoft.com/office/drawing/2014/main" id="{00000000-0008-0000-0400-00006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6" name="正方形/長方形 355">
          <a:extLst>
            <a:ext uri="{FF2B5EF4-FFF2-40B4-BE49-F238E27FC236}">
              <a16:creationId xmlns:a16="http://schemas.microsoft.com/office/drawing/2014/main" id="{00000000-0008-0000-0400-00006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57" name="正方形/長方形 356">
          <a:extLst>
            <a:ext uri="{FF2B5EF4-FFF2-40B4-BE49-F238E27FC236}">
              <a16:creationId xmlns:a16="http://schemas.microsoft.com/office/drawing/2014/main" id="{00000000-0008-0000-0400-00006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58" name="正方形/長方形 357">
          <a:extLst>
            <a:ext uri="{FF2B5EF4-FFF2-40B4-BE49-F238E27FC236}">
              <a16:creationId xmlns:a16="http://schemas.microsoft.com/office/drawing/2014/main" id="{00000000-0008-0000-0400-00006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59" name="テキスト ボックス 358">
          <a:extLst>
            <a:ext uri="{FF2B5EF4-FFF2-40B4-BE49-F238E27FC236}">
              <a16:creationId xmlns:a16="http://schemas.microsoft.com/office/drawing/2014/main" id="{00000000-0008-0000-0400-00006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前年度比で０．</a:t>
          </a:r>
          <a:r>
            <a:rPr kumimoji="1" lang="ja-JP" altLang="en-US" sz="1100" baseline="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a:t>
          </a:r>
          <a:r>
            <a:rPr kumimoji="1" lang="ja-JP" altLang="ja-JP" sz="1100">
              <a:solidFill>
                <a:schemeClr val="dk1"/>
              </a:solidFill>
              <a:effectLst/>
              <a:latin typeface="+mn-lt"/>
              <a:ea typeface="+mn-ea"/>
              <a:cs typeface="+mn-cs"/>
            </a:rPr>
            <a:t>、類似団体平均比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１．</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％、鳥取県平均比</a:t>
          </a:r>
          <a:r>
            <a:rPr kumimoji="1" lang="ja-JP" altLang="en-US" sz="1100">
              <a:solidFill>
                <a:schemeClr val="dk1"/>
              </a:solidFill>
              <a:effectLst/>
              <a:latin typeface="+mn-lt"/>
              <a:ea typeface="+mn-ea"/>
              <a:cs typeface="+mn-cs"/>
            </a:rPr>
            <a:t>で</a:t>
          </a:r>
          <a:r>
            <a:rPr kumimoji="1" lang="ja-JP" altLang="ja-JP" sz="1100">
              <a:solidFill>
                <a:schemeClr val="dk1"/>
              </a:solidFill>
              <a:effectLst/>
              <a:latin typeface="+mn-lt"/>
              <a:ea typeface="+mn-ea"/>
              <a:cs typeface="+mn-cs"/>
            </a:rPr>
            <a:t>２．３％高くなっている。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平成２</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年度借入過疎対策事業債（ソフト事業）</a:t>
          </a:r>
          <a:r>
            <a:rPr kumimoji="1" lang="ja-JP" altLang="en-US" sz="1100">
              <a:solidFill>
                <a:schemeClr val="dk1"/>
              </a:solidFill>
              <a:effectLst/>
              <a:latin typeface="+mn-lt"/>
              <a:ea typeface="+mn-ea"/>
              <a:cs typeface="+mn-cs"/>
            </a:rPr>
            <a:t>や</a:t>
          </a:r>
          <a:r>
            <a:rPr kumimoji="1" lang="ja-JP" altLang="ja-JP" sz="1100">
              <a:solidFill>
                <a:schemeClr val="dk1"/>
              </a:solidFill>
              <a:effectLst/>
              <a:latin typeface="+mn-lt"/>
              <a:ea typeface="+mn-ea"/>
              <a:cs typeface="+mn-cs"/>
            </a:rPr>
            <a:t>平成２</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年度借入</a:t>
          </a:r>
          <a:r>
            <a:rPr kumimoji="1" lang="ja-JP" altLang="en-US" sz="1100">
              <a:solidFill>
                <a:schemeClr val="dk1"/>
              </a:solidFill>
              <a:effectLst/>
              <a:latin typeface="+mn-lt"/>
              <a:ea typeface="+mn-ea"/>
              <a:cs typeface="+mn-cs"/>
            </a:rPr>
            <a:t>合併特例</a:t>
          </a:r>
          <a:r>
            <a:rPr kumimoji="1" lang="ja-JP" altLang="ja-JP" sz="1100">
              <a:solidFill>
                <a:schemeClr val="dk1"/>
              </a:solidFill>
              <a:effectLst/>
              <a:latin typeface="+mn-lt"/>
              <a:ea typeface="+mn-ea"/>
              <a:cs typeface="+mn-cs"/>
            </a:rPr>
            <a:t>事業債（</a:t>
          </a:r>
          <a:r>
            <a:rPr kumimoji="1" lang="ja-JP" altLang="en-US" sz="1100">
              <a:solidFill>
                <a:schemeClr val="dk1"/>
              </a:solidFill>
              <a:effectLst/>
              <a:latin typeface="+mn-lt"/>
              <a:ea typeface="+mn-ea"/>
              <a:cs typeface="+mn-cs"/>
            </a:rPr>
            <a:t>合併振興基金造成事業</a:t>
          </a:r>
          <a:r>
            <a:rPr kumimoji="1" lang="ja-JP" altLang="ja-JP" sz="1100">
              <a:solidFill>
                <a:schemeClr val="dk1"/>
              </a:solidFill>
              <a:effectLst/>
              <a:latin typeface="+mn-lt"/>
              <a:ea typeface="+mn-ea"/>
              <a:cs typeface="+mn-cs"/>
            </a:rPr>
            <a:t>）の償還</a:t>
          </a:r>
          <a:r>
            <a:rPr kumimoji="1" lang="ja-JP" altLang="en-US" sz="1100">
              <a:solidFill>
                <a:schemeClr val="dk1"/>
              </a:solidFill>
              <a:effectLst/>
              <a:latin typeface="+mn-lt"/>
              <a:ea typeface="+mn-ea"/>
              <a:cs typeface="+mn-cs"/>
            </a:rPr>
            <a:t>完了</a:t>
          </a:r>
          <a:r>
            <a:rPr kumimoji="1" lang="ja-JP" altLang="ja-JP" sz="1100">
              <a:solidFill>
                <a:schemeClr val="dk1"/>
              </a:solidFill>
              <a:effectLst/>
              <a:latin typeface="+mn-lt"/>
              <a:ea typeface="+mn-ea"/>
              <a:cs typeface="+mn-cs"/>
            </a:rPr>
            <a:t>となったことが、前年度比減の主な要因と考えられる。</a:t>
          </a:r>
          <a:endParaRPr lang="ja-JP" altLang="ja-JP">
            <a:effectLst/>
          </a:endParaRPr>
        </a:p>
      </xdr:txBody>
    </xdr:sp>
    <xdr:clientData/>
  </xdr:twoCellAnchor>
  <xdr:oneCellAnchor>
    <xdr:from>
      <xdr:col>3</xdr:col>
      <xdr:colOff>123825</xdr:colOff>
      <xdr:row>69</xdr:row>
      <xdr:rowOff>107950</xdr:rowOff>
    </xdr:from>
    <xdr:ext cx="298543" cy="225703"/>
    <xdr:sp macro="" textlink="">
      <xdr:nvSpPr>
        <xdr:cNvPr id="360" name="テキスト ボックス 359">
          <a:extLst>
            <a:ext uri="{FF2B5EF4-FFF2-40B4-BE49-F238E27FC236}">
              <a16:creationId xmlns:a16="http://schemas.microsoft.com/office/drawing/2014/main" id="{00000000-0008-0000-0400-00006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62" name="テキスト ボックス 361">
          <a:extLst>
            <a:ext uri="{FF2B5EF4-FFF2-40B4-BE49-F238E27FC236}">
              <a16:creationId xmlns:a16="http://schemas.microsoft.com/office/drawing/2014/main" id="{00000000-0008-0000-0400-00006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64" name="テキスト ボックス 363">
          <a:extLst>
            <a:ext uri="{FF2B5EF4-FFF2-40B4-BE49-F238E27FC236}">
              <a16:creationId xmlns:a16="http://schemas.microsoft.com/office/drawing/2014/main" id="{00000000-0008-0000-0400-00006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66" name="テキスト ボックス 365">
          <a:extLst>
            <a:ext uri="{FF2B5EF4-FFF2-40B4-BE49-F238E27FC236}">
              <a16:creationId xmlns:a16="http://schemas.microsoft.com/office/drawing/2014/main" id="{00000000-0008-0000-0400-00006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69</xdr:row>
      <xdr:rowOff>156227</xdr:rowOff>
    </xdr:from>
    <xdr:ext cx="508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254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84</xdr:row>
      <xdr:rowOff>12700</xdr:rowOff>
    </xdr:to>
    <xdr:sp macro="" textlink="">
      <xdr:nvSpPr>
        <xdr:cNvPr id="375" name="公債費グラフ枠">
          <a:extLst>
            <a:ext uri="{FF2B5EF4-FFF2-40B4-BE49-F238E27FC236}">
              <a16:creationId xmlns:a16="http://schemas.microsoft.com/office/drawing/2014/main" id="{00000000-0008-0000-0400-00007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161290</xdr:rowOff>
    </xdr:from>
    <xdr:to>
      <xdr:col>24</xdr:col>
      <xdr:colOff>25400</xdr:colOff>
      <xdr:row>82</xdr:row>
      <xdr:rowOff>50800</xdr:rowOff>
    </xdr:to>
    <xdr:cxnSp macro="">
      <xdr:nvCxnSpPr>
        <xdr:cNvPr id="376" name="直線コネクタ 375">
          <a:extLst>
            <a:ext uri="{FF2B5EF4-FFF2-40B4-BE49-F238E27FC236}">
              <a16:creationId xmlns:a16="http://schemas.microsoft.com/office/drawing/2014/main" id="{00000000-0008-0000-0400-000078010000}"/>
            </a:ext>
          </a:extLst>
        </xdr:cNvPr>
        <xdr:cNvCxnSpPr/>
      </xdr:nvCxnSpPr>
      <xdr:spPr>
        <a:xfrm flipV="1">
          <a:off x="4826000" y="12677140"/>
          <a:ext cx="0" cy="14325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82</xdr:row>
      <xdr:rowOff>22877</xdr:rowOff>
    </xdr:from>
    <xdr:ext cx="762000" cy="259045"/>
    <xdr:sp macro="" textlink="">
      <xdr:nvSpPr>
        <xdr:cNvPr id="377" name="公債費最小値テキスト">
          <a:extLst>
            <a:ext uri="{FF2B5EF4-FFF2-40B4-BE49-F238E27FC236}">
              <a16:creationId xmlns:a16="http://schemas.microsoft.com/office/drawing/2014/main" id="{00000000-0008-0000-0400-000079010000}"/>
            </a:ext>
          </a:extLst>
        </xdr:cNvPr>
        <xdr:cNvSpPr txBox="1"/>
      </xdr:nvSpPr>
      <xdr:spPr>
        <a:xfrm>
          <a:off x="4914900" y="1408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82</xdr:row>
      <xdr:rowOff>50800</xdr:rowOff>
    </xdr:from>
    <xdr:to>
      <xdr:col>24</xdr:col>
      <xdr:colOff>114300</xdr:colOff>
      <xdr:row>82</xdr:row>
      <xdr:rowOff>50800</xdr:rowOff>
    </xdr:to>
    <xdr:cxnSp macro="">
      <xdr:nvCxnSpPr>
        <xdr:cNvPr id="378" name="直線コネクタ 377">
          <a:extLst>
            <a:ext uri="{FF2B5EF4-FFF2-40B4-BE49-F238E27FC236}">
              <a16:creationId xmlns:a16="http://schemas.microsoft.com/office/drawing/2014/main" id="{00000000-0008-0000-0400-00007A010000}"/>
            </a:ext>
          </a:extLst>
        </xdr:cNvPr>
        <xdr:cNvCxnSpPr/>
      </xdr:nvCxnSpPr>
      <xdr:spPr>
        <a:xfrm>
          <a:off x="4737100" y="14109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76217</xdr:rowOff>
    </xdr:from>
    <xdr:ext cx="762000" cy="259045"/>
    <xdr:sp macro="" textlink="">
      <xdr:nvSpPr>
        <xdr:cNvPr id="379" name="公債費最大値テキスト">
          <a:extLst>
            <a:ext uri="{FF2B5EF4-FFF2-40B4-BE49-F238E27FC236}">
              <a16:creationId xmlns:a16="http://schemas.microsoft.com/office/drawing/2014/main" id="{00000000-0008-0000-0400-00007B010000}"/>
            </a:ext>
          </a:extLst>
        </xdr:cNvPr>
        <xdr:cNvSpPr txBox="1"/>
      </xdr:nvSpPr>
      <xdr:spPr>
        <a:xfrm>
          <a:off x="4914900" y="1242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161290</xdr:rowOff>
    </xdr:from>
    <xdr:to>
      <xdr:col>24</xdr:col>
      <xdr:colOff>114300</xdr:colOff>
      <xdr:row>73</xdr:row>
      <xdr:rowOff>161290</xdr:rowOff>
    </xdr:to>
    <xdr:cxnSp macro="">
      <xdr:nvCxnSpPr>
        <xdr:cNvPr id="380" name="直線コネクタ 379">
          <a:extLst>
            <a:ext uri="{FF2B5EF4-FFF2-40B4-BE49-F238E27FC236}">
              <a16:creationId xmlns:a16="http://schemas.microsoft.com/office/drawing/2014/main" id="{00000000-0008-0000-0400-00007C010000}"/>
            </a:ext>
          </a:extLst>
        </xdr:cNvPr>
        <xdr:cNvCxnSpPr/>
      </xdr:nvCxnSpPr>
      <xdr:spPr>
        <a:xfrm>
          <a:off x="4737100" y="126771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79</xdr:row>
      <xdr:rowOff>54611</xdr:rowOff>
    </xdr:from>
    <xdr:to>
      <xdr:col>24</xdr:col>
      <xdr:colOff>25400</xdr:colOff>
      <xdr:row>79</xdr:row>
      <xdr:rowOff>77470</xdr:rowOff>
    </xdr:to>
    <xdr:cxnSp macro="">
      <xdr:nvCxnSpPr>
        <xdr:cNvPr id="381" name="直線コネクタ 380">
          <a:extLst>
            <a:ext uri="{FF2B5EF4-FFF2-40B4-BE49-F238E27FC236}">
              <a16:creationId xmlns:a16="http://schemas.microsoft.com/office/drawing/2014/main" id="{00000000-0008-0000-0400-00007D010000}"/>
            </a:ext>
          </a:extLst>
        </xdr:cNvPr>
        <xdr:cNvCxnSpPr/>
      </xdr:nvCxnSpPr>
      <xdr:spPr>
        <a:xfrm flipV="1">
          <a:off x="3987800" y="13599161"/>
          <a:ext cx="838200" cy="228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100347</xdr:rowOff>
    </xdr:from>
    <xdr:ext cx="762000" cy="259045"/>
    <xdr:sp macro="" textlink="">
      <xdr:nvSpPr>
        <xdr:cNvPr id="382" name="公債費平均値テキスト">
          <a:extLst>
            <a:ext uri="{FF2B5EF4-FFF2-40B4-BE49-F238E27FC236}">
              <a16:creationId xmlns:a16="http://schemas.microsoft.com/office/drawing/2014/main" id="{00000000-0008-0000-0400-00007E010000}"/>
            </a:ext>
          </a:extLst>
        </xdr:cNvPr>
        <xdr:cNvSpPr txBox="1"/>
      </xdr:nvSpPr>
      <xdr:spPr>
        <a:xfrm>
          <a:off x="4914900" y="133019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78</xdr:row>
      <xdr:rowOff>83820</xdr:rowOff>
    </xdr:from>
    <xdr:to>
      <xdr:col>24</xdr:col>
      <xdr:colOff>76200</xdr:colOff>
      <xdr:row>79</xdr:row>
      <xdr:rowOff>13970</xdr:rowOff>
    </xdr:to>
    <xdr:sp macro="" textlink="">
      <xdr:nvSpPr>
        <xdr:cNvPr id="383" name="フローチャート: 判断 382">
          <a:extLst>
            <a:ext uri="{FF2B5EF4-FFF2-40B4-BE49-F238E27FC236}">
              <a16:creationId xmlns:a16="http://schemas.microsoft.com/office/drawing/2014/main" id="{00000000-0008-0000-0400-00007F010000}"/>
            </a:ext>
          </a:extLst>
        </xdr:cNvPr>
        <xdr:cNvSpPr/>
      </xdr:nvSpPr>
      <xdr:spPr>
        <a:xfrm>
          <a:off x="4775200" y="1345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79</xdr:row>
      <xdr:rowOff>39370</xdr:rowOff>
    </xdr:from>
    <xdr:to>
      <xdr:col>19</xdr:col>
      <xdr:colOff>187325</xdr:colOff>
      <xdr:row>79</xdr:row>
      <xdr:rowOff>77470</xdr:rowOff>
    </xdr:to>
    <xdr:cxnSp macro="">
      <xdr:nvCxnSpPr>
        <xdr:cNvPr id="384" name="直線コネクタ 383">
          <a:extLst>
            <a:ext uri="{FF2B5EF4-FFF2-40B4-BE49-F238E27FC236}">
              <a16:creationId xmlns:a16="http://schemas.microsoft.com/office/drawing/2014/main" id="{00000000-0008-0000-0400-000080010000}"/>
            </a:ext>
          </a:extLst>
        </xdr:cNvPr>
        <xdr:cNvCxnSpPr/>
      </xdr:nvCxnSpPr>
      <xdr:spPr>
        <a:xfrm>
          <a:off x="3098800" y="1358392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78</xdr:row>
      <xdr:rowOff>53339</xdr:rowOff>
    </xdr:from>
    <xdr:to>
      <xdr:col>20</xdr:col>
      <xdr:colOff>38100</xdr:colOff>
      <xdr:row>78</xdr:row>
      <xdr:rowOff>154939</xdr:rowOff>
    </xdr:to>
    <xdr:sp macro="" textlink="">
      <xdr:nvSpPr>
        <xdr:cNvPr id="385" name="フローチャート: 判断 384">
          <a:extLst>
            <a:ext uri="{FF2B5EF4-FFF2-40B4-BE49-F238E27FC236}">
              <a16:creationId xmlns:a16="http://schemas.microsoft.com/office/drawing/2014/main" id="{00000000-0008-0000-0400-000081010000}"/>
            </a:ext>
          </a:extLst>
        </xdr:cNvPr>
        <xdr:cNvSpPr/>
      </xdr:nvSpPr>
      <xdr:spPr>
        <a:xfrm>
          <a:off x="3937000" y="1342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76</xdr:row>
      <xdr:rowOff>165116</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31953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79</xdr:row>
      <xdr:rowOff>39370</xdr:rowOff>
    </xdr:from>
    <xdr:to>
      <xdr:col>15</xdr:col>
      <xdr:colOff>98425</xdr:colOff>
      <xdr:row>79</xdr:row>
      <xdr:rowOff>39370</xdr:rowOff>
    </xdr:to>
    <xdr:cxnSp macro="">
      <xdr:nvCxnSpPr>
        <xdr:cNvPr id="387" name="直線コネクタ 386">
          <a:extLst>
            <a:ext uri="{FF2B5EF4-FFF2-40B4-BE49-F238E27FC236}">
              <a16:creationId xmlns:a16="http://schemas.microsoft.com/office/drawing/2014/main" id="{00000000-0008-0000-0400-000083010000}"/>
            </a:ext>
          </a:extLst>
        </xdr:cNvPr>
        <xdr:cNvCxnSpPr/>
      </xdr:nvCxnSpPr>
      <xdr:spPr>
        <a:xfrm>
          <a:off x="2209800" y="1358392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78</xdr:row>
      <xdr:rowOff>91439</xdr:rowOff>
    </xdr:from>
    <xdr:to>
      <xdr:col>15</xdr:col>
      <xdr:colOff>149225</xdr:colOff>
      <xdr:row>79</xdr:row>
      <xdr:rowOff>21589</xdr:rowOff>
    </xdr:to>
    <xdr:sp macro="" textlink="">
      <xdr:nvSpPr>
        <xdr:cNvPr id="388" name="フローチャート: 判断 387">
          <a:extLst>
            <a:ext uri="{FF2B5EF4-FFF2-40B4-BE49-F238E27FC236}">
              <a16:creationId xmlns:a16="http://schemas.microsoft.com/office/drawing/2014/main" id="{00000000-0008-0000-0400-000084010000}"/>
            </a:ext>
          </a:extLst>
        </xdr:cNvPr>
        <xdr:cNvSpPr/>
      </xdr:nvSpPr>
      <xdr:spPr>
        <a:xfrm>
          <a:off x="3048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31766</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79</xdr:row>
      <xdr:rowOff>39370</xdr:rowOff>
    </xdr:from>
    <xdr:to>
      <xdr:col>11</xdr:col>
      <xdr:colOff>9525</xdr:colOff>
      <xdr:row>79</xdr:row>
      <xdr:rowOff>115570</xdr:rowOff>
    </xdr:to>
    <xdr:cxnSp macro="">
      <xdr:nvCxnSpPr>
        <xdr:cNvPr id="390" name="直線コネクタ 389">
          <a:extLst>
            <a:ext uri="{FF2B5EF4-FFF2-40B4-BE49-F238E27FC236}">
              <a16:creationId xmlns:a16="http://schemas.microsoft.com/office/drawing/2014/main" id="{00000000-0008-0000-0400-000086010000}"/>
            </a:ext>
          </a:extLst>
        </xdr:cNvPr>
        <xdr:cNvCxnSpPr/>
      </xdr:nvCxnSpPr>
      <xdr:spPr>
        <a:xfrm flipV="1">
          <a:off x="1320800" y="135839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78</xdr:row>
      <xdr:rowOff>114300</xdr:rowOff>
    </xdr:from>
    <xdr:to>
      <xdr:col>11</xdr:col>
      <xdr:colOff>60325</xdr:colOff>
      <xdr:row>79</xdr:row>
      <xdr:rowOff>44450</xdr:rowOff>
    </xdr:to>
    <xdr:sp macro="" textlink="">
      <xdr:nvSpPr>
        <xdr:cNvPr id="391" name="フローチャート: 判断 390">
          <a:extLst>
            <a:ext uri="{FF2B5EF4-FFF2-40B4-BE49-F238E27FC236}">
              <a16:creationId xmlns:a16="http://schemas.microsoft.com/office/drawing/2014/main" id="{00000000-0008-0000-0400-000087010000}"/>
            </a:ext>
          </a:extLst>
        </xdr:cNvPr>
        <xdr:cNvSpPr/>
      </xdr:nvSpPr>
      <xdr:spPr>
        <a:xfrm>
          <a:off x="2159000" y="1348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54627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18288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78</xdr:row>
      <xdr:rowOff>91439</xdr:rowOff>
    </xdr:from>
    <xdr:to>
      <xdr:col>6</xdr:col>
      <xdr:colOff>171450</xdr:colOff>
      <xdr:row>79</xdr:row>
      <xdr:rowOff>21589</xdr:rowOff>
    </xdr:to>
    <xdr:sp macro="" textlink="">
      <xdr:nvSpPr>
        <xdr:cNvPr id="393" name="フローチャート: 判断 392">
          <a:extLst>
            <a:ext uri="{FF2B5EF4-FFF2-40B4-BE49-F238E27FC236}">
              <a16:creationId xmlns:a16="http://schemas.microsoft.com/office/drawing/2014/main" id="{00000000-0008-0000-0400-000089010000}"/>
            </a:ext>
          </a:extLst>
        </xdr:cNvPr>
        <xdr:cNvSpPr/>
      </xdr:nvSpPr>
      <xdr:spPr>
        <a:xfrm>
          <a:off x="1270000" y="13464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31766</xdr:rowOff>
    </xdr:from>
    <xdr:ext cx="762000" cy="259045"/>
    <xdr:sp macro="" textlink="">
      <xdr:nvSpPr>
        <xdr:cNvPr id="394" name="テキスト ボックス 393">
          <a:extLst>
            <a:ext uri="{FF2B5EF4-FFF2-40B4-BE49-F238E27FC236}">
              <a16:creationId xmlns:a16="http://schemas.microsoft.com/office/drawing/2014/main" id="{00000000-0008-0000-0400-00008A010000}"/>
            </a:ext>
          </a:extLst>
        </xdr:cNvPr>
        <xdr:cNvSpPr txBox="1"/>
      </xdr:nvSpPr>
      <xdr:spPr>
        <a:xfrm>
          <a:off x="939800" y="13233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95" name="テキスト ボックス 394">
          <a:extLst>
            <a:ext uri="{FF2B5EF4-FFF2-40B4-BE49-F238E27FC236}">
              <a16:creationId xmlns:a16="http://schemas.microsoft.com/office/drawing/2014/main" id="{00000000-0008-0000-0400-00008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96" name="テキスト ボックス 395">
          <a:extLst>
            <a:ext uri="{FF2B5EF4-FFF2-40B4-BE49-F238E27FC236}">
              <a16:creationId xmlns:a16="http://schemas.microsoft.com/office/drawing/2014/main" id="{00000000-0008-0000-0400-00008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97" name="テキスト ボックス 396">
          <a:extLst>
            <a:ext uri="{FF2B5EF4-FFF2-40B4-BE49-F238E27FC236}">
              <a16:creationId xmlns:a16="http://schemas.microsoft.com/office/drawing/2014/main" id="{00000000-0008-0000-0400-00008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98" name="テキスト ボックス 397">
          <a:extLst>
            <a:ext uri="{FF2B5EF4-FFF2-40B4-BE49-F238E27FC236}">
              <a16:creationId xmlns:a16="http://schemas.microsoft.com/office/drawing/2014/main" id="{00000000-0008-0000-0400-00008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99" name="テキスト ボックス 398">
          <a:extLst>
            <a:ext uri="{FF2B5EF4-FFF2-40B4-BE49-F238E27FC236}">
              <a16:creationId xmlns:a16="http://schemas.microsoft.com/office/drawing/2014/main" id="{00000000-0008-0000-0400-00008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79</xdr:row>
      <xdr:rowOff>3811</xdr:rowOff>
    </xdr:from>
    <xdr:to>
      <xdr:col>24</xdr:col>
      <xdr:colOff>76200</xdr:colOff>
      <xdr:row>79</xdr:row>
      <xdr:rowOff>105411</xdr:rowOff>
    </xdr:to>
    <xdr:sp macro="" textlink="">
      <xdr:nvSpPr>
        <xdr:cNvPr id="400" name="楕円 399">
          <a:extLst>
            <a:ext uri="{FF2B5EF4-FFF2-40B4-BE49-F238E27FC236}">
              <a16:creationId xmlns:a16="http://schemas.microsoft.com/office/drawing/2014/main" id="{00000000-0008-0000-0400-000090010000}"/>
            </a:ext>
          </a:extLst>
        </xdr:cNvPr>
        <xdr:cNvSpPr/>
      </xdr:nvSpPr>
      <xdr:spPr>
        <a:xfrm>
          <a:off x="4775200" y="13548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147338</xdr:rowOff>
    </xdr:from>
    <xdr:ext cx="762000" cy="259045"/>
    <xdr:sp macro="" textlink="">
      <xdr:nvSpPr>
        <xdr:cNvPr id="401" name="公債費該当値テキスト">
          <a:extLst>
            <a:ext uri="{FF2B5EF4-FFF2-40B4-BE49-F238E27FC236}">
              <a16:creationId xmlns:a16="http://schemas.microsoft.com/office/drawing/2014/main" id="{00000000-0008-0000-0400-000091010000}"/>
            </a:ext>
          </a:extLst>
        </xdr:cNvPr>
        <xdr:cNvSpPr txBox="1"/>
      </xdr:nvSpPr>
      <xdr:spPr>
        <a:xfrm>
          <a:off x="4914900" y="13520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79</xdr:row>
      <xdr:rowOff>26670</xdr:rowOff>
    </xdr:from>
    <xdr:to>
      <xdr:col>20</xdr:col>
      <xdr:colOff>38100</xdr:colOff>
      <xdr:row>79</xdr:row>
      <xdr:rowOff>128270</xdr:rowOff>
    </xdr:to>
    <xdr:sp macro="" textlink="">
      <xdr:nvSpPr>
        <xdr:cNvPr id="402" name="楕円 401">
          <a:extLst>
            <a:ext uri="{FF2B5EF4-FFF2-40B4-BE49-F238E27FC236}">
              <a16:creationId xmlns:a16="http://schemas.microsoft.com/office/drawing/2014/main" id="{00000000-0008-0000-0400-000092010000}"/>
            </a:ext>
          </a:extLst>
        </xdr:cNvPr>
        <xdr:cNvSpPr/>
      </xdr:nvSpPr>
      <xdr:spPr>
        <a:xfrm>
          <a:off x="3937000" y="13571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79</xdr:row>
      <xdr:rowOff>113047</xdr:rowOff>
    </xdr:from>
    <xdr:ext cx="736600" cy="259045"/>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3606800" y="136575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78</xdr:row>
      <xdr:rowOff>160020</xdr:rowOff>
    </xdr:from>
    <xdr:to>
      <xdr:col>15</xdr:col>
      <xdr:colOff>149225</xdr:colOff>
      <xdr:row>79</xdr:row>
      <xdr:rowOff>90170</xdr:rowOff>
    </xdr:to>
    <xdr:sp macro="" textlink="">
      <xdr:nvSpPr>
        <xdr:cNvPr id="404" name="楕円 403">
          <a:extLst>
            <a:ext uri="{FF2B5EF4-FFF2-40B4-BE49-F238E27FC236}">
              <a16:creationId xmlns:a16="http://schemas.microsoft.com/office/drawing/2014/main" id="{00000000-0008-0000-0400-000094010000}"/>
            </a:ext>
          </a:extLst>
        </xdr:cNvPr>
        <xdr:cNvSpPr/>
      </xdr:nvSpPr>
      <xdr:spPr>
        <a:xfrm>
          <a:off x="3048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79</xdr:row>
      <xdr:rowOff>74947</xdr:rowOff>
    </xdr:from>
    <xdr:ext cx="762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2717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78</xdr:row>
      <xdr:rowOff>160020</xdr:rowOff>
    </xdr:from>
    <xdr:to>
      <xdr:col>11</xdr:col>
      <xdr:colOff>60325</xdr:colOff>
      <xdr:row>79</xdr:row>
      <xdr:rowOff>90170</xdr:rowOff>
    </xdr:to>
    <xdr:sp macro="" textlink="">
      <xdr:nvSpPr>
        <xdr:cNvPr id="406" name="楕円 405">
          <a:extLst>
            <a:ext uri="{FF2B5EF4-FFF2-40B4-BE49-F238E27FC236}">
              <a16:creationId xmlns:a16="http://schemas.microsoft.com/office/drawing/2014/main" id="{00000000-0008-0000-0400-000096010000}"/>
            </a:ext>
          </a:extLst>
        </xdr:cNvPr>
        <xdr:cNvSpPr/>
      </xdr:nvSpPr>
      <xdr:spPr>
        <a:xfrm>
          <a:off x="2159000" y="1353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79</xdr:row>
      <xdr:rowOff>74947</xdr:rowOff>
    </xdr:from>
    <xdr:ext cx="762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828800" y="1361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79</xdr:row>
      <xdr:rowOff>64770</xdr:rowOff>
    </xdr:from>
    <xdr:to>
      <xdr:col>6</xdr:col>
      <xdr:colOff>171450</xdr:colOff>
      <xdr:row>79</xdr:row>
      <xdr:rowOff>166370</xdr:rowOff>
    </xdr:to>
    <xdr:sp macro="" textlink="">
      <xdr:nvSpPr>
        <xdr:cNvPr id="408" name="楕円 407">
          <a:extLst>
            <a:ext uri="{FF2B5EF4-FFF2-40B4-BE49-F238E27FC236}">
              <a16:creationId xmlns:a16="http://schemas.microsoft.com/office/drawing/2014/main" id="{00000000-0008-0000-0400-000098010000}"/>
            </a:ext>
          </a:extLst>
        </xdr:cNvPr>
        <xdr:cNvSpPr/>
      </xdr:nvSpPr>
      <xdr:spPr>
        <a:xfrm>
          <a:off x="1270000" y="13609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79</xdr:row>
      <xdr:rowOff>151147</xdr:rowOff>
    </xdr:from>
    <xdr:ext cx="762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939800" y="13695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410" name="正方形/長方形 409">
          <a:extLst>
            <a:ext uri="{FF2B5EF4-FFF2-40B4-BE49-F238E27FC236}">
              <a16:creationId xmlns:a16="http://schemas.microsoft.com/office/drawing/2014/main" id="{00000000-0008-0000-0400-00009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411" name="正方形/長方形 410">
          <a:extLst>
            <a:ext uri="{FF2B5EF4-FFF2-40B4-BE49-F238E27FC236}">
              <a16:creationId xmlns:a16="http://schemas.microsoft.com/office/drawing/2014/main" id="{00000000-0008-0000-0400-00009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412" name="正方形/長方形 411">
          <a:extLst>
            <a:ext uri="{FF2B5EF4-FFF2-40B4-BE49-F238E27FC236}">
              <a16:creationId xmlns:a16="http://schemas.microsoft.com/office/drawing/2014/main" id="{00000000-0008-0000-0400-00009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413" name="正方形/長方形 412">
          <a:extLst>
            <a:ext uri="{FF2B5EF4-FFF2-40B4-BE49-F238E27FC236}">
              <a16:creationId xmlns:a16="http://schemas.microsoft.com/office/drawing/2014/main" id="{00000000-0008-0000-0400-00009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414" name="正方形/長方形 413">
          <a:extLst>
            <a:ext uri="{FF2B5EF4-FFF2-40B4-BE49-F238E27FC236}">
              <a16:creationId xmlns:a16="http://schemas.microsoft.com/office/drawing/2014/main" id="{00000000-0008-0000-0400-00009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415" name="正方形/長方形 414">
          <a:extLst>
            <a:ext uri="{FF2B5EF4-FFF2-40B4-BE49-F238E27FC236}">
              <a16:creationId xmlns:a16="http://schemas.microsoft.com/office/drawing/2014/main" id="{00000000-0008-0000-0400-00009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16" name="正方形/長方形 415">
          <a:extLst>
            <a:ext uri="{FF2B5EF4-FFF2-40B4-BE49-F238E27FC236}">
              <a16:creationId xmlns:a16="http://schemas.microsoft.com/office/drawing/2014/main" id="{00000000-0008-0000-0400-0000A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17" name="正方形/長方形 416">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18" name="正方形/長方形 417">
          <a:extLst>
            <a:ext uri="{FF2B5EF4-FFF2-40B4-BE49-F238E27FC236}">
              <a16:creationId xmlns:a16="http://schemas.microsoft.com/office/drawing/2014/main" id="{00000000-0008-0000-0400-0000A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19" name="正方形/長方形 418">
          <a:extLst>
            <a:ext uri="{FF2B5EF4-FFF2-40B4-BE49-F238E27FC236}">
              <a16:creationId xmlns:a16="http://schemas.microsoft.com/office/drawing/2014/main" id="{00000000-0008-0000-0400-0000A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20" name="テキスト ボックス 419">
          <a:extLst>
            <a:ext uri="{FF2B5EF4-FFF2-40B4-BE49-F238E27FC236}">
              <a16:creationId xmlns:a16="http://schemas.microsoft.com/office/drawing/2014/main" id="{00000000-0008-0000-0400-0000A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chemeClr val="dk1"/>
              </a:solidFill>
              <a:effectLst/>
              <a:latin typeface="+mn-lt"/>
              <a:ea typeface="+mn-ea"/>
              <a:cs typeface="+mn-cs"/>
            </a:rPr>
            <a:t>　</a:t>
          </a:r>
          <a:r>
            <a:rPr kumimoji="1" lang="ja-JP" altLang="ja-JP" sz="1100" baseline="0">
              <a:solidFill>
                <a:schemeClr val="dk1"/>
              </a:solidFill>
              <a:effectLst/>
              <a:latin typeface="+mn-lt"/>
              <a:ea typeface="+mn-ea"/>
              <a:cs typeface="+mn-cs"/>
            </a:rPr>
            <a:t>前年度比で０．</a:t>
          </a:r>
          <a:r>
            <a:rPr kumimoji="1" lang="ja-JP" altLang="en-US" sz="1100" baseline="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a:t>
          </a:r>
          <a:r>
            <a:rPr kumimoji="1" lang="ja-JP" altLang="ja-JP" sz="1100" baseline="0">
              <a:solidFill>
                <a:schemeClr val="dk1"/>
              </a:solidFill>
              <a:effectLst/>
              <a:latin typeface="+mn-lt"/>
              <a:ea typeface="+mn-ea"/>
              <a:cs typeface="+mn-cs"/>
            </a:rPr>
            <a:t>低くなったが</a:t>
          </a:r>
          <a:r>
            <a:rPr kumimoji="1" lang="ja-JP" altLang="ja-JP" sz="1100">
              <a:solidFill>
                <a:schemeClr val="dk1"/>
              </a:solidFill>
              <a:effectLst/>
              <a:latin typeface="+mn-lt"/>
              <a:ea typeface="+mn-ea"/>
              <a:cs typeface="+mn-cs"/>
            </a:rPr>
            <a:t>、類似団体平均比で</a:t>
          </a:r>
          <a:r>
            <a:rPr kumimoji="1" lang="ja-JP" altLang="en-US" sz="1100">
              <a:solidFill>
                <a:schemeClr val="dk1"/>
              </a:solidFill>
              <a:effectLst/>
              <a:latin typeface="+mn-lt"/>
              <a:ea typeface="+mn-ea"/>
              <a:cs typeface="+mn-cs"/>
            </a:rPr>
            <a:t>１．０％</a:t>
          </a:r>
          <a:r>
            <a:rPr kumimoji="1" lang="ja-JP" altLang="ja-JP" sz="1100">
              <a:solidFill>
                <a:schemeClr val="dk1"/>
              </a:solidFill>
              <a:effectLst/>
              <a:latin typeface="+mn-lt"/>
              <a:ea typeface="+mn-ea"/>
              <a:cs typeface="+mn-cs"/>
            </a:rPr>
            <a:t>、鳥取県平均比で</a:t>
          </a:r>
          <a:r>
            <a:rPr kumimoji="1" lang="ja-JP" altLang="en-US" sz="1100">
              <a:solidFill>
                <a:schemeClr val="dk1"/>
              </a:solidFill>
              <a:effectLst/>
              <a:latin typeface="+mn-lt"/>
              <a:ea typeface="+mn-ea"/>
              <a:cs typeface="+mn-cs"/>
            </a:rPr>
            <a:t>０．３％</a:t>
          </a:r>
          <a:r>
            <a:rPr kumimoji="1" lang="ja-JP" altLang="ja-JP" sz="1100">
              <a:solidFill>
                <a:schemeClr val="dk1"/>
              </a:solidFill>
              <a:effectLst/>
              <a:latin typeface="+mn-lt"/>
              <a:ea typeface="+mn-ea"/>
              <a:cs typeface="+mn-cs"/>
            </a:rPr>
            <a:t>高くなっている。</a:t>
          </a:r>
          <a:endParaRPr lang="ja-JP" altLang="ja-JP" sz="1400">
            <a:effectLst/>
          </a:endParaRPr>
        </a:p>
        <a:p>
          <a:r>
            <a:rPr kumimoji="1" lang="ja-JP" altLang="ja-JP" sz="1100">
              <a:solidFill>
                <a:schemeClr val="dk1"/>
              </a:solidFill>
              <a:effectLst/>
              <a:latin typeface="+mn-lt"/>
              <a:ea typeface="+mn-ea"/>
              <a:cs typeface="+mn-cs"/>
            </a:rPr>
            <a:t>　普通交付税</a:t>
          </a:r>
          <a:r>
            <a:rPr kumimoji="1" lang="ja-JP" altLang="en-US" sz="1100">
              <a:solidFill>
                <a:schemeClr val="dk1"/>
              </a:solidFill>
              <a:effectLst/>
              <a:latin typeface="+mn-lt"/>
              <a:ea typeface="+mn-ea"/>
              <a:cs typeface="+mn-cs"/>
            </a:rPr>
            <a:t>について、社会福祉費や地域社会再生費の増などが要因で前年度比１億９，０４１万円増加し、</a:t>
          </a:r>
          <a:r>
            <a:rPr kumimoji="1" lang="ja-JP" altLang="ja-JP" sz="1100">
              <a:solidFill>
                <a:schemeClr val="dk1"/>
              </a:solidFill>
              <a:effectLst/>
              <a:latin typeface="+mn-lt"/>
              <a:ea typeface="+mn-ea"/>
              <a:cs typeface="+mn-cs"/>
            </a:rPr>
            <a:t>分母となる経常一般財源総額が</a:t>
          </a:r>
          <a:r>
            <a:rPr kumimoji="1" lang="ja-JP" altLang="en-US" sz="1100">
              <a:solidFill>
                <a:schemeClr val="dk1"/>
              </a:solidFill>
              <a:effectLst/>
              <a:latin typeface="+mn-lt"/>
              <a:ea typeface="+mn-ea"/>
              <a:cs typeface="+mn-cs"/>
            </a:rPr>
            <a:t>増加</a:t>
          </a:r>
          <a:r>
            <a:rPr kumimoji="1" lang="ja-JP" altLang="ja-JP" sz="1100">
              <a:solidFill>
                <a:schemeClr val="dk1"/>
              </a:solidFill>
              <a:effectLst/>
              <a:latin typeface="+mn-lt"/>
              <a:ea typeface="+mn-ea"/>
              <a:cs typeface="+mn-cs"/>
            </a:rPr>
            <a:t>したことが数値</a:t>
          </a:r>
          <a:r>
            <a:rPr kumimoji="1" lang="ja-JP" altLang="en-US" sz="1100">
              <a:solidFill>
                <a:schemeClr val="dk1"/>
              </a:solidFill>
              <a:effectLst/>
              <a:latin typeface="+mn-lt"/>
              <a:ea typeface="+mn-ea"/>
              <a:cs typeface="+mn-cs"/>
            </a:rPr>
            <a:t>減</a:t>
          </a:r>
          <a:r>
            <a:rPr kumimoji="1" lang="ja-JP" altLang="ja-JP" sz="1100">
              <a:solidFill>
                <a:schemeClr val="dk1"/>
              </a:solidFill>
              <a:effectLst/>
              <a:latin typeface="+mn-lt"/>
              <a:ea typeface="+mn-ea"/>
              <a:cs typeface="+mn-cs"/>
            </a:rPr>
            <a:t>の要因となった。</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421" name="テキスト ボックス 420">
          <a:extLst>
            <a:ext uri="{FF2B5EF4-FFF2-40B4-BE49-F238E27FC236}">
              <a16:creationId xmlns:a16="http://schemas.microsoft.com/office/drawing/2014/main" id="{00000000-0008-0000-0400-0000A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23" name="テキスト ボックス 422">
          <a:extLst>
            <a:ext uri="{FF2B5EF4-FFF2-40B4-BE49-F238E27FC236}">
              <a16:creationId xmlns:a16="http://schemas.microsoft.com/office/drawing/2014/main" id="{00000000-0008-0000-0400-0000A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25" name="テキスト ボックス 424">
          <a:extLst>
            <a:ext uri="{FF2B5EF4-FFF2-40B4-BE49-F238E27FC236}">
              <a16:creationId xmlns:a16="http://schemas.microsoft.com/office/drawing/2014/main" id="{00000000-0008-0000-0400-0000A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27" name="テキスト ボックス 426">
          <a:extLst>
            <a:ext uri="{FF2B5EF4-FFF2-40B4-BE49-F238E27FC236}">
              <a16:creationId xmlns:a16="http://schemas.microsoft.com/office/drawing/2014/main" id="{00000000-0008-0000-0400-0000A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28" name="直線コネクタ 427">
          <a:extLst>
            <a:ext uri="{FF2B5EF4-FFF2-40B4-BE49-F238E27FC236}">
              <a16:creationId xmlns:a16="http://schemas.microsoft.com/office/drawing/2014/main" id="{00000000-0008-0000-0400-0000A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33" name="テキスト ボックス 432">
          <a:extLst>
            <a:ext uri="{FF2B5EF4-FFF2-40B4-BE49-F238E27FC236}">
              <a16:creationId xmlns:a16="http://schemas.microsoft.com/office/drawing/2014/main" id="{00000000-0008-0000-0400-0000B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34" name="公債費以外グラフ枠">
          <a:extLst>
            <a:ext uri="{FF2B5EF4-FFF2-40B4-BE49-F238E27FC236}">
              <a16:creationId xmlns:a16="http://schemas.microsoft.com/office/drawing/2014/main" id="{00000000-0008-0000-0400-0000B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72</xdr:row>
      <xdr:rowOff>159004</xdr:rowOff>
    </xdr:from>
    <xdr:to>
      <xdr:col>82</xdr:col>
      <xdr:colOff>107950</xdr:colOff>
      <xdr:row>80</xdr:row>
      <xdr:rowOff>168148</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flipV="1">
          <a:off x="16510000" y="1250340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140225</xdr:rowOff>
    </xdr:from>
    <xdr:ext cx="762000" cy="259045"/>
    <xdr:sp macro="" textlink="">
      <xdr:nvSpPr>
        <xdr:cNvPr id="436" name="公債費以外最小値テキスト">
          <a:extLst>
            <a:ext uri="{FF2B5EF4-FFF2-40B4-BE49-F238E27FC236}">
              <a16:creationId xmlns:a16="http://schemas.microsoft.com/office/drawing/2014/main" id="{00000000-0008-0000-0400-0000B4010000}"/>
            </a:ext>
          </a:extLst>
        </xdr:cNvPr>
        <xdr:cNvSpPr txBox="1"/>
      </xdr:nvSpPr>
      <xdr:spPr>
        <a:xfrm>
          <a:off x="16598900" y="138562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168148</xdr:rowOff>
    </xdr:from>
    <xdr:to>
      <xdr:col>82</xdr:col>
      <xdr:colOff>196850</xdr:colOff>
      <xdr:row>80</xdr:row>
      <xdr:rowOff>168148</xdr:rowOff>
    </xdr:to>
    <xdr:cxnSp macro="">
      <xdr:nvCxnSpPr>
        <xdr:cNvPr id="437" name="直線コネクタ 436">
          <a:extLst>
            <a:ext uri="{FF2B5EF4-FFF2-40B4-BE49-F238E27FC236}">
              <a16:creationId xmlns:a16="http://schemas.microsoft.com/office/drawing/2014/main" id="{00000000-0008-0000-0400-0000B5010000}"/>
            </a:ext>
          </a:extLst>
        </xdr:cNvPr>
        <xdr:cNvCxnSpPr/>
      </xdr:nvCxnSpPr>
      <xdr:spPr>
        <a:xfrm>
          <a:off x="16421100" y="138841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73931</xdr:rowOff>
    </xdr:from>
    <xdr:ext cx="762000" cy="259045"/>
    <xdr:sp macro="" textlink="">
      <xdr:nvSpPr>
        <xdr:cNvPr id="438" name="公債費以外最大値テキスト">
          <a:extLst>
            <a:ext uri="{FF2B5EF4-FFF2-40B4-BE49-F238E27FC236}">
              <a16:creationId xmlns:a16="http://schemas.microsoft.com/office/drawing/2014/main" id="{00000000-0008-0000-0400-0000B6010000}"/>
            </a:ext>
          </a:extLst>
        </xdr:cNvPr>
        <xdr:cNvSpPr txBox="1"/>
      </xdr:nvSpPr>
      <xdr:spPr>
        <a:xfrm>
          <a:off x="16598900" y="122468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72</xdr:row>
      <xdr:rowOff>159004</xdr:rowOff>
    </xdr:from>
    <xdr:to>
      <xdr:col>82</xdr:col>
      <xdr:colOff>196850</xdr:colOff>
      <xdr:row>72</xdr:row>
      <xdr:rowOff>159004</xdr:rowOff>
    </xdr:to>
    <xdr:cxnSp macro="">
      <xdr:nvCxnSpPr>
        <xdr:cNvPr id="439" name="直線コネクタ 438">
          <a:extLst>
            <a:ext uri="{FF2B5EF4-FFF2-40B4-BE49-F238E27FC236}">
              <a16:creationId xmlns:a16="http://schemas.microsoft.com/office/drawing/2014/main" id="{00000000-0008-0000-0400-0000B7010000}"/>
            </a:ext>
          </a:extLst>
        </xdr:cNvPr>
        <xdr:cNvCxnSpPr/>
      </xdr:nvCxnSpPr>
      <xdr:spPr>
        <a:xfrm>
          <a:off x="16421100" y="125034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124713</xdr:rowOff>
    </xdr:from>
    <xdr:to>
      <xdr:col>82</xdr:col>
      <xdr:colOff>107950</xdr:colOff>
      <xdr:row>77</xdr:row>
      <xdr:rowOff>143002</xdr:rowOff>
    </xdr:to>
    <xdr:cxnSp macro="">
      <xdr:nvCxnSpPr>
        <xdr:cNvPr id="440" name="直線コネクタ 439">
          <a:extLst>
            <a:ext uri="{FF2B5EF4-FFF2-40B4-BE49-F238E27FC236}">
              <a16:creationId xmlns:a16="http://schemas.microsoft.com/office/drawing/2014/main" id="{00000000-0008-0000-0400-0000B8010000}"/>
            </a:ext>
          </a:extLst>
        </xdr:cNvPr>
        <xdr:cNvCxnSpPr/>
      </xdr:nvCxnSpPr>
      <xdr:spPr>
        <a:xfrm flipV="1">
          <a:off x="15671800" y="133263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170451</xdr:rowOff>
    </xdr:from>
    <xdr:ext cx="762000" cy="259045"/>
    <xdr:sp macro="" textlink="">
      <xdr:nvSpPr>
        <xdr:cNvPr id="441" name="公債費以外平均値テキスト">
          <a:extLst>
            <a:ext uri="{FF2B5EF4-FFF2-40B4-BE49-F238E27FC236}">
              <a16:creationId xmlns:a16="http://schemas.microsoft.com/office/drawing/2014/main" id="{00000000-0008-0000-0400-0000B9010000}"/>
            </a:ext>
          </a:extLst>
        </xdr:cNvPr>
        <xdr:cNvSpPr txBox="1"/>
      </xdr:nvSpPr>
      <xdr:spPr>
        <a:xfrm>
          <a:off x="16598900" y="1302920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153924</xdr:rowOff>
    </xdr:from>
    <xdr:to>
      <xdr:col>82</xdr:col>
      <xdr:colOff>158750</xdr:colOff>
      <xdr:row>77</xdr:row>
      <xdr:rowOff>84074</xdr:rowOff>
    </xdr:to>
    <xdr:sp macro="" textlink="">
      <xdr:nvSpPr>
        <xdr:cNvPr id="442" name="フローチャート: 判断 441">
          <a:extLst>
            <a:ext uri="{FF2B5EF4-FFF2-40B4-BE49-F238E27FC236}">
              <a16:creationId xmlns:a16="http://schemas.microsoft.com/office/drawing/2014/main" id="{00000000-0008-0000-0400-0000BA010000}"/>
            </a:ext>
          </a:extLst>
        </xdr:cNvPr>
        <xdr:cNvSpPr/>
      </xdr:nvSpPr>
      <xdr:spPr>
        <a:xfrm>
          <a:off x="164592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69850</xdr:rowOff>
    </xdr:from>
    <xdr:to>
      <xdr:col>78</xdr:col>
      <xdr:colOff>69850</xdr:colOff>
      <xdr:row>77</xdr:row>
      <xdr:rowOff>143002</xdr:rowOff>
    </xdr:to>
    <xdr:cxnSp macro="">
      <xdr:nvCxnSpPr>
        <xdr:cNvPr id="443" name="直線コネクタ 442">
          <a:extLst>
            <a:ext uri="{FF2B5EF4-FFF2-40B4-BE49-F238E27FC236}">
              <a16:creationId xmlns:a16="http://schemas.microsoft.com/office/drawing/2014/main" id="{00000000-0008-0000-0400-0000BB010000}"/>
            </a:ext>
          </a:extLst>
        </xdr:cNvPr>
        <xdr:cNvCxnSpPr/>
      </xdr:nvCxnSpPr>
      <xdr:spPr>
        <a:xfrm>
          <a:off x="14782800" y="13271500"/>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9906</xdr:rowOff>
    </xdr:from>
    <xdr:to>
      <xdr:col>78</xdr:col>
      <xdr:colOff>120650</xdr:colOff>
      <xdr:row>77</xdr:row>
      <xdr:rowOff>111506</xdr:rowOff>
    </xdr:to>
    <xdr:sp macro="" textlink="">
      <xdr:nvSpPr>
        <xdr:cNvPr id="444" name="フローチャート: 判断 443">
          <a:extLst>
            <a:ext uri="{FF2B5EF4-FFF2-40B4-BE49-F238E27FC236}">
              <a16:creationId xmlns:a16="http://schemas.microsoft.com/office/drawing/2014/main" id="{00000000-0008-0000-0400-0000BC010000}"/>
            </a:ext>
          </a:extLst>
        </xdr:cNvPr>
        <xdr:cNvSpPr/>
      </xdr:nvSpPr>
      <xdr:spPr>
        <a:xfrm>
          <a:off x="15621000" y="13211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121683</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980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14987</xdr:rowOff>
    </xdr:from>
    <xdr:to>
      <xdr:col>73</xdr:col>
      <xdr:colOff>180975</xdr:colOff>
      <xdr:row>77</xdr:row>
      <xdr:rowOff>69850</xdr:rowOff>
    </xdr:to>
    <xdr:cxnSp macro="">
      <xdr:nvCxnSpPr>
        <xdr:cNvPr id="446" name="直線コネクタ 445">
          <a:extLst>
            <a:ext uri="{FF2B5EF4-FFF2-40B4-BE49-F238E27FC236}">
              <a16:creationId xmlns:a16="http://schemas.microsoft.com/office/drawing/2014/main" id="{00000000-0008-0000-0400-0000BE010000}"/>
            </a:ext>
          </a:extLst>
        </xdr:cNvPr>
        <xdr:cNvCxnSpPr/>
      </xdr:nvCxnSpPr>
      <xdr:spPr>
        <a:xfrm>
          <a:off x="13893800" y="13216637"/>
          <a:ext cx="889000" cy="548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144780</xdr:rowOff>
    </xdr:from>
    <xdr:to>
      <xdr:col>74</xdr:col>
      <xdr:colOff>31750</xdr:colOff>
      <xdr:row>77</xdr:row>
      <xdr:rowOff>74930</xdr:rowOff>
    </xdr:to>
    <xdr:sp macro="" textlink="">
      <xdr:nvSpPr>
        <xdr:cNvPr id="447" name="フローチャート: 判断 446">
          <a:extLst>
            <a:ext uri="{FF2B5EF4-FFF2-40B4-BE49-F238E27FC236}">
              <a16:creationId xmlns:a16="http://schemas.microsoft.com/office/drawing/2014/main" id="{00000000-0008-0000-0400-0000BF010000}"/>
            </a:ext>
          </a:extLst>
        </xdr:cNvPr>
        <xdr:cNvSpPr/>
      </xdr:nvSpPr>
      <xdr:spPr>
        <a:xfrm>
          <a:off x="14732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85107</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168148</xdr:rowOff>
    </xdr:from>
    <xdr:to>
      <xdr:col>69</xdr:col>
      <xdr:colOff>92075</xdr:colOff>
      <xdr:row>77</xdr:row>
      <xdr:rowOff>14987</xdr:rowOff>
    </xdr:to>
    <xdr:cxnSp macro="">
      <xdr:nvCxnSpPr>
        <xdr:cNvPr id="449" name="直線コネクタ 448">
          <a:extLst>
            <a:ext uri="{FF2B5EF4-FFF2-40B4-BE49-F238E27FC236}">
              <a16:creationId xmlns:a16="http://schemas.microsoft.com/office/drawing/2014/main" id="{00000000-0008-0000-0400-0000C1010000}"/>
            </a:ext>
          </a:extLst>
        </xdr:cNvPr>
        <xdr:cNvCxnSpPr/>
      </xdr:nvCxnSpPr>
      <xdr:spPr>
        <a:xfrm>
          <a:off x="13004800" y="13198348"/>
          <a:ext cx="8890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71628</xdr:rowOff>
    </xdr:from>
    <xdr:to>
      <xdr:col>69</xdr:col>
      <xdr:colOff>142875</xdr:colOff>
      <xdr:row>77</xdr:row>
      <xdr:rowOff>1778</xdr:rowOff>
    </xdr:to>
    <xdr:sp macro="" textlink="">
      <xdr:nvSpPr>
        <xdr:cNvPr id="450" name="フローチャート: 判断 449">
          <a:extLst>
            <a:ext uri="{FF2B5EF4-FFF2-40B4-BE49-F238E27FC236}">
              <a16:creationId xmlns:a16="http://schemas.microsoft.com/office/drawing/2014/main" id="{00000000-0008-0000-0400-0000C2010000}"/>
            </a:ext>
          </a:extLst>
        </xdr:cNvPr>
        <xdr:cNvSpPr/>
      </xdr:nvSpPr>
      <xdr:spPr>
        <a:xfrm>
          <a:off x="13843000" y="13101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11955</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3512800" y="12870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142494</xdr:rowOff>
    </xdr:from>
    <xdr:to>
      <xdr:col>65</xdr:col>
      <xdr:colOff>53975</xdr:colOff>
      <xdr:row>76</xdr:row>
      <xdr:rowOff>72644</xdr:rowOff>
    </xdr:to>
    <xdr:sp macro="" textlink="">
      <xdr:nvSpPr>
        <xdr:cNvPr id="452" name="フローチャート: 判断 451">
          <a:extLst>
            <a:ext uri="{FF2B5EF4-FFF2-40B4-BE49-F238E27FC236}">
              <a16:creationId xmlns:a16="http://schemas.microsoft.com/office/drawing/2014/main" id="{00000000-0008-0000-0400-0000C4010000}"/>
            </a:ext>
          </a:extLst>
        </xdr:cNvPr>
        <xdr:cNvSpPr/>
      </xdr:nvSpPr>
      <xdr:spPr>
        <a:xfrm>
          <a:off x="12954000" y="13001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82821</xdr:rowOff>
    </xdr:from>
    <xdr:ext cx="762000" cy="259045"/>
    <xdr:sp macro="" textlink="">
      <xdr:nvSpPr>
        <xdr:cNvPr id="453" name="テキスト ボックス 452">
          <a:extLst>
            <a:ext uri="{FF2B5EF4-FFF2-40B4-BE49-F238E27FC236}">
              <a16:creationId xmlns:a16="http://schemas.microsoft.com/office/drawing/2014/main" id="{00000000-0008-0000-0400-0000C5010000}"/>
            </a:ext>
          </a:extLst>
        </xdr:cNvPr>
        <xdr:cNvSpPr txBox="1"/>
      </xdr:nvSpPr>
      <xdr:spPr>
        <a:xfrm>
          <a:off x="12623800" y="127701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55" name="テキスト ボックス 454">
          <a:extLst>
            <a:ext uri="{FF2B5EF4-FFF2-40B4-BE49-F238E27FC236}">
              <a16:creationId xmlns:a16="http://schemas.microsoft.com/office/drawing/2014/main" id="{00000000-0008-0000-0400-0000C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56" name="テキスト ボックス 455">
          <a:extLst>
            <a:ext uri="{FF2B5EF4-FFF2-40B4-BE49-F238E27FC236}">
              <a16:creationId xmlns:a16="http://schemas.microsoft.com/office/drawing/2014/main" id="{00000000-0008-0000-0400-0000C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57" name="テキスト ボックス 456">
          <a:extLst>
            <a:ext uri="{FF2B5EF4-FFF2-40B4-BE49-F238E27FC236}">
              <a16:creationId xmlns:a16="http://schemas.microsoft.com/office/drawing/2014/main" id="{00000000-0008-0000-0400-0000C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58" name="テキスト ボックス 457">
          <a:extLst>
            <a:ext uri="{FF2B5EF4-FFF2-40B4-BE49-F238E27FC236}">
              <a16:creationId xmlns:a16="http://schemas.microsoft.com/office/drawing/2014/main" id="{00000000-0008-0000-0400-0000C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73913</xdr:rowOff>
    </xdr:from>
    <xdr:to>
      <xdr:col>82</xdr:col>
      <xdr:colOff>158750</xdr:colOff>
      <xdr:row>78</xdr:row>
      <xdr:rowOff>4063</xdr:rowOff>
    </xdr:to>
    <xdr:sp macro="" textlink="">
      <xdr:nvSpPr>
        <xdr:cNvPr id="459" name="楕円 458">
          <a:extLst>
            <a:ext uri="{FF2B5EF4-FFF2-40B4-BE49-F238E27FC236}">
              <a16:creationId xmlns:a16="http://schemas.microsoft.com/office/drawing/2014/main" id="{00000000-0008-0000-0400-0000CB010000}"/>
            </a:ext>
          </a:extLst>
        </xdr:cNvPr>
        <xdr:cNvSpPr/>
      </xdr:nvSpPr>
      <xdr:spPr>
        <a:xfrm>
          <a:off x="16459200" y="13275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77</xdr:row>
      <xdr:rowOff>45990</xdr:rowOff>
    </xdr:from>
    <xdr:ext cx="762000" cy="259045"/>
    <xdr:sp macro="" textlink="">
      <xdr:nvSpPr>
        <xdr:cNvPr id="460" name="公債費以外該当値テキスト">
          <a:extLst>
            <a:ext uri="{FF2B5EF4-FFF2-40B4-BE49-F238E27FC236}">
              <a16:creationId xmlns:a16="http://schemas.microsoft.com/office/drawing/2014/main" id="{00000000-0008-0000-0400-0000CC010000}"/>
            </a:ext>
          </a:extLst>
        </xdr:cNvPr>
        <xdr:cNvSpPr txBox="1"/>
      </xdr:nvSpPr>
      <xdr:spPr>
        <a:xfrm>
          <a:off x="16598900" y="132476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92202</xdr:rowOff>
    </xdr:from>
    <xdr:to>
      <xdr:col>78</xdr:col>
      <xdr:colOff>120650</xdr:colOff>
      <xdr:row>78</xdr:row>
      <xdr:rowOff>22352</xdr:rowOff>
    </xdr:to>
    <xdr:sp macro="" textlink="">
      <xdr:nvSpPr>
        <xdr:cNvPr id="461" name="楕円 460">
          <a:extLst>
            <a:ext uri="{FF2B5EF4-FFF2-40B4-BE49-F238E27FC236}">
              <a16:creationId xmlns:a16="http://schemas.microsoft.com/office/drawing/2014/main" id="{00000000-0008-0000-0400-0000CD010000}"/>
            </a:ext>
          </a:extLst>
        </xdr:cNvPr>
        <xdr:cNvSpPr/>
      </xdr:nvSpPr>
      <xdr:spPr>
        <a:xfrm>
          <a:off x="15621000" y="13293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7129</xdr:rowOff>
    </xdr:from>
    <xdr:ext cx="736600" cy="259045"/>
    <xdr:sp macro="" textlink="">
      <xdr:nvSpPr>
        <xdr:cNvPr id="462" name="テキスト ボックス 461">
          <a:extLst>
            <a:ext uri="{FF2B5EF4-FFF2-40B4-BE49-F238E27FC236}">
              <a16:creationId xmlns:a16="http://schemas.microsoft.com/office/drawing/2014/main" id="{00000000-0008-0000-0400-0000CE010000}"/>
            </a:ext>
          </a:extLst>
        </xdr:cNvPr>
        <xdr:cNvSpPr txBox="1"/>
      </xdr:nvSpPr>
      <xdr:spPr>
        <a:xfrm>
          <a:off x="15290800" y="133802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77</xdr:row>
      <xdr:rowOff>19050</xdr:rowOff>
    </xdr:from>
    <xdr:to>
      <xdr:col>74</xdr:col>
      <xdr:colOff>31750</xdr:colOff>
      <xdr:row>77</xdr:row>
      <xdr:rowOff>120650</xdr:rowOff>
    </xdr:to>
    <xdr:sp macro="" textlink="">
      <xdr:nvSpPr>
        <xdr:cNvPr id="463" name="楕円 462">
          <a:extLst>
            <a:ext uri="{FF2B5EF4-FFF2-40B4-BE49-F238E27FC236}">
              <a16:creationId xmlns:a16="http://schemas.microsoft.com/office/drawing/2014/main" id="{00000000-0008-0000-0400-0000CF010000}"/>
            </a:ext>
          </a:extLst>
        </xdr:cNvPr>
        <xdr:cNvSpPr/>
      </xdr:nvSpPr>
      <xdr:spPr>
        <a:xfrm>
          <a:off x="14732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105427</xdr:rowOff>
    </xdr:from>
    <xdr:ext cx="762000" cy="259045"/>
    <xdr:sp macro="" textlink="">
      <xdr:nvSpPr>
        <xdr:cNvPr id="464" name="テキスト ボックス 463">
          <a:extLst>
            <a:ext uri="{FF2B5EF4-FFF2-40B4-BE49-F238E27FC236}">
              <a16:creationId xmlns:a16="http://schemas.microsoft.com/office/drawing/2014/main" id="{00000000-0008-0000-0400-0000D0010000}"/>
            </a:ext>
          </a:extLst>
        </xdr:cNvPr>
        <xdr:cNvSpPr txBox="1"/>
      </xdr:nvSpPr>
      <xdr:spPr>
        <a:xfrm>
          <a:off x="14401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135637</xdr:rowOff>
    </xdr:from>
    <xdr:to>
      <xdr:col>69</xdr:col>
      <xdr:colOff>142875</xdr:colOff>
      <xdr:row>77</xdr:row>
      <xdr:rowOff>65787</xdr:rowOff>
    </xdr:to>
    <xdr:sp macro="" textlink="">
      <xdr:nvSpPr>
        <xdr:cNvPr id="465" name="楕円 464">
          <a:extLst>
            <a:ext uri="{FF2B5EF4-FFF2-40B4-BE49-F238E27FC236}">
              <a16:creationId xmlns:a16="http://schemas.microsoft.com/office/drawing/2014/main" id="{00000000-0008-0000-0400-0000D1010000}"/>
            </a:ext>
          </a:extLst>
        </xdr:cNvPr>
        <xdr:cNvSpPr/>
      </xdr:nvSpPr>
      <xdr:spPr>
        <a:xfrm>
          <a:off x="13843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50564</xdr:rowOff>
    </xdr:from>
    <xdr:ext cx="762000" cy="259045"/>
    <xdr:sp macro="" textlink="">
      <xdr:nvSpPr>
        <xdr:cNvPr id="466" name="テキスト ボックス 465">
          <a:extLst>
            <a:ext uri="{FF2B5EF4-FFF2-40B4-BE49-F238E27FC236}">
              <a16:creationId xmlns:a16="http://schemas.microsoft.com/office/drawing/2014/main" id="{00000000-0008-0000-0400-0000D2010000}"/>
            </a:ext>
          </a:extLst>
        </xdr:cNvPr>
        <xdr:cNvSpPr txBox="1"/>
      </xdr:nvSpPr>
      <xdr:spPr>
        <a:xfrm>
          <a:off x="13512800" y="132522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67" name="楕円 466">
          <a:extLst>
            <a:ext uri="{FF2B5EF4-FFF2-40B4-BE49-F238E27FC236}">
              <a16:creationId xmlns:a16="http://schemas.microsoft.com/office/drawing/2014/main" id="{00000000-0008-0000-0400-0000D3010000}"/>
            </a:ext>
          </a:extLst>
        </xdr:cNvPr>
        <xdr:cNvSpPr/>
      </xdr:nvSpPr>
      <xdr:spPr>
        <a:xfrm>
          <a:off x="12954000" y="13147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68" name="テキスト ボックス 467">
          <a:extLst>
            <a:ext uri="{FF2B5EF4-FFF2-40B4-BE49-F238E27FC236}">
              <a16:creationId xmlns:a16="http://schemas.microsoft.com/office/drawing/2014/main" id="{00000000-0008-0000-0400-0000D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79375</xdr:rowOff>
    </xdr:from>
    <xdr:to>
      <xdr:col>33</xdr:col>
      <xdr:colOff>114300</xdr:colOff>
      <xdr:row>20</xdr:row>
      <xdr:rowOff>79375</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4" name="人口1人当たり決算額の推移グラフ枠130">
          <a:extLst>
            <a:ext uri="{FF2B5EF4-FFF2-40B4-BE49-F238E27FC236}">
              <a16:creationId xmlns:a16="http://schemas.microsoft.com/office/drawing/2014/main" id="{00000000-0008-0000-0500-00002C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74562</xdr:rowOff>
    </xdr:from>
    <xdr:to>
      <xdr:col>29</xdr:col>
      <xdr:colOff>127000</xdr:colOff>
      <xdr:row>20</xdr:row>
      <xdr:rowOff>36385</xdr:rowOff>
    </xdr:to>
    <xdr:cxnSp macro="">
      <xdr:nvCxnSpPr>
        <xdr:cNvPr id="45" name="直線コネクタ 44">
          <a:extLst>
            <a:ext uri="{FF2B5EF4-FFF2-40B4-BE49-F238E27FC236}">
              <a16:creationId xmlns:a16="http://schemas.microsoft.com/office/drawing/2014/main" id="{00000000-0008-0000-0500-00002D000000}"/>
            </a:ext>
          </a:extLst>
        </xdr:cNvPr>
        <xdr:cNvCxnSpPr/>
      </xdr:nvCxnSpPr>
      <xdr:spPr bwMode="auto">
        <a:xfrm flipV="1">
          <a:off x="5651500" y="2179587"/>
          <a:ext cx="0" cy="133342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8462</xdr:rowOff>
    </xdr:from>
    <xdr:ext cx="762000" cy="259045"/>
    <xdr:sp macro="" textlink="">
      <xdr:nvSpPr>
        <xdr:cNvPr id="46" name="人口1人当たり決算額の推移最小値テキスト130">
          <a:extLst>
            <a:ext uri="{FF2B5EF4-FFF2-40B4-BE49-F238E27FC236}">
              <a16:creationId xmlns:a16="http://schemas.microsoft.com/office/drawing/2014/main" id="{00000000-0008-0000-0500-00002E000000}"/>
            </a:ext>
          </a:extLst>
        </xdr:cNvPr>
        <xdr:cNvSpPr txBox="1"/>
      </xdr:nvSpPr>
      <xdr:spPr>
        <a:xfrm>
          <a:off x="5740400" y="34850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63,385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36385</xdr:rowOff>
    </xdr:from>
    <xdr:to>
      <xdr:col>30</xdr:col>
      <xdr:colOff>25400</xdr:colOff>
      <xdr:row>20</xdr:row>
      <xdr:rowOff>36385</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a:off x="5562600" y="35130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160939</xdr:rowOff>
    </xdr:from>
    <xdr:ext cx="762000" cy="259045"/>
    <xdr:sp macro="" textlink="">
      <xdr:nvSpPr>
        <xdr:cNvPr id="48" name="人口1人当たり決算額の推移最大値テキスト130">
          <a:extLst>
            <a:ext uri="{FF2B5EF4-FFF2-40B4-BE49-F238E27FC236}">
              <a16:creationId xmlns:a16="http://schemas.microsoft.com/office/drawing/2014/main" id="{00000000-0008-0000-0500-000030000000}"/>
            </a:ext>
          </a:extLst>
        </xdr:cNvPr>
        <xdr:cNvSpPr txBox="1"/>
      </xdr:nvSpPr>
      <xdr:spPr>
        <a:xfrm>
          <a:off x="5740400" y="1923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168,379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74562</xdr:rowOff>
    </xdr:from>
    <xdr:to>
      <xdr:col>30</xdr:col>
      <xdr:colOff>25400</xdr:colOff>
      <xdr:row>12</xdr:row>
      <xdr:rowOff>74562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21795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14</xdr:row>
      <xdr:rowOff>56972</xdr:rowOff>
    </xdr:from>
    <xdr:to>
      <xdr:col>29</xdr:col>
      <xdr:colOff>127000</xdr:colOff>
      <xdr:row>15</xdr:row>
      <xdr:rowOff>20968</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flipV="1">
          <a:off x="5003800" y="2504897"/>
          <a:ext cx="647700" cy="1354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15</xdr:row>
      <xdr:rowOff>62488</xdr:rowOff>
    </xdr:from>
    <xdr:ext cx="762000" cy="259045"/>
    <xdr:sp macro="" textlink="">
      <xdr:nvSpPr>
        <xdr:cNvPr id="51" name="人口1人当たり決算額の推移平均値テキスト130">
          <a:extLst>
            <a:ext uri="{FF2B5EF4-FFF2-40B4-BE49-F238E27FC236}">
              <a16:creationId xmlns:a16="http://schemas.microsoft.com/office/drawing/2014/main" id="{00000000-0008-0000-0500-000033000000}"/>
            </a:ext>
          </a:extLst>
        </xdr:cNvPr>
        <xdr:cNvSpPr txBox="1"/>
      </xdr:nvSpPr>
      <xdr:spPr>
        <a:xfrm>
          <a:off x="5740400" y="26818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90411</xdr:rowOff>
    </xdr:from>
    <xdr:to>
      <xdr:col>29</xdr:col>
      <xdr:colOff>177800</xdr:colOff>
      <xdr:row>16</xdr:row>
      <xdr:rowOff>20561</xdr:rowOff>
    </xdr:to>
    <xdr:sp macro="" textlink="">
      <xdr:nvSpPr>
        <xdr:cNvPr id="52" name="フローチャート: 判断 51">
          <a:extLst>
            <a:ext uri="{FF2B5EF4-FFF2-40B4-BE49-F238E27FC236}">
              <a16:creationId xmlns:a16="http://schemas.microsoft.com/office/drawing/2014/main" id="{00000000-0008-0000-0500-000034000000}"/>
            </a:ext>
          </a:extLst>
        </xdr:cNvPr>
        <xdr:cNvSpPr/>
      </xdr:nvSpPr>
      <xdr:spPr bwMode="auto">
        <a:xfrm>
          <a:off x="5600700" y="27097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15</xdr:row>
      <xdr:rowOff>20968</xdr:rowOff>
    </xdr:from>
    <xdr:to>
      <xdr:col>26</xdr:col>
      <xdr:colOff>50800</xdr:colOff>
      <xdr:row>15</xdr:row>
      <xdr:rowOff>66916</xdr:rowOff>
    </xdr:to>
    <xdr:cxnSp macro="">
      <xdr:nvCxnSpPr>
        <xdr:cNvPr id="53" name="直線コネクタ 52">
          <a:extLst>
            <a:ext uri="{FF2B5EF4-FFF2-40B4-BE49-F238E27FC236}">
              <a16:creationId xmlns:a16="http://schemas.microsoft.com/office/drawing/2014/main" id="{00000000-0008-0000-0500-000035000000}"/>
            </a:ext>
          </a:extLst>
        </xdr:cNvPr>
        <xdr:cNvCxnSpPr/>
      </xdr:nvCxnSpPr>
      <xdr:spPr bwMode="auto">
        <a:xfrm flipV="1">
          <a:off x="4305300" y="2640343"/>
          <a:ext cx="698500" cy="459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15</xdr:row>
      <xdr:rowOff>103111</xdr:rowOff>
    </xdr:from>
    <xdr:to>
      <xdr:col>26</xdr:col>
      <xdr:colOff>101600</xdr:colOff>
      <xdr:row>16</xdr:row>
      <xdr:rowOff>33261</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4953000" y="27224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18038</xdr:rowOff>
    </xdr:from>
    <xdr:ext cx="736600" cy="259045"/>
    <xdr:sp macro="" textlink="">
      <xdr:nvSpPr>
        <xdr:cNvPr id="55" name="テキスト ボックス 54">
          <a:extLst>
            <a:ext uri="{FF2B5EF4-FFF2-40B4-BE49-F238E27FC236}">
              <a16:creationId xmlns:a16="http://schemas.microsoft.com/office/drawing/2014/main" id="{00000000-0008-0000-0500-000037000000}"/>
            </a:ext>
          </a:extLst>
        </xdr:cNvPr>
        <xdr:cNvSpPr txBox="1"/>
      </xdr:nvSpPr>
      <xdr:spPr>
        <a:xfrm>
          <a:off x="4622800" y="28088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15</xdr:row>
      <xdr:rowOff>66916</xdr:rowOff>
    </xdr:from>
    <xdr:to>
      <xdr:col>22</xdr:col>
      <xdr:colOff>114300</xdr:colOff>
      <xdr:row>15</xdr:row>
      <xdr:rowOff>89789</xdr:rowOff>
    </xdr:to>
    <xdr:cxnSp macro="">
      <xdr:nvCxnSpPr>
        <xdr:cNvPr id="56" name="直線コネクタ 55">
          <a:extLst>
            <a:ext uri="{FF2B5EF4-FFF2-40B4-BE49-F238E27FC236}">
              <a16:creationId xmlns:a16="http://schemas.microsoft.com/office/drawing/2014/main" id="{00000000-0008-0000-0500-000038000000}"/>
            </a:ext>
          </a:extLst>
        </xdr:cNvPr>
        <xdr:cNvCxnSpPr/>
      </xdr:nvCxnSpPr>
      <xdr:spPr bwMode="auto">
        <a:xfrm flipV="1">
          <a:off x="3606800" y="2686291"/>
          <a:ext cx="698500" cy="2287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15</xdr:row>
      <xdr:rowOff>158445</xdr:rowOff>
    </xdr:from>
    <xdr:to>
      <xdr:col>22</xdr:col>
      <xdr:colOff>165100</xdr:colOff>
      <xdr:row>16</xdr:row>
      <xdr:rowOff>88595</xdr:rowOff>
    </xdr:to>
    <xdr:sp macro="" textlink="">
      <xdr:nvSpPr>
        <xdr:cNvPr id="57" name="フローチャート: 判断 56">
          <a:extLst>
            <a:ext uri="{FF2B5EF4-FFF2-40B4-BE49-F238E27FC236}">
              <a16:creationId xmlns:a16="http://schemas.microsoft.com/office/drawing/2014/main" id="{00000000-0008-0000-0500-000039000000}"/>
            </a:ext>
          </a:extLst>
        </xdr:cNvPr>
        <xdr:cNvSpPr/>
      </xdr:nvSpPr>
      <xdr:spPr bwMode="auto">
        <a:xfrm>
          <a:off x="4254500" y="27778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73372</xdr:rowOff>
    </xdr:from>
    <xdr:ext cx="762000" cy="259045"/>
    <xdr:sp macro="" textlink="">
      <xdr:nvSpPr>
        <xdr:cNvPr id="58" name="テキスト ボックス 57">
          <a:extLst>
            <a:ext uri="{FF2B5EF4-FFF2-40B4-BE49-F238E27FC236}">
              <a16:creationId xmlns:a16="http://schemas.microsoft.com/office/drawing/2014/main" id="{00000000-0008-0000-0500-00003A000000}"/>
            </a:ext>
          </a:extLst>
        </xdr:cNvPr>
        <xdr:cNvSpPr txBox="1"/>
      </xdr:nvSpPr>
      <xdr:spPr>
        <a:xfrm>
          <a:off x="3924300" y="2864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15</xdr:row>
      <xdr:rowOff>73457</xdr:rowOff>
    </xdr:from>
    <xdr:to>
      <xdr:col>18</xdr:col>
      <xdr:colOff>177800</xdr:colOff>
      <xdr:row>15</xdr:row>
      <xdr:rowOff>89789</xdr:rowOff>
    </xdr:to>
    <xdr:cxnSp macro="">
      <xdr:nvCxnSpPr>
        <xdr:cNvPr id="59" name="直線コネクタ 58">
          <a:extLst>
            <a:ext uri="{FF2B5EF4-FFF2-40B4-BE49-F238E27FC236}">
              <a16:creationId xmlns:a16="http://schemas.microsoft.com/office/drawing/2014/main" id="{00000000-0008-0000-0500-00003B000000}"/>
            </a:ext>
          </a:extLst>
        </xdr:cNvPr>
        <xdr:cNvCxnSpPr/>
      </xdr:nvCxnSpPr>
      <xdr:spPr bwMode="auto">
        <a:xfrm>
          <a:off x="2908300" y="2692832"/>
          <a:ext cx="698500" cy="1633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16</xdr:row>
      <xdr:rowOff>30607</xdr:rowOff>
    </xdr:from>
    <xdr:to>
      <xdr:col>19</xdr:col>
      <xdr:colOff>38100</xdr:colOff>
      <xdr:row>16</xdr:row>
      <xdr:rowOff>132207</xdr:rowOff>
    </xdr:to>
    <xdr:sp macro="" textlink="">
      <xdr:nvSpPr>
        <xdr:cNvPr id="60" name="フローチャート: 判断 59">
          <a:extLst>
            <a:ext uri="{FF2B5EF4-FFF2-40B4-BE49-F238E27FC236}">
              <a16:creationId xmlns:a16="http://schemas.microsoft.com/office/drawing/2014/main" id="{00000000-0008-0000-0500-00003C000000}"/>
            </a:ext>
          </a:extLst>
        </xdr:cNvPr>
        <xdr:cNvSpPr/>
      </xdr:nvSpPr>
      <xdr:spPr bwMode="auto">
        <a:xfrm>
          <a:off x="3556000" y="282143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116984</xdr:rowOff>
    </xdr:from>
    <xdr:ext cx="762000" cy="259045"/>
    <xdr:sp macro="" textlink="">
      <xdr:nvSpPr>
        <xdr:cNvPr id="61" name="テキスト ボックス 60">
          <a:extLst>
            <a:ext uri="{FF2B5EF4-FFF2-40B4-BE49-F238E27FC236}">
              <a16:creationId xmlns:a16="http://schemas.microsoft.com/office/drawing/2014/main" id="{00000000-0008-0000-0500-00003D000000}"/>
            </a:ext>
          </a:extLst>
        </xdr:cNvPr>
        <xdr:cNvSpPr txBox="1"/>
      </xdr:nvSpPr>
      <xdr:spPr>
        <a:xfrm>
          <a:off x="3225800" y="2907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40881</xdr:rowOff>
    </xdr:from>
    <xdr:to>
      <xdr:col>15</xdr:col>
      <xdr:colOff>101600</xdr:colOff>
      <xdr:row>16</xdr:row>
      <xdr:rowOff>142481</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2857500" y="28317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127258</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2527300" y="2918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14</xdr:row>
      <xdr:rowOff>6172</xdr:rowOff>
    </xdr:from>
    <xdr:to>
      <xdr:col>29</xdr:col>
      <xdr:colOff>177800</xdr:colOff>
      <xdr:row>14</xdr:row>
      <xdr:rowOff>107772</xdr:rowOff>
    </xdr:to>
    <xdr:sp macro="" textlink="">
      <xdr:nvSpPr>
        <xdr:cNvPr id="69" name="楕円 68">
          <a:extLst>
            <a:ext uri="{FF2B5EF4-FFF2-40B4-BE49-F238E27FC236}">
              <a16:creationId xmlns:a16="http://schemas.microsoft.com/office/drawing/2014/main" id="{00000000-0008-0000-0500-000045000000}"/>
            </a:ext>
          </a:extLst>
        </xdr:cNvPr>
        <xdr:cNvSpPr/>
      </xdr:nvSpPr>
      <xdr:spPr bwMode="auto">
        <a:xfrm>
          <a:off x="5600700" y="245409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13</xdr:row>
      <xdr:rowOff>22699</xdr:rowOff>
    </xdr:from>
    <xdr:ext cx="762000" cy="259045"/>
    <xdr:sp macro="" textlink="">
      <xdr:nvSpPr>
        <xdr:cNvPr id="70" name="人口1人当たり決算額の推移該当値テキスト130">
          <a:extLst>
            <a:ext uri="{FF2B5EF4-FFF2-40B4-BE49-F238E27FC236}">
              <a16:creationId xmlns:a16="http://schemas.microsoft.com/office/drawing/2014/main" id="{00000000-0008-0000-0500-000046000000}"/>
            </a:ext>
          </a:extLst>
        </xdr:cNvPr>
        <xdr:cNvSpPr txBox="1"/>
      </xdr:nvSpPr>
      <xdr:spPr>
        <a:xfrm>
          <a:off x="5740400" y="22991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14</xdr:row>
      <xdr:rowOff>141618</xdr:rowOff>
    </xdr:from>
    <xdr:to>
      <xdr:col>26</xdr:col>
      <xdr:colOff>101600</xdr:colOff>
      <xdr:row>15</xdr:row>
      <xdr:rowOff>71768</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4953000" y="258954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13</xdr:row>
      <xdr:rowOff>81945</xdr:rowOff>
    </xdr:from>
    <xdr:ext cx="736600" cy="259045"/>
    <xdr:sp macro="" textlink="">
      <xdr:nvSpPr>
        <xdr:cNvPr id="72" name="テキスト ボックス 71">
          <a:extLst>
            <a:ext uri="{FF2B5EF4-FFF2-40B4-BE49-F238E27FC236}">
              <a16:creationId xmlns:a16="http://schemas.microsoft.com/office/drawing/2014/main" id="{00000000-0008-0000-0500-000048000000}"/>
            </a:ext>
          </a:extLst>
        </xdr:cNvPr>
        <xdr:cNvSpPr txBox="1"/>
      </xdr:nvSpPr>
      <xdr:spPr>
        <a:xfrm>
          <a:off x="4622800" y="23584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132,099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15</xdr:row>
      <xdr:rowOff>16116</xdr:rowOff>
    </xdr:from>
    <xdr:to>
      <xdr:col>22</xdr:col>
      <xdr:colOff>165100</xdr:colOff>
      <xdr:row>15</xdr:row>
      <xdr:rowOff>117716</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254500" y="26354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13</xdr:row>
      <xdr:rowOff>127893</xdr:rowOff>
    </xdr:from>
    <xdr:ext cx="7620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3924300" y="24043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15</xdr:row>
      <xdr:rowOff>38989</xdr:rowOff>
    </xdr:from>
    <xdr:to>
      <xdr:col>19</xdr:col>
      <xdr:colOff>38100</xdr:colOff>
      <xdr:row>15</xdr:row>
      <xdr:rowOff>140589</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3556000" y="26583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13</xdr:row>
      <xdr:rowOff>150766</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225800" y="24272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15</xdr:row>
      <xdr:rowOff>22657</xdr:rowOff>
    </xdr:from>
    <xdr:to>
      <xdr:col>15</xdr:col>
      <xdr:colOff>101600</xdr:colOff>
      <xdr:row>15</xdr:row>
      <xdr:rowOff>124257</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2857500" y="264203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13</xdr:row>
      <xdr:rowOff>134434</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2527300" y="2410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9" name="正方形/長方形 78">
          <a:extLst>
            <a:ext uri="{FF2B5EF4-FFF2-40B4-BE49-F238E27FC236}">
              <a16:creationId xmlns:a16="http://schemas.microsoft.com/office/drawing/2014/main" id="{00000000-0008-0000-0500-00004F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0" name="角丸四角形 79">
          <a:extLst>
            <a:ext uri="{FF2B5EF4-FFF2-40B4-BE49-F238E27FC236}">
              <a16:creationId xmlns:a16="http://schemas.microsoft.com/office/drawing/2014/main" id="{00000000-0008-0000-0500-000050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9" name="楕円 88">
          <a:extLst>
            <a:ext uri="{FF2B5EF4-FFF2-40B4-BE49-F238E27FC236}">
              <a16:creationId xmlns:a16="http://schemas.microsoft.com/office/drawing/2014/main" id="{00000000-0008-0000-0500-000059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0" name="フローチャート: 判断 89">
          <a:extLst>
            <a:ext uri="{FF2B5EF4-FFF2-40B4-BE49-F238E27FC236}">
              <a16:creationId xmlns:a16="http://schemas.microsoft.com/office/drawing/2014/main" id="{00000000-0008-0000-0500-00005A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1" name="正方形/長方形 90">
          <a:extLst>
            <a:ext uri="{FF2B5EF4-FFF2-40B4-BE49-F238E27FC236}">
              <a16:creationId xmlns:a16="http://schemas.microsoft.com/office/drawing/2014/main" id="{00000000-0008-0000-0500-00005B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2" name="テキスト ボックス 91">
          <a:extLst>
            <a:ext uri="{FF2B5EF4-FFF2-40B4-BE49-F238E27FC236}">
              <a16:creationId xmlns:a16="http://schemas.microsoft.com/office/drawing/2014/main" id="{00000000-0008-0000-0500-00005C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143328</xdr:rowOff>
    </xdr:from>
    <xdr:to>
      <xdr:col>33</xdr:col>
      <xdr:colOff>114300</xdr:colOff>
      <xdr:row>38</xdr:row>
      <xdr:rowOff>143328</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6109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38</xdr:row>
      <xdr:rowOff>1105</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159657</xdr:rowOff>
    </xdr:from>
    <xdr:to>
      <xdr:col>33</xdr:col>
      <xdr:colOff>114300</xdr:colOff>
      <xdr:row>37</xdr:row>
      <xdr:rowOff>159657</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2843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17434</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142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4535</xdr:rowOff>
    </xdr:from>
    <xdr:to>
      <xdr:col>33</xdr:col>
      <xdr:colOff>114300</xdr:colOff>
      <xdr:row>36</xdr:row>
      <xdr:rowOff>4535</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95778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205212</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6815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20865</xdr:rowOff>
    </xdr:from>
    <xdr:to>
      <xdr:col>33</xdr:col>
      <xdr:colOff>114300</xdr:colOff>
      <xdr:row>35</xdr:row>
      <xdr:rowOff>20865</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631215"/>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221542</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488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37193</xdr:rowOff>
    </xdr:from>
    <xdr:to>
      <xdr:col>33</xdr:col>
      <xdr:colOff>114300</xdr:colOff>
      <xdr:row>34</xdr:row>
      <xdr:rowOff>37193</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3046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237870</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16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53522</xdr:rowOff>
    </xdr:from>
    <xdr:to>
      <xdr:col>33</xdr:col>
      <xdr:colOff>114300</xdr:colOff>
      <xdr:row>33</xdr:row>
      <xdr:rowOff>53522</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5978072"/>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82749</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35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51333</xdr:rowOff>
    </xdr:from>
    <xdr:to>
      <xdr:col>29</xdr:col>
      <xdr:colOff>127000</xdr:colOff>
      <xdr:row>37</xdr:row>
      <xdr:rowOff>288489</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5975883"/>
          <a:ext cx="0" cy="143730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260566</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385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6,055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288489</xdr:rowOff>
    </xdr:from>
    <xdr:to>
      <xdr:col>30</xdr:col>
      <xdr:colOff>25400</xdr:colOff>
      <xdr:row>37</xdr:row>
      <xdr:rowOff>288489</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41318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31</xdr:row>
      <xdr:rowOff>309160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719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50,067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51333</xdr:rowOff>
    </xdr:from>
    <xdr:to>
      <xdr:col>30</xdr:col>
      <xdr:colOff>25400</xdr:colOff>
      <xdr:row>33</xdr:row>
      <xdr:rowOff>51333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597588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34</xdr:row>
      <xdr:rowOff>166091</xdr:rowOff>
    </xdr:from>
    <xdr:to>
      <xdr:col>29</xdr:col>
      <xdr:colOff>127000</xdr:colOff>
      <xdr:row>34</xdr:row>
      <xdr:rowOff>202340</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6433541"/>
          <a:ext cx="647700" cy="3624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34</xdr:row>
      <xdr:rowOff>326842</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5942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11865</xdr:rowOff>
    </xdr:from>
    <xdr:to>
      <xdr:col>29</xdr:col>
      <xdr:colOff>177800</xdr:colOff>
      <xdr:row>35</xdr:row>
      <xdr:rowOff>113465</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66222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34</xdr:row>
      <xdr:rowOff>166091</xdr:rowOff>
    </xdr:from>
    <xdr:to>
      <xdr:col>26</xdr:col>
      <xdr:colOff>50800</xdr:colOff>
      <xdr:row>34</xdr:row>
      <xdr:rowOff>173112</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6433541"/>
          <a:ext cx="698500" cy="702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34</xdr:row>
      <xdr:rowOff>329391</xdr:rowOff>
    </xdr:from>
    <xdr:to>
      <xdr:col>26</xdr:col>
      <xdr:colOff>101600</xdr:colOff>
      <xdr:row>35</xdr:row>
      <xdr:rowOff>88091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659684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72868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6832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29,497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34</xdr:row>
      <xdr:rowOff>152571</xdr:rowOff>
    </xdr:from>
    <xdr:to>
      <xdr:col>22</xdr:col>
      <xdr:colOff>114300</xdr:colOff>
      <xdr:row>34</xdr:row>
      <xdr:rowOff>173112</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6420021"/>
          <a:ext cx="698500" cy="205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26333</xdr:rowOff>
    </xdr:from>
    <xdr:to>
      <xdr:col>22</xdr:col>
      <xdr:colOff>165100</xdr:colOff>
      <xdr:row>35</xdr:row>
      <xdr:rowOff>127933</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6366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112710</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230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28,277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34</xdr:row>
      <xdr:rowOff>152571</xdr:rowOff>
    </xdr:from>
    <xdr:to>
      <xdr:col>18</xdr:col>
      <xdr:colOff>177800</xdr:colOff>
      <xdr:row>34</xdr:row>
      <xdr:rowOff>266478</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6420021"/>
          <a:ext cx="698500" cy="1139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34</xdr:row>
      <xdr:rowOff>336738</xdr:rowOff>
    </xdr:from>
    <xdr:to>
      <xdr:col>19</xdr:col>
      <xdr:colOff>38100</xdr:colOff>
      <xdr:row>35</xdr:row>
      <xdr:rowOff>95438</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6041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80215</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690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12747</xdr:rowOff>
    </xdr:from>
    <xdr:to>
      <xdr:col>15</xdr:col>
      <xdr:colOff>101600</xdr:colOff>
      <xdr:row>35</xdr:row>
      <xdr:rowOff>114347</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6230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99124</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09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34</xdr:row>
      <xdr:rowOff>151540</xdr:rowOff>
    </xdr:from>
    <xdr:to>
      <xdr:col>29</xdr:col>
      <xdr:colOff>177800</xdr:colOff>
      <xdr:row>34</xdr:row>
      <xdr:rowOff>253140</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64189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33</xdr:row>
      <xdr:rowOff>339517</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62640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34,943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34</xdr:row>
      <xdr:rowOff>115291</xdr:rowOff>
    </xdr:from>
    <xdr:to>
      <xdr:col>26</xdr:col>
      <xdr:colOff>101600</xdr:colOff>
      <xdr:row>34</xdr:row>
      <xdr:rowOff>216891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6382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33</xdr:row>
      <xdr:rowOff>227068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615161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34</xdr:row>
      <xdr:rowOff>122312</xdr:rowOff>
    </xdr:from>
    <xdr:to>
      <xdr:col>22</xdr:col>
      <xdr:colOff>165100</xdr:colOff>
      <xdr:row>34</xdr:row>
      <xdr:rowOff>223912</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638976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33</xdr:row>
      <xdr:rowOff>234089</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61586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34</xdr:row>
      <xdr:rowOff>101771</xdr:rowOff>
    </xdr:from>
    <xdr:to>
      <xdr:col>19</xdr:col>
      <xdr:colOff>38100</xdr:colOff>
      <xdr:row>34</xdr:row>
      <xdr:rowOff>203371</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636922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33</xdr:row>
      <xdr:rowOff>213548</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61380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34</xdr:row>
      <xdr:rowOff>215679</xdr:rowOff>
    </xdr:from>
    <xdr:to>
      <xdr:col>15</xdr:col>
      <xdr:colOff>101600</xdr:colOff>
      <xdr:row>34</xdr:row>
      <xdr:rowOff>317278</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6483129"/>
          <a:ext cx="101600" cy="101599"/>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33</xdr:row>
      <xdr:rowOff>327456</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6252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128105</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34</xdr:row>
      <xdr:rowOff>160763</xdr:rowOff>
    </xdr:from>
    <xdr:ext cx="59541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166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5641</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21970</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6" name="テキスト ボックス 55">
          <a:extLst>
            <a:ext uri="{FF2B5EF4-FFF2-40B4-BE49-F238E27FC236}">
              <a16:creationId xmlns:a16="http://schemas.microsoft.com/office/drawing/2014/main" id="{00000000-0008-0000-0600-000038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人件費グラフ枠">
          <a:extLst>
            <a:ext uri="{FF2B5EF4-FFF2-40B4-BE49-F238E27FC236}">
              <a16:creationId xmlns:a16="http://schemas.microsoft.com/office/drawing/2014/main" id="{00000000-0008-0000-0600-000039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17383</xdr:rowOff>
    </xdr:from>
    <xdr:to>
      <xdr:col>24</xdr:col>
      <xdr:colOff>62865</xdr:colOff>
      <xdr:row>39</xdr:row>
      <xdr:rowOff>43312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4633595" y="5160883"/>
          <a:ext cx="1270" cy="15689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47139</xdr:rowOff>
    </xdr:from>
    <xdr:ext cx="534377" cy="259045"/>
    <xdr:sp macro="" textlink="">
      <xdr:nvSpPr>
        <xdr:cNvPr id="59" name="人件費最小値テキスト">
          <a:extLst>
            <a:ext uri="{FF2B5EF4-FFF2-40B4-BE49-F238E27FC236}">
              <a16:creationId xmlns:a16="http://schemas.microsoft.com/office/drawing/2014/main" id="{00000000-0008-0000-0600-00003B000000}"/>
            </a:ext>
          </a:extLst>
        </xdr:cNvPr>
        <xdr:cNvSpPr txBox="1"/>
      </xdr:nvSpPr>
      <xdr:spPr>
        <a:xfrm>
          <a:off x="4686300" y="6733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63,403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43312</xdr:rowOff>
    </xdr:from>
    <xdr:to>
      <xdr:col>24</xdr:col>
      <xdr:colOff>152400</xdr:colOff>
      <xdr:row>39</xdr:row>
      <xdr:rowOff>43312</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67298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135510</xdr:rowOff>
    </xdr:from>
    <xdr:ext cx="599010" cy="259045"/>
    <xdr:sp macro="" textlink="">
      <xdr:nvSpPr>
        <xdr:cNvPr id="61" name="人件費最大値テキスト">
          <a:extLst>
            <a:ext uri="{FF2B5EF4-FFF2-40B4-BE49-F238E27FC236}">
              <a16:creationId xmlns:a16="http://schemas.microsoft.com/office/drawing/2014/main" id="{00000000-0008-0000-0600-00003D000000}"/>
            </a:ext>
          </a:extLst>
        </xdr:cNvPr>
        <xdr:cNvSpPr txBox="1"/>
      </xdr:nvSpPr>
      <xdr:spPr>
        <a:xfrm>
          <a:off x="4686300" y="49361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159,491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17383</xdr:rowOff>
    </xdr:from>
    <xdr:to>
      <xdr:col>24</xdr:col>
      <xdr:colOff>152400</xdr:colOff>
      <xdr:row>30</xdr:row>
      <xdr:rowOff>17383</xdr:rowOff>
    </xdr:to>
    <xdr:cxnSp macro="">
      <xdr:nvCxnSpPr>
        <xdr:cNvPr id="62" name="直線コネクタ 61">
          <a:extLst>
            <a:ext uri="{FF2B5EF4-FFF2-40B4-BE49-F238E27FC236}">
              <a16:creationId xmlns:a16="http://schemas.microsoft.com/office/drawing/2014/main" id="{00000000-0008-0000-0600-00003E000000}"/>
            </a:ext>
          </a:extLst>
        </xdr:cNvPr>
        <xdr:cNvCxnSpPr/>
      </xdr:nvCxnSpPr>
      <xdr:spPr>
        <a:xfrm>
          <a:off x="4546600" y="516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32</xdr:row>
      <xdr:rowOff>40880</xdr:rowOff>
    </xdr:from>
    <xdr:to>
      <xdr:col>24</xdr:col>
      <xdr:colOff>63500</xdr:colOff>
      <xdr:row>35</xdr:row>
      <xdr:rowOff>131846</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flipV="1">
          <a:off x="3797300" y="5527280"/>
          <a:ext cx="838200" cy="605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100196</xdr:rowOff>
    </xdr:from>
    <xdr:ext cx="599010" cy="259045"/>
    <xdr:sp macro="" textlink="">
      <xdr:nvSpPr>
        <xdr:cNvPr id="64" name="人件費平均値テキスト">
          <a:extLst>
            <a:ext uri="{FF2B5EF4-FFF2-40B4-BE49-F238E27FC236}">
              <a16:creationId xmlns:a16="http://schemas.microsoft.com/office/drawing/2014/main" id="{00000000-0008-0000-0600-000040000000}"/>
            </a:ext>
          </a:extLst>
        </xdr:cNvPr>
        <xdr:cNvSpPr txBox="1"/>
      </xdr:nvSpPr>
      <xdr:spPr>
        <a:xfrm>
          <a:off x="4686300" y="592949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121769</xdr:rowOff>
    </xdr:from>
    <xdr:to>
      <xdr:col>24</xdr:col>
      <xdr:colOff>114300</xdr:colOff>
      <xdr:row>35</xdr:row>
      <xdr:rowOff>51919</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4584700" y="5951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131846</xdr:rowOff>
    </xdr:from>
    <xdr:to>
      <xdr:col>19</xdr:col>
      <xdr:colOff>177800</xdr:colOff>
      <xdr:row>35</xdr:row>
      <xdr:rowOff>159474</xdr:rowOff>
    </xdr:to>
    <xdr:cxnSp macro="">
      <xdr:nvCxnSpPr>
        <xdr:cNvPr id="66" name="直線コネクタ 65">
          <a:extLst>
            <a:ext uri="{FF2B5EF4-FFF2-40B4-BE49-F238E27FC236}">
              <a16:creationId xmlns:a16="http://schemas.microsoft.com/office/drawing/2014/main" id="{00000000-0008-0000-0600-000042000000}"/>
            </a:ext>
          </a:extLst>
        </xdr:cNvPr>
        <xdr:cNvCxnSpPr/>
      </xdr:nvCxnSpPr>
      <xdr:spPr>
        <a:xfrm flipV="1">
          <a:off x="2908300" y="6132596"/>
          <a:ext cx="889000" cy="2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152679</xdr:rowOff>
    </xdr:from>
    <xdr:to>
      <xdr:col>20</xdr:col>
      <xdr:colOff>38100</xdr:colOff>
      <xdr:row>36</xdr:row>
      <xdr:rowOff>82829</xdr:rowOff>
    </xdr:to>
    <xdr:sp macro="" textlink="">
      <xdr:nvSpPr>
        <xdr:cNvPr id="67" name="フローチャート: 判断 66">
          <a:extLst>
            <a:ext uri="{FF2B5EF4-FFF2-40B4-BE49-F238E27FC236}">
              <a16:creationId xmlns:a16="http://schemas.microsoft.com/office/drawing/2014/main" id="{00000000-0008-0000-0600-000043000000}"/>
            </a:ext>
          </a:extLst>
        </xdr:cNvPr>
        <xdr:cNvSpPr/>
      </xdr:nvSpPr>
      <xdr:spPr>
        <a:xfrm>
          <a:off x="3746500" y="6153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36</xdr:row>
      <xdr:rowOff>73956</xdr:rowOff>
    </xdr:from>
    <xdr:ext cx="534377" cy="259045"/>
    <xdr:sp macro="" textlink="">
      <xdr:nvSpPr>
        <xdr:cNvPr id="68" name="テキスト ボックス 67">
          <a:extLst>
            <a:ext uri="{FF2B5EF4-FFF2-40B4-BE49-F238E27FC236}">
              <a16:creationId xmlns:a16="http://schemas.microsoft.com/office/drawing/2014/main" id="{00000000-0008-0000-0600-000044000000}"/>
            </a:ext>
          </a:extLst>
        </xdr:cNvPr>
        <xdr:cNvSpPr txBox="1"/>
      </xdr:nvSpPr>
      <xdr:spPr>
        <a:xfrm>
          <a:off x="3530111" y="62461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159474</xdr:rowOff>
    </xdr:from>
    <xdr:to>
      <xdr:col>15</xdr:col>
      <xdr:colOff>50800</xdr:colOff>
      <xdr:row>36</xdr:row>
      <xdr:rowOff>39524</xdr:rowOff>
    </xdr:to>
    <xdr:cxnSp macro="">
      <xdr:nvCxnSpPr>
        <xdr:cNvPr id="69" name="直線コネクタ 68">
          <a:extLst>
            <a:ext uri="{FF2B5EF4-FFF2-40B4-BE49-F238E27FC236}">
              <a16:creationId xmlns:a16="http://schemas.microsoft.com/office/drawing/2014/main" id="{00000000-0008-0000-0600-000045000000}"/>
            </a:ext>
          </a:extLst>
        </xdr:cNvPr>
        <xdr:cNvCxnSpPr/>
      </xdr:nvCxnSpPr>
      <xdr:spPr>
        <a:xfrm flipV="1">
          <a:off x="2019300" y="6160224"/>
          <a:ext cx="889000" cy="51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48748</xdr:rowOff>
    </xdr:from>
    <xdr:to>
      <xdr:col>15</xdr:col>
      <xdr:colOff>101600</xdr:colOff>
      <xdr:row>36</xdr:row>
      <xdr:rowOff>150348</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2857500" y="622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36</xdr:row>
      <xdr:rowOff>141475</xdr:rowOff>
    </xdr:from>
    <xdr:ext cx="534377"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2641111" y="6313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35</xdr:row>
      <xdr:rowOff>165499</xdr:rowOff>
    </xdr:from>
    <xdr:to>
      <xdr:col>10</xdr:col>
      <xdr:colOff>114300</xdr:colOff>
      <xdr:row>36</xdr:row>
      <xdr:rowOff>39524</xdr:rowOff>
    </xdr:to>
    <xdr:cxnSp macro="">
      <xdr:nvCxnSpPr>
        <xdr:cNvPr id="72" name="直線コネクタ 71">
          <a:extLst>
            <a:ext uri="{FF2B5EF4-FFF2-40B4-BE49-F238E27FC236}">
              <a16:creationId xmlns:a16="http://schemas.microsoft.com/office/drawing/2014/main" id="{00000000-0008-0000-0600-000048000000}"/>
            </a:ext>
          </a:extLst>
        </xdr:cNvPr>
        <xdr:cNvCxnSpPr/>
      </xdr:nvCxnSpPr>
      <xdr:spPr>
        <a:xfrm>
          <a:off x="1130300" y="6166249"/>
          <a:ext cx="889000" cy="45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68604</xdr:rowOff>
    </xdr:from>
    <xdr:to>
      <xdr:col>10</xdr:col>
      <xdr:colOff>165100</xdr:colOff>
      <xdr:row>36</xdr:row>
      <xdr:rowOff>170204</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968500" y="62408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36</xdr:row>
      <xdr:rowOff>161331</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1752111" y="6333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90,243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66644</xdr:rowOff>
    </xdr:from>
    <xdr:to>
      <xdr:col>6</xdr:col>
      <xdr:colOff>38100</xdr:colOff>
      <xdr:row>36</xdr:row>
      <xdr:rowOff>168244</xdr:rowOff>
    </xdr:to>
    <xdr:sp macro="" textlink="">
      <xdr:nvSpPr>
        <xdr:cNvPr id="75" name="フローチャート: 判断 74">
          <a:extLst>
            <a:ext uri="{FF2B5EF4-FFF2-40B4-BE49-F238E27FC236}">
              <a16:creationId xmlns:a16="http://schemas.microsoft.com/office/drawing/2014/main" id="{00000000-0008-0000-0600-00004B000000}"/>
            </a:ext>
          </a:extLst>
        </xdr:cNvPr>
        <xdr:cNvSpPr/>
      </xdr:nvSpPr>
      <xdr:spPr>
        <a:xfrm>
          <a:off x="1079500" y="623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36</xdr:row>
      <xdr:rowOff>159371</xdr:rowOff>
    </xdr:from>
    <xdr:ext cx="534377"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863111" y="633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31</xdr:row>
      <xdr:rowOff>161530</xdr:rowOff>
    </xdr:from>
    <xdr:to>
      <xdr:col>24</xdr:col>
      <xdr:colOff>114300</xdr:colOff>
      <xdr:row>32</xdr:row>
      <xdr:rowOff>91680</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4584700" y="5476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12957</xdr:rowOff>
    </xdr:from>
    <xdr:ext cx="599010" cy="259045"/>
    <xdr:sp macro="" textlink="">
      <xdr:nvSpPr>
        <xdr:cNvPr id="83" name="人件費該当値テキスト">
          <a:extLst>
            <a:ext uri="{FF2B5EF4-FFF2-40B4-BE49-F238E27FC236}">
              <a16:creationId xmlns:a16="http://schemas.microsoft.com/office/drawing/2014/main" id="{00000000-0008-0000-0600-000053000000}"/>
            </a:ext>
          </a:extLst>
        </xdr:cNvPr>
        <xdr:cNvSpPr txBox="1"/>
      </xdr:nvSpPr>
      <xdr:spPr>
        <a:xfrm>
          <a:off x="4686300" y="53279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137,052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81046</xdr:rowOff>
    </xdr:from>
    <xdr:to>
      <xdr:col>20</xdr:col>
      <xdr:colOff>38100</xdr:colOff>
      <xdr:row>36</xdr:row>
      <xdr:rowOff>11196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3746500" y="608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34</xdr:row>
      <xdr:rowOff>27723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3530111" y="5857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108674</xdr:rowOff>
    </xdr:from>
    <xdr:to>
      <xdr:col>15</xdr:col>
      <xdr:colOff>101600</xdr:colOff>
      <xdr:row>36</xdr:row>
      <xdr:rowOff>38824</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2857500" y="610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34</xdr:row>
      <xdr:rowOff>55351</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2641111" y="5884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160174</xdr:rowOff>
    </xdr:from>
    <xdr:to>
      <xdr:col>10</xdr:col>
      <xdr:colOff>165100</xdr:colOff>
      <xdr:row>36</xdr:row>
      <xdr:rowOff>90324</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968500" y="61609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34</xdr:row>
      <xdr:rowOff>106851</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1752111" y="59361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114699</xdr:rowOff>
    </xdr:from>
    <xdr:to>
      <xdr:col>6</xdr:col>
      <xdr:colOff>38100</xdr:colOff>
      <xdr:row>36</xdr:row>
      <xdr:rowOff>44849</xdr:rowOff>
    </xdr:to>
    <xdr:sp macro="" textlink="">
      <xdr:nvSpPr>
        <xdr:cNvPr id="90" name="楕円 89">
          <a:extLst>
            <a:ext uri="{FF2B5EF4-FFF2-40B4-BE49-F238E27FC236}">
              <a16:creationId xmlns:a16="http://schemas.microsoft.com/office/drawing/2014/main" id="{00000000-0008-0000-0600-00005A000000}"/>
            </a:ext>
          </a:extLst>
        </xdr:cNvPr>
        <xdr:cNvSpPr/>
      </xdr:nvSpPr>
      <xdr:spPr>
        <a:xfrm>
          <a:off x="1079500" y="6115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34</xdr:row>
      <xdr:rowOff>61376</xdr:rowOff>
    </xdr:from>
    <xdr:ext cx="534377" cy="259045"/>
    <xdr:sp macro="" textlink="">
      <xdr:nvSpPr>
        <xdr:cNvPr id="91" name="テキスト ボックス 90">
          <a:extLst>
            <a:ext uri="{FF2B5EF4-FFF2-40B4-BE49-F238E27FC236}">
              <a16:creationId xmlns:a16="http://schemas.microsoft.com/office/drawing/2014/main" id="{00000000-0008-0000-0600-00005B000000}"/>
            </a:ext>
          </a:extLst>
        </xdr:cNvPr>
        <xdr:cNvSpPr txBox="1"/>
      </xdr:nvSpPr>
      <xdr:spPr>
        <a:xfrm>
          <a:off x="863111" y="58906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76,441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60</xdr:row>
      <xdr:rowOff>111777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44450</xdr:rowOff>
    </xdr:from>
    <xdr:to>
      <xdr:col>28</xdr:col>
      <xdr:colOff>114300</xdr:colOff>
      <xdr:row>59</xdr:row>
      <xdr:rowOff>44450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58</xdr:row>
      <xdr:rowOff>73677</xdr:rowOff>
    </xdr:from>
    <xdr:ext cx="53129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56</xdr:row>
      <xdr:rowOff>35577</xdr:rowOff>
    </xdr:from>
    <xdr:ext cx="53129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5" name="物件費グラフ枠">
          <a:extLst>
            <a:ext uri="{FF2B5EF4-FFF2-40B4-BE49-F238E27FC236}">
              <a16:creationId xmlns:a16="http://schemas.microsoft.com/office/drawing/2014/main" id="{00000000-0008-0000-0600-000073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126670</xdr:rowOff>
    </xdr:from>
    <xdr:to>
      <xdr:col>24</xdr:col>
      <xdr:colOff>62865</xdr:colOff>
      <xdr:row>58</xdr:row>
      <xdr:rowOff>46939</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flipV="1">
          <a:off x="4633595" y="8527720"/>
          <a:ext cx="1270" cy="14633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50766</xdr:rowOff>
    </xdr:from>
    <xdr:ext cx="534377" cy="259045"/>
    <xdr:sp macro="" textlink="">
      <xdr:nvSpPr>
        <xdr:cNvPr id="117" name="物件費最小値テキスト">
          <a:extLst>
            <a:ext uri="{FF2B5EF4-FFF2-40B4-BE49-F238E27FC236}">
              <a16:creationId xmlns:a16="http://schemas.microsoft.com/office/drawing/2014/main" id="{00000000-0008-0000-0600-000075000000}"/>
            </a:ext>
          </a:extLst>
        </xdr:cNvPr>
        <xdr:cNvSpPr txBox="1"/>
      </xdr:nvSpPr>
      <xdr:spPr>
        <a:xfrm>
          <a:off x="4686300" y="9994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73,304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46939</xdr:rowOff>
    </xdr:from>
    <xdr:to>
      <xdr:col>24</xdr:col>
      <xdr:colOff>152400</xdr:colOff>
      <xdr:row>58</xdr:row>
      <xdr:rowOff>46939</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a:off x="4546600" y="99910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73347</xdr:rowOff>
    </xdr:from>
    <xdr:ext cx="599010" cy="259045"/>
    <xdr:sp macro="" textlink="">
      <xdr:nvSpPr>
        <xdr:cNvPr id="119" name="物件費最大値テキスト">
          <a:extLst>
            <a:ext uri="{FF2B5EF4-FFF2-40B4-BE49-F238E27FC236}">
              <a16:creationId xmlns:a16="http://schemas.microsoft.com/office/drawing/2014/main" id="{00000000-0008-0000-0600-000077000000}"/>
            </a:ext>
          </a:extLst>
        </xdr:cNvPr>
        <xdr:cNvSpPr txBox="1"/>
      </xdr:nvSpPr>
      <xdr:spPr>
        <a:xfrm>
          <a:off x="4686300" y="83029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188,526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126670</xdr:rowOff>
    </xdr:from>
    <xdr:to>
      <xdr:col>24</xdr:col>
      <xdr:colOff>152400</xdr:colOff>
      <xdr:row>49</xdr:row>
      <xdr:rowOff>126670</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8527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52</xdr:row>
      <xdr:rowOff>145199</xdr:rowOff>
    </xdr:from>
    <xdr:to>
      <xdr:col>24</xdr:col>
      <xdr:colOff>63500</xdr:colOff>
      <xdr:row>53</xdr:row>
      <xdr:rowOff>37008</xdr:rowOff>
    </xdr:to>
    <xdr:cxnSp macro="">
      <xdr:nvCxnSpPr>
        <xdr:cNvPr id="121" name="直線コネクタ 120">
          <a:extLst>
            <a:ext uri="{FF2B5EF4-FFF2-40B4-BE49-F238E27FC236}">
              <a16:creationId xmlns:a16="http://schemas.microsoft.com/office/drawing/2014/main" id="{00000000-0008-0000-0600-000079000000}"/>
            </a:ext>
          </a:extLst>
        </xdr:cNvPr>
        <xdr:cNvCxnSpPr/>
      </xdr:nvCxnSpPr>
      <xdr:spPr>
        <a:xfrm flipV="1">
          <a:off x="3797300" y="9060599"/>
          <a:ext cx="838200" cy="63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82783</xdr:rowOff>
    </xdr:from>
    <xdr:ext cx="599010" cy="259045"/>
    <xdr:sp macro="" textlink="">
      <xdr:nvSpPr>
        <xdr:cNvPr id="122" name="物件費平均値テキスト">
          <a:extLst>
            <a:ext uri="{FF2B5EF4-FFF2-40B4-BE49-F238E27FC236}">
              <a16:creationId xmlns:a16="http://schemas.microsoft.com/office/drawing/2014/main" id="{00000000-0008-0000-0600-00007A000000}"/>
            </a:ext>
          </a:extLst>
        </xdr:cNvPr>
        <xdr:cNvSpPr txBox="1"/>
      </xdr:nvSpPr>
      <xdr:spPr>
        <a:xfrm>
          <a:off x="4686300" y="951253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105,283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104356</xdr:rowOff>
    </xdr:from>
    <xdr:to>
      <xdr:col>24</xdr:col>
      <xdr:colOff>114300</xdr:colOff>
      <xdr:row>56</xdr:row>
      <xdr:rowOff>34506</xdr:rowOff>
    </xdr:to>
    <xdr:sp macro="" textlink="">
      <xdr:nvSpPr>
        <xdr:cNvPr id="123" name="フローチャート: 判断 122">
          <a:extLst>
            <a:ext uri="{FF2B5EF4-FFF2-40B4-BE49-F238E27FC236}">
              <a16:creationId xmlns:a16="http://schemas.microsoft.com/office/drawing/2014/main" id="{00000000-0008-0000-0600-00007B000000}"/>
            </a:ext>
          </a:extLst>
        </xdr:cNvPr>
        <xdr:cNvSpPr/>
      </xdr:nvSpPr>
      <xdr:spPr>
        <a:xfrm>
          <a:off x="4584700" y="9534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53</xdr:row>
      <xdr:rowOff>37008</xdr:rowOff>
    </xdr:from>
    <xdr:to>
      <xdr:col>19</xdr:col>
      <xdr:colOff>177800</xdr:colOff>
      <xdr:row>53</xdr:row>
      <xdr:rowOff>138671</xdr:rowOff>
    </xdr:to>
    <xdr:cxnSp macro="">
      <xdr:nvCxnSpPr>
        <xdr:cNvPr id="124" name="直線コネクタ 123">
          <a:extLst>
            <a:ext uri="{FF2B5EF4-FFF2-40B4-BE49-F238E27FC236}">
              <a16:creationId xmlns:a16="http://schemas.microsoft.com/office/drawing/2014/main" id="{00000000-0008-0000-0600-00007C000000}"/>
            </a:ext>
          </a:extLst>
        </xdr:cNvPr>
        <xdr:cNvCxnSpPr/>
      </xdr:nvCxnSpPr>
      <xdr:spPr>
        <a:xfrm flipV="1">
          <a:off x="2908300" y="9123858"/>
          <a:ext cx="889000" cy="1016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55</xdr:row>
      <xdr:rowOff>120968</xdr:rowOff>
    </xdr:from>
    <xdr:to>
      <xdr:col>20</xdr:col>
      <xdr:colOff>38100</xdr:colOff>
      <xdr:row>56</xdr:row>
      <xdr:rowOff>51118</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3746500" y="95507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42245</xdr:rowOff>
    </xdr:from>
    <xdr:ext cx="599010" cy="259045"/>
    <xdr:sp macro="" textlink="">
      <xdr:nvSpPr>
        <xdr:cNvPr id="126" name="テキスト ボックス 125">
          <a:extLst>
            <a:ext uri="{FF2B5EF4-FFF2-40B4-BE49-F238E27FC236}">
              <a16:creationId xmlns:a16="http://schemas.microsoft.com/office/drawing/2014/main" id="{00000000-0008-0000-0600-00007E000000}"/>
            </a:ext>
          </a:extLst>
        </xdr:cNvPr>
        <xdr:cNvSpPr txBox="1"/>
      </xdr:nvSpPr>
      <xdr:spPr>
        <a:xfrm>
          <a:off x="3497795" y="9643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103,975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53</xdr:row>
      <xdr:rowOff>130810</xdr:rowOff>
    </xdr:from>
    <xdr:to>
      <xdr:col>15</xdr:col>
      <xdr:colOff>50800</xdr:colOff>
      <xdr:row>53</xdr:row>
      <xdr:rowOff>138671</xdr:rowOff>
    </xdr:to>
    <xdr:cxnSp macro="">
      <xdr:nvCxnSpPr>
        <xdr:cNvPr id="127" name="直線コネクタ 126">
          <a:extLst>
            <a:ext uri="{FF2B5EF4-FFF2-40B4-BE49-F238E27FC236}">
              <a16:creationId xmlns:a16="http://schemas.microsoft.com/office/drawing/2014/main" id="{00000000-0008-0000-0600-00007F000000}"/>
            </a:ext>
          </a:extLst>
        </xdr:cNvPr>
        <xdr:cNvCxnSpPr/>
      </xdr:nvCxnSpPr>
      <xdr:spPr>
        <a:xfrm>
          <a:off x="2019300" y="9217660"/>
          <a:ext cx="889000" cy="7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55</xdr:row>
      <xdr:rowOff>78448</xdr:rowOff>
    </xdr:from>
    <xdr:to>
      <xdr:col>15</xdr:col>
      <xdr:colOff>101600</xdr:colOff>
      <xdr:row>56</xdr:row>
      <xdr:rowOff>8598</xdr:rowOff>
    </xdr:to>
    <xdr:sp macro="" textlink="">
      <xdr:nvSpPr>
        <xdr:cNvPr id="128" name="フローチャート: 判断 127">
          <a:extLst>
            <a:ext uri="{FF2B5EF4-FFF2-40B4-BE49-F238E27FC236}">
              <a16:creationId xmlns:a16="http://schemas.microsoft.com/office/drawing/2014/main" id="{00000000-0008-0000-0600-000080000000}"/>
            </a:ext>
          </a:extLst>
        </xdr:cNvPr>
        <xdr:cNvSpPr/>
      </xdr:nvSpPr>
      <xdr:spPr>
        <a:xfrm>
          <a:off x="2857500" y="9508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171175</xdr:rowOff>
    </xdr:from>
    <xdr:ext cx="599010" cy="259045"/>
    <xdr:sp macro="" textlink="">
      <xdr:nvSpPr>
        <xdr:cNvPr id="129" name="テキスト ボックス 128">
          <a:extLst>
            <a:ext uri="{FF2B5EF4-FFF2-40B4-BE49-F238E27FC236}">
              <a16:creationId xmlns:a16="http://schemas.microsoft.com/office/drawing/2014/main" id="{00000000-0008-0000-0600-000081000000}"/>
            </a:ext>
          </a:extLst>
        </xdr:cNvPr>
        <xdr:cNvSpPr txBox="1"/>
      </xdr:nvSpPr>
      <xdr:spPr>
        <a:xfrm>
          <a:off x="2608795" y="9600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53</xdr:row>
      <xdr:rowOff>130810</xdr:rowOff>
    </xdr:from>
    <xdr:to>
      <xdr:col>10</xdr:col>
      <xdr:colOff>114300</xdr:colOff>
      <xdr:row>54</xdr:row>
      <xdr:rowOff>27851</xdr:rowOff>
    </xdr:to>
    <xdr:cxnSp macro="">
      <xdr:nvCxnSpPr>
        <xdr:cNvPr id="130" name="直線コネクタ 129">
          <a:extLst>
            <a:ext uri="{FF2B5EF4-FFF2-40B4-BE49-F238E27FC236}">
              <a16:creationId xmlns:a16="http://schemas.microsoft.com/office/drawing/2014/main" id="{00000000-0008-0000-0600-000082000000}"/>
            </a:ext>
          </a:extLst>
        </xdr:cNvPr>
        <xdr:cNvCxnSpPr/>
      </xdr:nvCxnSpPr>
      <xdr:spPr>
        <a:xfrm flipV="1">
          <a:off x="1130300" y="9217660"/>
          <a:ext cx="889000" cy="68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56</xdr:row>
      <xdr:rowOff>44006</xdr:rowOff>
    </xdr:from>
    <xdr:to>
      <xdr:col>10</xdr:col>
      <xdr:colOff>165100</xdr:colOff>
      <xdr:row>56</xdr:row>
      <xdr:rowOff>145606</xdr:rowOff>
    </xdr:to>
    <xdr:sp macro="" textlink="">
      <xdr:nvSpPr>
        <xdr:cNvPr id="131" name="フローチャート: 判断 130">
          <a:extLst>
            <a:ext uri="{FF2B5EF4-FFF2-40B4-BE49-F238E27FC236}">
              <a16:creationId xmlns:a16="http://schemas.microsoft.com/office/drawing/2014/main" id="{00000000-0008-0000-0600-000083000000}"/>
            </a:ext>
          </a:extLst>
        </xdr:cNvPr>
        <xdr:cNvSpPr/>
      </xdr:nvSpPr>
      <xdr:spPr>
        <a:xfrm>
          <a:off x="1968500" y="964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56</xdr:row>
      <xdr:rowOff>136733</xdr:rowOff>
    </xdr:from>
    <xdr:ext cx="534377"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1752111" y="9737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76797</xdr:rowOff>
    </xdr:from>
    <xdr:to>
      <xdr:col>6</xdr:col>
      <xdr:colOff>38100</xdr:colOff>
      <xdr:row>57</xdr:row>
      <xdr:rowOff>6947</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079500" y="9677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56</xdr:row>
      <xdr:rowOff>169524</xdr:rowOff>
    </xdr:from>
    <xdr:ext cx="534377"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863111" y="9770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52</xdr:row>
      <xdr:rowOff>94399</xdr:rowOff>
    </xdr:from>
    <xdr:to>
      <xdr:col>24</xdr:col>
      <xdr:colOff>114300</xdr:colOff>
      <xdr:row>53</xdr:row>
      <xdr:rowOff>24549</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4584700" y="9009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51</xdr:row>
      <xdr:rowOff>117276</xdr:rowOff>
    </xdr:from>
    <xdr:ext cx="599010" cy="259045"/>
    <xdr:sp macro="" textlink="">
      <xdr:nvSpPr>
        <xdr:cNvPr id="141" name="物件費該当値テキスト">
          <a:extLst>
            <a:ext uri="{FF2B5EF4-FFF2-40B4-BE49-F238E27FC236}">
              <a16:creationId xmlns:a16="http://schemas.microsoft.com/office/drawing/2014/main" id="{00000000-0008-0000-0600-00008D000000}"/>
            </a:ext>
          </a:extLst>
        </xdr:cNvPr>
        <xdr:cNvSpPr txBox="1"/>
      </xdr:nvSpPr>
      <xdr:spPr>
        <a:xfrm>
          <a:off x="4686300" y="8861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52</xdr:row>
      <xdr:rowOff>157658</xdr:rowOff>
    </xdr:from>
    <xdr:to>
      <xdr:col>20</xdr:col>
      <xdr:colOff>38100</xdr:colOff>
      <xdr:row>53</xdr:row>
      <xdr:rowOff>87808</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3746500" y="9073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51</xdr:row>
      <xdr:rowOff>104335</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3497795" y="8848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53</xdr:row>
      <xdr:rowOff>87871</xdr:rowOff>
    </xdr:from>
    <xdr:to>
      <xdr:col>15</xdr:col>
      <xdr:colOff>101600</xdr:colOff>
      <xdr:row>54</xdr:row>
      <xdr:rowOff>18021</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2857500" y="91747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52</xdr:row>
      <xdr:rowOff>34548</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2608795" y="8949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53</xdr:row>
      <xdr:rowOff>80010</xdr:rowOff>
    </xdr:from>
    <xdr:to>
      <xdr:col>10</xdr:col>
      <xdr:colOff>165100</xdr:colOff>
      <xdr:row>54</xdr:row>
      <xdr:rowOff>10160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19685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52</xdr:row>
      <xdr:rowOff>26687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1719795" y="89420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53</xdr:row>
      <xdr:rowOff>148501</xdr:rowOff>
    </xdr:from>
    <xdr:to>
      <xdr:col>6</xdr:col>
      <xdr:colOff>38100</xdr:colOff>
      <xdr:row>54</xdr:row>
      <xdr:rowOff>78651</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079500" y="9235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52</xdr:row>
      <xdr:rowOff>95178</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830795" y="9010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8" name="テキスト ボックス 157">
          <a:extLst>
            <a:ext uri="{FF2B5EF4-FFF2-40B4-BE49-F238E27FC236}">
              <a16:creationId xmlns:a16="http://schemas.microsoft.com/office/drawing/2014/main" id="{00000000-0008-0000-0600-00009E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9" name="直線コネクタ 158">
          <a:extLst>
            <a:ext uri="{FF2B5EF4-FFF2-40B4-BE49-F238E27FC236}">
              <a16:creationId xmlns:a16="http://schemas.microsoft.com/office/drawing/2014/main" id="{00000000-0008-0000-0600-00009F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75</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72</xdr:row>
      <xdr:rowOff>111777</xdr:rowOff>
    </xdr:from>
    <xdr:ext cx="53129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230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168927</xdr:rowOff>
    </xdr:from>
    <xdr:ext cx="53129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230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維持補修費グラフ枠">
          <a:extLst>
            <a:ext uri="{FF2B5EF4-FFF2-40B4-BE49-F238E27FC236}">
              <a16:creationId xmlns:a16="http://schemas.microsoft.com/office/drawing/2014/main" id="{00000000-0008-0000-06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111171</xdr:rowOff>
    </xdr:from>
    <xdr:to>
      <xdr:col>24</xdr:col>
      <xdr:colOff>62865</xdr:colOff>
      <xdr:row>78</xdr:row>
      <xdr:rowOff>52512</xdr:rowOff>
    </xdr:to>
    <xdr:cxnSp macro="">
      <xdr:nvCxnSpPr>
        <xdr:cNvPr id="171" name="直線コネクタ 170">
          <a:extLst>
            <a:ext uri="{FF2B5EF4-FFF2-40B4-BE49-F238E27FC236}">
              <a16:creationId xmlns:a16="http://schemas.microsoft.com/office/drawing/2014/main" id="{00000000-0008-0000-0600-0000AB000000}"/>
            </a:ext>
          </a:extLst>
        </xdr:cNvPr>
        <xdr:cNvCxnSpPr/>
      </xdr:nvCxnSpPr>
      <xdr:spPr>
        <a:xfrm flipV="1">
          <a:off x="4633595" y="12284121"/>
          <a:ext cx="1270" cy="11414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56339</xdr:rowOff>
    </xdr:from>
    <xdr:ext cx="469744" cy="259045"/>
    <xdr:sp macro="" textlink="">
      <xdr:nvSpPr>
        <xdr:cNvPr id="172" name="維持補修費最小値テキスト">
          <a:extLst>
            <a:ext uri="{FF2B5EF4-FFF2-40B4-BE49-F238E27FC236}">
              <a16:creationId xmlns:a16="http://schemas.microsoft.com/office/drawing/2014/main" id="{00000000-0008-0000-0600-0000AC000000}"/>
            </a:ext>
          </a:extLst>
        </xdr:cNvPr>
        <xdr:cNvSpPr txBox="1"/>
      </xdr:nvSpPr>
      <xdr:spPr>
        <a:xfrm>
          <a:off x="4686300" y="13429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52512</xdr:rowOff>
    </xdr:from>
    <xdr:to>
      <xdr:col>24</xdr:col>
      <xdr:colOff>152400</xdr:colOff>
      <xdr:row>78</xdr:row>
      <xdr:rowOff>52512</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a:off x="4546600" y="134256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57848</xdr:rowOff>
    </xdr:from>
    <xdr:ext cx="534377" cy="259045"/>
    <xdr:sp macro="" textlink="">
      <xdr:nvSpPr>
        <xdr:cNvPr id="174" name="維持補修費最大値テキスト">
          <a:extLst>
            <a:ext uri="{FF2B5EF4-FFF2-40B4-BE49-F238E27FC236}">
              <a16:creationId xmlns:a16="http://schemas.microsoft.com/office/drawing/2014/main" id="{00000000-0008-0000-0600-0000AE000000}"/>
            </a:ext>
          </a:extLst>
        </xdr:cNvPr>
        <xdr:cNvSpPr txBox="1"/>
      </xdr:nvSpPr>
      <xdr:spPr>
        <a:xfrm>
          <a:off x="4686300" y="12059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111171</xdr:rowOff>
    </xdr:from>
    <xdr:to>
      <xdr:col>24</xdr:col>
      <xdr:colOff>152400</xdr:colOff>
      <xdr:row>71</xdr:row>
      <xdr:rowOff>111171</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a:off x="4546600" y="122841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75</xdr:row>
      <xdr:rowOff>65725</xdr:rowOff>
    </xdr:from>
    <xdr:to>
      <xdr:col>24</xdr:col>
      <xdr:colOff>63500</xdr:colOff>
      <xdr:row>76</xdr:row>
      <xdr:rowOff>98689</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flipV="1">
          <a:off x="3797300" y="12924475"/>
          <a:ext cx="838200" cy="204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79397</xdr:rowOff>
    </xdr:from>
    <xdr:ext cx="534377" cy="259045"/>
    <xdr:sp macro="" textlink="">
      <xdr:nvSpPr>
        <xdr:cNvPr id="177" name="維持補修費平均値テキスト">
          <a:extLst>
            <a:ext uri="{FF2B5EF4-FFF2-40B4-BE49-F238E27FC236}">
              <a16:creationId xmlns:a16="http://schemas.microsoft.com/office/drawing/2014/main" id="{00000000-0008-0000-0600-0000B1000000}"/>
            </a:ext>
          </a:extLst>
        </xdr:cNvPr>
        <xdr:cNvSpPr txBox="1"/>
      </xdr:nvSpPr>
      <xdr:spPr>
        <a:xfrm>
          <a:off x="4686300" y="129381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100970</xdr:rowOff>
    </xdr:from>
    <xdr:to>
      <xdr:col>24</xdr:col>
      <xdr:colOff>114300</xdr:colOff>
      <xdr:row>76</xdr:row>
      <xdr:rowOff>31121</xdr:rowOff>
    </xdr:to>
    <xdr:sp macro="" textlink="">
      <xdr:nvSpPr>
        <xdr:cNvPr id="178" name="フローチャート: 判断 177">
          <a:extLst>
            <a:ext uri="{FF2B5EF4-FFF2-40B4-BE49-F238E27FC236}">
              <a16:creationId xmlns:a16="http://schemas.microsoft.com/office/drawing/2014/main" id="{00000000-0008-0000-0600-0000B2000000}"/>
            </a:ext>
          </a:extLst>
        </xdr:cNvPr>
        <xdr:cNvSpPr/>
      </xdr:nvSpPr>
      <xdr:spPr>
        <a:xfrm>
          <a:off x="4584700" y="12959720"/>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89866</xdr:rowOff>
    </xdr:from>
    <xdr:to>
      <xdr:col>19</xdr:col>
      <xdr:colOff>177800</xdr:colOff>
      <xdr:row>76</xdr:row>
      <xdr:rowOff>98689</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2908300" y="13120066"/>
          <a:ext cx="889000" cy="88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171059</xdr:rowOff>
    </xdr:from>
    <xdr:to>
      <xdr:col>20</xdr:col>
      <xdr:colOff>38100</xdr:colOff>
      <xdr:row>76</xdr:row>
      <xdr:rowOff>101209</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3746500" y="130298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74</xdr:row>
      <xdr:rowOff>117736</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3562428" y="128050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3592</xdr:rowOff>
    </xdr:from>
    <xdr:to>
      <xdr:col>15</xdr:col>
      <xdr:colOff>50800</xdr:colOff>
      <xdr:row>76</xdr:row>
      <xdr:rowOff>89866</xdr:rowOff>
    </xdr:to>
    <xdr:cxnSp macro="">
      <xdr:nvCxnSpPr>
        <xdr:cNvPr id="182" name="直線コネクタ 181">
          <a:extLst>
            <a:ext uri="{FF2B5EF4-FFF2-40B4-BE49-F238E27FC236}">
              <a16:creationId xmlns:a16="http://schemas.microsoft.com/office/drawing/2014/main" id="{00000000-0008-0000-0600-0000B6000000}"/>
            </a:ext>
          </a:extLst>
        </xdr:cNvPr>
        <xdr:cNvCxnSpPr/>
      </xdr:nvCxnSpPr>
      <xdr:spPr>
        <a:xfrm>
          <a:off x="2019300" y="13033792"/>
          <a:ext cx="889000" cy="8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21737</xdr:rowOff>
    </xdr:from>
    <xdr:to>
      <xdr:col>15</xdr:col>
      <xdr:colOff>101600</xdr:colOff>
      <xdr:row>76</xdr:row>
      <xdr:rowOff>123337</xdr:rowOff>
    </xdr:to>
    <xdr:sp macro="" textlink="">
      <xdr:nvSpPr>
        <xdr:cNvPr id="183" name="フローチャート: 判断 182">
          <a:extLst>
            <a:ext uri="{FF2B5EF4-FFF2-40B4-BE49-F238E27FC236}">
              <a16:creationId xmlns:a16="http://schemas.microsoft.com/office/drawing/2014/main" id="{00000000-0008-0000-0600-0000B7000000}"/>
            </a:ext>
          </a:extLst>
        </xdr:cNvPr>
        <xdr:cNvSpPr/>
      </xdr:nvSpPr>
      <xdr:spPr>
        <a:xfrm>
          <a:off x="2857500" y="13051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74</xdr:row>
      <xdr:rowOff>139864</xdr:rowOff>
    </xdr:from>
    <xdr:ext cx="469744"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2673428" y="128271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133390</xdr:rowOff>
    </xdr:from>
    <xdr:to>
      <xdr:col>10</xdr:col>
      <xdr:colOff>114300</xdr:colOff>
      <xdr:row>76</xdr:row>
      <xdr:rowOff>3592</xdr:rowOff>
    </xdr:to>
    <xdr:cxnSp macro="">
      <xdr:nvCxnSpPr>
        <xdr:cNvPr id="185" name="直線コネクタ 184">
          <a:extLst>
            <a:ext uri="{FF2B5EF4-FFF2-40B4-BE49-F238E27FC236}">
              <a16:creationId xmlns:a16="http://schemas.microsoft.com/office/drawing/2014/main" id="{00000000-0008-0000-0600-0000B9000000}"/>
            </a:ext>
          </a:extLst>
        </xdr:cNvPr>
        <xdr:cNvCxnSpPr/>
      </xdr:nvCxnSpPr>
      <xdr:spPr>
        <a:xfrm>
          <a:off x="1130300" y="12992140"/>
          <a:ext cx="889000" cy="41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169962</xdr:rowOff>
    </xdr:from>
    <xdr:to>
      <xdr:col>10</xdr:col>
      <xdr:colOff>165100</xdr:colOff>
      <xdr:row>76</xdr:row>
      <xdr:rowOff>100112</xdr:rowOff>
    </xdr:to>
    <xdr:sp macro="" textlink="">
      <xdr:nvSpPr>
        <xdr:cNvPr id="186" name="フローチャート: 判断 185">
          <a:extLst>
            <a:ext uri="{FF2B5EF4-FFF2-40B4-BE49-F238E27FC236}">
              <a16:creationId xmlns:a16="http://schemas.microsoft.com/office/drawing/2014/main" id="{00000000-0008-0000-0600-0000BA000000}"/>
            </a:ext>
          </a:extLst>
        </xdr:cNvPr>
        <xdr:cNvSpPr/>
      </xdr:nvSpPr>
      <xdr:spPr>
        <a:xfrm>
          <a:off x="1968500" y="13028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76</xdr:row>
      <xdr:rowOff>91239</xdr:rowOff>
    </xdr:from>
    <xdr:ext cx="469744"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784428" y="131214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569</xdr:rowOff>
    </xdr:from>
    <xdr:to>
      <xdr:col>6</xdr:col>
      <xdr:colOff>38100</xdr:colOff>
      <xdr:row>76</xdr:row>
      <xdr:rowOff>102169</xdr:rowOff>
    </xdr:to>
    <xdr:sp macro="" textlink="">
      <xdr:nvSpPr>
        <xdr:cNvPr id="188" name="フローチャート: 判断 187">
          <a:extLst>
            <a:ext uri="{FF2B5EF4-FFF2-40B4-BE49-F238E27FC236}">
              <a16:creationId xmlns:a16="http://schemas.microsoft.com/office/drawing/2014/main" id="{00000000-0008-0000-0600-0000BC000000}"/>
            </a:ext>
          </a:extLst>
        </xdr:cNvPr>
        <xdr:cNvSpPr/>
      </xdr:nvSpPr>
      <xdr:spPr>
        <a:xfrm>
          <a:off x="1079500" y="130307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76</xdr:row>
      <xdr:rowOff>93296</xdr:rowOff>
    </xdr:from>
    <xdr:ext cx="469744" cy="259045"/>
    <xdr:sp macro="" textlink="">
      <xdr:nvSpPr>
        <xdr:cNvPr id="189" name="テキスト ボックス 188">
          <a:extLst>
            <a:ext uri="{FF2B5EF4-FFF2-40B4-BE49-F238E27FC236}">
              <a16:creationId xmlns:a16="http://schemas.microsoft.com/office/drawing/2014/main" id="{00000000-0008-0000-0600-0000BD000000}"/>
            </a:ext>
          </a:extLst>
        </xdr:cNvPr>
        <xdr:cNvSpPr txBox="1"/>
      </xdr:nvSpPr>
      <xdr:spPr>
        <a:xfrm>
          <a:off x="895428" y="1312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6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14925</xdr:rowOff>
    </xdr:from>
    <xdr:to>
      <xdr:col>24</xdr:col>
      <xdr:colOff>114300</xdr:colOff>
      <xdr:row>75</xdr:row>
      <xdr:rowOff>116525</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4584700" y="1287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37802</xdr:rowOff>
    </xdr:from>
    <xdr:ext cx="534377" cy="259045"/>
    <xdr:sp macro="" textlink="">
      <xdr:nvSpPr>
        <xdr:cNvPr id="196" name="維持補修費該当値テキスト">
          <a:extLst>
            <a:ext uri="{FF2B5EF4-FFF2-40B4-BE49-F238E27FC236}">
              <a16:creationId xmlns:a16="http://schemas.microsoft.com/office/drawing/2014/main" id="{00000000-0008-0000-0600-0000C4000000}"/>
            </a:ext>
          </a:extLst>
        </xdr:cNvPr>
        <xdr:cNvSpPr txBox="1"/>
      </xdr:nvSpPr>
      <xdr:spPr>
        <a:xfrm>
          <a:off x="4686300" y="127251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12,868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47889</xdr:rowOff>
    </xdr:from>
    <xdr:to>
      <xdr:col>20</xdr:col>
      <xdr:colOff>38100</xdr:colOff>
      <xdr:row>76</xdr:row>
      <xdr:rowOff>149489</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3746500" y="13078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76</xdr:row>
      <xdr:rowOff>140616</xdr:rowOff>
    </xdr:from>
    <xdr:ext cx="469744"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3562428" y="13170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39066</xdr:rowOff>
    </xdr:from>
    <xdr:to>
      <xdr:col>15</xdr:col>
      <xdr:colOff>101600</xdr:colOff>
      <xdr:row>76</xdr:row>
      <xdr:rowOff>140666</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2857500" y="13069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131793</xdr:rowOff>
    </xdr:from>
    <xdr:ext cx="469744" cy="259045"/>
    <xdr:sp macro="" textlink="">
      <xdr:nvSpPr>
        <xdr:cNvPr id="200" name="テキスト ボックス 199">
          <a:extLst>
            <a:ext uri="{FF2B5EF4-FFF2-40B4-BE49-F238E27FC236}">
              <a16:creationId xmlns:a16="http://schemas.microsoft.com/office/drawing/2014/main" id="{00000000-0008-0000-0600-0000C8000000}"/>
            </a:ext>
          </a:extLst>
        </xdr:cNvPr>
        <xdr:cNvSpPr txBox="1"/>
      </xdr:nvSpPr>
      <xdr:spPr>
        <a:xfrm>
          <a:off x="2673428" y="131619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124241</xdr:rowOff>
    </xdr:from>
    <xdr:to>
      <xdr:col>10</xdr:col>
      <xdr:colOff>165100</xdr:colOff>
      <xdr:row>76</xdr:row>
      <xdr:rowOff>54390</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1968500" y="12982991"/>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74</xdr:row>
      <xdr:rowOff>70918</xdr:rowOff>
    </xdr:from>
    <xdr:ext cx="534377"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1752111" y="1275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82590</xdr:rowOff>
    </xdr:from>
    <xdr:to>
      <xdr:col>6</xdr:col>
      <xdr:colOff>38100</xdr:colOff>
      <xdr:row>76</xdr:row>
      <xdr:rowOff>12740</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1079500" y="12941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74</xdr:row>
      <xdr:rowOff>29267</xdr:rowOff>
    </xdr:from>
    <xdr:ext cx="534377"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863111" y="12716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6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6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106,797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100</xdr:row>
      <xdr:rowOff>111777</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6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6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7" name="テキスト ボックス 226">
          <a:extLst>
            <a:ext uri="{FF2B5EF4-FFF2-40B4-BE49-F238E27FC236}">
              <a16:creationId xmlns:a16="http://schemas.microsoft.com/office/drawing/2014/main" id="{00000000-0008-0000-0600-0000E3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扶助費グラフ枠">
          <a:extLst>
            <a:ext uri="{FF2B5EF4-FFF2-40B4-BE49-F238E27FC236}">
              <a16:creationId xmlns:a16="http://schemas.microsoft.com/office/drawing/2014/main" id="{00000000-0008-0000-06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113354</xdr:rowOff>
    </xdr:from>
    <xdr:to>
      <xdr:col>24</xdr:col>
      <xdr:colOff>62865</xdr:colOff>
      <xdr:row>98</xdr:row>
      <xdr:rowOff>110096</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flipV="1">
          <a:off x="4633595" y="15715304"/>
          <a:ext cx="1270" cy="1196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113923</xdr:rowOff>
    </xdr:from>
    <xdr:ext cx="534377" cy="259045"/>
    <xdr:sp macro="" textlink="">
      <xdr:nvSpPr>
        <xdr:cNvPr id="230" name="扶助費最小値テキスト">
          <a:extLst>
            <a:ext uri="{FF2B5EF4-FFF2-40B4-BE49-F238E27FC236}">
              <a16:creationId xmlns:a16="http://schemas.microsoft.com/office/drawing/2014/main" id="{00000000-0008-0000-0600-0000E6000000}"/>
            </a:ext>
          </a:extLst>
        </xdr:cNvPr>
        <xdr:cNvSpPr txBox="1"/>
      </xdr:nvSpPr>
      <xdr:spPr>
        <a:xfrm>
          <a:off x="4686300" y="16916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110096</xdr:rowOff>
    </xdr:from>
    <xdr:to>
      <xdr:col>24</xdr:col>
      <xdr:colOff>152400</xdr:colOff>
      <xdr:row>98</xdr:row>
      <xdr:rowOff>110096</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4546600" y="169121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60031</xdr:rowOff>
    </xdr:from>
    <xdr:ext cx="599010" cy="259045"/>
    <xdr:sp macro="" textlink="">
      <xdr:nvSpPr>
        <xdr:cNvPr id="232" name="扶助費最大値テキスト">
          <a:extLst>
            <a:ext uri="{FF2B5EF4-FFF2-40B4-BE49-F238E27FC236}">
              <a16:creationId xmlns:a16="http://schemas.microsoft.com/office/drawing/2014/main" id="{00000000-0008-0000-0600-0000E8000000}"/>
            </a:ext>
          </a:extLst>
        </xdr:cNvPr>
        <xdr:cNvSpPr txBox="1"/>
      </xdr:nvSpPr>
      <xdr:spPr>
        <a:xfrm>
          <a:off x="4686300" y="15490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113354</xdr:rowOff>
    </xdr:from>
    <xdr:to>
      <xdr:col>24</xdr:col>
      <xdr:colOff>152400</xdr:colOff>
      <xdr:row>91</xdr:row>
      <xdr:rowOff>113354</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a:off x="4546600" y="15715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20143</xdr:rowOff>
    </xdr:from>
    <xdr:to>
      <xdr:col>24</xdr:col>
      <xdr:colOff>63500</xdr:colOff>
      <xdr:row>97</xdr:row>
      <xdr:rowOff>39993</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a:off x="3797300" y="16650793"/>
          <a:ext cx="838200" cy="19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119817</xdr:rowOff>
    </xdr:from>
    <xdr:ext cx="534377" cy="259045"/>
    <xdr:sp macro="" textlink="">
      <xdr:nvSpPr>
        <xdr:cNvPr id="235" name="扶助費平均値テキスト">
          <a:extLst>
            <a:ext uri="{FF2B5EF4-FFF2-40B4-BE49-F238E27FC236}">
              <a16:creationId xmlns:a16="http://schemas.microsoft.com/office/drawing/2014/main" id="{00000000-0008-0000-0600-0000EB000000}"/>
            </a:ext>
          </a:extLst>
        </xdr:cNvPr>
        <xdr:cNvSpPr txBox="1"/>
      </xdr:nvSpPr>
      <xdr:spPr>
        <a:xfrm>
          <a:off x="4686300" y="160646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96940</xdr:rowOff>
    </xdr:from>
    <xdr:to>
      <xdr:col>24</xdr:col>
      <xdr:colOff>114300</xdr:colOff>
      <xdr:row>95</xdr:row>
      <xdr:rowOff>27090</xdr:rowOff>
    </xdr:to>
    <xdr:sp macro="" textlink="">
      <xdr:nvSpPr>
        <xdr:cNvPr id="236" name="フローチャート: 判断 235">
          <a:extLst>
            <a:ext uri="{FF2B5EF4-FFF2-40B4-BE49-F238E27FC236}">
              <a16:creationId xmlns:a16="http://schemas.microsoft.com/office/drawing/2014/main" id="{00000000-0008-0000-0600-0000EC000000}"/>
            </a:ext>
          </a:extLst>
        </xdr:cNvPr>
        <xdr:cNvSpPr/>
      </xdr:nvSpPr>
      <xdr:spPr>
        <a:xfrm>
          <a:off x="4584700" y="1621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20143</xdr:rowOff>
    </xdr:from>
    <xdr:to>
      <xdr:col>19</xdr:col>
      <xdr:colOff>177800</xdr:colOff>
      <xdr:row>97</xdr:row>
      <xdr:rowOff>91580</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908300" y="16650793"/>
          <a:ext cx="889000" cy="714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82062</xdr:rowOff>
    </xdr:from>
    <xdr:to>
      <xdr:col>20</xdr:col>
      <xdr:colOff>38100</xdr:colOff>
      <xdr:row>95</xdr:row>
      <xdr:rowOff>12212</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3746500" y="161983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28739</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3530111" y="159735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64891</xdr:rowOff>
    </xdr:from>
    <xdr:to>
      <xdr:col>15</xdr:col>
      <xdr:colOff>50800</xdr:colOff>
      <xdr:row>97</xdr:row>
      <xdr:rowOff>91580</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a:off x="2019300" y="16695541"/>
          <a:ext cx="889000" cy="266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95</xdr:row>
      <xdr:rowOff>5823</xdr:rowOff>
    </xdr:from>
    <xdr:to>
      <xdr:col>15</xdr:col>
      <xdr:colOff>101600</xdr:colOff>
      <xdr:row>95</xdr:row>
      <xdr:rowOff>107423</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2857500" y="162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123950</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2641111" y="160688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63785</xdr:rowOff>
    </xdr:from>
    <xdr:to>
      <xdr:col>10</xdr:col>
      <xdr:colOff>114300</xdr:colOff>
      <xdr:row>97</xdr:row>
      <xdr:rowOff>64891</xdr:rowOff>
    </xdr:to>
    <xdr:cxnSp macro="">
      <xdr:nvCxnSpPr>
        <xdr:cNvPr id="243" name="直線コネクタ 242">
          <a:extLst>
            <a:ext uri="{FF2B5EF4-FFF2-40B4-BE49-F238E27FC236}">
              <a16:creationId xmlns:a16="http://schemas.microsoft.com/office/drawing/2014/main" id="{00000000-0008-0000-0600-0000F3000000}"/>
            </a:ext>
          </a:extLst>
        </xdr:cNvPr>
        <xdr:cNvCxnSpPr/>
      </xdr:nvCxnSpPr>
      <xdr:spPr>
        <a:xfrm>
          <a:off x="1130300" y="16694435"/>
          <a:ext cx="889000" cy="1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95</xdr:row>
      <xdr:rowOff>35446</xdr:rowOff>
    </xdr:from>
    <xdr:to>
      <xdr:col>10</xdr:col>
      <xdr:colOff>165100</xdr:colOff>
      <xdr:row>95</xdr:row>
      <xdr:rowOff>137046</xdr:rowOff>
    </xdr:to>
    <xdr:sp macro="" textlink="">
      <xdr:nvSpPr>
        <xdr:cNvPr id="244" name="フローチャート: 判断 243">
          <a:extLst>
            <a:ext uri="{FF2B5EF4-FFF2-40B4-BE49-F238E27FC236}">
              <a16:creationId xmlns:a16="http://schemas.microsoft.com/office/drawing/2014/main" id="{00000000-0008-0000-0600-0000F4000000}"/>
            </a:ext>
          </a:extLst>
        </xdr:cNvPr>
        <xdr:cNvSpPr/>
      </xdr:nvSpPr>
      <xdr:spPr>
        <a:xfrm>
          <a:off x="1968500" y="16323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153573</xdr:rowOff>
    </xdr:from>
    <xdr:ext cx="534377"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1752111" y="16098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16929</xdr:rowOff>
    </xdr:from>
    <xdr:to>
      <xdr:col>6</xdr:col>
      <xdr:colOff>38100</xdr:colOff>
      <xdr:row>95</xdr:row>
      <xdr:rowOff>118529</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1079500" y="16304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135056</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863111" y="160799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6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160643</xdr:rowOff>
    </xdr:from>
    <xdr:to>
      <xdr:col>24</xdr:col>
      <xdr:colOff>114300</xdr:colOff>
      <xdr:row>97</xdr:row>
      <xdr:rowOff>90793</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4584700" y="16619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139070</xdr:rowOff>
    </xdr:from>
    <xdr:ext cx="534377" cy="259045"/>
    <xdr:sp macro="" textlink="">
      <xdr:nvSpPr>
        <xdr:cNvPr id="254" name="扶助費該当値テキスト">
          <a:extLst>
            <a:ext uri="{FF2B5EF4-FFF2-40B4-BE49-F238E27FC236}">
              <a16:creationId xmlns:a16="http://schemas.microsoft.com/office/drawing/2014/main" id="{00000000-0008-0000-0600-0000FE000000}"/>
            </a:ext>
          </a:extLst>
        </xdr:cNvPr>
        <xdr:cNvSpPr txBox="1"/>
      </xdr:nvSpPr>
      <xdr:spPr>
        <a:xfrm>
          <a:off x="4686300" y="16598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140793</xdr:rowOff>
    </xdr:from>
    <xdr:to>
      <xdr:col>20</xdr:col>
      <xdr:colOff>38100</xdr:colOff>
      <xdr:row>97</xdr:row>
      <xdr:rowOff>70943</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3746500" y="16599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62070</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3530111" y="16692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40780</xdr:rowOff>
    </xdr:from>
    <xdr:to>
      <xdr:col>15</xdr:col>
      <xdr:colOff>101600</xdr:colOff>
      <xdr:row>97</xdr:row>
      <xdr:rowOff>142380</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2857500" y="16671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133507</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2641111" y="167641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14091</xdr:rowOff>
    </xdr:from>
    <xdr:to>
      <xdr:col>10</xdr:col>
      <xdr:colOff>165100</xdr:colOff>
      <xdr:row>97</xdr:row>
      <xdr:rowOff>115691</xdr:rowOff>
    </xdr:to>
    <xdr:sp macro="" textlink="">
      <xdr:nvSpPr>
        <xdr:cNvPr id="259" name="楕円 258">
          <a:extLst>
            <a:ext uri="{FF2B5EF4-FFF2-40B4-BE49-F238E27FC236}">
              <a16:creationId xmlns:a16="http://schemas.microsoft.com/office/drawing/2014/main" id="{00000000-0008-0000-0600-000003010000}"/>
            </a:ext>
          </a:extLst>
        </xdr:cNvPr>
        <xdr:cNvSpPr/>
      </xdr:nvSpPr>
      <xdr:spPr>
        <a:xfrm>
          <a:off x="1968500" y="16644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106818</xdr:rowOff>
    </xdr:from>
    <xdr:ext cx="534377" cy="259045"/>
    <xdr:sp macro="" textlink="">
      <xdr:nvSpPr>
        <xdr:cNvPr id="260" name="テキスト ボックス 259">
          <a:extLst>
            <a:ext uri="{FF2B5EF4-FFF2-40B4-BE49-F238E27FC236}">
              <a16:creationId xmlns:a16="http://schemas.microsoft.com/office/drawing/2014/main" id="{00000000-0008-0000-0600-000004010000}"/>
            </a:ext>
          </a:extLst>
        </xdr:cNvPr>
        <xdr:cNvSpPr txBox="1"/>
      </xdr:nvSpPr>
      <xdr:spPr>
        <a:xfrm>
          <a:off x="1752111" y="167374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12985</xdr:rowOff>
    </xdr:from>
    <xdr:to>
      <xdr:col>6</xdr:col>
      <xdr:colOff>38100</xdr:colOff>
      <xdr:row>97</xdr:row>
      <xdr:rowOff>114585</xdr:rowOff>
    </xdr:to>
    <xdr:sp macro="" textlink="">
      <xdr:nvSpPr>
        <xdr:cNvPr id="261" name="楕円 260">
          <a:extLst>
            <a:ext uri="{FF2B5EF4-FFF2-40B4-BE49-F238E27FC236}">
              <a16:creationId xmlns:a16="http://schemas.microsoft.com/office/drawing/2014/main" id="{00000000-0008-0000-0600-000005010000}"/>
            </a:ext>
          </a:extLst>
        </xdr:cNvPr>
        <xdr:cNvSpPr/>
      </xdr:nvSpPr>
      <xdr:spPr>
        <a:xfrm>
          <a:off x="1079500" y="16643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105712</xdr:rowOff>
    </xdr:from>
    <xdr:ext cx="534377" cy="259045"/>
    <xdr:sp macro="" textlink="">
      <xdr:nvSpPr>
        <xdr:cNvPr id="262" name="テキスト ボックス 261">
          <a:extLst>
            <a:ext uri="{FF2B5EF4-FFF2-40B4-BE49-F238E27FC236}">
              <a16:creationId xmlns:a16="http://schemas.microsoft.com/office/drawing/2014/main" id="{00000000-0008-0000-0600-000006010000}"/>
            </a:ext>
          </a:extLst>
        </xdr:cNvPr>
        <xdr:cNvSpPr txBox="1"/>
      </xdr:nvSpPr>
      <xdr:spPr>
        <a:xfrm>
          <a:off x="863111" y="16736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56,985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189,838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25400</xdr:rowOff>
    </xdr:from>
    <xdr:to>
      <xdr:col>59</xdr:col>
      <xdr:colOff>50800</xdr:colOff>
      <xdr:row>38</xdr:row>
      <xdr:rowOff>25400</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54627</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168927</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111777</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2" name="補助費等グラフ枠">
          <a:extLst>
            <a:ext uri="{FF2B5EF4-FFF2-40B4-BE49-F238E27FC236}">
              <a16:creationId xmlns:a16="http://schemas.microsoft.com/office/drawing/2014/main" id="{00000000-0008-0000-0600-00001A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98049</xdr:rowOff>
    </xdr:from>
    <xdr:to>
      <xdr:col>54</xdr:col>
      <xdr:colOff>189865</xdr:colOff>
      <xdr:row>36</xdr:row>
      <xdr:rowOff>52986</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flipV="1">
          <a:off x="10475595" y="5412999"/>
          <a:ext cx="1270" cy="8121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56813</xdr:rowOff>
    </xdr:from>
    <xdr:ext cx="599010" cy="259045"/>
    <xdr:sp macro="" textlink="">
      <xdr:nvSpPr>
        <xdr:cNvPr id="284" name="補助費等最小値テキスト">
          <a:extLst>
            <a:ext uri="{FF2B5EF4-FFF2-40B4-BE49-F238E27FC236}">
              <a16:creationId xmlns:a16="http://schemas.microsoft.com/office/drawing/2014/main" id="{00000000-0008-0000-0600-00001C010000}"/>
            </a:ext>
          </a:extLst>
        </xdr:cNvPr>
        <xdr:cNvSpPr txBox="1"/>
      </xdr:nvSpPr>
      <xdr:spPr>
        <a:xfrm>
          <a:off x="10528300" y="62290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36</xdr:row>
      <xdr:rowOff>52986</xdr:rowOff>
    </xdr:from>
    <xdr:to>
      <xdr:col>55</xdr:col>
      <xdr:colOff>88900</xdr:colOff>
      <xdr:row>36</xdr:row>
      <xdr:rowOff>52986</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10388600" y="62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44726</xdr:rowOff>
    </xdr:from>
    <xdr:ext cx="599010" cy="259045"/>
    <xdr:sp macro="" textlink="">
      <xdr:nvSpPr>
        <xdr:cNvPr id="286" name="補助費等最大値テキスト">
          <a:extLst>
            <a:ext uri="{FF2B5EF4-FFF2-40B4-BE49-F238E27FC236}">
              <a16:creationId xmlns:a16="http://schemas.microsoft.com/office/drawing/2014/main" id="{00000000-0008-0000-0600-00001E010000}"/>
            </a:ext>
          </a:extLst>
        </xdr:cNvPr>
        <xdr:cNvSpPr txBox="1"/>
      </xdr:nvSpPr>
      <xdr:spPr>
        <a:xfrm>
          <a:off x="10528300" y="51882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297,288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98049</xdr:rowOff>
    </xdr:from>
    <xdr:to>
      <xdr:col>55</xdr:col>
      <xdr:colOff>88900</xdr:colOff>
      <xdr:row>31</xdr:row>
      <xdr:rowOff>98049</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54129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35</xdr:row>
      <xdr:rowOff>15993</xdr:rowOff>
    </xdr:from>
    <xdr:to>
      <xdr:col>55</xdr:col>
      <xdr:colOff>0</xdr:colOff>
      <xdr:row>38</xdr:row>
      <xdr:rowOff>162480</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9639300" y="6016743"/>
          <a:ext cx="838200" cy="6608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33</xdr:row>
      <xdr:rowOff>15879</xdr:rowOff>
    </xdr:from>
    <xdr:ext cx="599010" cy="259045"/>
    <xdr:sp macro="" textlink="">
      <xdr:nvSpPr>
        <xdr:cNvPr id="289" name="補助費等平均値テキスト">
          <a:extLst>
            <a:ext uri="{FF2B5EF4-FFF2-40B4-BE49-F238E27FC236}">
              <a16:creationId xmlns:a16="http://schemas.microsoft.com/office/drawing/2014/main" id="{00000000-0008-0000-0600-000021010000}"/>
            </a:ext>
          </a:extLst>
        </xdr:cNvPr>
        <xdr:cNvSpPr txBox="1"/>
      </xdr:nvSpPr>
      <xdr:spPr>
        <a:xfrm>
          <a:off x="10528300" y="567372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216,780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164452</xdr:rowOff>
    </xdr:from>
    <xdr:to>
      <xdr:col>55</xdr:col>
      <xdr:colOff>50800</xdr:colOff>
      <xdr:row>34</xdr:row>
      <xdr:rowOff>94602</xdr:rowOff>
    </xdr:to>
    <xdr:sp macro="" textlink="">
      <xdr:nvSpPr>
        <xdr:cNvPr id="290" name="フローチャート: 判断 289">
          <a:extLst>
            <a:ext uri="{FF2B5EF4-FFF2-40B4-BE49-F238E27FC236}">
              <a16:creationId xmlns:a16="http://schemas.microsoft.com/office/drawing/2014/main" id="{00000000-0008-0000-0600-000022010000}"/>
            </a:ext>
          </a:extLst>
        </xdr:cNvPr>
        <xdr:cNvSpPr/>
      </xdr:nvSpPr>
      <xdr:spPr>
        <a:xfrm>
          <a:off x="10426700" y="5822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128401</xdr:rowOff>
    </xdr:from>
    <xdr:to>
      <xdr:col>50</xdr:col>
      <xdr:colOff>114300</xdr:colOff>
      <xdr:row>38</xdr:row>
      <xdr:rowOff>162480</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8750300" y="6643501"/>
          <a:ext cx="889000" cy="340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152108</xdr:rowOff>
    </xdr:from>
    <xdr:to>
      <xdr:col>50</xdr:col>
      <xdr:colOff>165100</xdr:colOff>
      <xdr:row>38</xdr:row>
      <xdr:rowOff>82258</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9588500" y="6495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36</xdr:row>
      <xdr:rowOff>98785</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9372111" y="6270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128401</xdr:rowOff>
    </xdr:from>
    <xdr:to>
      <xdr:col>45</xdr:col>
      <xdr:colOff>177800</xdr:colOff>
      <xdr:row>38</xdr:row>
      <xdr:rowOff>128407</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7861300" y="6643501"/>
          <a:ext cx="889000" cy="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138221</xdr:rowOff>
    </xdr:from>
    <xdr:to>
      <xdr:col>46</xdr:col>
      <xdr:colOff>38100</xdr:colOff>
      <xdr:row>38</xdr:row>
      <xdr:rowOff>68371</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8699500" y="6481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84898</xdr:rowOff>
    </xdr:from>
    <xdr:ext cx="599010"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8450795" y="62570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128407</xdr:rowOff>
    </xdr:from>
    <xdr:to>
      <xdr:col>41</xdr:col>
      <xdr:colOff>50800</xdr:colOff>
      <xdr:row>38</xdr:row>
      <xdr:rowOff>140249</xdr:rowOff>
    </xdr:to>
    <xdr:cxnSp macro="">
      <xdr:nvCxnSpPr>
        <xdr:cNvPr id="297" name="直線コネクタ 296">
          <a:extLst>
            <a:ext uri="{FF2B5EF4-FFF2-40B4-BE49-F238E27FC236}">
              <a16:creationId xmlns:a16="http://schemas.microsoft.com/office/drawing/2014/main" id="{00000000-0008-0000-0600-000029010000}"/>
            </a:ext>
          </a:extLst>
        </xdr:cNvPr>
        <xdr:cNvCxnSpPr/>
      </xdr:nvCxnSpPr>
      <xdr:spPr>
        <a:xfrm flipV="1">
          <a:off x="6972300" y="6643507"/>
          <a:ext cx="889000" cy="118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157011</xdr:rowOff>
    </xdr:from>
    <xdr:to>
      <xdr:col>41</xdr:col>
      <xdr:colOff>101600</xdr:colOff>
      <xdr:row>38</xdr:row>
      <xdr:rowOff>87161</xdr:rowOff>
    </xdr:to>
    <xdr:sp macro="" textlink="">
      <xdr:nvSpPr>
        <xdr:cNvPr id="298" name="フローチャート: 判断 297">
          <a:extLst>
            <a:ext uri="{FF2B5EF4-FFF2-40B4-BE49-F238E27FC236}">
              <a16:creationId xmlns:a16="http://schemas.microsoft.com/office/drawing/2014/main" id="{00000000-0008-0000-0600-00002A010000}"/>
            </a:ext>
          </a:extLst>
        </xdr:cNvPr>
        <xdr:cNvSpPr/>
      </xdr:nvSpPr>
      <xdr:spPr>
        <a:xfrm>
          <a:off x="7810500" y="6500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103688</xdr:rowOff>
    </xdr:from>
    <xdr:ext cx="534377"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7594111" y="6275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98,082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3478</xdr:rowOff>
    </xdr:from>
    <xdr:to>
      <xdr:col>36</xdr:col>
      <xdr:colOff>165100</xdr:colOff>
      <xdr:row>38</xdr:row>
      <xdr:rowOff>105078</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6921500" y="6518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121605</xdr:rowOff>
    </xdr:from>
    <xdr:ext cx="534377"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6705111" y="629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136643</xdr:rowOff>
    </xdr:from>
    <xdr:to>
      <xdr:col>55</xdr:col>
      <xdr:colOff>50800</xdr:colOff>
      <xdr:row>35</xdr:row>
      <xdr:rowOff>66793</xdr:rowOff>
    </xdr:to>
    <xdr:sp macro="" textlink="">
      <xdr:nvSpPr>
        <xdr:cNvPr id="307" name="楕円 306">
          <a:extLst>
            <a:ext uri="{FF2B5EF4-FFF2-40B4-BE49-F238E27FC236}">
              <a16:creationId xmlns:a16="http://schemas.microsoft.com/office/drawing/2014/main" id="{00000000-0008-0000-0600-000033010000}"/>
            </a:ext>
          </a:extLst>
        </xdr:cNvPr>
        <xdr:cNvSpPr/>
      </xdr:nvSpPr>
      <xdr:spPr>
        <a:xfrm>
          <a:off x="10426700" y="5965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34</xdr:row>
      <xdr:rowOff>115070</xdr:rowOff>
    </xdr:from>
    <xdr:ext cx="599010" cy="259045"/>
    <xdr:sp macro="" textlink="">
      <xdr:nvSpPr>
        <xdr:cNvPr id="308" name="補助費等該当値テキスト">
          <a:extLst>
            <a:ext uri="{FF2B5EF4-FFF2-40B4-BE49-F238E27FC236}">
              <a16:creationId xmlns:a16="http://schemas.microsoft.com/office/drawing/2014/main" id="{00000000-0008-0000-0600-000034010000}"/>
            </a:ext>
          </a:extLst>
        </xdr:cNvPr>
        <xdr:cNvSpPr txBox="1"/>
      </xdr:nvSpPr>
      <xdr:spPr>
        <a:xfrm>
          <a:off x="10528300" y="59443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191,646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111680</xdr:rowOff>
    </xdr:from>
    <xdr:to>
      <xdr:col>50</xdr:col>
      <xdr:colOff>165100</xdr:colOff>
      <xdr:row>39</xdr:row>
      <xdr:rowOff>41830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9588500" y="662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39</xdr:row>
      <xdr:rowOff>32957</xdr:rowOff>
    </xdr:from>
    <xdr:ext cx="534377"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372111" y="671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77601</xdr:rowOff>
    </xdr:from>
    <xdr:to>
      <xdr:col>46</xdr:col>
      <xdr:colOff>38100</xdr:colOff>
      <xdr:row>39</xdr:row>
      <xdr:rowOff>7751</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8699500" y="659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170328</xdr:rowOff>
    </xdr:from>
    <xdr:ext cx="534377"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8483111" y="6685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77607</xdr:rowOff>
    </xdr:from>
    <xdr:to>
      <xdr:col>41</xdr:col>
      <xdr:colOff>101600</xdr:colOff>
      <xdr:row>39</xdr:row>
      <xdr:rowOff>7757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7810500" y="65927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170334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7594111" y="6685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81,976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89449</xdr:rowOff>
    </xdr:from>
    <xdr:to>
      <xdr:col>36</xdr:col>
      <xdr:colOff>165100</xdr:colOff>
      <xdr:row>39</xdr:row>
      <xdr:rowOff>19599</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6921500" y="66045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39</xdr:row>
      <xdr:rowOff>10726</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6705111" y="66972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60,177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27" name="直線コネクタ 326">
          <a:extLst>
            <a:ext uri="{FF2B5EF4-FFF2-40B4-BE49-F238E27FC236}">
              <a16:creationId xmlns:a16="http://schemas.microsoft.com/office/drawing/2014/main" id="{00000000-0008-0000-0600-000047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28" name="テキスト ボックス 327">
          <a:extLst>
            <a:ext uri="{FF2B5EF4-FFF2-40B4-BE49-F238E27FC236}">
              <a16:creationId xmlns:a16="http://schemas.microsoft.com/office/drawing/2014/main" id="{00000000-0008-0000-0600-000048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92727</xdr:rowOff>
    </xdr:from>
    <xdr:ext cx="595419"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59804</xdr:rowOff>
    </xdr:from>
    <xdr:to>
      <xdr:col>54</xdr:col>
      <xdr:colOff>189865</xdr:colOff>
      <xdr:row>58</xdr:row>
      <xdr:rowOff>95660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803754"/>
          <a:ext cx="1270" cy="1236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99487</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435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95660</xdr:rowOff>
    </xdr:from>
    <xdr:to>
      <xdr:col>55</xdr:col>
      <xdr:colOff>88900</xdr:colOff>
      <xdr:row>58</xdr:row>
      <xdr:rowOff>95660</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39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6481</xdr:rowOff>
    </xdr:from>
    <xdr:ext cx="599010"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57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355,970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59804</xdr:rowOff>
    </xdr:from>
    <xdr:to>
      <xdr:col>55</xdr:col>
      <xdr:colOff>88900</xdr:colOff>
      <xdr:row>51</xdr:row>
      <xdr:rowOff>59804</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8037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42556</xdr:rowOff>
    </xdr:from>
    <xdr:to>
      <xdr:col>55</xdr:col>
      <xdr:colOff>0</xdr:colOff>
      <xdr:row>57</xdr:row>
      <xdr:rowOff>73898</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815206"/>
          <a:ext cx="838200" cy="31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55</xdr:row>
      <xdr:rowOff>53034</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482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125,418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30157</xdr:rowOff>
    </xdr:from>
    <xdr:to>
      <xdr:col>55</xdr:col>
      <xdr:colOff>50800</xdr:colOff>
      <xdr:row>56</xdr:row>
      <xdr:rowOff>131757</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631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42556</xdr:rowOff>
    </xdr:from>
    <xdr:to>
      <xdr:col>50</xdr:col>
      <xdr:colOff>114300</xdr:colOff>
      <xdr:row>57</xdr:row>
      <xdr:rowOff>89081</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815206"/>
          <a:ext cx="889000" cy="46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76148</xdr:rowOff>
    </xdr:from>
    <xdr:to>
      <xdr:col>50</xdr:col>
      <xdr:colOff>165100</xdr:colOff>
      <xdr:row>57</xdr:row>
      <xdr:rowOff>6298</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677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22825</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452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113,347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150429</xdr:rowOff>
    </xdr:from>
    <xdr:to>
      <xdr:col>45</xdr:col>
      <xdr:colOff>177800</xdr:colOff>
      <xdr:row>57</xdr:row>
      <xdr:rowOff>89081</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a:off x="7861300" y="9751629"/>
          <a:ext cx="889000" cy="110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132688</xdr:rowOff>
    </xdr:from>
    <xdr:to>
      <xdr:col>46</xdr:col>
      <xdr:colOff>38100</xdr:colOff>
      <xdr:row>57</xdr:row>
      <xdr:rowOff>62838</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733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55</xdr:row>
      <xdr:rowOff>79365</xdr:rowOff>
    </xdr:from>
    <xdr:ext cx="534377"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83111" y="9509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150429</xdr:rowOff>
    </xdr:from>
    <xdr:to>
      <xdr:col>41</xdr:col>
      <xdr:colOff>50800</xdr:colOff>
      <xdr:row>57</xdr:row>
      <xdr:rowOff>59991</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flipV="1">
          <a:off x="6972300" y="9751629"/>
          <a:ext cx="889000" cy="81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104121</xdr:rowOff>
    </xdr:from>
    <xdr:to>
      <xdr:col>41</xdr:col>
      <xdr:colOff>101600</xdr:colOff>
      <xdr:row>57</xdr:row>
      <xdr:rowOff>34271</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7053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25398</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798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138194</xdr:rowOff>
    </xdr:from>
    <xdr:to>
      <xdr:col>36</xdr:col>
      <xdr:colOff>165100</xdr:colOff>
      <xdr:row>57</xdr:row>
      <xdr:rowOff>68344</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739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55</xdr:row>
      <xdr:rowOff>84871</xdr:rowOff>
    </xdr:from>
    <xdr:ext cx="534377"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705111" y="9514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23098</xdr:rowOff>
    </xdr:from>
    <xdr:to>
      <xdr:col>55</xdr:col>
      <xdr:colOff>50800</xdr:colOff>
      <xdr:row>57</xdr:row>
      <xdr:rowOff>124698</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7957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1525</xdr:rowOff>
    </xdr:from>
    <xdr:ext cx="534377"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7741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163206</xdr:rowOff>
    </xdr:from>
    <xdr:to>
      <xdr:col>50</xdr:col>
      <xdr:colOff>165100</xdr:colOff>
      <xdr:row>57</xdr:row>
      <xdr:rowOff>93356</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764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84483</xdr:rowOff>
    </xdr:from>
    <xdr:ext cx="534377"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72111" y="9857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90,497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38281</xdr:rowOff>
    </xdr:from>
    <xdr:to>
      <xdr:col>46</xdr:col>
      <xdr:colOff>38100</xdr:colOff>
      <xdr:row>57</xdr:row>
      <xdr:rowOff>139881</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810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131008</xdr:rowOff>
    </xdr:from>
    <xdr:ext cx="534377"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83111" y="9903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99629</xdr:rowOff>
    </xdr:from>
    <xdr:to>
      <xdr:col>41</xdr:col>
      <xdr:colOff>101600</xdr:colOff>
      <xdr:row>57</xdr:row>
      <xdr:rowOff>29779</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700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55</xdr:row>
      <xdr:rowOff>46306</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9476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9191</xdr:rowOff>
    </xdr:from>
    <xdr:to>
      <xdr:col>36</xdr:col>
      <xdr:colOff>165100</xdr:colOff>
      <xdr:row>57</xdr:row>
      <xdr:rowOff>110791</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7818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101918</xdr:rowOff>
    </xdr:from>
    <xdr:ext cx="534377"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705111" y="9874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11,871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6" name="普通建設事業費 （ うち新規整備　）グラフ枠">
          <a:extLst>
            <a:ext uri="{FF2B5EF4-FFF2-40B4-BE49-F238E27FC236}">
              <a16:creationId xmlns:a16="http://schemas.microsoft.com/office/drawing/2014/main" id="{00000000-0008-0000-0600-00008C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10106</xdr:rowOff>
    </xdr:from>
    <xdr:to>
      <xdr:col>54</xdr:col>
      <xdr:colOff>189865</xdr:colOff>
      <xdr:row>79</xdr:row>
      <xdr:rowOff>44450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flipV="1">
          <a:off x="10475595" y="12183056"/>
          <a:ext cx="1270" cy="14059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398" name="普通建設事業費 （ うち新規整備　）最小値テキスト">
          <a:extLst>
            <a:ext uri="{FF2B5EF4-FFF2-40B4-BE49-F238E27FC236}">
              <a16:creationId xmlns:a16="http://schemas.microsoft.com/office/drawing/2014/main" id="{00000000-0008-0000-0600-00008E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128233</xdr:rowOff>
    </xdr:from>
    <xdr:ext cx="599010" cy="259045"/>
    <xdr:sp macro="" textlink="">
      <xdr:nvSpPr>
        <xdr:cNvPr id="400" name="普通建設事業費 （ うち新規整備　）最大値テキスト">
          <a:extLst>
            <a:ext uri="{FF2B5EF4-FFF2-40B4-BE49-F238E27FC236}">
              <a16:creationId xmlns:a16="http://schemas.microsoft.com/office/drawing/2014/main" id="{00000000-0008-0000-0600-000090010000}"/>
            </a:ext>
          </a:extLst>
        </xdr:cNvPr>
        <xdr:cNvSpPr txBox="1"/>
      </xdr:nvSpPr>
      <xdr:spPr>
        <a:xfrm>
          <a:off x="10528300" y="119582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184,507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10106</xdr:rowOff>
    </xdr:from>
    <xdr:to>
      <xdr:col>55</xdr:col>
      <xdr:colOff>88900</xdr:colOff>
      <xdr:row>71</xdr:row>
      <xdr:rowOff>10106</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2183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170371</xdr:rowOff>
    </xdr:from>
    <xdr:to>
      <xdr:col>55</xdr:col>
      <xdr:colOff>0</xdr:colOff>
      <xdr:row>78</xdr:row>
      <xdr:rowOff>37317</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9639300" y="13372021"/>
          <a:ext cx="838200" cy="38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76</xdr:row>
      <xdr:rowOff>129677</xdr:rowOff>
    </xdr:from>
    <xdr:ext cx="534377" cy="259045"/>
    <xdr:sp macro="" textlink="">
      <xdr:nvSpPr>
        <xdr:cNvPr id="403" name="普通建設事業費 （ うち新規整備　）平均値テキスト">
          <a:extLst>
            <a:ext uri="{FF2B5EF4-FFF2-40B4-BE49-F238E27FC236}">
              <a16:creationId xmlns:a16="http://schemas.microsoft.com/office/drawing/2014/main" id="{00000000-0008-0000-0600-000093010000}"/>
            </a:ext>
          </a:extLst>
        </xdr:cNvPr>
        <xdr:cNvSpPr txBox="1"/>
      </xdr:nvSpPr>
      <xdr:spPr>
        <a:xfrm>
          <a:off x="10528300" y="131598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106800</xdr:rowOff>
    </xdr:from>
    <xdr:to>
      <xdr:col>55</xdr:col>
      <xdr:colOff>50800</xdr:colOff>
      <xdr:row>78</xdr:row>
      <xdr:rowOff>36950</xdr:rowOff>
    </xdr:to>
    <xdr:sp macro="" textlink="">
      <xdr:nvSpPr>
        <xdr:cNvPr id="404" name="フローチャート: 判断 403">
          <a:extLst>
            <a:ext uri="{FF2B5EF4-FFF2-40B4-BE49-F238E27FC236}">
              <a16:creationId xmlns:a16="http://schemas.microsoft.com/office/drawing/2014/main" id="{00000000-0008-0000-0600-000094010000}"/>
            </a:ext>
          </a:extLst>
        </xdr:cNvPr>
        <xdr:cNvSpPr/>
      </xdr:nvSpPr>
      <xdr:spPr>
        <a:xfrm>
          <a:off x="10426700" y="13308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37317</xdr:rowOff>
    </xdr:from>
    <xdr:to>
      <xdr:col>50</xdr:col>
      <xdr:colOff>114300</xdr:colOff>
      <xdr:row>78</xdr:row>
      <xdr:rowOff>47574</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flipV="1">
          <a:off x="8750300" y="13410417"/>
          <a:ext cx="889000" cy="10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77</xdr:row>
      <xdr:rowOff>111623</xdr:rowOff>
    </xdr:from>
    <xdr:to>
      <xdr:col>50</xdr:col>
      <xdr:colOff>165100</xdr:colOff>
      <xdr:row>78</xdr:row>
      <xdr:rowOff>41773</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9588500" y="13313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58300</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9372111" y="130885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29,518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76</xdr:row>
      <xdr:rowOff>82017</xdr:rowOff>
    </xdr:from>
    <xdr:to>
      <xdr:col>45</xdr:col>
      <xdr:colOff>177800</xdr:colOff>
      <xdr:row>78</xdr:row>
      <xdr:rowOff>47574</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7861300" y="13112217"/>
          <a:ext cx="889000" cy="30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24434</xdr:rowOff>
    </xdr:from>
    <xdr:to>
      <xdr:col>46</xdr:col>
      <xdr:colOff>38100</xdr:colOff>
      <xdr:row>78</xdr:row>
      <xdr:rowOff>126034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8699500" y="13397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117161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8483111" y="13490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76</xdr:row>
      <xdr:rowOff>82017</xdr:rowOff>
    </xdr:from>
    <xdr:to>
      <xdr:col>41</xdr:col>
      <xdr:colOff>50800</xdr:colOff>
      <xdr:row>77</xdr:row>
      <xdr:rowOff>28950</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flipV="1">
          <a:off x="6972300" y="13112217"/>
          <a:ext cx="889000" cy="1183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32260</xdr:rowOff>
    </xdr:from>
    <xdr:to>
      <xdr:col>41</xdr:col>
      <xdr:colOff>101600</xdr:colOff>
      <xdr:row>78</xdr:row>
      <xdr:rowOff>133860</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7810500" y="13405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124987</xdr:rowOff>
    </xdr:from>
    <xdr:ext cx="534377"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7594111" y="13498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131930</xdr:rowOff>
    </xdr:from>
    <xdr:to>
      <xdr:col>36</xdr:col>
      <xdr:colOff>165100</xdr:colOff>
      <xdr:row>78</xdr:row>
      <xdr:rowOff>62080</xdr:rowOff>
    </xdr:to>
    <xdr:sp macro="" textlink="">
      <xdr:nvSpPr>
        <xdr:cNvPr id="414" name="フローチャート: 判断 413">
          <a:extLst>
            <a:ext uri="{FF2B5EF4-FFF2-40B4-BE49-F238E27FC236}">
              <a16:creationId xmlns:a16="http://schemas.microsoft.com/office/drawing/2014/main" id="{00000000-0008-0000-0600-00009E010000}"/>
            </a:ext>
          </a:extLst>
        </xdr:cNvPr>
        <xdr:cNvSpPr/>
      </xdr:nvSpPr>
      <xdr:spPr>
        <a:xfrm>
          <a:off x="6921500" y="13333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53207</xdr:rowOff>
    </xdr:from>
    <xdr:ext cx="534377"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6705111" y="1342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77</xdr:row>
      <xdr:rowOff>119571</xdr:rowOff>
    </xdr:from>
    <xdr:to>
      <xdr:col>55</xdr:col>
      <xdr:colOff>50800</xdr:colOff>
      <xdr:row>78</xdr:row>
      <xdr:rowOff>49721</xdr:rowOff>
    </xdr:to>
    <xdr:sp macro="" textlink="">
      <xdr:nvSpPr>
        <xdr:cNvPr id="421" name="楕円 420">
          <a:extLst>
            <a:ext uri="{FF2B5EF4-FFF2-40B4-BE49-F238E27FC236}">
              <a16:creationId xmlns:a16="http://schemas.microsoft.com/office/drawing/2014/main" id="{00000000-0008-0000-0600-0000A5010000}"/>
            </a:ext>
          </a:extLst>
        </xdr:cNvPr>
        <xdr:cNvSpPr/>
      </xdr:nvSpPr>
      <xdr:spPr>
        <a:xfrm>
          <a:off x="10426700" y="1332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97998</xdr:rowOff>
    </xdr:from>
    <xdr:ext cx="534377" cy="259045"/>
    <xdr:sp macro="" textlink="">
      <xdr:nvSpPr>
        <xdr:cNvPr id="422" name="普通建設事業費 （ うち新規整備　）該当値テキスト">
          <a:extLst>
            <a:ext uri="{FF2B5EF4-FFF2-40B4-BE49-F238E27FC236}">
              <a16:creationId xmlns:a16="http://schemas.microsoft.com/office/drawing/2014/main" id="{00000000-0008-0000-0600-0000A6010000}"/>
            </a:ext>
          </a:extLst>
        </xdr:cNvPr>
        <xdr:cNvSpPr txBox="1"/>
      </xdr:nvSpPr>
      <xdr:spPr>
        <a:xfrm>
          <a:off x="10528300" y="1329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157967</xdr:rowOff>
    </xdr:from>
    <xdr:to>
      <xdr:col>50</xdr:col>
      <xdr:colOff>165100</xdr:colOff>
      <xdr:row>78</xdr:row>
      <xdr:rowOff>88117</xdr:rowOff>
    </xdr:to>
    <xdr:sp macro="" textlink="">
      <xdr:nvSpPr>
        <xdr:cNvPr id="423" name="楕円 422">
          <a:extLst>
            <a:ext uri="{FF2B5EF4-FFF2-40B4-BE49-F238E27FC236}">
              <a16:creationId xmlns:a16="http://schemas.microsoft.com/office/drawing/2014/main" id="{00000000-0008-0000-0600-0000A7010000}"/>
            </a:ext>
          </a:extLst>
        </xdr:cNvPr>
        <xdr:cNvSpPr/>
      </xdr:nvSpPr>
      <xdr:spPr>
        <a:xfrm>
          <a:off x="9588500" y="13359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79244</xdr:rowOff>
    </xdr:from>
    <xdr:ext cx="534377" cy="259045"/>
    <xdr:sp macro="" textlink="">
      <xdr:nvSpPr>
        <xdr:cNvPr id="424" name="テキスト ボックス 423">
          <a:extLst>
            <a:ext uri="{FF2B5EF4-FFF2-40B4-BE49-F238E27FC236}">
              <a16:creationId xmlns:a16="http://schemas.microsoft.com/office/drawing/2014/main" id="{00000000-0008-0000-0600-0000A8010000}"/>
            </a:ext>
          </a:extLst>
        </xdr:cNvPr>
        <xdr:cNvSpPr txBox="1"/>
      </xdr:nvSpPr>
      <xdr:spPr>
        <a:xfrm>
          <a:off x="9372111" y="134523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23,436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168224</xdr:rowOff>
    </xdr:from>
    <xdr:to>
      <xdr:col>46</xdr:col>
      <xdr:colOff>38100</xdr:colOff>
      <xdr:row>78</xdr:row>
      <xdr:rowOff>98374</xdr:rowOff>
    </xdr:to>
    <xdr:sp macro="" textlink="">
      <xdr:nvSpPr>
        <xdr:cNvPr id="425" name="楕円 424">
          <a:extLst>
            <a:ext uri="{FF2B5EF4-FFF2-40B4-BE49-F238E27FC236}">
              <a16:creationId xmlns:a16="http://schemas.microsoft.com/office/drawing/2014/main" id="{00000000-0008-0000-0600-0000A9010000}"/>
            </a:ext>
          </a:extLst>
        </xdr:cNvPr>
        <xdr:cNvSpPr/>
      </xdr:nvSpPr>
      <xdr:spPr>
        <a:xfrm>
          <a:off x="8699500" y="13369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114901</xdr:rowOff>
    </xdr:from>
    <xdr:ext cx="534377" cy="259045"/>
    <xdr:sp macro="" textlink="">
      <xdr:nvSpPr>
        <xdr:cNvPr id="426" name="テキスト ボックス 425">
          <a:extLst>
            <a:ext uri="{FF2B5EF4-FFF2-40B4-BE49-F238E27FC236}">
              <a16:creationId xmlns:a16="http://schemas.microsoft.com/office/drawing/2014/main" id="{00000000-0008-0000-0600-0000AA010000}"/>
            </a:ext>
          </a:extLst>
        </xdr:cNvPr>
        <xdr:cNvSpPr txBox="1"/>
      </xdr:nvSpPr>
      <xdr:spPr>
        <a:xfrm>
          <a:off x="8483111" y="1314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76</xdr:row>
      <xdr:rowOff>31217</xdr:rowOff>
    </xdr:from>
    <xdr:to>
      <xdr:col>41</xdr:col>
      <xdr:colOff>101600</xdr:colOff>
      <xdr:row>76</xdr:row>
      <xdr:rowOff>132817</xdr:rowOff>
    </xdr:to>
    <xdr:sp macro="" textlink="">
      <xdr:nvSpPr>
        <xdr:cNvPr id="427" name="楕円 426">
          <a:extLst>
            <a:ext uri="{FF2B5EF4-FFF2-40B4-BE49-F238E27FC236}">
              <a16:creationId xmlns:a16="http://schemas.microsoft.com/office/drawing/2014/main" id="{00000000-0008-0000-0600-0000AB010000}"/>
            </a:ext>
          </a:extLst>
        </xdr:cNvPr>
        <xdr:cNvSpPr/>
      </xdr:nvSpPr>
      <xdr:spPr>
        <a:xfrm>
          <a:off x="7810500" y="130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74</xdr:row>
      <xdr:rowOff>149344</xdr:rowOff>
    </xdr:from>
    <xdr:ext cx="534377" cy="259045"/>
    <xdr:sp macro="" textlink="">
      <xdr:nvSpPr>
        <xdr:cNvPr id="428" name="テキスト ボックス 427">
          <a:extLst>
            <a:ext uri="{FF2B5EF4-FFF2-40B4-BE49-F238E27FC236}">
              <a16:creationId xmlns:a16="http://schemas.microsoft.com/office/drawing/2014/main" id="{00000000-0008-0000-0600-0000AC010000}"/>
            </a:ext>
          </a:extLst>
        </xdr:cNvPr>
        <xdr:cNvSpPr txBox="1"/>
      </xdr:nvSpPr>
      <xdr:spPr>
        <a:xfrm>
          <a:off x="7594111" y="128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149600</xdr:rowOff>
    </xdr:from>
    <xdr:to>
      <xdr:col>36</xdr:col>
      <xdr:colOff>165100</xdr:colOff>
      <xdr:row>77</xdr:row>
      <xdr:rowOff>79750</xdr:rowOff>
    </xdr:to>
    <xdr:sp macro="" textlink="">
      <xdr:nvSpPr>
        <xdr:cNvPr id="429" name="楕円 428">
          <a:extLst>
            <a:ext uri="{FF2B5EF4-FFF2-40B4-BE49-F238E27FC236}">
              <a16:creationId xmlns:a16="http://schemas.microsoft.com/office/drawing/2014/main" id="{00000000-0008-0000-0600-0000AD010000}"/>
            </a:ext>
          </a:extLst>
        </xdr:cNvPr>
        <xdr:cNvSpPr/>
      </xdr:nvSpPr>
      <xdr:spPr>
        <a:xfrm>
          <a:off x="6921500" y="13179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96278</xdr:rowOff>
    </xdr:from>
    <xdr:ext cx="534377" cy="259045"/>
    <xdr:sp macro="" textlink="">
      <xdr:nvSpPr>
        <xdr:cNvPr id="430" name="テキスト ボックス 429">
          <a:extLst>
            <a:ext uri="{FF2B5EF4-FFF2-40B4-BE49-F238E27FC236}">
              <a16:creationId xmlns:a16="http://schemas.microsoft.com/office/drawing/2014/main" id="{00000000-0008-0000-0600-0000AE010000}"/>
            </a:ext>
          </a:extLst>
        </xdr:cNvPr>
        <xdr:cNvSpPr txBox="1"/>
      </xdr:nvSpPr>
      <xdr:spPr>
        <a:xfrm>
          <a:off x="6705111" y="129550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47,034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1" name="直線コネクタ 440">
          <a:extLst>
            <a:ext uri="{FF2B5EF4-FFF2-40B4-BE49-F238E27FC236}">
              <a16:creationId xmlns:a16="http://schemas.microsoft.com/office/drawing/2014/main" id="{00000000-0008-0000-0600-0000B9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4" name="テキスト ボックス 443">
          <a:extLst>
            <a:ext uri="{FF2B5EF4-FFF2-40B4-BE49-F238E27FC236}">
              <a16:creationId xmlns:a16="http://schemas.microsoft.com/office/drawing/2014/main" id="{00000000-0008-0000-0600-0000BC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5" name="直線コネクタ 444">
          <a:extLst>
            <a:ext uri="{FF2B5EF4-FFF2-40B4-BE49-F238E27FC236}">
              <a16:creationId xmlns:a16="http://schemas.microsoft.com/office/drawing/2014/main" id="{00000000-0008-0000-0600-0000BD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6" name="テキスト ボックス 445">
          <a:extLst>
            <a:ext uri="{FF2B5EF4-FFF2-40B4-BE49-F238E27FC236}">
              <a16:creationId xmlns:a16="http://schemas.microsoft.com/office/drawing/2014/main" id="{00000000-0008-0000-0600-0000BE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8" name="テキスト ボックス 447">
          <a:extLst>
            <a:ext uri="{FF2B5EF4-FFF2-40B4-BE49-F238E27FC236}">
              <a16:creationId xmlns:a16="http://schemas.microsoft.com/office/drawing/2014/main" id="{00000000-0008-0000-0600-0000C0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0" name="テキスト ボックス 449">
          <a:extLst>
            <a:ext uri="{FF2B5EF4-FFF2-40B4-BE49-F238E27FC236}">
              <a16:creationId xmlns:a16="http://schemas.microsoft.com/office/drawing/2014/main" id="{00000000-0008-0000-0600-0000C2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52" name="テキスト ボックス 451">
          <a:extLst>
            <a:ext uri="{FF2B5EF4-FFF2-40B4-BE49-F238E27FC236}">
              <a16:creationId xmlns:a16="http://schemas.microsoft.com/office/drawing/2014/main" id="{00000000-0008-0000-0600-0000C4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4" name="テキスト ボックス 453">
          <a:extLst>
            <a:ext uri="{FF2B5EF4-FFF2-40B4-BE49-F238E27FC236}">
              <a16:creationId xmlns:a16="http://schemas.microsoft.com/office/drawing/2014/main" id="{00000000-0008-0000-0600-0000C6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5" name="普通建設事業費 （ うち更新整備　）グラフ枠">
          <a:extLst>
            <a:ext uri="{FF2B5EF4-FFF2-40B4-BE49-F238E27FC236}">
              <a16:creationId xmlns:a16="http://schemas.microsoft.com/office/drawing/2014/main" id="{00000000-0008-0000-0600-0000C7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89</xdr:row>
      <xdr:rowOff>130056</xdr:rowOff>
    </xdr:from>
    <xdr:to>
      <xdr:col>54</xdr:col>
      <xdr:colOff>189865</xdr:colOff>
      <xdr:row>98</xdr:row>
      <xdr:rowOff>10421</xdr:rowOff>
    </xdr:to>
    <xdr:cxnSp macro="">
      <xdr:nvCxnSpPr>
        <xdr:cNvPr id="456" name="直線コネクタ 455">
          <a:extLst>
            <a:ext uri="{FF2B5EF4-FFF2-40B4-BE49-F238E27FC236}">
              <a16:creationId xmlns:a16="http://schemas.microsoft.com/office/drawing/2014/main" id="{00000000-0008-0000-0600-0000C8010000}"/>
            </a:ext>
          </a:extLst>
        </xdr:cNvPr>
        <xdr:cNvCxnSpPr/>
      </xdr:nvCxnSpPr>
      <xdr:spPr>
        <a:xfrm flipV="1">
          <a:off x="10475595" y="15389106"/>
          <a:ext cx="1270" cy="14234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14248</xdr:rowOff>
    </xdr:from>
    <xdr:ext cx="534377" cy="259045"/>
    <xdr:sp macro="" textlink="">
      <xdr:nvSpPr>
        <xdr:cNvPr id="457" name="普通建設事業費 （ うち更新整備　）最小値テキスト">
          <a:extLst>
            <a:ext uri="{FF2B5EF4-FFF2-40B4-BE49-F238E27FC236}">
              <a16:creationId xmlns:a16="http://schemas.microsoft.com/office/drawing/2014/main" id="{00000000-0008-0000-0600-0000C9010000}"/>
            </a:ext>
          </a:extLst>
        </xdr:cNvPr>
        <xdr:cNvSpPr txBox="1"/>
      </xdr:nvSpPr>
      <xdr:spPr>
        <a:xfrm>
          <a:off x="10528300" y="16816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10421</xdr:rowOff>
    </xdr:from>
    <xdr:to>
      <xdr:col>55</xdr:col>
      <xdr:colOff>88900</xdr:colOff>
      <xdr:row>98</xdr:row>
      <xdr:rowOff>10421</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10388600" y="168125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76733</xdr:rowOff>
    </xdr:from>
    <xdr:ext cx="599010" cy="259045"/>
    <xdr:sp macro="" textlink="">
      <xdr:nvSpPr>
        <xdr:cNvPr id="459" name="普通建設事業費 （ うち更新整備　）最大値テキスト">
          <a:extLst>
            <a:ext uri="{FF2B5EF4-FFF2-40B4-BE49-F238E27FC236}">
              <a16:creationId xmlns:a16="http://schemas.microsoft.com/office/drawing/2014/main" id="{00000000-0008-0000-0600-0000CB010000}"/>
            </a:ext>
          </a:extLst>
        </xdr:cNvPr>
        <xdr:cNvSpPr txBox="1"/>
      </xdr:nvSpPr>
      <xdr:spPr>
        <a:xfrm>
          <a:off x="10528300" y="151643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154,636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89</xdr:row>
      <xdr:rowOff>130056</xdr:rowOff>
    </xdr:from>
    <xdr:to>
      <xdr:col>55</xdr:col>
      <xdr:colOff>88900</xdr:colOff>
      <xdr:row>89</xdr:row>
      <xdr:rowOff>130056</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10388600" y="15389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8102</xdr:rowOff>
    </xdr:from>
    <xdr:to>
      <xdr:col>55</xdr:col>
      <xdr:colOff>0</xdr:colOff>
      <xdr:row>98</xdr:row>
      <xdr:rowOff>48228</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flipV="1">
          <a:off x="9639300" y="16810202"/>
          <a:ext cx="838200" cy="40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43676</xdr:rowOff>
    </xdr:from>
    <xdr:ext cx="534377" cy="259045"/>
    <xdr:sp macro="" textlink="">
      <xdr:nvSpPr>
        <xdr:cNvPr id="462" name="普通建設事業費 （ うち更新整備　）平均値テキスト">
          <a:extLst>
            <a:ext uri="{FF2B5EF4-FFF2-40B4-BE49-F238E27FC236}">
              <a16:creationId xmlns:a16="http://schemas.microsoft.com/office/drawing/2014/main" id="{00000000-0008-0000-0600-0000CE010000}"/>
            </a:ext>
          </a:extLst>
        </xdr:cNvPr>
        <xdr:cNvSpPr txBox="1"/>
      </xdr:nvSpPr>
      <xdr:spPr>
        <a:xfrm>
          <a:off x="10528300" y="161599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20799</xdr:rowOff>
    </xdr:from>
    <xdr:to>
      <xdr:col>55</xdr:col>
      <xdr:colOff>50800</xdr:colOff>
      <xdr:row>95</xdr:row>
      <xdr:rowOff>122399</xdr:rowOff>
    </xdr:to>
    <xdr:sp macro="" textlink="">
      <xdr:nvSpPr>
        <xdr:cNvPr id="463" name="フローチャート: 判断 462">
          <a:extLst>
            <a:ext uri="{FF2B5EF4-FFF2-40B4-BE49-F238E27FC236}">
              <a16:creationId xmlns:a16="http://schemas.microsoft.com/office/drawing/2014/main" id="{00000000-0008-0000-0600-0000CF010000}"/>
            </a:ext>
          </a:extLst>
        </xdr:cNvPr>
        <xdr:cNvSpPr/>
      </xdr:nvSpPr>
      <xdr:spPr>
        <a:xfrm>
          <a:off x="10426700" y="16308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108077</xdr:rowOff>
    </xdr:from>
    <xdr:to>
      <xdr:col>50</xdr:col>
      <xdr:colOff>114300</xdr:colOff>
      <xdr:row>98</xdr:row>
      <xdr:rowOff>48228</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a:off x="8750300" y="16738727"/>
          <a:ext cx="889000" cy="1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132552</xdr:rowOff>
    </xdr:from>
    <xdr:to>
      <xdr:col>50</xdr:col>
      <xdr:colOff>165100</xdr:colOff>
      <xdr:row>96</xdr:row>
      <xdr:rowOff>62702</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9588500" y="16420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79229</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9372111" y="16195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108077</xdr:rowOff>
    </xdr:from>
    <xdr:to>
      <xdr:col>45</xdr:col>
      <xdr:colOff>177800</xdr:colOff>
      <xdr:row>98</xdr:row>
      <xdr:rowOff>114684</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7861300" y="16738727"/>
          <a:ext cx="889000" cy="178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129656</xdr:rowOff>
    </xdr:from>
    <xdr:to>
      <xdr:col>46</xdr:col>
      <xdr:colOff>38100</xdr:colOff>
      <xdr:row>96</xdr:row>
      <xdr:rowOff>59806</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8699500" y="16417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76333</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8483111" y="161926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157846</xdr:rowOff>
    </xdr:from>
    <xdr:to>
      <xdr:col>41</xdr:col>
      <xdr:colOff>50800</xdr:colOff>
      <xdr:row>98</xdr:row>
      <xdr:rowOff>114684</xdr:rowOff>
    </xdr:to>
    <xdr:cxnSp macro="">
      <xdr:nvCxnSpPr>
        <xdr:cNvPr id="470" name="直線コネクタ 469">
          <a:extLst>
            <a:ext uri="{FF2B5EF4-FFF2-40B4-BE49-F238E27FC236}">
              <a16:creationId xmlns:a16="http://schemas.microsoft.com/office/drawing/2014/main" id="{00000000-0008-0000-0600-0000D6010000}"/>
            </a:ext>
          </a:extLst>
        </xdr:cNvPr>
        <xdr:cNvCxnSpPr/>
      </xdr:nvCxnSpPr>
      <xdr:spPr>
        <a:xfrm>
          <a:off x="6972300" y="16788496"/>
          <a:ext cx="889000" cy="12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114917</xdr:rowOff>
    </xdr:from>
    <xdr:to>
      <xdr:col>41</xdr:col>
      <xdr:colOff>101600</xdr:colOff>
      <xdr:row>96</xdr:row>
      <xdr:rowOff>45067</xdr:rowOff>
    </xdr:to>
    <xdr:sp macro="" textlink="">
      <xdr:nvSpPr>
        <xdr:cNvPr id="471" name="フローチャート: 判断 470">
          <a:extLst>
            <a:ext uri="{FF2B5EF4-FFF2-40B4-BE49-F238E27FC236}">
              <a16:creationId xmlns:a16="http://schemas.microsoft.com/office/drawing/2014/main" id="{00000000-0008-0000-0600-0000D7010000}"/>
            </a:ext>
          </a:extLst>
        </xdr:cNvPr>
        <xdr:cNvSpPr/>
      </xdr:nvSpPr>
      <xdr:spPr>
        <a:xfrm>
          <a:off x="7810500" y="16402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61594</xdr:rowOff>
    </xdr:from>
    <xdr:ext cx="534377"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7594111" y="16177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11165</xdr:rowOff>
    </xdr:from>
    <xdr:to>
      <xdr:col>36</xdr:col>
      <xdr:colOff>165100</xdr:colOff>
      <xdr:row>96</xdr:row>
      <xdr:rowOff>112765</xdr:rowOff>
    </xdr:to>
    <xdr:sp macro="" textlink="">
      <xdr:nvSpPr>
        <xdr:cNvPr id="473" name="フローチャート: 判断 472">
          <a:extLst>
            <a:ext uri="{FF2B5EF4-FFF2-40B4-BE49-F238E27FC236}">
              <a16:creationId xmlns:a16="http://schemas.microsoft.com/office/drawing/2014/main" id="{00000000-0008-0000-0600-0000D9010000}"/>
            </a:ext>
          </a:extLst>
        </xdr:cNvPr>
        <xdr:cNvSpPr/>
      </xdr:nvSpPr>
      <xdr:spPr>
        <a:xfrm>
          <a:off x="6921500" y="164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129292</xdr:rowOff>
    </xdr:from>
    <xdr:ext cx="534377"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6705111" y="162455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600-0000DF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128752</xdr:rowOff>
    </xdr:from>
    <xdr:to>
      <xdr:col>55</xdr:col>
      <xdr:colOff>50800</xdr:colOff>
      <xdr:row>98</xdr:row>
      <xdr:rowOff>58902</xdr:rowOff>
    </xdr:to>
    <xdr:sp macro="" textlink="">
      <xdr:nvSpPr>
        <xdr:cNvPr id="480" name="楕円 479">
          <a:extLst>
            <a:ext uri="{FF2B5EF4-FFF2-40B4-BE49-F238E27FC236}">
              <a16:creationId xmlns:a16="http://schemas.microsoft.com/office/drawing/2014/main" id="{00000000-0008-0000-0600-0000E0010000}"/>
            </a:ext>
          </a:extLst>
        </xdr:cNvPr>
        <xdr:cNvSpPr/>
      </xdr:nvSpPr>
      <xdr:spPr>
        <a:xfrm>
          <a:off x="10426700" y="167594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43679</xdr:rowOff>
    </xdr:from>
    <xdr:ext cx="534377" cy="259045"/>
    <xdr:sp macro="" textlink="">
      <xdr:nvSpPr>
        <xdr:cNvPr id="481" name="普通建設事業費 （ うち更新整備　）該当値テキスト">
          <a:extLst>
            <a:ext uri="{FF2B5EF4-FFF2-40B4-BE49-F238E27FC236}">
              <a16:creationId xmlns:a16="http://schemas.microsoft.com/office/drawing/2014/main" id="{00000000-0008-0000-0600-0000E1010000}"/>
            </a:ext>
          </a:extLst>
        </xdr:cNvPr>
        <xdr:cNvSpPr txBox="1"/>
      </xdr:nvSpPr>
      <xdr:spPr>
        <a:xfrm>
          <a:off x="10528300" y="16674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24,089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168878</xdr:rowOff>
    </xdr:from>
    <xdr:to>
      <xdr:col>50</xdr:col>
      <xdr:colOff>165100</xdr:colOff>
      <xdr:row>98</xdr:row>
      <xdr:rowOff>99028</xdr:rowOff>
    </xdr:to>
    <xdr:sp macro="" textlink="">
      <xdr:nvSpPr>
        <xdr:cNvPr id="482" name="楕円 481">
          <a:extLst>
            <a:ext uri="{FF2B5EF4-FFF2-40B4-BE49-F238E27FC236}">
              <a16:creationId xmlns:a16="http://schemas.microsoft.com/office/drawing/2014/main" id="{00000000-0008-0000-0600-0000E2010000}"/>
            </a:ext>
          </a:extLst>
        </xdr:cNvPr>
        <xdr:cNvSpPr/>
      </xdr:nvSpPr>
      <xdr:spPr>
        <a:xfrm>
          <a:off x="9588500" y="16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90155</xdr:rowOff>
    </xdr:from>
    <xdr:ext cx="534377" cy="259045"/>
    <xdr:sp macro="" textlink="">
      <xdr:nvSpPr>
        <xdr:cNvPr id="483" name="テキスト ボックス 482">
          <a:extLst>
            <a:ext uri="{FF2B5EF4-FFF2-40B4-BE49-F238E27FC236}">
              <a16:creationId xmlns:a16="http://schemas.microsoft.com/office/drawing/2014/main" id="{00000000-0008-0000-0600-0000E3010000}"/>
            </a:ext>
          </a:extLst>
        </xdr:cNvPr>
        <xdr:cNvSpPr txBox="1"/>
      </xdr:nvSpPr>
      <xdr:spPr>
        <a:xfrm>
          <a:off x="9372111" y="168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57277</xdr:rowOff>
    </xdr:from>
    <xdr:to>
      <xdr:col>46</xdr:col>
      <xdr:colOff>38100</xdr:colOff>
      <xdr:row>97</xdr:row>
      <xdr:rowOff>158877</xdr:rowOff>
    </xdr:to>
    <xdr:sp macro="" textlink="">
      <xdr:nvSpPr>
        <xdr:cNvPr id="484" name="楕円 483">
          <a:extLst>
            <a:ext uri="{FF2B5EF4-FFF2-40B4-BE49-F238E27FC236}">
              <a16:creationId xmlns:a16="http://schemas.microsoft.com/office/drawing/2014/main" id="{00000000-0008-0000-0600-0000E4010000}"/>
            </a:ext>
          </a:extLst>
        </xdr:cNvPr>
        <xdr:cNvSpPr/>
      </xdr:nvSpPr>
      <xdr:spPr>
        <a:xfrm>
          <a:off x="8699500" y="1668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150004</xdr:rowOff>
    </xdr:from>
    <xdr:ext cx="534377" cy="259045"/>
    <xdr:sp macro="" textlink="">
      <xdr:nvSpPr>
        <xdr:cNvPr id="485" name="テキスト ボックス 484">
          <a:extLst>
            <a:ext uri="{FF2B5EF4-FFF2-40B4-BE49-F238E27FC236}">
              <a16:creationId xmlns:a16="http://schemas.microsoft.com/office/drawing/2014/main" id="{00000000-0008-0000-0600-0000E5010000}"/>
            </a:ext>
          </a:extLst>
        </xdr:cNvPr>
        <xdr:cNvSpPr txBox="1"/>
      </xdr:nvSpPr>
      <xdr:spPr>
        <a:xfrm>
          <a:off x="8483111" y="16780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63884</xdr:rowOff>
    </xdr:from>
    <xdr:to>
      <xdr:col>41</xdr:col>
      <xdr:colOff>101600</xdr:colOff>
      <xdr:row>98</xdr:row>
      <xdr:rowOff>165484</xdr:rowOff>
    </xdr:to>
    <xdr:sp macro="" textlink="">
      <xdr:nvSpPr>
        <xdr:cNvPr id="486" name="楕円 485">
          <a:extLst>
            <a:ext uri="{FF2B5EF4-FFF2-40B4-BE49-F238E27FC236}">
              <a16:creationId xmlns:a16="http://schemas.microsoft.com/office/drawing/2014/main" id="{00000000-0008-0000-0600-0000E6010000}"/>
            </a:ext>
          </a:extLst>
        </xdr:cNvPr>
        <xdr:cNvSpPr/>
      </xdr:nvSpPr>
      <xdr:spPr>
        <a:xfrm>
          <a:off x="7810500" y="16865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156611</xdr:rowOff>
    </xdr:from>
    <xdr:ext cx="534377"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7594111" y="16958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107046</xdr:rowOff>
    </xdr:from>
    <xdr:to>
      <xdr:col>36</xdr:col>
      <xdr:colOff>165100</xdr:colOff>
      <xdr:row>98</xdr:row>
      <xdr:rowOff>37196</xdr:rowOff>
    </xdr:to>
    <xdr:sp macro="" textlink="">
      <xdr:nvSpPr>
        <xdr:cNvPr id="488" name="楕円 487">
          <a:extLst>
            <a:ext uri="{FF2B5EF4-FFF2-40B4-BE49-F238E27FC236}">
              <a16:creationId xmlns:a16="http://schemas.microsoft.com/office/drawing/2014/main" id="{00000000-0008-0000-0600-0000E8010000}"/>
            </a:ext>
          </a:extLst>
        </xdr:cNvPr>
        <xdr:cNvSpPr/>
      </xdr:nvSpPr>
      <xdr:spPr>
        <a:xfrm>
          <a:off x="6921500" y="16737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28323</xdr:rowOff>
    </xdr:from>
    <xdr:ext cx="534377"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6705111" y="168304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7" name="正方形/長方形 496">
          <a:extLst>
            <a:ext uri="{FF2B5EF4-FFF2-40B4-BE49-F238E27FC236}">
              <a16:creationId xmlns:a16="http://schemas.microsoft.com/office/drawing/2014/main" id="{00000000-0008-0000-0600-0000F1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0" name="直線コネクタ 499">
          <a:extLst>
            <a:ext uri="{FF2B5EF4-FFF2-40B4-BE49-F238E27FC236}">
              <a16:creationId xmlns:a16="http://schemas.microsoft.com/office/drawing/2014/main" id="{00000000-0008-0000-0600-0000F4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1" name="テキスト ボックス 500">
          <a:extLst>
            <a:ext uri="{FF2B5EF4-FFF2-40B4-BE49-F238E27FC236}">
              <a16:creationId xmlns:a16="http://schemas.microsoft.com/office/drawing/2014/main" id="{00000000-0008-0000-0600-0000F5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2" name="直線コネクタ 501">
          <a:extLst>
            <a:ext uri="{FF2B5EF4-FFF2-40B4-BE49-F238E27FC236}">
              <a16:creationId xmlns:a16="http://schemas.microsoft.com/office/drawing/2014/main" id="{00000000-0008-0000-0600-0000F6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503" name="テキスト ボックス 502">
          <a:extLst>
            <a:ext uri="{FF2B5EF4-FFF2-40B4-BE49-F238E27FC236}">
              <a16:creationId xmlns:a16="http://schemas.microsoft.com/office/drawing/2014/main" id="{00000000-0008-0000-0600-0000F7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505" name="テキスト ボックス 504">
          <a:extLst>
            <a:ext uri="{FF2B5EF4-FFF2-40B4-BE49-F238E27FC236}">
              <a16:creationId xmlns:a16="http://schemas.microsoft.com/office/drawing/2014/main" id="{00000000-0008-0000-0600-0000F9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6" name="直線コネクタ 505">
          <a:extLst>
            <a:ext uri="{FF2B5EF4-FFF2-40B4-BE49-F238E27FC236}">
              <a16:creationId xmlns:a16="http://schemas.microsoft.com/office/drawing/2014/main" id="{00000000-0008-0000-0600-0000FA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7" name="テキスト ボックス 506">
          <a:extLst>
            <a:ext uri="{FF2B5EF4-FFF2-40B4-BE49-F238E27FC236}">
              <a16:creationId xmlns:a16="http://schemas.microsoft.com/office/drawing/2014/main" id="{00000000-0008-0000-0600-0000FB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8" name="直線コネクタ 507">
          <a:extLst>
            <a:ext uri="{FF2B5EF4-FFF2-40B4-BE49-F238E27FC236}">
              <a16:creationId xmlns:a16="http://schemas.microsoft.com/office/drawing/2014/main" id="{00000000-0008-0000-0600-0000FC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0" name="災害復旧事業費グラフ枠">
          <a:extLst>
            <a:ext uri="{FF2B5EF4-FFF2-40B4-BE49-F238E27FC236}">
              <a16:creationId xmlns:a16="http://schemas.microsoft.com/office/drawing/2014/main" id="{00000000-0008-0000-0600-0000FE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163749</xdr:rowOff>
    </xdr:from>
    <xdr:to>
      <xdr:col>85</xdr:col>
      <xdr:colOff>126364</xdr:colOff>
      <xdr:row>38</xdr:row>
      <xdr:rowOff>139700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flipV="1">
          <a:off x="16317595" y="5307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143527</xdr:rowOff>
    </xdr:from>
    <xdr:ext cx="249299" cy="259045"/>
    <xdr:sp macro="" textlink="">
      <xdr:nvSpPr>
        <xdr:cNvPr id="512" name="災害復旧事業費最小値テキスト">
          <a:extLst>
            <a:ext uri="{FF2B5EF4-FFF2-40B4-BE49-F238E27FC236}">
              <a16:creationId xmlns:a16="http://schemas.microsoft.com/office/drawing/2014/main" id="{00000000-0008-0000-0600-000000020000}"/>
            </a:ext>
          </a:extLst>
        </xdr:cNvPr>
        <xdr:cNvSpPr txBox="1"/>
      </xdr:nvSpPr>
      <xdr:spPr>
        <a:xfrm>
          <a:off x="16370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139700</xdr:rowOff>
    </xdr:from>
    <xdr:to>
      <xdr:col>86</xdr:col>
      <xdr:colOff>25400</xdr:colOff>
      <xdr:row>38</xdr:row>
      <xdr:rowOff>139700</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6230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110426</xdr:rowOff>
    </xdr:from>
    <xdr:ext cx="534377" cy="259045"/>
    <xdr:sp macro="" textlink="">
      <xdr:nvSpPr>
        <xdr:cNvPr id="514" name="災害復旧事業費最大値テキスト">
          <a:extLst>
            <a:ext uri="{FF2B5EF4-FFF2-40B4-BE49-F238E27FC236}">
              <a16:creationId xmlns:a16="http://schemas.microsoft.com/office/drawing/2014/main" id="{00000000-0008-0000-0600-000002020000}"/>
            </a:ext>
          </a:extLst>
        </xdr:cNvPr>
        <xdr:cNvSpPr txBox="1"/>
      </xdr:nvSpPr>
      <xdr:spPr>
        <a:xfrm>
          <a:off x="16370300" y="5082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163749</xdr:rowOff>
    </xdr:from>
    <xdr:to>
      <xdr:col>86</xdr:col>
      <xdr:colOff>25400</xdr:colOff>
      <xdr:row>30</xdr:row>
      <xdr:rowOff>163749</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6230600" y="5307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36</xdr:row>
      <xdr:rowOff>157302</xdr:rowOff>
    </xdr:from>
    <xdr:to>
      <xdr:col>85</xdr:col>
      <xdr:colOff>127000</xdr:colOff>
      <xdr:row>38</xdr:row>
      <xdr:rowOff>62525</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5481300" y="6329502"/>
          <a:ext cx="838200" cy="24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121424</xdr:rowOff>
    </xdr:from>
    <xdr:ext cx="469744" cy="259045"/>
    <xdr:sp macro="" textlink="">
      <xdr:nvSpPr>
        <xdr:cNvPr id="517" name="災害復旧事業費平均値テキスト">
          <a:extLst>
            <a:ext uri="{FF2B5EF4-FFF2-40B4-BE49-F238E27FC236}">
              <a16:creationId xmlns:a16="http://schemas.microsoft.com/office/drawing/2014/main" id="{00000000-0008-0000-0600-000005020000}"/>
            </a:ext>
          </a:extLst>
        </xdr:cNvPr>
        <xdr:cNvSpPr txBox="1"/>
      </xdr:nvSpPr>
      <xdr:spPr>
        <a:xfrm>
          <a:off x="16370300" y="6122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98547</xdr:rowOff>
    </xdr:from>
    <xdr:to>
      <xdr:col>85</xdr:col>
      <xdr:colOff>177800</xdr:colOff>
      <xdr:row>37</xdr:row>
      <xdr:rowOff>28697</xdr:rowOff>
    </xdr:to>
    <xdr:sp macro="" textlink="">
      <xdr:nvSpPr>
        <xdr:cNvPr id="518" name="フローチャート: 判断 517">
          <a:extLst>
            <a:ext uri="{FF2B5EF4-FFF2-40B4-BE49-F238E27FC236}">
              <a16:creationId xmlns:a16="http://schemas.microsoft.com/office/drawing/2014/main" id="{00000000-0008-0000-0600-000006020000}"/>
            </a:ext>
          </a:extLst>
        </xdr:cNvPr>
        <xdr:cNvSpPr/>
      </xdr:nvSpPr>
      <xdr:spPr>
        <a:xfrm>
          <a:off x="16268700" y="627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36</xdr:row>
      <xdr:rowOff>157302</xdr:rowOff>
    </xdr:from>
    <xdr:to>
      <xdr:col>81</xdr:col>
      <xdr:colOff>50800</xdr:colOff>
      <xdr:row>37</xdr:row>
      <xdr:rowOff>64994</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4592300" y="6329502"/>
          <a:ext cx="889000" cy="79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6558</xdr:rowOff>
    </xdr:from>
    <xdr:to>
      <xdr:col>81</xdr:col>
      <xdr:colOff>101600</xdr:colOff>
      <xdr:row>35</xdr:row>
      <xdr:rowOff>108158</xdr:rowOff>
    </xdr:to>
    <xdr:sp macro="" textlink="">
      <xdr:nvSpPr>
        <xdr:cNvPr id="520" name="フローチャート: 判断 519">
          <a:extLst>
            <a:ext uri="{FF2B5EF4-FFF2-40B4-BE49-F238E27FC236}">
              <a16:creationId xmlns:a16="http://schemas.microsoft.com/office/drawing/2014/main" id="{00000000-0008-0000-0600-000008020000}"/>
            </a:ext>
          </a:extLst>
        </xdr:cNvPr>
        <xdr:cNvSpPr/>
      </xdr:nvSpPr>
      <xdr:spPr>
        <a:xfrm>
          <a:off x="15430500" y="600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33</xdr:row>
      <xdr:rowOff>124685</xdr:rowOff>
    </xdr:from>
    <xdr:ext cx="534377"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5214111" y="578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64994</xdr:rowOff>
    </xdr:from>
    <xdr:to>
      <xdr:col>76</xdr:col>
      <xdr:colOff>114300</xdr:colOff>
      <xdr:row>38</xdr:row>
      <xdr:rowOff>95123</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flipV="1">
          <a:off x="13703300" y="6408644"/>
          <a:ext cx="889000" cy="201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34</xdr:row>
      <xdr:rowOff>155606</xdr:rowOff>
    </xdr:from>
    <xdr:to>
      <xdr:col>76</xdr:col>
      <xdr:colOff>165100</xdr:colOff>
      <xdr:row>35</xdr:row>
      <xdr:rowOff>85756</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4541500" y="59849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102283</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4325111" y="5760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95123</xdr:rowOff>
    </xdr:from>
    <xdr:to>
      <xdr:col>71</xdr:col>
      <xdr:colOff>177800</xdr:colOff>
      <xdr:row>38</xdr:row>
      <xdr:rowOff>138602</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flipV="1">
          <a:off x="12814300" y="6610223"/>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84145</xdr:rowOff>
    </xdr:from>
    <xdr:to>
      <xdr:col>72</xdr:col>
      <xdr:colOff>38100</xdr:colOff>
      <xdr:row>37</xdr:row>
      <xdr:rowOff>14295</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3652500" y="6256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35</xdr:row>
      <xdr:rowOff>30822</xdr:rowOff>
    </xdr:from>
    <xdr:ext cx="469744"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3468428" y="6031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54016</xdr:rowOff>
    </xdr:from>
    <xdr:to>
      <xdr:col>67</xdr:col>
      <xdr:colOff>101600</xdr:colOff>
      <xdr:row>37</xdr:row>
      <xdr:rowOff>155616</xdr:rowOff>
    </xdr:to>
    <xdr:sp macro="" textlink="">
      <xdr:nvSpPr>
        <xdr:cNvPr id="528" name="フローチャート: 判断 527">
          <a:extLst>
            <a:ext uri="{FF2B5EF4-FFF2-40B4-BE49-F238E27FC236}">
              <a16:creationId xmlns:a16="http://schemas.microsoft.com/office/drawing/2014/main" id="{00000000-0008-0000-0600-000010020000}"/>
            </a:ext>
          </a:extLst>
        </xdr:cNvPr>
        <xdr:cNvSpPr/>
      </xdr:nvSpPr>
      <xdr:spPr>
        <a:xfrm>
          <a:off x="12763500" y="63976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36</xdr:row>
      <xdr:rowOff>693</xdr:rowOff>
    </xdr:from>
    <xdr:ext cx="469744"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2579428" y="61728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11725</xdr:rowOff>
    </xdr:from>
    <xdr:to>
      <xdr:col>85</xdr:col>
      <xdr:colOff>177800</xdr:colOff>
      <xdr:row>38</xdr:row>
      <xdr:rowOff>113325</xdr:rowOff>
    </xdr:to>
    <xdr:sp macro="" textlink="">
      <xdr:nvSpPr>
        <xdr:cNvPr id="535" name="楕円 534">
          <a:extLst>
            <a:ext uri="{FF2B5EF4-FFF2-40B4-BE49-F238E27FC236}">
              <a16:creationId xmlns:a16="http://schemas.microsoft.com/office/drawing/2014/main" id="{00000000-0008-0000-0600-000017020000}"/>
            </a:ext>
          </a:extLst>
        </xdr:cNvPr>
        <xdr:cNvSpPr/>
      </xdr:nvSpPr>
      <xdr:spPr>
        <a:xfrm>
          <a:off x="16268700" y="6526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98101</xdr:rowOff>
    </xdr:from>
    <xdr:ext cx="469744" cy="259045"/>
    <xdr:sp macro="" textlink="">
      <xdr:nvSpPr>
        <xdr:cNvPr id="536" name="災害復旧事業費該当値テキスト">
          <a:extLst>
            <a:ext uri="{FF2B5EF4-FFF2-40B4-BE49-F238E27FC236}">
              <a16:creationId xmlns:a16="http://schemas.microsoft.com/office/drawing/2014/main" id="{00000000-0008-0000-0600-000018020000}"/>
            </a:ext>
          </a:extLst>
        </xdr:cNvPr>
        <xdr:cNvSpPr txBox="1"/>
      </xdr:nvSpPr>
      <xdr:spPr>
        <a:xfrm>
          <a:off x="16370300" y="6441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106502</xdr:rowOff>
    </xdr:from>
    <xdr:to>
      <xdr:col>81</xdr:col>
      <xdr:colOff>101600</xdr:colOff>
      <xdr:row>37</xdr:row>
      <xdr:rowOff>36652</xdr:rowOff>
    </xdr:to>
    <xdr:sp macro="" textlink="">
      <xdr:nvSpPr>
        <xdr:cNvPr id="537" name="楕円 536">
          <a:extLst>
            <a:ext uri="{FF2B5EF4-FFF2-40B4-BE49-F238E27FC236}">
              <a16:creationId xmlns:a16="http://schemas.microsoft.com/office/drawing/2014/main" id="{00000000-0008-0000-0600-000019020000}"/>
            </a:ext>
          </a:extLst>
        </xdr:cNvPr>
        <xdr:cNvSpPr/>
      </xdr:nvSpPr>
      <xdr:spPr>
        <a:xfrm>
          <a:off x="15430500" y="6278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27779</xdr:rowOff>
    </xdr:from>
    <xdr:ext cx="469744" cy="259045"/>
    <xdr:sp macro="" textlink="">
      <xdr:nvSpPr>
        <xdr:cNvPr id="538" name="テキスト ボックス 537">
          <a:extLst>
            <a:ext uri="{FF2B5EF4-FFF2-40B4-BE49-F238E27FC236}">
              <a16:creationId xmlns:a16="http://schemas.microsoft.com/office/drawing/2014/main" id="{00000000-0008-0000-0600-00001A020000}"/>
            </a:ext>
          </a:extLst>
        </xdr:cNvPr>
        <xdr:cNvSpPr txBox="1"/>
      </xdr:nvSpPr>
      <xdr:spPr>
        <a:xfrm>
          <a:off x="15246428" y="6371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14194</xdr:rowOff>
    </xdr:from>
    <xdr:to>
      <xdr:col>76</xdr:col>
      <xdr:colOff>165100</xdr:colOff>
      <xdr:row>37</xdr:row>
      <xdr:rowOff>115794</xdr:rowOff>
    </xdr:to>
    <xdr:sp macro="" textlink="">
      <xdr:nvSpPr>
        <xdr:cNvPr id="539" name="楕円 538">
          <a:extLst>
            <a:ext uri="{FF2B5EF4-FFF2-40B4-BE49-F238E27FC236}">
              <a16:creationId xmlns:a16="http://schemas.microsoft.com/office/drawing/2014/main" id="{00000000-0008-0000-0600-00001B020000}"/>
            </a:ext>
          </a:extLst>
        </xdr:cNvPr>
        <xdr:cNvSpPr/>
      </xdr:nvSpPr>
      <xdr:spPr>
        <a:xfrm>
          <a:off x="14541500" y="635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106921</xdr:rowOff>
    </xdr:from>
    <xdr:ext cx="469744" cy="259045"/>
    <xdr:sp macro="" textlink="">
      <xdr:nvSpPr>
        <xdr:cNvPr id="540" name="テキスト ボックス 539">
          <a:extLst>
            <a:ext uri="{FF2B5EF4-FFF2-40B4-BE49-F238E27FC236}">
              <a16:creationId xmlns:a16="http://schemas.microsoft.com/office/drawing/2014/main" id="{00000000-0008-0000-0600-00001C020000}"/>
            </a:ext>
          </a:extLst>
        </xdr:cNvPr>
        <xdr:cNvSpPr txBox="1"/>
      </xdr:nvSpPr>
      <xdr:spPr>
        <a:xfrm>
          <a:off x="14357428" y="64505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44323</xdr:rowOff>
    </xdr:from>
    <xdr:to>
      <xdr:col>72</xdr:col>
      <xdr:colOff>38100</xdr:colOff>
      <xdr:row>38</xdr:row>
      <xdr:rowOff>145923</xdr:rowOff>
    </xdr:to>
    <xdr:sp macro="" textlink="">
      <xdr:nvSpPr>
        <xdr:cNvPr id="541" name="楕円 540">
          <a:extLst>
            <a:ext uri="{FF2B5EF4-FFF2-40B4-BE49-F238E27FC236}">
              <a16:creationId xmlns:a16="http://schemas.microsoft.com/office/drawing/2014/main" id="{00000000-0008-0000-0600-00001D020000}"/>
            </a:ext>
          </a:extLst>
        </xdr:cNvPr>
        <xdr:cNvSpPr/>
      </xdr:nvSpPr>
      <xdr:spPr>
        <a:xfrm>
          <a:off x="13652500" y="6559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38</xdr:row>
      <xdr:rowOff>137050</xdr:rowOff>
    </xdr:from>
    <xdr:ext cx="378565" cy="259045"/>
    <xdr:sp macro="" textlink="">
      <xdr:nvSpPr>
        <xdr:cNvPr id="542" name="テキスト ボックス 541">
          <a:extLst>
            <a:ext uri="{FF2B5EF4-FFF2-40B4-BE49-F238E27FC236}">
              <a16:creationId xmlns:a16="http://schemas.microsoft.com/office/drawing/2014/main" id="{00000000-0008-0000-0600-00001E020000}"/>
            </a:ext>
          </a:extLst>
        </xdr:cNvPr>
        <xdr:cNvSpPr txBox="1"/>
      </xdr:nvSpPr>
      <xdr:spPr>
        <a:xfrm>
          <a:off x="13514017" y="6652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87802</xdr:rowOff>
    </xdr:from>
    <xdr:to>
      <xdr:col>67</xdr:col>
      <xdr:colOff>101600</xdr:colOff>
      <xdr:row>39</xdr:row>
      <xdr:rowOff>17952</xdr:rowOff>
    </xdr:to>
    <xdr:sp macro="" textlink="">
      <xdr:nvSpPr>
        <xdr:cNvPr id="543" name="楕円 542">
          <a:extLst>
            <a:ext uri="{FF2B5EF4-FFF2-40B4-BE49-F238E27FC236}">
              <a16:creationId xmlns:a16="http://schemas.microsoft.com/office/drawing/2014/main" id="{00000000-0008-0000-0600-00001F020000}"/>
            </a:ext>
          </a:extLst>
        </xdr:cNvPr>
        <xdr:cNvSpPr/>
      </xdr:nvSpPr>
      <xdr:spPr>
        <a:xfrm>
          <a:off x="12763500" y="6602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39</xdr:row>
      <xdr:rowOff>9079</xdr:rowOff>
    </xdr:from>
    <xdr:ext cx="313932"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657333" y="6695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3" name="テキスト ボックス 552">
          <a:extLst>
            <a:ext uri="{FF2B5EF4-FFF2-40B4-BE49-F238E27FC236}">
              <a16:creationId xmlns:a16="http://schemas.microsoft.com/office/drawing/2014/main" id="{00000000-0008-0000-0600-000029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5" name="直線コネクタ 554">
          <a:extLst>
            <a:ext uri="{FF2B5EF4-FFF2-40B4-BE49-F238E27FC236}">
              <a16:creationId xmlns:a16="http://schemas.microsoft.com/office/drawing/2014/main" id="{00000000-0008-0000-0600-00002B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8" name="テキスト ボックス 557">
          <a:extLst>
            <a:ext uri="{FF2B5EF4-FFF2-40B4-BE49-F238E27FC236}">
              <a16:creationId xmlns:a16="http://schemas.microsoft.com/office/drawing/2014/main" id="{00000000-0008-0000-0600-00002E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失業対策事業費グラフ枠">
          <a:extLst>
            <a:ext uri="{FF2B5EF4-FFF2-40B4-BE49-F238E27FC236}">
              <a16:creationId xmlns:a16="http://schemas.microsoft.com/office/drawing/2014/main" id="{00000000-0008-0000-06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1" name="失業対策事業費最小値テキスト">
          <a:extLst>
            <a:ext uri="{FF2B5EF4-FFF2-40B4-BE49-F238E27FC236}">
              <a16:creationId xmlns:a16="http://schemas.microsoft.com/office/drawing/2014/main" id="{00000000-0008-0000-0600-000031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3" name="失業対策事業費最大値テキスト">
          <a:extLst>
            <a:ext uri="{FF2B5EF4-FFF2-40B4-BE49-F238E27FC236}">
              <a16:creationId xmlns:a16="http://schemas.microsoft.com/office/drawing/2014/main" id="{00000000-0008-0000-0600-000033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6" name="失業対策事業費平均値テキスト">
          <a:extLst>
            <a:ext uri="{FF2B5EF4-FFF2-40B4-BE49-F238E27FC236}">
              <a16:creationId xmlns:a16="http://schemas.microsoft.com/office/drawing/2014/main" id="{00000000-0008-0000-0600-000036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7" name="フローチャート: 判断 566">
          <a:extLst>
            <a:ext uri="{FF2B5EF4-FFF2-40B4-BE49-F238E27FC236}">
              <a16:creationId xmlns:a16="http://schemas.microsoft.com/office/drawing/2014/main" id="{00000000-0008-0000-0600-000037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7" name="フローチャート: 判断 576">
          <a:extLst>
            <a:ext uri="{FF2B5EF4-FFF2-40B4-BE49-F238E27FC236}">
              <a16:creationId xmlns:a16="http://schemas.microsoft.com/office/drawing/2014/main" id="{00000000-0008-0000-0600-000041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5" name="失業対策事業費該当値テキスト">
          <a:extLst>
            <a:ext uri="{FF2B5EF4-FFF2-40B4-BE49-F238E27FC236}">
              <a16:creationId xmlns:a16="http://schemas.microsoft.com/office/drawing/2014/main" id="{00000000-0008-0000-0600-000049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8" name="楕円 587">
          <a:extLst>
            <a:ext uri="{FF2B5EF4-FFF2-40B4-BE49-F238E27FC236}">
              <a16:creationId xmlns:a16="http://schemas.microsoft.com/office/drawing/2014/main" id="{00000000-0008-0000-0600-00004C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9" name="テキスト ボックス 588">
          <a:extLst>
            <a:ext uri="{FF2B5EF4-FFF2-40B4-BE49-F238E27FC236}">
              <a16:creationId xmlns:a16="http://schemas.microsoft.com/office/drawing/2014/main" id="{00000000-0008-0000-0600-00004D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0" name="楕円 589">
          <a:extLst>
            <a:ext uri="{FF2B5EF4-FFF2-40B4-BE49-F238E27FC236}">
              <a16:creationId xmlns:a16="http://schemas.microsoft.com/office/drawing/2014/main" id="{00000000-0008-0000-0600-00004E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1" name="テキスト ボックス 590">
          <a:extLst>
            <a:ext uri="{FF2B5EF4-FFF2-40B4-BE49-F238E27FC236}">
              <a16:creationId xmlns:a16="http://schemas.microsoft.com/office/drawing/2014/main" id="{00000000-0008-0000-0600-00004F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2" name="楕円 591">
          <a:extLst>
            <a:ext uri="{FF2B5EF4-FFF2-40B4-BE49-F238E27FC236}">
              <a16:creationId xmlns:a16="http://schemas.microsoft.com/office/drawing/2014/main" id="{00000000-0008-0000-0600-000050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3" name="テキスト ボックス 592">
          <a:extLst>
            <a:ext uri="{FF2B5EF4-FFF2-40B4-BE49-F238E27FC236}">
              <a16:creationId xmlns:a16="http://schemas.microsoft.com/office/drawing/2014/main" id="{00000000-0008-0000-0600-000051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6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80</xdr:row>
      <xdr:rowOff>111777</xdr:rowOff>
    </xdr:from>
    <xdr:ext cx="531299"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1914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98879</xdr:rowOff>
    </xdr:from>
    <xdr:to>
      <xdr:col>89</xdr:col>
      <xdr:colOff>177800</xdr:colOff>
      <xdr:row>79</xdr:row>
      <xdr:rowOff>98879</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78</xdr:row>
      <xdr:rowOff>128106</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144434</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74</xdr:row>
      <xdr:rowOff>160762</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9" name="公債費グラフ枠">
          <a:extLst>
            <a:ext uri="{FF2B5EF4-FFF2-40B4-BE49-F238E27FC236}">
              <a16:creationId xmlns:a16="http://schemas.microsoft.com/office/drawing/2014/main" id="{00000000-0008-0000-0600-00006B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114358</xdr:rowOff>
    </xdr:from>
    <xdr:to>
      <xdr:col>85</xdr:col>
      <xdr:colOff>126364</xdr:colOff>
      <xdr:row>80</xdr:row>
      <xdr:rowOff>6246</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flipV="1">
          <a:off x="16317595" y="12115858"/>
          <a:ext cx="1269" cy="16063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80</xdr:row>
      <xdr:rowOff>10073</xdr:rowOff>
    </xdr:from>
    <xdr:ext cx="534377" cy="259045"/>
    <xdr:sp macro="" textlink="">
      <xdr:nvSpPr>
        <xdr:cNvPr id="621" name="公債費最小値テキスト">
          <a:extLst>
            <a:ext uri="{FF2B5EF4-FFF2-40B4-BE49-F238E27FC236}">
              <a16:creationId xmlns:a16="http://schemas.microsoft.com/office/drawing/2014/main" id="{00000000-0008-0000-0600-00006D020000}"/>
            </a:ext>
          </a:extLst>
        </xdr:cNvPr>
        <xdr:cNvSpPr txBox="1"/>
      </xdr:nvSpPr>
      <xdr:spPr>
        <a:xfrm>
          <a:off x="16370300" y="13726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80</xdr:row>
      <xdr:rowOff>6246</xdr:rowOff>
    </xdr:from>
    <xdr:to>
      <xdr:col>86</xdr:col>
      <xdr:colOff>25400</xdr:colOff>
      <xdr:row>80</xdr:row>
      <xdr:rowOff>6246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6230600" y="13722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61035</xdr:rowOff>
    </xdr:from>
    <xdr:ext cx="599010" cy="259045"/>
    <xdr:sp macro="" textlink="">
      <xdr:nvSpPr>
        <xdr:cNvPr id="623" name="公債費最大値テキスト">
          <a:extLst>
            <a:ext uri="{FF2B5EF4-FFF2-40B4-BE49-F238E27FC236}">
              <a16:creationId xmlns:a16="http://schemas.microsoft.com/office/drawing/2014/main" id="{00000000-0008-0000-0600-00006F020000}"/>
            </a:ext>
          </a:extLst>
        </xdr:cNvPr>
        <xdr:cNvSpPr txBox="1"/>
      </xdr:nvSpPr>
      <xdr:spPr>
        <a:xfrm>
          <a:off x="16370300" y="1189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114358</xdr:rowOff>
    </xdr:from>
    <xdr:to>
      <xdr:col>86</xdr:col>
      <xdr:colOff>25400</xdr:colOff>
      <xdr:row>70</xdr:row>
      <xdr:rowOff>114358</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21158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27115</xdr:rowOff>
    </xdr:from>
    <xdr:to>
      <xdr:col>85</xdr:col>
      <xdr:colOff>127000</xdr:colOff>
      <xdr:row>75</xdr:row>
      <xdr:rowOff>53600</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5481300" y="12885865"/>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97813</xdr:rowOff>
    </xdr:from>
    <xdr:ext cx="534377" cy="259045"/>
    <xdr:sp macro="" textlink="">
      <xdr:nvSpPr>
        <xdr:cNvPr id="626" name="公債費平均値テキスト">
          <a:extLst>
            <a:ext uri="{FF2B5EF4-FFF2-40B4-BE49-F238E27FC236}">
              <a16:creationId xmlns:a16="http://schemas.microsoft.com/office/drawing/2014/main" id="{00000000-0008-0000-0600-000072020000}"/>
            </a:ext>
          </a:extLst>
        </xdr:cNvPr>
        <xdr:cNvSpPr txBox="1"/>
      </xdr:nvSpPr>
      <xdr:spPr>
        <a:xfrm>
          <a:off x="16370300" y="1295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75</xdr:row>
      <xdr:rowOff>119386</xdr:rowOff>
    </xdr:from>
    <xdr:to>
      <xdr:col>85</xdr:col>
      <xdr:colOff>177800</xdr:colOff>
      <xdr:row>76</xdr:row>
      <xdr:rowOff>49535</xdr:rowOff>
    </xdr:to>
    <xdr:sp macro="" textlink="">
      <xdr:nvSpPr>
        <xdr:cNvPr id="627" name="フローチャート: 判断 626">
          <a:extLst>
            <a:ext uri="{FF2B5EF4-FFF2-40B4-BE49-F238E27FC236}">
              <a16:creationId xmlns:a16="http://schemas.microsoft.com/office/drawing/2014/main" id="{00000000-0008-0000-0600-000073020000}"/>
            </a:ext>
          </a:extLst>
        </xdr:cNvPr>
        <xdr:cNvSpPr/>
      </xdr:nvSpPr>
      <xdr:spPr>
        <a:xfrm>
          <a:off x="16268700" y="129781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75</xdr:row>
      <xdr:rowOff>53600</xdr:rowOff>
    </xdr:from>
    <xdr:to>
      <xdr:col>81</xdr:col>
      <xdr:colOff>50800</xdr:colOff>
      <xdr:row>75</xdr:row>
      <xdr:rowOff>97621</xdr:rowOff>
    </xdr:to>
    <xdr:cxnSp macro="">
      <xdr:nvCxnSpPr>
        <xdr:cNvPr id="628" name="直線コネクタ 627">
          <a:extLst>
            <a:ext uri="{FF2B5EF4-FFF2-40B4-BE49-F238E27FC236}">
              <a16:creationId xmlns:a16="http://schemas.microsoft.com/office/drawing/2014/main" id="{00000000-0008-0000-0600-000074020000}"/>
            </a:ext>
          </a:extLst>
        </xdr:cNvPr>
        <xdr:cNvCxnSpPr/>
      </xdr:nvCxnSpPr>
      <xdr:spPr>
        <a:xfrm flipV="1">
          <a:off x="14592300" y="12912350"/>
          <a:ext cx="889000" cy="440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165954</xdr:rowOff>
    </xdr:from>
    <xdr:to>
      <xdr:col>81</xdr:col>
      <xdr:colOff>101600</xdr:colOff>
      <xdr:row>76</xdr:row>
      <xdr:rowOff>96104</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5430500" y="13024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76</xdr:row>
      <xdr:rowOff>87231</xdr:rowOff>
    </xdr:from>
    <xdr:ext cx="534377"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5214111" y="13117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75</xdr:row>
      <xdr:rowOff>48130</xdr:rowOff>
    </xdr:from>
    <xdr:to>
      <xdr:col>76</xdr:col>
      <xdr:colOff>114300</xdr:colOff>
      <xdr:row>75</xdr:row>
      <xdr:rowOff>97621</xdr:rowOff>
    </xdr:to>
    <xdr:cxnSp macro="">
      <xdr:nvCxnSpPr>
        <xdr:cNvPr id="631" name="直線コネクタ 630">
          <a:extLst>
            <a:ext uri="{FF2B5EF4-FFF2-40B4-BE49-F238E27FC236}">
              <a16:creationId xmlns:a16="http://schemas.microsoft.com/office/drawing/2014/main" id="{00000000-0008-0000-0600-000077020000}"/>
            </a:ext>
          </a:extLst>
        </xdr:cNvPr>
        <xdr:cNvCxnSpPr/>
      </xdr:nvCxnSpPr>
      <xdr:spPr>
        <a:xfrm>
          <a:off x="13703300" y="12906880"/>
          <a:ext cx="889000" cy="49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26084</xdr:rowOff>
    </xdr:from>
    <xdr:to>
      <xdr:col>76</xdr:col>
      <xdr:colOff>165100</xdr:colOff>
      <xdr:row>76</xdr:row>
      <xdr:rowOff>127684</xdr:rowOff>
    </xdr:to>
    <xdr:sp macro="" textlink="">
      <xdr:nvSpPr>
        <xdr:cNvPr id="632" name="フローチャート: 判断 631">
          <a:extLst>
            <a:ext uri="{FF2B5EF4-FFF2-40B4-BE49-F238E27FC236}">
              <a16:creationId xmlns:a16="http://schemas.microsoft.com/office/drawing/2014/main" id="{00000000-0008-0000-0600-000078020000}"/>
            </a:ext>
          </a:extLst>
        </xdr:cNvPr>
        <xdr:cNvSpPr/>
      </xdr:nvSpPr>
      <xdr:spPr>
        <a:xfrm>
          <a:off x="14541500" y="13056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76</xdr:row>
      <xdr:rowOff>118811</xdr:rowOff>
    </xdr:from>
    <xdr:ext cx="534377"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4325111" y="13149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74</xdr:row>
      <xdr:rowOff>113313</xdr:rowOff>
    </xdr:from>
    <xdr:to>
      <xdr:col>71</xdr:col>
      <xdr:colOff>177800</xdr:colOff>
      <xdr:row>75</xdr:row>
      <xdr:rowOff>48130</xdr:rowOff>
    </xdr:to>
    <xdr:cxnSp macro="">
      <xdr:nvCxnSpPr>
        <xdr:cNvPr id="634" name="直線コネクタ 633">
          <a:extLst>
            <a:ext uri="{FF2B5EF4-FFF2-40B4-BE49-F238E27FC236}">
              <a16:creationId xmlns:a16="http://schemas.microsoft.com/office/drawing/2014/main" id="{00000000-0008-0000-0600-00007A020000}"/>
            </a:ext>
          </a:extLst>
        </xdr:cNvPr>
        <xdr:cNvCxnSpPr/>
      </xdr:nvCxnSpPr>
      <xdr:spPr>
        <a:xfrm>
          <a:off x="12814300" y="12800613"/>
          <a:ext cx="889000" cy="106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75</xdr:row>
      <xdr:rowOff>151047</xdr:rowOff>
    </xdr:from>
    <xdr:to>
      <xdr:col>72</xdr:col>
      <xdr:colOff>38100</xdr:colOff>
      <xdr:row>76</xdr:row>
      <xdr:rowOff>81197</xdr:rowOff>
    </xdr:to>
    <xdr:sp macro="" textlink="">
      <xdr:nvSpPr>
        <xdr:cNvPr id="635" name="フローチャート: 判断 634">
          <a:extLst>
            <a:ext uri="{FF2B5EF4-FFF2-40B4-BE49-F238E27FC236}">
              <a16:creationId xmlns:a16="http://schemas.microsoft.com/office/drawing/2014/main" id="{00000000-0008-0000-0600-00007B020000}"/>
            </a:ext>
          </a:extLst>
        </xdr:cNvPr>
        <xdr:cNvSpPr/>
      </xdr:nvSpPr>
      <xdr:spPr>
        <a:xfrm>
          <a:off x="13652500" y="130097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76</xdr:row>
      <xdr:rowOff>72324</xdr:rowOff>
    </xdr:from>
    <xdr:ext cx="534377"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3436111" y="131025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75</xdr:row>
      <xdr:rowOff>137706</xdr:rowOff>
    </xdr:from>
    <xdr:to>
      <xdr:col>67</xdr:col>
      <xdr:colOff>101600</xdr:colOff>
      <xdr:row>76</xdr:row>
      <xdr:rowOff>67856</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2763500" y="12996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76</xdr:row>
      <xdr:rowOff>58983</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2547111" y="13089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147765</xdr:rowOff>
    </xdr:from>
    <xdr:to>
      <xdr:col>85</xdr:col>
      <xdr:colOff>177800</xdr:colOff>
      <xdr:row>75</xdr:row>
      <xdr:rowOff>77915</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6268700" y="12835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170642</xdr:rowOff>
    </xdr:from>
    <xdr:ext cx="534377" cy="259045"/>
    <xdr:sp macro="" textlink="">
      <xdr:nvSpPr>
        <xdr:cNvPr id="645" name="公債費該当値テキスト">
          <a:extLst>
            <a:ext uri="{FF2B5EF4-FFF2-40B4-BE49-F238E27FC236}">
              <a16:creationId xmlns:a16="http://schemas.microsoft.com/office/drawing/2014/main" id="{00000000-0008-0000-0600-000085020000}"/>
            </a:ext>
          </a:extLst>
        </xdr:cNvPr>
        <xdr:cNvSpPr txBox="1"/>
      </xdr:nvSpPr>
      <xdr:spPr>
        <a:xfrm>
          <a:off x="16370300" y="12686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75</xdr:row>
      <xdr:rowOff>2800</xdr:rowOff>
    </xdr:from>
    <xdr:to>
      <xdr:col>81</xdr:col>
      <xdr:colOff>101600</xdr:colOff>
      <xdr:row>75</xdr:row>
      <xdr:rowOff>104400</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5430500" y="12861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120927</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5214111" y="1263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75</xdr:row>
      <xdr:rowOff>46821</xdr:rowOff>
    </xdr:from>
    <xdr:to>
      <xdr:col>76</xdr:col>
      <xdr:colOff>165100</xdr:colOff>
      <xdr:row>75</xdr:row>
      <xdr:rowOff>148422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4541500" y="12905571"/>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164948</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4325111" y="126807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74</xdr:row>
      <xdr:rowOff>168780</xdr:rowOff>
    </xdr:from>
    <xdr:to>
      <xdr:col>72</xdr:col>
      <xdr:colOff>38100</xdr:colOff>
      <xdr:row>75</xdr:row>
      <xdr:rowOff>98930</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3652500" y="12856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115457</xdr:rowOff>
    </xdr:from>
    <xdr:ext cx="534377"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3436111" y="12631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62513</xdr:rowOff>
    </xdr:from>
    <xdr:to>
      <xdr:col>67</xdr:col>
      <xdr:colOff>101600</xdr:colOff>
      <xdr:row>74</xdr:row>
      <xdr:rowOff>164113</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2763500" y="12749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9190</xdr:rowOff>
    </xdr:from>
    <xdr:ext cx="534377"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547111" y="125250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5641</xdr:rowOff>
    </xdr:from>
    <xdr:ext cx="53129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914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83127</xdr:rowOff>
    </xdr:from>
    <xdr:to>
      <xdr:col>85</xdr:col>
      <xdr:colOff>126364</xdr:colOff>
      <xdr:row>98</xdr:row>
      <xdr:rowOff>170278</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513627"/>
          <a:ext cx="1269" cy="145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2655</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69762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170278</xdr:rowOff>
    </xdr:from>
    <xdr:to>
      <xdr:col>86</xdr:col>
      <xdr:colOff>25400</xdr:colOff>
      <xdr:row>98</xdr:row>
      <xdr:rowOff>170278</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69723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29804</xdr:rowOff>
    </xdr:from>
    <xdr:ext cx="599010"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288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143,197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83127</xdr:rowOff>
    </xdr:from>
    <xdr:to>
      <xdr:col>86</xdr:col>
      <xdr:colOff>25400</xdr:colOff>
      <xdr:row>90</xdr:row>
      <xdr:rowOff>83127</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5136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96</xdr:row>
      <xdr:rowOff>165565</xdr:rowOff>
    </xdr:from>
    <xdr:to>
      <xdr:col>85</xdr:col>
      <xdr:colOff>127000</xdr:colOff>
      <xdr:row>97</xdr:row>
      <xdr:rowOff>62150</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5481300" y="16624765"/>
          <a:ext cx="838200" cy="680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121335</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40908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42,622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98458</xdr:rowOff>
    </xdr:from>
    <xdr:to>
      <xdr:col>85</xdr:col>
      <xdr:colOff>177800</xdr:colOff>
      <xdr:row>97</xdr:row>
      <xdr:rowOff>28608</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557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96</xdr:row>
      <xdr:rowOff>165565</xdr:rowOff>
    </xdr:from>
    <xdr:to>
      <xdr:col>81</xdr:col>
      <xdr:colOff>50800</xdr:colOff>
      <xdr:row>98</xdr:row>
      <xdr:rowOff>100022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flipV="1">
          <a:off x="14592300" y="16624765"/>
          <a:ext cx="889000" cy="2773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17707</xdr:rowOff>
    </xdr:from>
    <xdr:to>
      <xdr:col>81</xdr:col>
      <xdr:colOff>101600</xdr:colOff>
      <xdr:row>97</xdr:row>
      <xdr:rowOff>119307</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64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110434</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7410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34,290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50067</xdr:rowOff>
    </xdr:from>
    <xdr:to>
      <xdr:col>76</xdr:col>
      <xdr:colOff>114300</xdr:colOff>
      <xdr:row>98</xdr:row>
      <xdr:rowOff>100022</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a:off x="13703300" y="16852167"/>
          <a:ext cx="889000" cy="499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86559</xdr:rowOff>
    </xdr:from>
    <xdr:to>
      <xdr:col>76</xdr:col>
      <xdr:colOff>165100</xdr:colOff>
      <xdr:row>97</xdr:row>
      <xdr:rowOff>16709</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545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33236</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3209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40977</xdr:rowOff>
    </xdr:from>
    <xdr:to>
      <xdr:col>71</xdr:col>
      <xdr:colOff>177800</xdr:colOff>
      <xdr:row>98</xdr:row>
      <xdr:rowOff>50067</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843077"/>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30673</xdr:rowOff>
    </xdr:from>
    <xdr:to>
      <xdr:col>72</xdr:col>
      <xdr:colOff>38100</xdr:colOff>
      <xdr:row>97</xdr:row>
      <xdr:rowOff>132273</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6613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148800</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436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33,099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33927</xdr:rowOff>
    </xdr:from>
    <xdr:to>
      <xdr:col>67</xdr:col>
      <xdr:colOff>101600</xdr:colOff>
      <xdr:row>97</xdr:row>
      <xdr:rowOff>135527</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664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152054</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4398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32,800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11350</xdr:rowOff>
    </xdr:from>
    <xdr:to>
      <xdr:col>85</xdr:col>
      <xdr:colOff>177800</xdr:colOff>
      <xdr:row>97</xdr:row>
      <xdr:rowOff>112950</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64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161227</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620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96</xdr:row>
      <xdr:rowOff>114765</xdr:rowOff>
    </xdr:from>
    <xdr:to>
      <xdr:col>81</xdr:col>
      <xdr:colOff>101600</xdr:colOff>
      <xdr:row>97</xdr:row>
      <xdr:rowOff>44915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573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61442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6349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41,124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49222</xdr:rowOff>
    </xdr:from>
    <xdr:to>
      <xdr:col>76</xdr:col>
      <xdr:colOff>165100</xdr:colOff>
      <xdr:row>98</xdr:row>
      <xdr:rowOff>150822</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51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141949</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944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170717</xdr:rowOff>
    </xdr:from>
    <xdr:to>
      <xdr:col>72</xdr:col>
      <xdr:colOff>38100</xdr:colOff>
      <xdr:row>98</xdr:row>
      <xdr:rowOff>100867</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801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91994</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68940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161627</xdr:rowOff>
    </xdr:from>
    <xdr:to>
      <xdr:col>67</xdr:col>
      <xdr:colOff>101600</xdr:colOff>
      <xdr:row>98</xdr:row>
      <xdr:rowOff>91777</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79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82904</xdr:rowOff>
    </xdr:from>
    <xdr:ext cx="534377"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47111" y="16885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3" name="直線コネクタ 732">
          <a:extLst>
            <a:ext uri="{FF2B5EF4-FFF2-40B4-BE49-F238E27FC236}">
              <a16:creationId xmlns:a16="http://schemas.microsoft.com/office/drawing/2014/main" id="{00000000-0008-0000-0600-0000DD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5" name="投資及び出資金グラフ枠">
          <a:extLst>
            <a:ext uri="{FF2B5EF4-FFF2-40B4-BE49-F238E27FC236}">
              <a16:creationId xmlns:a16="http://schemas.microsoft.com/office/drawing/2014/main" id="{00000000-0008-0000-0600-0000DF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92837</xdr:rowOff>
    </xdr:from>
    <xdr:to>
      <xdr:col>116</xdr:col>
      <xdr:colOff>62864</xdr:colOff>
      <xdr:row>39</xdr:row>
      <xdr:rowOff>44450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flipV="1">
          <a:off x="22159595" y="5407787"/>
          <a:ext cx="1269" cy="13232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7" name="投資及び出資金最小値テキスト">
          <a:extLst>
            <a:ext uri="{FF2B5EF4-FFF2-40B4-BE49-F238E27FC236}">
              <a16:creationId xmlns:a16="http://schemas.microsoft.com/office/drawing/2014/main" id="{00000000-0008-0000-0600-0000E1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39514</xdr:rowOff>
    </xdr:from>
    <xdr:ext cx="534377" cy="259045"/>
    <xdr:sp macro="" textlink="">
      <xdr:nvSpPr>
        <xdr:cNvPr id="739" name="投資及び出資金最大値テキスト">
          <a:extLst>
            <a:ext uri="{FF2B5EF4-FFF2-40B4-BE49-F238E27FC236}">
              <a16:creationId xmlns:a16="http://schemas.microsoft.com/office/drawing/2014/main" id="{00000000-0008-0000-0600-0000E3020000}"/>
            </a:ext>
          </a:extLst>
        </xdr:cNvPr>
        <xdr:cNvSpPr txBox="1"/>
      </xdr:nvSpPr>
      <xdr:spPr>
        <a:xfrm>
          <a:off x="22212300" y="51830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31</xdr:row>
      <xdr:rowOff>92837</xdr:rowOff>
    </xdr:from>
    <xdr:to>
      <xdr:col>116</xdr:col>
      <xdr:colOff>152400</xdr:colOff>
      <xdr:row>31</xdr:row>
      <xdr:rowOff>92837</xdr:rowOff>
    </xdr:to>
    <xdr:cxnSp macro="">
      <xdr:nvCxnSpPr>
        <xdr:cNvPr id="740" name="直線コネクタ 739">
          <a:extLst>
            <a:ext uri="{FF2B5EF4-FFF2-40B4-BE49-F238E27FC236}">
              <a16:creationId xmlns:a16="http://schemas.microsoft.com/office/drawing/2014/main" id="{00000000-0008-0000-0600-0000E4020000}"/>
            </a:ext>
          </a:extLst>
        </xdr:cNvPr>
        <xdr:cNvCxnSpPr/>
      </xdr:nvCxnSpPr>
      <xdr:spPr>
        <a:xfrm>
          <a:off x="22072600" y="54077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112420</xdr:rowOff>
    </xdr:from>
    <xdr:to>
      <xdr:col>116</xdr:col>
      <xdr:colOff>63500</xdr:colOff>
      <xdr:row>38</xdr:row>
      <xdr:rowOff>116536</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flipV="1">
          <a:off x="21323300" y="6627520"/>
          <a:ext cx="838200" cy="4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36</xdr:row>
      <xdr:rowOff>19804</xdr:rowOff>
    </xdr:from>
    <xdr:ext cx="469744" cy="259045"/>
    <xdr:sp macro="" textlink="">
      <xdr:nvSpPr>
        <xdr:cNvPr id="742" name="投資及び出資金平均値テキスト">
          <a:extLst>
            <a:ext uri="{FF2B5EF4-FFF2-40B4-BE49-F238E27FC236}">
              <a16:creationId xmlns:a16="http://schemas.microsoft.com/office/drawing/2014/main" id="{00000000-0008-0000-0600-0000E6020000}"/>
            </a:ext>
          </a:extLst>
        </xdr:cNvPr>
        <xdr:cNvSpPr txBox="1"/>
      </xdr:nvSpPr>
      <xdr:spPr>
        <a:xfrm>
          <a:off x="22212300" y="61920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36</xdr:row>
      <xdr:rowOff>168377</xdr:rowOff>
    </xdr:from>
    <xdr:to>
      <xdr:col>116</xdr:col>
      <xdr:colOff>114300</xdr:colOff>
      <xdr:row>37</xdr:row>
      <xdr:rowOff>98527</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2110700" y="63405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87503</xdr:rowOff>
    </xdr:from>
    <xdr:to>
      <xdr:col>111</xdr:col>
      <xdr:colOff>177800</xdr:colOff>
      <xdr:row>38</xdr:row>
      <xdr:rowOff>116536</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20434300" y="6602603"/>
          <a:ext cx="889000" cy="29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36</xdr:row>
      <xdr:rowOff>157404</xdr:rowOff>
    </xdr:from>
    <xdr:to>
      <xdr:col>112</xdr:col>
      <xdr:colOff>38100</xdr:colOff>
      <xdr:row>37</xdr:row>
      <xdr:rowOff>87554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21272500" y="6329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35</xdr:row>
      <xdr:rowOff>104081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21088428" y="61048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82855</xdr:rowOff>
    </xdr:from>
    <xdr:to>
      <xdr:col>107</xdr:col>
      <xdr:colOff>50800</xdr:colOff>
      <xdr:row>38</xdr:row>
      <xdr:rowOff>87503</xdr:rowOff>
    </xdr:to>
    <xdr:cxnSp macro="">
      <xdr:nvCxnSpPr>
        <xdr:cNvPr id="747" name="直線コネクタ 746">
          <a:extLst>
            <a:ext uri="{FF2B5EF4-FFF2-40B4-BE49-F238E27FC236}">
              <a16:creationId xmlns:a16="http://schemas.microsoft.com/office/drawing/2014/main" id="{00000000-0008-0000-0600-0000EB020000}"/>
            </a:ext>
          </a:extLst>
        </xdr:cNvPr>
        <xdr:cNvCxnSpPr/>
      </xdr:nvCxnSpPr>
      <xdr:spPr>
        <a:xfrm>
          <a:off x="19545300" y="6597955"/>
          <a:ext cx="889000" cy="46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71679</xdr:rowOff>
    </xdr:from>
    <xdr:to>
      <xdr:col>107</xdr:col>
      <xdr:colOff>101600</xdr:colOff>
      <xdr:row>38</xdr:row>
      <xdr:rowOff>1829</xdr:rowOff>
    </xdr:to>
    <xdr:sp macro="" textlink="">
      <xdr:nvSpPr>
        <xdr:cNvPr id="748" name="フローチャート: 判断 747">
          <a:extLst>
            <a:ext uri="{FF2B5EF4-FFF2-40B4-BE49-F238E27FC236}">
              <a16:creationId xmlns:a16="http://schemas.microsoft.com/office/drawing/2014/main" id="{00000000-0008-0000-0600-0000EC020000}"/>
            </a:ext>
          </a:extLst>
        </xdr:cNvPr>
        <xdr:cNvSpPr/>
      </xdr:nvSpPr>
      <xdr:spPr>
        <a:xfrm>
          <a:off x="20383500" y="64153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18356</xdr:rowOff>
    </xdr:from>
    <xdr:ext cx="469744"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0199428" y="6190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82855</xdr:rowOff>
    </xdr:from>
    <xdr:to>
      <xdr:col>102</xdr:col>
      <xdr:colOff>114300</xdr:colOff>
      <xdr:row>38</xdr:row>
      <xdr:rowOff>90627</xdr:rowOff>
    </xdr:to>
    <xdr:cxnSp macro="">
      <xdr:nvCxnSpPr>
        <xdr:cNvPr id="750" name="直線コネクタ 749">
          <a:extLst>
            <a:ext uri="{FF2B5EF4-FFF2-40B4-BE49-F238E27FC236}">
              <a16:creationId xmlns:a16="http://schemas.microsoft.com/office/drawing/2014/main" id="{00000000-0008-0000-0600-0000EE020000}"/>
            </a:ext>
          </a:extLst>
        </xdr:cNvPr>
        <xdr:cNvCxnSpPr/>
      </xdr:nvCxnSpPr>
      <xdr:spPr>
        <a:xfrm flipV="1">
          <a:off x="18656300" y="6597955"/>
          <a:ext cx="889000" cy="77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113741</xdr:rowOff>
    </xdr:from>
    <xdr:to>
      <xdr:col>102</xdr:col>
      <xdr:colOff>165100</xdr:colOff>
      <xdr:row>38</xdr:row>
      <xdr:rowOff>43891</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9494500" y="6457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60418</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10428" y="62326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163652</xdr:rowOff>
    </xdr:from>
    <xdr:to>
      <xdr:col>98</xdr:col>
      <xdr:colOff>38100</xdr:colOff>
      <xdr:row>38</xdr:row>
      <xdr:rowOff>93802</xdr:rowOff>
    </xdr:to>
    <xdr:sp macro="" textlink="">
      <xdr:nvSpPr>
        <xdr:cNvPr id="753" name="フローチャート: 判断 752">
          <a:extLst>
            <a:ext uri="{FF2B5EF4-FFF2-40B4-BE49-F238E27FC236}">
              <a16:creationId xmlns:a16="http://schemas.microsoft.com/office/drawing/2014/main" id="{00000000-0008-0000-0600-0000F1020000}"/>
            </a:ext>
          </a:extLst>
        </xdr:cNvPr>
        <xdr:cNvSpPr/>
      </xdr:nvSpPr>
      <xdr:spPr>
        <a:xfrm>
          <a:off x="18605500" y="6507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110329</xdr:rowOff>
    </xdr:from>
    <xdr:ext cx="469744"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421428" y="62825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8" name="テキスト ボックス 757">
          <a:extLst>
            <a:ext uri="{FF2B5EF4-FFF2-40B4-BE49-F238E27FC236}">
              <a16:creationId xmlns:a16="http://schemas.microsoft.com/office/drawing/2014/main" id="{00000000-0008-0000-0600-0000F6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61620</xdr:rowOff>
    </xdr:from>
    <xdr:to>
      <xdr:col>116</xdr:col>
      <xdr:colOff>114300</xdr:colOff>
      <xdr:row>38</xdr:row>
      <xdr:rowOff>163220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2110700" y="6576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147997</xdr:rowOff>
    </xdr:from>
    <xdr:ext cx="469744" cy="259045"/>
    <xdr:sp macro="" textlink="">
      <xdr:nvSpPr>
        <xdr:cNvPr id="761" name="投資及び出資金該当値テキスト">
          <a:extLst>
            <a:ext uri="{FF2B5EF4-FFF2-40B4-BE49-F238E27FC236}">
              <a16:creationId xmlns:a16="http://schemas.microsoft.com/office/drawing/2014/main" id="{00000000-0008-0000-0600-0000F9020000}"/>
            </a:ext>
          </a:extLst>
        </xdr:cNvPr>
        <xdr:cNvSpPr txBox="1"/>
      </xdr:nvSpPr>
      <xdr:spPr>
        <a:xfrm>
          <a:off x="22212300" y="6491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65736</xdr:rowOff>
    </xdr:from>
    <xdr:to>
      <xdr:col>112</xdr:col>
      <xdr:colOff>38100</xdr:colOff>
      <xdr:row>38</xdr:row>
      <xdr:rowOff>167336</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1272500" y="6580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158463</xdr:rowOff>
    </xdr:from>
    <xdr:ext cx="469744"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1088428" y="66735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36703</xdr:rowOff>
    </xdr:from>
    <xdr:to>
      <xdr:col>107</xdr:col>
      <xdr:colOff>101600</xdr:colOff>
      <xdr:row>38</xdr:row>
      <xdr:rowOff>138303</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20383500" y="6551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129430</xdr:rowOff>
    </xdr:from>
    <xdr:ext cx="469744"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20199428" y="6644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32055</xdr:rowOff>
    </xdr:from>
    <xdr:to>
      <xdr:col>102</xdr:col>
      <xdr:colOff>165100</xdr:colOff>
      <xdr:row>38</xdr:row>
      <xdr:rowOff>133655</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9494500" y="6547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124782</xdr:rowOff>
    </xdr:from>
    <xdr:ext cx="469744"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9310428" y="6639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39827</xdr:rowOff>
    </xdr:from>
    <xdr:to>
      <xdr:col>98</xdr:col>
      <xdr:colOff>38100</xdr:colOff>
      <xdr:row>38</xdr:row>
      <xdr:rowOff>141427</xdr:rowOff>
    </xdr:to>
    <xdr:sp macro="" textlink="">
      <xdr:nvSpPr>
        <xdr:cNvPr id="768" name="楕円 767">
          <a:extLst>
            <a:ext uri="{FF2B5EF4-FFF2-40B4-BE49-F238E27FC236}">
              <a16:creationId xmlns:a16="http://schemas.microsoft.com/office/drawing/2014/main" id="{00000000-0008-0000-0600-000000030000}"/>
            </a:ext>
          </a:extLst>
        </xdr:cNvPr>
        <xdr:cNvSpPr/>
      </xdr:nvSpPr>
      <xdr:spPr>
        <a:xfrm>
          <a:off x="18605500" y="6554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38</xdr:row>
      <xdr:rowOff>132554</xdr:rowOff>
    </xdr:from>
    <xdr:ext cx="469744" cy="259045"/>
    <xdr:sp macro="" textlink="">
      <xdr:nvSpPr>
        <xdr:cNvPr id="769" name="テキスト ボックス 768">
          <a:extLst>
            <a:ext uri="{FF2B5EF4-FFF2-40B4-BE49-F238E27FC236}">
              <a16:creationId xmlns:a16="http://schemas.microsoft.com/office/drawing/2014/main" id="{00000000-0008-0000-0600-000001030000}"/>
            </a:ext>
          </a:extLst>
        </xdr:cNvPr>
        <xdr:cNvSpPr txBox="1"/>
      </xdr:nvSpPr>
      <xdr:spPr>
        <a:xfrm>
          <a:off x="18421428" y="6647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6" name="正方形/長方形 775">
          <a:extLst>
            <a:ext uri="{FF2B5EF4-FFF2-40B4-BE49-F238E27FC236}">
              <a16:creationId xmlns:a16="http://schemas.microsoft.com/office/drawing/2014/main" id="{00000000-0008-0000-0600-000008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7" name="正方形/長方形 776">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8" name="テキスト ボックス 777">
          <a:extLst>
            <a:ext uri="{FF2B5EF4-FFF2-40B4-BE49-F238E27FC236}">
              <a16:creationId xmlns:a16="http://schemas.microsoft.com/office/drawing/2014/main" id="{00000000-0008-0000-0600-00000A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9" name="直線コネクタ 778">
          <a:extLst>
            <a:ext uri="{FF2B5EF4-FFF2-40B4-BE49-F238E27FC236}">
              <a16:creationId xmlns:a16="http://schemas.microsoft.com/office/drawing/2014/main" id="{00000000-0008-0000-0600-00000B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35577</xdr:rowOff>
    </xdr:from>
    <xdr:ext cx="46717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0" name="直線コネクタ 789">
          <a:extLst>
            <a:ext uri="{FF2B5EF4-FFF2-40B4-BE49-F238E27FC236}">
              <a16:creationId xmlns:a16="http://schemas.microsoft.com/office/drawing/2014/main" id="{00000000-0008-0000-0600-000016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2" name="貸付金グラフ枠">
          <a:extLst>
            <a:ext uri="{FF2B5EF4-FFF2-40B4-BE49-F238E27FC236}">
              <a16:creationId xmlns:a16="http://schemas.microsoft.com/office/drawing/2014/main" id="{00000000-0008-0000-0600-000018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83007</xdr:rowOff>
    </xdr:from>
    <xdr:to>
      <xdr:col>116</xdr:col>
      <xdr:colOff>62864</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flipV="1">
          <a:off x="22159595" y="8826957"/>
          <a:ext cx="1269" cy="13330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4" name="貸付金最小値テキスト">
          <a:extLst>
            <a:ext uri="{FF2B5EF4-FFF2-40B4-BE49-F238E27FC236}">
              <a16:creationId xmlns:a16="http://schemas.microsoft.com/office/drawing/2014/main" id="{00000000-0008-0000-0600-00001A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50</xdr:row>
      <xdr:rowOff>29684</xdr:rowOff>
    </xdr:from>
    <xdr:ext cx="534377" cy="259045"/>
    <xdr:sp macro="" textlink="">
      <xdr:nvSpPr>
        <xdr:cNvPr id="796" name="貸付金最大値テキスト">
          <a:extLst>
            <a:ext uri="{FF2B5EF4-FFF2-40B4-BE49-F238E27FC236}">
              <a16:creationId xmlns:a16="http://schemas.microsoft.com/office/drawing/2014/main" id="{00000000-0008-0000-0600-00001C030000}"/>
            </a:ext>
          </a:extLst>
        </xdr:cNvPr>
        <xdr:cNvSpPr txBox="1"/>
      </xdr:nvSpPr>
      <xdr:spPr>
        <a:xfrm>
          <a:off x="22212300" y="86021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83007</xdr:rowOff>
    </xdr:from>
    <xdr:to>
      <xdr:col>116</xdr:col>
      <xdr:colOff>152400</xdr:colOff>
      <xdr:row>51</xdr:row>
      <xdr:rowOff>83007</xdr:rowOff>
    </xdr:to>
    <xdr:cxnSp macro="">
      <xdr:nvCxnSpPr>
        <xdr:cNvPr id="797" name="直線コネクタ 796">
          <a:extLst>
            <a:ext uri="{FF2B5EF4-FFF2-40B4-BE49-F238E27FC236}">
              <a16:creationId xmlns:a16="http://schemas.microsoft.com/office/drawing/2014/main" id="{00000000-0008-0000-0600-00001D030000}"/>
            </a:ext>
          </a:extLst>
        </xdr:cNvPr>
        <xdr:cNvCxnSpPr/>
      </xdr:nvCxnSpPr>
      <xdr:spPr>
        <a:xfrm>
          <a:off x="22072600" y="88269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34620</xdr:rowOff>
    </xdr:from>
    <xdr:to>
      <xdr:col>116</xdr:col>
      <xdr:colOff>63500</xdr:colOff>
      <xdr:row>59</xdr:row>
      <xdr:rowOff>36754</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flipV="1">
          <a:off x="21323300" y="10150170"/>
          <a:ext cx="838200" cy="21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77716</xdr:rowOff>
    </xdr:from>
    <xdr:ext cx="469744" cy="259045"/>
    <xdr:sp macro="" textlink="">
      <xdr:nvSpPr>
        <xdr:cNvPr id="799" name="貸付金平均値テキスト">
          <a:extLst>
            <a:ext uri="{FF2B5EF4-FFF2-40B4-BE49-F238E27FC236}">
              <a16:creationId xmlns:a16="http://schemas.microsoft.com/office/drawing/2014/main" id="{00000000-0008-0000-0600-00001F030000}"/>
            </a:ext>
          </a:extLst>
        </xdr:cNvPr>
        <xdr:cNvSpPr txBox="1"/>
      </xdr:nvSpPr>
      <xdr:spPr>
        <a:xfrm>
          <a:off x="22212300" y="96789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54839</xdr:rowOff>
    </xdr:from>
    <xdr:to>
      <xdr:col>116</xdr:col>
      <xdr:colOff>114300</xdr:colOff>
      <xdr:row>57</xdr:row>
      <xdr:rowOff>156439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2110700" y="9827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36754</xdr:rowOff>
    </xdr:from>
    <xdr:to>
      <xdr:col>111</xdr:col>
      <xdr:colOff>177800</xdr:colOff>
      <xdr:row>59</xdr:row>
      <xdr:rowOff>44450</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flipV="1">
          <a:off x="20434300" y="10152304"/>
          <a:ext cx="889000" cy="76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93091</xdr:rowOff>
    </xdr:from>
    <xdr:to>
      <xdr:col>112</xdr:col>
      <xdr:colOff>38100</xdr:colOff>
      <xdr:row>58</xdr:row>
      <xdr:rowOff>23241</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21272500" y="9865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39768</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21088428" y="96409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38812</xdr:rowOff>
    </xdr:from>
    <xdr:to>
      <xdr:col>107</xdr:col>
      <xdr:colOff>50800</xdr:colOff>
      <xdr:row>59</xdr:row>
      <xdr:rowOff>44450</xdr:rowOff>
    </xdr:to>
    <xdr:cxnSp macro="">
      <xdr:nvCxnSpPr>
        <xdr:cNvPr id="804" name="直線コネクタ 803">
          <a:extLst>
            <a:ext uri="{FF2B5EF4-FFF2-40B4-BE49-F238E27FC236}">
              <a16:creationId xmlns:a16="http://schemas.microsoft.com/office/drawing/2014/main" id="{00000000-0008-0000-0600-000024030000}"/>
            </a:ext>
          </a:extLst>
        </xdr:cNvPr>
        <xdr:cNvCxnSpPr/>
      </xdr:nvCxnSpPr>
      <xdr:spPr>
        <a:xfrm>
          <a:off x="19545300" y="10154362"/>
          <a:ext cx="889000" cy="56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141554</xdr:rowOff>
    </xdr:from>
    <xdr:to>
      <xdr:col>107</xdr:col>
      <xdr:colOff>101600</xdr:colOff>
      <xdr:row>58</xdr:row>
      <xdr:rowOff>71704</xdr:rowOff>
    </xdr:to>
    <xdr:sp macro="" textlink="">
      <xdr:nvSpPr>
        <xdr:cNvPr id="805" name="フローチャート: 判断 804">
          <a:extLst>
            <a:ext uri="{FF2B5EF4-FFF2-40B4-BE49-F238E27FC236}">
              <a16:creationId xmlns:a16="http://schemas.microsoft.com/office/drawing/2014/main" id="{00000000-0008-0000-0600-000025030000}"/>
            </a:ext>
          </a:extLst>
        </xdr:cNvPr>
        <xdr:cNvSpPr/>
      </xdr:nvSpPr>
      <xdr:spPr>
        <a:xfrm>
          <a:off x="20383500" y="9914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88231</xdr:rowOff>
    </xdr:from>
    <xdr:ext cx="469744"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0199428" y="96894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38583</xdr:rowOff>
    </xdr:from>
    <xdr:to>
      <xdr:col>102</xdr:col>
      <xdr:colOff>114300</xdr:colOff>
      <xdr:row>59</xdr:row>
      <xdr:rowOff>38812</xdr:rowOff>
    </xdr:to>
    <xdr:cxnSp macro="">
      <xdr:nvCxnSpPr>
        <xdr:cNvPr id="807" name="直線コネクタ 806">
          <a:extLst>
            <a:ext uri="{FF2B5EF4-FFF2-40B4-BE49-F238E27FC236}">
              <a16:creationId xmlns:a16="http://schemas.microsoft.com/office/drawing/2014/main" id="{00000000-0008-0000-0600-000027030000}"/>
            </a:ext>
          </a:extLst>
        </xdr:cNvPr>
        <xdr:cNvCxnSpPr/>
      </xdr:nvCxnSpPr>
      <xdr:spPr>
        <a:xfrm>
          <a:off x="18656300" y="10154133"/>
          <a:ext cx="889000" cy="2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84100</xdr:rowOff>
    </xdr:from>
    <xdr:to>
      <xdr:col>102</xdr:col>
      <xdr:colOff>165100</xdr:colOff>
      <xdr:row>58</xdr:row>
      <xdr:rowOff>14250</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9494500" y="9856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30777</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9631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50191</xdr:rowOff>
    </xdr:from>
    <xdr:to>
      <xdr:col>98</xdr:col>
      <xdr:colOff>38100</xdr:colOff>
      <xdr:row>57</xdr:row>
      <xdr:rowOff>151791</xdr:rowOff>
    </xdr:to>
    <xdr:sp macro="" textlink="">
      <xdr:nvSpPr>
        <xdr:cNvPr id="810" name="フローチャート: 判断 809">
          <a:extLst>
            <a:ext uri="{FF2B5EF4-FFF2-40B4-BE49-F238E27FC236}">
              <a16:creationId xmlns:a16="http://schemas.microsoft.com/office/drawing/2014/main" id="{00000000-0008-0000-0600-00002A030000}"/>
            </a:ext>
          </a:extLst>
        </xdr:cNvPr>
        <xdr:cNvSpPr/>
      </xdr:nvSpPr>
      <xdr:spPr>
        <a:xfrm>
          <a:off x="18605500" y="9822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55</xdr:row>
      <xdr:rowOff>168318</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95980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5" name="テキスト ボックス 814">
          <a:extLst>
            <a:ext uri="{FF2B5EF4-FFF2-40B4-BE49-F238E27FC236}">
              <a16:creationId xmlns:a16="http://schemas.microsoft.com/office/drawing/2014/main" id="{00000000-0008-0000-0600-00002F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155270</xdr:rowOff>
    </xdr:from>
    <xdr:to>
      <xdr:col>116</xdr:col>
      <xdr:colOff>114300</xdr:colOff>
      <xdr:row>59</xdr:row>
      <xdr:rowOff>85420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2110700" y="10099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70197</xdr:rowOff>
    </xdr:from>
    <xdr:ext cx="378565" cy="259045"/>
    <xdr:sp macro="" textlink="">
      <xdr:nvSpPr>
        <xdr:cNvPr id="818" name="貸付金該当値テキスト">
          <a:extLst>
            <a:ext uri="{FF2B5EF4-FFF2-40B4-BE49-F238E27FC236}">
              <a16:creationId xmlns:a16="http://schemas.microsoft.com/office/drawing/2014/main" id="{00000000-0008-0000-0600-000032030000}"/>
            </a:ext>
          </a:extLst>
        </xdr:cNvPr>
        <xdr:cNvSpPr txBox="1"/>
      </xdr:nvSpPr>
      <xdr:spPr>
        <a:xfrm>
          <a:off x="22212300" y="100142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157404</xdr:rowOff>
    </xdr:from>
    <xdr:to>
      <xdr:col>112</xdr:col>
      <xdr:colOff>38100</xdr:colOff>
      <xdr:row>59</xdr:row>
      <xdr:rowOff>87554</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1272500" y="101015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78681</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1134017" y="101942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159462</xdr:rowOff>
    </xdr:from>
    <xdr:to>
      <xdr:col>102</xdr:col>
      <xdr:colOff>165100</xdr:colOff>
      <xdr:row>59</xdr:row>
      <xdr:rowOff>89612</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9494500" y="10103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59</xdr:row>
      <xdr:rowOff>80739</xdr:rowOff>
    </xdr:from>
    <xdr:ext cx="313932"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9388333" y="101962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159233</xdr:rowOff>
    </xdr:from>
    <xdr:to>
      <xdr:col>98</xdr:col>
      <xdr:colOff>38100</xdr:colOff>
      <xdr:row>59</xdr:row>
      <xdr:rowOff>89383</xdr:rowOff>
    </xdr:to>
    <xdr:sp macro="" textlink="">
      <xdr:nvSpPr>
        <xdr:cNvPr id="825" name="楕円 824">
          <a:extLst>
            <a:ext uri="{FF2B5EF4-FFF2-40B4-BE49-F238E27FC236}">
              <a16:creationId xmlns:a16="http://schemas.microsoft.com/office/drawing/2014/main" id="{00000000-0008-0000-0600-000039030000}"/>
            </a:ext>
          </a:extLst>
        </xdr:cNvPr>
        <xdr:cNvSpPr/>
      </xdr:nvSpPr>
      <xdr:spPr>
        <a:xfrm>
          <a:off x="18605500" y="10103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59</xdr:row>
      <xdr:rowOff>80510</xdr:rowOff>
    </xdr:from>
    <xdr:ext cx="313932" cy="259045"/>
    <xdr:sp macro="" textlink="">
      <xdr:nvSpPr>
        <xdr:cNvPr id="826" name="テキスト ボックス 825">
          <a:extLst>
            <a:ext uri="{FF2B5EF4-FFF2-40B4-BE49-F238E27FC236}">
              <a16:creationId xmlns:a16="http://schemas.microsoft.com/office/drawing/2014/main" id="{00000000-0008-0000-0600-00003A030000}"/>
            </a:ext>
          </a:extLst>
        </xdr:cNvPr>
        <xdr:cNvSpPr txBox="1"/>
      </xdr:nvSpPr>
      <xdr:spPr>
        <a:xfrm>
          <a:off x="18499333" y="1019606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3" name="正方形/長方形 832">
          <a:extLst>
            <a:ext uri="{FF2B5EF4-FFF2-40B4-BE49-F238E27FC236}">
              <a16:creationId xmlns:a16="http://schemas.microsoft.com/office/drawing/2014/main" id="{00000000-0008-0000-0600-000041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50,624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4" name="正方形/長方形 833">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130827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47" name="テキスト ボックス 846">
          <a:extLst>
            <a:ext uri="{FF2B5EF4-FFF2-40B4-BE49-F238E27FC236}">
              <a16:creationId xmlns:a16="http://schemas.microsoft.com/office/drawing/2014/main" id="{00000000-0008-0000-0600-00004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8" name="直線コネクタ 847">
          <a:extLst>
            <a:ext uri="{FF2B5EF4-FFF2-40B4-BE49-F238E27FC236}">
              <a16:creationId xmlns:a16="http://schemas.microsoft.com/office/drawing/2014/main" id="{00000000-0008-0000-0600-00005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9" name="テキスト ボックス 848">
          <a:extLst>
            <a:ext uri="{FF2B5EF4-FFF2-40B4-BE49-F238E27FC236}">
              <a16:creationId xmlns:a16="http://schemas.microsoft.com/office/drawing/2014/main" id="{00000000-0008-0000-0600-00005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50" name="繰出金グラフ枠">
          <a:extLst>
            <a:ext uri="{FF2B5EF4-FFF2-40B4-BE49-F238E27FC236}">
              <a16:creationId xmlns:a16="http://schemas.microsoft.com/office/drawing/2014/main" id="{00000000-0008-0000-0600-00005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118821</xdr:rowOff>
    </xdr:from>
    <xdr:to>
      <xdr:col>116</xdr:col>
      <xdr:colOff>62864</xdr:colOff>
      <xdr:row>78</xdr:row>
      <xdr:rowOff>13818</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flipV="1">
          <a:off x="22159595" y="12291771"/>
          <a:ext cx="1269" cy="10951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17645</xdr:rowOff>
    </xdr:from>
    <xdr:ext cx="534377" cy="259045"/>
    <xdr:sp macro="" textlink="">
      <xdr:nvSpPr>
        <xdr:cNvPr id="852" name="繰出金最小値テキスト">
          <a:extLst>
            <a:ext uri="{FF2B5EF4-FFF2-40B4-BE49-F238E27FC236}">
              <a16:creationId xmlns:a16="http://schemas.microsoft.com/office/drawing/2014/main" id="{00000000-0008-0000-0600-000054030000}"/>
            </a:ext>
          </a:extLst>
        </xdr:cNvPr>
        <xdr:cNvSpPr txBox="1"/>
      </xdr:nvSpPr>
      <xdr:spPr>
        <a:xfrm>
          <a:off x="22212300" y="133907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30,608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13818</xdr:rowOff>
    </xdr:from>
    <xdr:to>
      <xdr:col>116</xdr:col>
      <xdr:colOff>152400</xdr:colOff>
      <xdr:row>78</xdr:row>
      <xdr:rowOff>13818</xdr:rowOff>
    </xdr:to>
    <xdr:cxnSp macro="">
      <xdr:nvCxnSpPr>
        <xdr:cNvPr id="853" name="直線コネクタ 852">
          <a:extLst>
            <a:ext uri="{FF2B5EF4-FFF2-40B4-BE49-F238E27FC236}">
              <a16:creationId xmlns:a16="http://schemas.microsoft.com/office/drawing/2014/main" id="{00000000-0008-0000-0600-000055030000}"/>
            </a:ext>
          </a:extLst>
        </xdr:cNvPr>
        <xdr:cNvCxnSpPr/>
      </xdr:nvCxnSpPr>
      <xdr:spPr>
        <a:xfrm>
          <a:off x="22072600" y="13386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65498</xdr:rowOff>
    </xdr:from>
    <xdr:ext cx="534377" cy="259045"/>
    <xdr:sp macro="" textlink="">
      <xdr:nvSpPr>
        <xdr:cNvPr id="854" name="繰出金最大値テキスト">
          <a:extLst>
            <a:ext uri="{FF2B5EF4-FFF2-40B4-BE49-F238E27FC236}">
              <a16:creationId xmlns:a16="http://schemas.microsoft.com/office/drawing/2014/main" id="{00000000-0008-0000-0600-000056030000}"/>
            </a:ext>
          </a:extLst>
        </xdr:cNvPr>
        <xdr:cNvSpPr txBox="1"/>
      </xdr:nvSpPr>
      <xdr:spPr>
        <a:xfrm>
          <a:off x="22212300" y="12066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88,096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118821</xdr:rowOff>
    </xdr:from>
    <xdr:to>
      <xdr:col>116</xdr:col>
      <xdr:colOff>152400</xdr:colOff>
      <xdr:row>71</xdr:row>
      <xdr:rowOff>118821</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2072600" y="122917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71</xdr:row>
      <xdr:rowOff>118821</xdr:rowOff>
    </xdr:from>
    <xdr:to>
      <xdr:col>116</xdr:col>
      <xdr:colOff>63500</xdr:colOff>
      <xdr:row>71</xdr:row>
      <xdr:rowOff>144329</xdr:rowOff>
    </xdr:to>
    <xdr:cxnSp macro="">
      <xdr:nvCxnSpPr>
        <xdr:cNvPr id="856" name="直線コネクタ 855">
          <a:extLst>
            <a:ext uri="{FF2B5EF4-FFF2-40B4-BE49-F238E27FC236}">
              <a16:creationId xmlns:a16="http://schemas.microsoft.com/office/drawing/2014/main" id="{00000000-0008-0000-0600-000058030000}"/>
            </a:ext>
          </a:extLst>
        </xdr:cNvPr>
        <xdr:cNvCxnSpPr/>
      </xdr:nvCxnSpPr>
      <xdr:spPr>
        <a:xfrm flipV="1">
          <a:off x="21323300" y="12291771"/>
          <a:ext cx="838200" cy="25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127144</xdr:rowOff>
    </xdr:from>
    <xdr:ext cx="534377" cy="259045"/>
    <xdr:sp macro="" textlink="">
      <xdr:nvSpPr>
        <xdr:cNvPr id="857" name="繰出金平均値テキスト">
          <a:extLst>
            <a:ext uri="{FF2B5EF4-FFF2-40B4-BE49-F238E27FC236}">
              <a16:creationId xmlns:a16="http://schemas.microsoft.com/office/drawing/2014/main" id="{00000000-0008-0000-0600-000059030000}"/>
            </a:ext>
          </a:extLst>
        </xdr:cNvPr>
        <xdr:cNvSpPr txBox="1"/>
      </xdr:nvSpPr>
      <xdr:spPr>
        <a:xfrm>
          <a:off x="22212300" y="1264299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73</xdr:row>
      <xdr:rowOff>148717</xdr:rowOff>
    </xdr:from>
    <xdr:to>
      <xdr:col>116</xdr:col>
      <xdr:colOff>114300</xdr:colOff>
      <xdr:row>74</xdr:row>
      <xdr:rowOff>78867</xdr:rowOff>
    </xdr:to>
    <xdr:sp macro="" textlink="">
      <xdr:nvSpPr>
        <xdr:cNvPr id="858" name="フローチャート: 判断 857">
          <a:extLst>
            <a:ext uri="{FF2B5EF4-FFF2-40B4-BE49-F238E27FC236}">
              <a16:creationId xmlns:a16="http://schemas.microsoft.com/office/drawing/2014/main" id="{00000000-0008-0000-0600-00005A030000}"/>
            </a:ext>
          </a:extLst>
        </xdr:cNvPr>
        <xdr:cNvSpPr/>
      </xdr:nvSpPr>
      <xdr:spPr>
        <a:xfrm>
          <a:off x="22110700" y="1266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71</xdr:row>
      <xdr:rowOff>119011</xdr:rowOff>
    </xdr:from>
    <xdr:to>
      <xdr:col>111</xdr:col>
      <xdr:colOff>177800</xdr:colOff>
      <xdr:row>71</xdr:row>
      <xdr:rowOff>144329</xdr:rowOff>
    </xdr:to>
    <xdr:cxnSp macro="">
      <xdr:nvCxnSpPr>
        <xdr:cNvPr id="859" name="直線コネクタ 858">
          <a:extLst>
            <a:ext uri="{FF2B5EF4-FFF2-40B4-BE49-F238E27FC236}">
              <a16:creationId xmlns:a16="http://schemas.microsoft.com/office/drawing/2014/main" id="{00000000-0008-0000-0600-00005B030000}"/>
            </a:ext>
          </a:extLst>
        </xdr:cNvPr>
        <xdr:cNvCxnSpPr/>
      </xdr:nvCxnSpPr>
      <xdr:spPr>
        <a:xfrm>
          <a:off x="20434300" y="12291961"/>
          <a:ext cx="889000" cy="253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84385</xdr:rowOff>
    </xdr:from>
    <xdr:to>
      <xdr:col>112</xdr:col>
      <xdr:colOff>38100</xdr:colOff>
      <xdr:row>74</xdr:row>
      <xdr:rowOff>14535</xdr:rowOff>
    </xdr:to>
    <xdr:sp macro="" textlink="">
      <xdr:nvSpPr>
        <xdr:cNvPr id="860" name="フローチャート: 判断 859">
          <a:extLst>
            <a:ext uri="{FF2B5EF4-FFF2-40B4-BE49-F238E27FC236}">
              <a16:creationId xmlns:a16="http://schemas.microsoft.com/office/drawing/2014/main" id="{00000000-0008-0000-0600-00005C030000}"/>
            </a:ext>
          </a:extLst>
        </xdr:cNvPr>
        <xdr:cNvSpPr/>
      </xdr:nvSpPr>
      <xdr:spPr>
        <a:xfrm>
          <a:off x="21272500" y="12600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5662</xdr:rowOff>
    </xdr:from>
    <xdr:ext cx="534377" cy="259045"/>
    <xdr:sp macro="" textlink="">
      <xdr:nvSpPr>
        <xdr:cNvPr id="861" name="テキスト ボックス 860">
          <a:extLst>
            <a:ext uri="{FF2B5EF4-FFF2-40B4-BE49-F238E27FC236}">
              <a16:creationId xmlns:a16="http://schemas.microsoft.com/office/drawing/2014/main" id="{00000000-0008-0000-0600-00005D030000}"/>
            </a:ext>
          </a:extLst>
        </xdr:cNvPr>
        <xdr:cNvSpPr txBox="1"/>
      </xdr:nvSpPr>
      <xdr:spPr>
        <a:xfrm>
          <a:off x="21056111" y="126929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71</xdr:row>
      <xdr:rowOff>119011</xdr:rowOff>
    </xdr:from>
    <xdr:to>
      <xdr:col>107</xdr:col>
      <xdr:colOff>50800</xdr:colOff>
      <xdr:row>72</xdr:row>
      <xdr:rowOff>10351</xdr:rowOff>
    </xdr:to>
    <xdr:cxnSp macro="">
      <xdr:nvCxnSpPr>
        <xdr:cNvPr id="862" name="直線コネクタ 861">
          <a:extLst>
            <a:ext uri="{FF2B5EF4-FFF2-40B4-BE49-F238E27FC236}">
              <a16:creationId xmlns:a16="http://schemas.microsoft.com/office/drawing/2014/main" id="{00000000-0008-0000-0600-00005E030000}"/>
            </a:ext>
          </a:extLst>
        </xdr:cNvPr>
        <xdr:cNvCxnSpPr/>
      </xdr:nvCxnSpPr>
      <xdr:spPr>
        <a:xfrm flipV="1">
          <a:off x="19545300" y="12291961"/>
          <a:ext cx="889000" cy="62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114408</xdr:rowOff>
    </xdr:from>
    <xdr:to>
      <xdr:col>107</xdr:col>
      <xdr:colOff>101600</xdr:colOff>
      <xdr:row>74</xdr:row>
      <xdr:rowOff>44558</xdr:rowOff>
    </xdr:to>
    <xdr:sp macro="" textlink="">
      <xdr:nvSpPr>
        <xdr:cNvPr id="863" name="フローチャート: 判断 862">
          <a:extLst>
            <a:ext uri="{FF2B5EF4-FFF2-40B4-BE49-F238E27FC236}">
              <a16:creationId xmlns:a16="http://schemas.microsoft.com/office/drawing/2014/main" id="{00000000-0008-0000-0600-00005F030000}"/>
            </a:ext>
          </a:extLst>
        </xdr:cNvPr>
        <xdr:cNvSpPr/>
      </xdr:nvSpPr>
      <xdr:spPr>
        <a:xfrm>
          <a:off x="20383500" y="1263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35685</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27229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72</xdr:row>
      <xdr:rowOff>5321</xdr:rowOff>
    </xdr:from>
    <xdr:to>
      <xdr:col>102</xdr:col>
      <xdr:colOff>114300</xdr:colOff>
      <xdr:row>72</xdr:row>
      <xdr:rowOff>10351</xdr:rowOff>
    </xdr:to>
    <xdr:cxnSp macro="">
      <xdr:nvCxnSpPr>
        <xdr:cNvPr id="865" name="直線コネクタ 864">
          <a:extLst>
            <a:ext uri="{FF2B5EF4-FFF2-40B4-BE49-F238E27FC236}">
              <a16:creationId xmlns:a16="http://schemas.microsoft.com/office/drawing/2014/main" id="{00000000-0008-0000-0600-000061030000}"/>
            </a:ext>
          </a:extLst>
        </xdr:cNvPr>
        <xdr:cNvCxnSpPr/>
      </xdr:nvCxnSpPr>
      <xdr:spPr>
        <a:xfrm>
          <a:off x="18656300" y="12349721"/>
          <a:ext cx="889000" cy="5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130486</xdr:rowOff>
    </xdr:from>
    <xdr:to>
      <xdr:col>102</xdr:col>
      <xdr:colOff>165100</xdr:colOff>
      <xdr:row>74</xdr:row>
      <xdr:rowOff>60636</xdr:rowOff>
    </xdr:to>
    <xdr:sp macro="" textlink="">
      <xdr:nvSpPr>
        <xdr:cNvPr id="866" name="フローチャート: 判断 865">
          <a:extLst>
            <a:ext uri="{FF2B5EF4-FFF2-40B4-BE49-F238E27FC236}">
              <a16:creationId xmlns:a16="http://schemas.microsoft.com/office/drawing/2014/main" id="{00000000-0008-0000-0600-000062030000}"/>
            </a:ext>
          </a:extLst>
        </xdr:cNvPr>
        <xdr:cNvSpPr/>
      </xdr:nvSpPr>
      <xdr:spPr>
        <a:xfrm>
          <a:off x="19494500" y="12646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51763</xdr:rowOff>
    </xdr:from>
    <xdr:ext cx="534377"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19278111" y="12739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66040</xdr:rowOff>
    </xdr:from>
    <xdr:to>
      <xdr:col>98</xdr:col>
      <xdr:colOff>38100</xdr:colOff>
      <xdr:row>73</xdr:row>
      <xdr:rowOff>167640</xdr:rowOff>
    </xdr:to>
    <xdr:sp macro="" textlink="">
      <xdr:nvSpPr>
        <xdr:cNvPr id="868" name="フローチャート: 判断 867">
          <a:extLst>
            <a:ext uri="{FF2B5EF4-FFF2-40B4-BE49-F238E27FC236}">
              <a16:creationId xmlns:a16="http://schemas.microsoft.com/office/drawing/2014/main" id="{00000000-0008-0000-0600-000064030000}"/>
            </a:ext>
          </a:extLst>
        </xdr:cNvPr>
        <xdr:cNvSpPr/>
      </xdr:nvSpPr>
      <xdr:spPr>
        <a:xfrm>
          <a:off x="18605500" y="1258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73</xdr:row>
      <xdr:rowOff>158767</xdr:rowOff>
    </xdr:from>
    <xdr:ext cx="534377"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8389111" y="126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70,200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71</xdr:row>
      <xdr:rowOff>68021</xdr:rowOff>
    </xdr:from>
    <xdr:to>
      <xdr:col>116</xdr:col>
      <xdr:colOff>114300</xdr:colOff>
      <xdr:row>71</xdr:row>
      <xdr:rowOff>169621</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2110700" y="122409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71</xdr:row>
      <xdr:rowOff>21048</xdr:rowOff>
    </xdr:from>
    <xdr:ext cx="534377" cy="259045"/>
    <xdr:sp macro="" textlink="">
      <xdr:nvSpPr>
        <xdr:cNvPr id="876" name="繰出金該当値テキスト">
          <a:extLst>
            <a:ext uri="{FF2B5EF4-FFF2-40B4-BE49-F238E27FC236}">
              <a16:creationId xmlns:a16="http://schemas.microsoft.com/office/drawing/2014/main" id="{00000000-0008-0000-0600-00006C030000}"/>
            </a:ext>
          </a:extLst>
        </xdr:cNvPr>
        <xdr:cNvSpPr txBox="1"/>
      </xdr:nvSpPr>
      <xdr:spPr>
        <a:xfrm>
          <a:off x="22212300" y="121939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88,096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71</xdr:row>
      <xdr:rowOff>93529</xdr:rowOff>
    </xdr:from>
    <xdr:to>
      <xdr:col>112</xdr:col>
      <xdr:colOff>38100</xdr:colOff>
      <xdr:row>72</xdr:row>
      <xdr:rowOff>23679</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21272500" y="12266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70</xdr:row>
      <xdr:rowOff>40206</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21056111" y="120417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71</xdr:row>
      <xdr:rowOff>68211</xdr:rowOff>
    </xdr:from>
    <xdr:to>
      <xdr:col>107</xdr:col>
      <xdr:colOff>101600</xdr:colOff>
      <xdr:row>71</xdr:row>
      <xdr:rowOff>169811</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20383500" y="1224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70</xdr:row>
      <xdr:rowOff>14888</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20167111" y="120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71</xdr:row>
      <xdr:rowOff>131001</xdr:rowOff>
    </xdr:from>
    <xdr:to>
      <xdr:col>102</xdr:col>
      <xdr:colOff>165100</xdr:colOff>
      <xdr:row>72</xdr:row>
      <xdr:rowOff>61151</xdr:rowOff>
    </xdr:to>
    <xdr:sp macro="" textlink="">
      <xdr:nvSpPr>
        <xdr:cNvPr id="881" name="楕円 880">
          <a:extLst>
            <a:ext uri="{FF2B5EF4-FFF2-40B4-BE49-F238E27FC236}">
              <a16:creationId xmlns:a16="http://schemas.microsoft.com/office/drawing/2014/main" id="{00000000-0008-0000-0600-000071030000}"/>
            </a:ext>
          </a:extLst>
        </xdr:cNvPr>
        <xdr:cNvSpPr/>
      </xdr:nvSpPr>
      <xdr:spPr>
        <a:xfrm>
          <a:off x="19494500" y="12303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70</xdr:row>
      <xdr:rowOff>77678</xdr:rowOff>
    </xdr:from>
    <xdr:ext cx="534377"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9278111" y="12079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71</xdr:row>
      <xdr:rowOff>125971</xdr:rowOff>
    </xdr:from>
    <xdr:to>
      <xdr:col>98</xdr:col>
      <xdr:colOff>38100</xdr:colOff>
      <xdr:row>72</xdr:row>
      <xdr:rowOff>56121</xdr:rowOff>
    </xdr:to>
    <xdr:sp macro="" textlink="">
      <xdr:nvSpPr>
        <xdr:cNvPr id="883" name="楕円 882">
          <a:extLst>
            <a:ext uri="{FF2B5EF4-FFF2-40B4-BE49-F238E27FC236}">
              <a16:creationId xmlns:a16="http://schemas.microsoft.com/office/drawing/2014/main" id="{00000000-0008-0000-0600-000073030000}"/>
            </a:ext>
          </a:extLst>
        </xdr:cNvPr>
        <xdr:cNvSpPr/>
      </xdr:nvSpPr>
      <xdr:spPr>
        <a:xfrm>
          <a:off x="18605500" y="12298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70</xdr:row>
      <xdr:rowOff>72648</xdr:rowOff>
    </xdr:from>
    <xdr:ext cx="534377" cy="259045"/>
    <xdr:sp macro="" textlink="">
      <xdr:nvSpPr>
        <xdr:cNvPr id="884" name="テキスト ボックス 883">
          <a:extLst>
            <a:ext uri="{FF2B5EF4-FFF2-40B4-BE49-F238E27FC236}">
              <a16:creationId xmlns:a16="http://schemas.microsoft.com/office/drawing/2014/main" id="{00000000-0008-0000-0600-000074030000}"/>
            </a:ext>
          </a:extLst>
        </xdr:cNvPr>
        <xdr:cNvSpPr txBox="1"/>
      </xdr:nvSpPr>
      <xdr:spPr>
        <a:xfrm>
          <a:off x="18389111" y="12074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85,054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2" name="正方形/長方形 891">
          <a:extLst>
            <a:ext uri="{FF2B5EF4-FFF2-40B4-BE49-F238E27FC236}">
              <a16:creationId xmlns:a16="http://schemas.microsoft.com/office/drawing/2014/main" id="{00000000-0008-0000-0600-00007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3" name="テキスト ボックス 892">
          <a:extLst>
            <a:ext uri="{FF2B5EF4-FFF2-40B4-BE49-F238E27FC236}">
              <a16:creationId xmlns:a16="http://schemas.microsoft.com/office/drawing/2014/main" id="{00000000-0008-0000-0600-00007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6" name="テキスト ボックス 895">
          <a:extLst>
            <a:ext uri="{FF2B5EF4-FFF2-40B4-BE49-F238E27FC236}">
              <a16:creationId xmlns:a16="http://schemas.microsoft.com/office/drawing/2014/main" id="{00000000-0008-0000-0600-00008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7" name="直線コネクタ 896">
          <a:extLst>
            <a:ext uri="{FF2B5EF4-FFF2-40B4-BE49-F238E27FC236}">
              <a16:creationId xmlns:a16="http://schemas.microsoft.com/office/drawing/2014/main" id="{00000000-0008-0000-0600-00008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8" name="テキスト ボックス 897">
          <a:extLst>
            <a:ext uri="{FF2B5EF4-FFF2-40B4-BE49-F238E27FC236}">
              <a16:creationId xmlns:a16="http://schemas.microsoft.com/office/drawing/2014/main" id="{00000000-0008-0000-0600-00008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9" name="前年度繰上充用金グラフ枠">
          <a:extLst>
            <a:ext uri="{FF2B5EF4-FFF2-40B4-BE49-F238E27FC236}">
              <a16:creationId xmlns:a16="http://schemas.microsoft.com/office/drawing/2014/main" id="{00000000-0008-0000-0600-00008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1" name="前年度繰上充用金最小値テキスト">
          <a:extLst>
            <a:ext uri="{FF2B5EF4-FFF2-40B4-BE49-F238E27FC236}">
              <a16:creationId xmlns:a16="http://schemas.microsoft.com/office/drawing/2014/main" id="{00000000-0008-0000-0600-00008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2" name="直線コネクタ 901">
          <a:extLst>
            <a:ext uri="{FF2B5EF4-FFF2-40B4-BE49-F238E27FC236}">
              <a16:creationId xmlns:a16="http://schemas.microsoft.com/office/drawing/2014/main" id="{00000000-0008-0000-0600-00008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3" name="前年度繰上充用金最大値テキスト">
          <a:extLst>
            <a:ext uri="{FF2B5EF4-FFF2-40B4-BE49-F238E27FC236}">
              <a16:creationId xmlns:a16="http://schemas.microsoft.com/office/drawing/2014/main" id="{00000000-0008-0000-0600-00008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5" name="直線コネクタ 904">
          <a:extLst>
            <a:ext uri="{FF2B5EF4-FFF2-40B4-BE49-F238E27FC236}">
              <a16:creationId xmlns:a16="http://schemas.microsoft.com/office/drawing/2014/main" id="{00000000-0008-0000-0600-00008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6" name="前年度繰上充用金平均値テキスト">
          <a:extLst>
            <a:ext uri="{FF2B5EF4-FFF2-40B4-BE49-F238E27FC236}">
              <a16:creationId xmlns:a16="http://schemas.microsoft.com/office/drawing/2014/main" id="{00000000-0008-0000-0600-00008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7" name="フローチャート: 判断 906">
          <a:extLst>
            <a:ext uri="{FF2B5EF4-FFF2-40B4-BE49-F238E27FC236}">
              <a16:creationId xmlns:a16="http://schemas.microsoft.com/office/drawing/2014/main" id="{00000000-0008-0000-0600-00008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8" name="直線コネクタ 907">
          <a:extLst>
            <a:ext uri="{FF2B5EF4-FFF2-40B4-BE49-F238E27FC236}">
              <a16:creationId xmlns:a16="http://schemas.microsoft.com/office/drawing/2014/main" id="{00000000-0008-0000-0600-00008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9" name="フローチャート: 判断 908">
          <a:extLst>
            <a:ext uri="{FF2B5EF4-FFF2-40B4-BE49-F238E27FC236}">
              <a16:creationId xmlns:a16="http://schemas.microsoft.com/office/drawing/2014/main" id="{00000000-0008-0000-0600-00008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10" name="テキスト ボックス 909">
          <a:extLst>
            <a:ext uri="{FF2B5EF4-FFF2-40B4-BE49-F238E27FC236}">
              <a16:creationId xmlns:a16="http://schemas.microsoft.com/office/drawing/2014/main" id="{00000000-0008-0000-0600-00008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1" name="直線コネクタ 910">
          <a:extLst>
            <a:ext uri="{FF2B5EF4-FFF2-40B4-BE49-F238E27FC236}">
              <a16:creationId xmlns:a16="http://schemas.microsoft.com/office/drawing/2014/main" id="{00000000-0008-0000-0600-00008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2" name="フローチャート: 判断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4" name="直線コネクタ 913">
          <a:extLst>
            <a:ext uri="{FF2B5EF4-FFF2-40B4-BE49-F238E27FC236}">
              <a16:creationId xmlns:a16="http://schemas.microsoft.com/office/drawing/2014/main" id="{00000000-0008-0000-0600-00009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5" name="フローチャート: 判断 914">
          <a:extLst>
            <a:ext uri="{FF2B5EF4-FFF2-40B4-BE49-F238E27FC236}">
              <a16:creationId xmlns:a16="http://schemas.microsoft.com/office/drawing/2014/main" id="{00000000-0008-0000-0600-00009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7" name="フローチャート: 判断 916">
          <a:extLst>
            <a:ext uri="{FF2B5EF4-FFF2-40B4-BE49-F238E27FC236}">
              <a16:creationId xmlns:a16="http://schemas.microsoft.com/office/drawing/2014/main" id="{00000000-0008-0000-0600-00009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5" name="前年度繰上充用金該当値テキスト">
          <a:extLst>
            <a:ext uri="{FF2B5EF4-FFF2-40B4-BE49-F238E27FC236}">
              <a16:creationId xmlns:a16="http://schemas.microsoft.com/office/drawing/2014/main" id="{00000000-0008-0000-0600-00009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30" name="楕円 929">
          <a:extLst>
            <a:ext uri="{FF2B5EF4-FFF2-40B4-BE49-F238E27FC236}">
              <a16:creationId xmlns:a16="http://schemas.microsoft.com/office/drawing/2014/main" id="{00000000-0008-0000-0600-0000A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1" name="テキスト ボックス 930">
          <a:extLst>
            <a:ext uri="{FF2B5EF4-FFF2-40B4-BE49-F238E27FC236}">
              <a16:creationId xmlns:a16="http://schemas.microsoft.com/office/drawing/2014/main" id="{00000000-0008-0000-0600-0000A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2" name="楕円 931">
          <a:extLst>
            <a:ext uri="{FF2B5EF4-FFF2-40B4-BE49-F238E27FC236}">
              <a16:creationId xmlns:a16="http://schemas.microsoft.com/office/drawing/2014/main" id="{00000000-0008-0000-0600-0000A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3" name="テキスト ボックス 932">
          <a:extLst>
            <a:ext uri="{FF2B5EF4-FFF2-40B4-BE49-F238E27FC236}">
              <a16:creationId xmlns:a16="http://schemas.microsoft.com/office/drawing/2014/main" id="{00000000-0008-0000-0600-0000A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5" name="正方形/長方形 934">
          <a:extLst>
            <a:ext uri="{FF2B5EF4-FFF2-40B4-BE49-F238E27FC236}">
              <a16:creationId xmlns:a16="http://schemas.microsoft.com/office/drawing/2014/main" id="{00000000-0008-0000-0600-0000A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6" name="テキスト ボックス 935">
          <a:extLst>
            <a:ext uri="{FF2B5EF4-FFF2-40B4-BE49-F238E27FC236}">
              <a16:creationId xmlns:a16="http://schemas.microsoft.com/office/drawing/2014/main" id="{00000000-0008-0000-0600-0000A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歳出決算総額は、住民一人当たり</a:t>
          </a:r>
          <a:r>
            <a:rPr kumimoji="1" lang="ja-JP" altLang="en-US" sz="1100">
              <a:solidFill>
                <a:schemeClr val="dk1"/>
              </a:solidFill>
              <a:effectLst/>
              <a:latin typeface="+mn-lt"/>
              <a:ea typeface="+mn-ea"/>
              <a:cs typeface="+mn-cs"/>
            </a:rPr>
            <a:t>８４</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１，１７９</a:t>
          </a:r>
          <a:r>
            <a:rPr kumimoji="1" lang="ja-JP" altLang="ja-JP" sz="1100">
              <a:solidFill>
                <a:schemeClr val="dk1"/>
              </a:solidFill>
              <a:effectLst/>
              <a:latin typeface="+mn-lt"/>
              <a:ea typeface="+mn-ea"/>
              <a:cs typeface="+mn-cs"/>
            </a:rPr>
            <a:t>円となっている。</a:t>
          </a:r>
          <a:endParaRPr lang="ja-JP" altLang="ja-JP" sz="1400">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人件</a:t>
          </a:r>
          <a:r>
            <a:rPr kumimoji="1" lang="ja-JP" altLang="ja-JP" sz="1100">
              <a:solidFill>
                <a:schemeClr val="dk1"/>
              </a:solidFill>
              <a:effectLst/>
              <a:latin typeface="+mn-lt"/>
              <a:ea typeface="+mn-ea"/>
              <a:cs typeface="+mn-cs"/>
            </a:rPr>
            <a:t>費は、住民一人当たり１</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７，０５２</a:t>
          </a:r>
          <a:r>
            <a:rPr kumimoji="1" lang="ja-JP" altLang="ja-JP" sz="1100">
              <a:solidFill>
                <a:schemeClr val="dk1"/>
              </a:solidFill>
              <a:effectLst/>
              <a:latin typeface="+mn-lt"/>
              <a:ea typeface="+mn-ea"/>
              <a:cs typeface="+mn-cs"/>
            </a:rPr>
            <a:t>円で、類似団体平均及び鳥取県平均と比較して一人当たりコストが高くなっており、また平成２</a:t>
          </a:r>
          <a:r>
            <a:rPr kumimoji="1" lang="ja-JP" altLang="en-US" sz="1100">
              <a:solidFill>
                <a:schemeClr val="dk1"/>
              </a:solidFill>
              <a:effectLst/>
              <a:latin typeface="+mn-lt"/>
              <a:ea typeface="+mn-ea"/>
              <a:cs typeface="+mn-cs"/>
            </a:rPr>
            <a:t>８</a:t>
          </a:r>
          <a:r>
            <a:rPr kumimoji="1" lang="ja-JP" altLang="ja-JP" sz="1100">
              <a:solidFill>
                <a:schemeClr val="dk1"/>
              </a:solidFill>
              <a:effectLst/>
              <a:latin typeface="+mn-lt"/>
              <a:ea typeface="+mn-ea"/>
              <a:cs typeface="+mn-cs"/>
            </a:rPr>
            <a:t>年度と比較すると</a:t>
          </a:r>
          <a:r>
            <a:rPr kumimoji="1" lang="ja-JP" altLang="en-US" sz="1100">
              <a:solidFill>
                <a:schemeClr val="dk1"/>
              </a:solidFill>
              <a:effectLst/>
              <a:latin typeface="+mn-lt"/>
              <a:ea typeface="+mn-ea"/>
              <a:cs typeface="+mn-cs"/>
            </a:rPr>
            <a:t>３</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９，１３２</a:t>
          </a:r>
          <a:r>
            <a:rPr kumimoji="1" lang="ja-JP" altLang="ja-JP" sz="1100">
              <a:solidFill>
                <a:schemeClr val="dk1"/>
              </a:solidFill>
              <a:effectLst/>
              <a:latin typeface="+mn-lt"/>
              <a:ea typeface="+mn-ea"/>
              <a:cs typeface="+mn-cs"/>
            </a:rPr>
            <a:t>円高くなっている。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令和２年度は会計年度任用職員制度の開始により前年度比で大幅増となった。近隣市町村や、類似団体の水準を参考にしつつ、機構改革や事務事業の見直しなどを積極的に実施するなど、人件費の抑制に努める。</a:t>
          </a:r>
          <a:endParaRPr kumimoji="1" lang="en-US" altLang="ja-JP" sz="1100">
            <a:solidFill>
              <a:schemeClr val="dk1"/>
            </a:solidFill>
            <a:effectLst/>
            <a:latin typeface="+mn-lt"/>
            <a:ea typeface="+mn-ea"/>
            <a:cs typeface="+mn-cs"/>
          </a:endParaRPr>
        </a:p>
        <a:p>
          <a:r>
            <a:rPr kumimoji="1" lang="ja-JP" altLang="en-US"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物件費は、住民一人当たり１４万</a:t>
          </a:r>
          <a:r>
            <a:rPr kumimoji="1" lang="ja-JP" altLang="en-US" sz="1100">
              <a:solidFill>
                <a:sysClr val="windowText" lastClr="000000"/>
              </a:solidFill>
              <a:effectLst/>
              <a:latin typeface="+mn-lt"/>
              <a:ea typeface="+mn-ea"/>
              <a:cs typeface="+mn-cs"/>
            </a:rPr>
            <a:t>６，５６７</a:t>
          </a:r>
          <a:r>
            <a:rPr kumimoji="1" lang="ja-JP" altLang="ja-JP" sz="1100">
              <a:solidFill>
                <a:sysClr val="windowText" lastClr="000000"/>
              </a:solidFill>
              <a:effectLst/>
              <a:latin typeface="+mn-lt"/>
              <a:ea typeface="+mn-ea"/>
              <a:cs typeface="+mn-cs"/>
            </a:rPr>
            <a:t>円で、類似団体平均及び鳥取県平均と比較して一人当たりコストが高くなっており、また平成２</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年度と比較すると１万</a:t>
          </a:r>
          <a:r>
            <a:rPr kumimoji="1" lang="ja-JP" altLang="en-US" sz="1100">
              <a:solidFill>
                <a:sysClr val="windowText" lastClr="000000"/>
              </a:solidFill>
              <a:effectLst/>
              <a:latin typeface="+mn-lt"/>
              <a:ea typeface="+mn-ea"/>
              <a:cs typeface="+mn-cs"/>
            </a:rPr>
            <a:t>７，７６０</a:t>
          </a:r>
          <a:r>
            <a:rPr kumimoji="1" lang="ja-JP" altLang="ja-JP" sz="1100">
              <a:solidFill>
                <a:sysClr val="windowText" lastClr="000000"/>
              </a:solidFill>
              <a:effectLst/>
              <a:latin typeface="+mn-lt"/>
              <a:ea typeface="+mn-ea"/>
              <a:cs typeface="+mn-cs"/>
            </a:rPr>
            <a:t>円高くなっている。</a:t>
          </a:r>
          <a:endParaRPr lang="ja-JP" altLang="ja-JP" sz="1400">
            <a:solidFill>
              <a:sysClr val="windowText" lastClr="000000"/>
            </a:solidFill>
            <a:effectLst/>
          </a:endParaRPr>
        </a:p>
        <a:p>
          <a:r>
            <a:rPr kumimoji="1" lang="ja-JP" altLang="ja-JP" sz="1100">
              <a:solidFill>
                <a:sysClr val="windowText" lastClr="000000"/>
              </a:solidFill>
              <a:effectLst/>
              <a:latin typeface="+mn-lt"/>
              <a:ea typeface="+mn-ea"/>
              <a:cs typeface="+mn-cs"/>
            </a:rPr>
            <a:t>　　委託経費が高いことが主な要因になっており、事務の効率化、経費の削減に努め、住民一人当たりの決算額の減少に努める。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endParaRPr lang="ja-JP" altLang="ja-JP" sz="1400">
            <a:solidFill>
              <a:srgbClr val="FF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鳥取県大山町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15,926
15,791
189.83
13,898,687
13,396,618
383,259
7,012,575
9,470,469</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10.5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Ⅳ</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163475</xdr:rowOff>
    </xdr:from>
    <xdr:to>
      <xdr:col>24</xdr:col>
      <xdr:colOff>62865</xdr:colOff>
      <xdr:row>38</xdr:row>
      <xdr:rowOff>57404</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306975"/>
          <a:ext cx="1270" cy="12655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61231</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57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57404</xdr:rowOff>
    </xdr:from>
    <xdr:to>
      <xdr:col>24</xdr:col>
      <xdr:colOff>152400</xdr:colOff>
      <xdr:row>38</xdr:row>
      <xdr:rowOff>57404</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5725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110152</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082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6,948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30</xdr:row>
      <xdr:rowOff>163475</xdr:rowOff>
    </xdr:from>
    <xdr:to>
      <xdr:col>24</xdr:col>
      <xdr:colOff>152400</xdr:colOff>
      <xdr:row>30</xdr:row>
      <xdr:rowOff>163475</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306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31</xdr:row>
      <xdr:rowOff>168046</xdr:rowOff>
    </xdr:from>
    <xdr:to>
      <xdr:col>24</xdr:col>
      <xdr:colOff>63500</xdr:colOff>
      <xdr:row>32</xdr:row>
      <xdr:rowOff>68377</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3797300" y="5482996"/>
          <a:ext cx="838200" cy="71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39895</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586919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61468</xdr:rowOff>
    </xdr:from>
    <xdr:to>
      <xdr:col>24</xdr:col>
      <xdr:colOff>114300</xdr:colOff>
      <xdr:row>34</xdr:row>
      <xdr:rowOff>163068</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58907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31</xdr:row>
      <xdr:rowOff>168046</xdr:rowOff>
    </xdr:from>
    <xdr:to>
      <xdr:col>19</xdr:col>
      <xdr:colOff>177800</xdr:colOff>
      <xdr:row>32</xdr:row>
      <xdr:rowOff>35001</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2908300" y="5482996"/>
          <a:ext cx="889000" cy="38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33</xdr:row>
      <xdr:rowOff>42266</xdr:rowOff>
    </xdr:from>
    <xdr:to>
      <xdr:col>20</xdr:col>
      <xdr:colOff>38100</xdr:colOff>
      <xdr:row>33</xdr:row>
      <xdr:rowOff>143866</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700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33</xdr:row>
      <xdr:rowOff>134993</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57928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32</xdr:row>
      <xdr:rowOff>35001</xdr:rowOff>
    </xdr:from>
    <xdr:to>
      <xdr:col>15</xdr:col>
      <xdr:colOff>50800</xdr:colOff>
      <xdr:row>32</xdr:row>
      <xdr:rowOff>115011</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521401"/>
          <a:ext cx="889000" cy="800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34951</xdr:rowOff>
    </xdr:from>
    <xdr:to>
      <xdr:col>15</xdr:col>
      <xdr:colOff>101600</xdr:colOff>
      <xdr:row>33</xdr:row>
      <xdr:rowOff>136551</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692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33</xdr:row>
      <xdr:rowOff>127678</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57855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32</xdr:row>
      <xdr:rowOff>25857</xdr:rowOff>
    </xdr:from>
    <xdr:to>
      <xdr:col>10</xdr:col>
      <xdr:colOff>114300</xdr:colOff>
      <xdr:row>32</xdr:row>
      <xdr:rowOff>115011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512257"/>
          <a:ext cx="889000" cy="891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33</xdr:row>
      <xdr:rowOff>78384</xdr:rowOff>
    </xdr:from>
    <xdr:to>
      <xdr:col>10</xdr:col>
      <xdr:colOff>165100</xdr:colOff>
      <xdr:row>34</xdr:row>
      <xdr:rowOff>8534</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33</xdr:row>
      <xdr:rowOff>171111</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78384</xdr:rowOff>
    </xdr:from>
    <xdr:to>
      <xdr:col>6</xdr:col>
      <xdr:colOff>38100</xdr:colOff>
      <xdr:row>34</xdr:row>
      <xdr:rowOff>8534</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7362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33</xdr:row>
      <xdr:rowOff>171111</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58289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32</xdr:row>
      <xdr:rowOff>17577</xdr:rowOff>
    </xdr:from>
    <xdr:to>
      <xdr:col>24</xdr:col>
      <xdr:colOff>114300</xdr:colOff>
      <xdr:row>32</xdr:row>
      <xdr:rowOff>119177</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503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31</xdr:row>
      <xdr:rowOff>40454</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3554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31</xdr:row>
      <xdr:rowOff>117246</xdr:rowOff>
    </xdr:from>
    <xdr:to>
      <xdr:col>20</xdr:col>
      <xdr:colOff>38100</xdr:colOff>
      <xdr:row>32</xdr:row>
      <xdr:rowOff>47396</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4321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30</xdr:row>
      <xdr:rowOff>63923</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207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31</xdr:row>
      <xdr:rowOff>155651</xdr:rowOff>
    </xdr:from>
    <xdr:to>
      <xdr:col>15</xdr:col>
      <xdr:colOff>101600</xdr:colOff>
      <xdr:row>32</xdr:row>
      <xdr:rowOff>85801</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470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30</xdr:row>
      <xdr:rowOff>102328</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2458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32</xdr:row>
      <xdr:rowOff>64211</xdr:rowOff>
    </xdr:from>
    <xdr:to>
      <xdr:col>10</xdr:col>
      <xdr:colOff>165100</xdr:colOff>
      <xdr:row>32</xdr:row>
      <xdr:rowOff>165811</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5506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31</xdr:row>
      <xdr:rowOff>10888</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3258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31</xdr:row>
      <xdr:rowOff>146507</xdr:rowOff>
    </xdr:from>
    <xdr:to>
      <xdr:col>6</xdr:col>
      <xdr:colOff>38100</xdr:colOff>
      <xdr:row>32</xdr:row>
      <xdr:rowOff>76657</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4614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30</xdr:row>
      <xdr:rowOff>93184</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2366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184,236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98" name="テキスト ボックス 97">
          <a:extLst>
            <a:ext uri="{FF2B5EF4-FFF2-40B4-BE49-F238E27FC236}">
              <a16:creationId xmlns:a16="http://schemas.microsoft.com/office/drawing/2014/main" id="{00000000-0008-0000-0700-000062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57</xdr:row>
      <xdr:rowOff>168927</xdr:rowOff>
    </xdr:from>
    <xdr:ext cx="595419"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166581" y="9941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33108</xdr:rowOff>
    </xdr:from>
    <xdr:to>
      <xdr:col>24</xdr:col>
      <xdr:colOff>62865</xdr:colOff>
      <xdr:row>57</xdr:row>
      <xdr:rowOff>69310</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777058"/>
          <a:ext cx="1270" cy="106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73137</xdr:rowOff>
    </xdr:from>
    <xdr:ext cx="599010"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9845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152,896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57</xdr:row>
      <xdr:rowOff>69310</xdr:rowOff>
    </xdr:from>
    <xdr:to>
      <xdr:col>24</xdr:col>
      <xdr:colOff>152400</xdr:colOff>
      <xdr:row>57</xdr:row>
      <xdr:rowOff>69310</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9841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151235</xdr:rowOff>
    </xdr:from>
    <xdr:ext cx="599010"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5522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385,814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33108</xdr:rowOff>
    </xdr:from>
    <xdr:to>
      <xdr:col>24</xdr:col>
      <xdr:colOff>152400</xdr:colOff>
      <xdr:row>51</xdr:row>
      <xdr:rowOff>33108</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7770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77996</xdr:rowOff>
    </xdr:from>
    <xdr:to>
      <xdr:col>24</xdr:col>
      <xdr:colOff>63500</xdr:colOff>
      <xdr:row>57</xdr:row>
      <xdr:rowOff>165207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flipV="1">
          <a:off x="3797300" y="9507746"/>
          <a:ext cx="838200" cy="430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6877</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2651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235,444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54</xdr:row>
      <xdr:rowOff>155450</xdr:rowOff>
    </xdr:from>
    <xdr:to>
      <xdr:col>24</xdr:col>
      <xdr:colOff>114300</xdr:colOff>
      <xdr:row>55</xdr:row>
      <xdr:rowOff>85600</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41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165207</xdr:rowOff>
    </xdr:from>
    <xdr:to>
      <xdr:col>19</xdr:col>
      <xdr:colOff>177800</xdr:colOff>
      <xdr:row>58</xdr:row>
      <xdr:rowOff>121617</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37857"/>
          <a:ext cx="889000" cy="127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40464</xdr:rowOff>
    </xdr:from>
    <xdr:to>
      <xdr:col>20</xdr:col>
      <xdr:colOff>38100</xdr:colOff>
      <xdr:row>58</xdr:row>
      <xdr:rowOff>142064</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84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133191</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100772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65428</xdr:rowOff>
    </xdr:from>
    <xdr:to>
      <xdr:col>15</xdr:col>
      <xdr:colOff>50800</xdr:colOff>
      <xdr:row>58</xdr:row>
      <xdr:rowOff>121617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a:off x="2019300" y="10009528"/>
          <a:ext cx="889000" cy="561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81146</xdr:rowOff>
    </xdr:from>
    <xdr:to>
      <xdr:col>15</xdr:col>
      <xdr:colOff>101600</xdr:colOff>
      <xdr:row>59</xdr:row>
      <xdr:rowOff>11296</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1002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59</xdr:row>
      <xdr:rowOff>2423</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101179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65428</xdr:rowOff>
    </xdr:from>
    <xdr:to>
      <xdr:col>10</xdr:col>
      <xdr:colOff>114300</xdr:colOff>
      <xdr:row>58</xdr:row>
      <xdr:rowOff>133390</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9528"/>
          <a:ext cx="889000" cy="6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89238</xdr:rowOff>
    </xdr:from>
    <xdr:to>
      <xdr:col>10</xdr:col>
      <xdr:colOff>165100</xdr:colOff>
      <xdr:row>59</xdr:row>
      <xdr:rowOff>19388</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100333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10515</xdr:rowOff>
    </xdr:from>
    <xdr:ext cx="534377"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52111" y="101260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99,926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51103</xdr:rowOff>
    </xdr:from>
    <xdr:to>
      <xdr:col>6</xdr:col>
      <xdr:colOff>38100</xdr:colOff>
      <xdr:row>58</xdr:row>
      <xdr:rowOff>152703</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95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169230</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7704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108,267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27196</xdr:rowOff>
    </xdr:from>
    <xdr:to>
      <xdr:col>24</xdr:col>
      <xdr:colOff>114300</xdr:colOff>
      <xdr:row>55</xdr:row>
      <xdr:rowOff>128796</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456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5623</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4353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225,996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114407</xdr:rowOff>
    </xdr:from>
    <xdr:to>
      <xdr:col>20</xdr:col>
      <xdr:colOff>38100</xdr:colOff>
      <xdr:row>58</xdr:row>
      <xdr:rowOff>44557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8870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61084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9662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131,921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70817</xdr:rowOff>
    </xdr:from>
    <xdr:to>
      <xdr:col>15</xdr:col>
      <xdr:colOff>101600</xdr:colOff>
      <xdr:row>59</xdr:row>
      <xdr:rowOff>967</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10014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17494</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9790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14628</xdr:rowOff>
    </xdr:from>
    <xdr:to>
      <xdr:col>10</xdr:col>
      <xdr:colOff>165100</xdr:colOff>
      <xdr:row>58</xdr:row>
      <xdr:rowOff>116228</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8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132755</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97339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82590</xdr:rowOff>
    </xdr:from>
    <xdr:to>
      <xdr:col>6</xdr:col>
      <xdr:colOff>38100</xdr:colOff>
      <xdr:row>59</xdr:row>
      <xdr:rowOff>12740</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10026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59</xdr:row>
      <xdr:rowOff>3867</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1194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101,380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190,088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80</xdr:row>
      <xdr:rowOff>111777</xdr:rowOff>
    </xdr:from>
    <xdr:ext cx="595419" cy="259045"/>
    <xdr:sp macro="" textlink="">
      <xdr:nvSpPr>
        <xdr:cNvPr id="154" name="テキスト ボックス 153">
          <a:extLst>
            <a:ext uri="{FF2B5EF4-FFF2-40B4-BE49-F238E27FC236}">
              <a16:creationId xmlns:a16="http://schemas.microsoft.com/office/drawing/2014/main" id="{00000000-0008-0000-0700-00009A000000}"/>
            </a:ext>
          </a:extLst>
        </xdr:cNvPr>
        <xdr:cNvSpPr txBox="1"/>
      </xdr:nvSpPr>
      <xdr:spPr>
        <a:xfrm>
          <a:off x="166581" y="1382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5" name="直線コネクタ 154">
          <a:extLst>
            <a:ext uri="{FF2B5EF4-FFF2-40B4-BE49-F238E27FC236}">
              <a16:creationId xmlns:a16="http://schemas.microsoft.com/office/drawing/2014/main" id="{00000000-0008-0000-0700-00009B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7" name="民生費グラフ枠">
          <a:extLst>
            <a:ext uri="{FF2B5EF4-FFF2-40B4-BE49-F238E27FC236}">
              <a16:creationId xmlns:a16="http://schemas.microsoft.com/office/drawing/2014/main" id="{00000000-0008-0000-0700-0000A7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97124</xdr:rowOff>
    </xdr:from>
    <xdr:to>
      <xdr:col>24</xdr:col>
      <xdr:colOff>62865</xdr:colOff>
      <xdr:row>79</xdr:row>
      <xdr:rowOff>81959</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flipV="1">
          <a:off x="4633595" y="12098624"/>
          <a:ext cx="1270" cy="1527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85786</xdr:rowOff>
    </xdr:from>
    <xdr:ext cx="599010" cy="259045"/>
    <xdr:sp macro="" textlink="">
      <xdr:nvSpPr>
        <xdr:cNvPr id="169" name="民生費最小値テキスト">
          <a:extLst>
            <a:ext uri="{FF2B5EF4-FFF2-40B4-BE49-F238E27FC236}">
              <a16:creationId xmlns:a16="http://schemas.microsoft.com/office/drawing/2014/main" id="{00000000-0008-0000-0700-0000A9000000}"/>
            </a:ext>
          </a:extLst>
        </xdr:cNvPr>
        <xdr:cNvSpPr txBox="1"/>
      </xdr:nvSpPr>
      <xdr:spPr>
        <a:xfrm>
          <a:off x="4686300" y="136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138,031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81959</xdr:rowOff>
    </xdr:from>
    <xdr:to>
      <xdr:col>24</xdr:col>
      <xdr:colOff>152400</xdr:colOff>
      <xdr:row>79</xdr:row>
      <xdr:rowOff>81959</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a:off x="4546600" y="136265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43801</xdr:rowOff>
    </xdr:from>
    <xdr:ext cx="599010" cy="259045"/>
    <xdr:sp macro="" textlink="">
      <xdr:nvSpPr>
        <xdr:cNvPr id="171" name="民生費最大値テキスト">
          <a:extLst>
            <a:ext uri="{FF2B5EF4-FFF2-40B4-BE49-F238E27FC236}">
              <a16:creationId xmlns:a16="http://schemas.microsoft.com/office/drawing/2014/main" id="{00000000-0008-0000-0700-0000AB000000}"/>
            </a:ext>
          </a:extLst>
        </xdr:cNvPr>
        <xdr:cNvSpPr txBox="1"/>
      </xdr:nvSpPr>
      <xdr:spPr>
        <a:xfrm>
          <a:off x="4686300" y="118738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218,235</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97124</xdr:rowOff>
    </xdr:from>
    <xdr:to>
      <xdr:col>24</xdr:col>
      <xdr:colOff>152400</xdr:colOff>
      <xdr:row>70</xdr:row>
      <xdr:rowOff>97124</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a:off x="4546600" y="120986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74</xdr:row>
      <xdr:rowOff>103962</xdr:rowOff>
    </xdr:from>
    <xdr:to>
      <xdr:col>24</xdr:col>
      <xdr:colOff>63500</xdr:colOff>
      <xdr:row>76</xdr:row>
      <xdr:rowOff>22943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flipV="1">
          <a:off x="3797300" y="12791262"/>
          <a:ext cx="838200" cy="261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120190</xdr:rowOff>
    </xdr:from>
    <xdr:ext cx="599010" cy="259045"/>
    <xdr:sp macro="" textlink="">
      <xdr:nvSpPr>
        <xdr:cNvPr id="174" name="民生費平均値テキスト">
          <a:extLst>
            <a:ext uri="{FF2B5EF4-FFF2-40B4-BE49-F238E27FC236}">
              <a16:creationId xmlns:a16="http://schemas.microsoft.com/office/drawing/2014/main" id="{00000000-0008-0000-0700-0000AE000000}"/>
            </a:ext>
          </a:extLst>
        </xdr:cNvPr>
        <xdr:cNvSpPr txBox="1"/>
      </xdr:nvSpPr>
      <xdr:spPr>
        <a:xfrm>
          <a:off x="4686300" y="128074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177,225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141763</xdr:rowOff>
    </xdr:from>
    <xdr:to>
      <xdr:col>24</xdr:col>
      <xdr:colOff>114300</xdr:colOff>
      <xdr:row>75</xdr:row>
      <xdr:rowOff>71913</xdr:rowOff>
    </xdr:to>
    <xdr:sp macro="" textlink="">
      <xdr:nvSpPr>
        <xdr:cNvPr id="175" name="フローチャート: 判断 174">
          <a:extLst>
            <a:ext uri="{FF2B5EF4-FFF2-40B4-BE49-F238E27FC236}">
              <a16:creationId xmlns:a16="http://schemas.microsoft.com/office/drawing/2014/main" id="{00000000-0008-0000-0700-0000AF000000}"/>
            </a:ext>
          </a:extLst>
        </xdr:cNvPr>
        <xdr:cNvSpPr/>
      </xdr:nvSpPr>
      <xdr:spPr>
        <a:xfrm>
          <a:off x="4584700" y="128290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22943</xdr:rowOff>
    </xdr:from>
    <xdr:to>
      <xdr:col>19</xdr:col>
      <xdr:colOff>177800</xdr:colOff>
      <xdr:row>77</xdr:row>
      <xdr:rowOff>11970</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908300" y="13053143"/>
          <a:ext cx="889000" cy="160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90691</xdr:rowOff>
    </xdr:from>
    <xdr:to>
      <xdr:col>20</xdr:col>
      <xdr:colOff>38100</xdr:colOff>
      <xdr:row>76</xdr:row>
      <xdr:rowOff>20841</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3746500" y="129494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37368</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3497795" y="127246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170,906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2387</xdr:rowOff>
    </xdr:from>
    <xdr:to>
      <xdr:col>15</xdr:col>
      <xdr:colOff>50800</xdr:colOff>
      <xdr:row>77</xdr:row>
      <xdr:rowOff>11970</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a:off x="2019300" y="13204037"/>
          <a:ext cx="889000" cy="95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21082</xdr:rowOff>
    </xdr:from>
    <xdr:to>
      <xdr:col>15</xdr:col>
      <xdr:colOff>101600</xdr:colOff>
      <xdr:row>76</xdr:row>
      <xdr:rowOff>122682</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2857500" y="13051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139209</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2608795" y="12826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2387</xdr:rowOff>
    </xdr:from>
    <xdr:to>
      <xdr:col>10</xdr:col>
      <xdr:colOff>114300</xdr:colOff>
      <xdr:row>77</xdr:row>
      <xdr:rowOff>29763</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1130300" y="13204037"/>
          <a:ext cx="889000" cy="273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157823</xdr:rowOff>
    </xdr:from>
    <xdr:to>
      <xdr:col>10</xdr:col>
      <xdr:colOff>165100</xdr:colOff>
      <xdr:row>76</xdr:row>
      <xdr:rowOff>87973</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1968500" y="13016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104500</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1719795" y="12791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170986</xdr:rowOff>
    </xdr:from>
    <xdr:to>
      <xdr:col>6</xdr:col>
      <xdr:colOff>38100</xdr:colOff>
      <xdr:row>76</xdr:row>
      <xdr:rowOff>101136</xdr:rowOff>
    </xdr:to>
    <xdr:sp macro="" textlink="">
      <xdr:nvSpPr>
        <xdr:cNvPr id="185" name="フローチャート: 判断 184">
          <a:extLst>
            <a:ext uri="{FF2B5EF4-FFF2-40B4-BE49-F238E27FC236}">
              <a16:creationId xmlns:a16="http://schemas.microsoft.com/office/drawing/2014/main" id="{00000000-0008-0000-0700-0000B9000000}"/>
            </a:ext>
          </a:extLst>
        </xdr:cNvPr>
        <xdr:cNvSpPr/>
      </xdr:nvSpPr>
      <xdr:spPr>
        <a:xfrm>
          <a:off x="1079500" y="13029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117663</xdr:rowOff>
    </xdr:from>
    <xdr:ext cx="59901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830795" y="12804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74</xdr:row>
      <xdr:rowOff>53162</xdr:rowOff>
    </xdr:from>
    <xdr:to>
      <xdr:col>24</xdr:col>
      <xdr:colOff>114300</xdr:colOff>
      <xdr:row>74</xdr:row>
      <xdr:rowOff>154762</xdr:rowOff>
    </xdr:to>
    <xdr:sp macro="" textlink="">
      <xdr:nvSpPr>
        <xdr:cNvPr id="192" name="楕円 191">
          <a:extLst>
            <a:ext uri="{FF2B5EF4-FFF2-40B4-BE49-F238E27FC236}">
              <a16:creationId xmlns:a16="http://schemas.microsoft.com/office/drawing/2014/main" id="{00000000-0008-0000-0700-0000C0000000}"/>
            </a:ext>
          </a:extLst>
        </xdr:cNvPr>
        <xdr:cNvSpPr/>
      </xdr:nvSpPr>
      <xdr:spPr>
        <a:xfrm>
          <a:off x="4584700" y="127404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73</xdr:row>
      <xdr:rowOff>76039</xdr:rowOff>
    </xdr:from>
    <xdr:ext cx="599010" cy="259045"/>
    <xdr:sp macro="" textlink="">
      <xdr:nvSpPr>
        <xdr:cNvPr id="193" name="民生費該当値テキスト">
          <a:extLst>
            <a:ext uri="{FF2B5EF4-FFF2-40B4-BE49-F238E27FC236}">
              <a16:creationId xmlns:a16="http://schemas.microsoft.com/office/drawing/2014/main" id="{00000000-0008-0000-0700-0000C1000000}"/>
            </a:ext>
          </a:extLst>
        </xdr:cNvPr>
        <xdr:cNvSpPr txBox="1"/>
      </xdr:nvSpPr>
      <xdr:spPr>
        <a:xfrm>
          <a:off x="4686300" y="125918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143593</xdr:rowOff>
    </xdr:from>
    <xdr:to>
      <xdr:col>20</xdr:col>
      <xdr:colOff>38100</xdr:colOff>
      <xdr:row>76</xdr:row>
      <xdr:rowOff>73743</xdr:rowOff>
    </xdr:to>
    <xdr:sp macro="" textlink="">
      <xdr:nvSpPr>
        <xdr:cNvPr id="194" name="楕円 193">
          <a:extLst>
            <a:ext uri="{FF2B5EF4-FFF2-40B4-BE49-F238E27FC236}">
              <a16:creationId xmlns:a16="http://schemas.microsoft.com/office/drawing/2014/main" id="{00000000-0008-0000-0700-0000C2000000}"/>
            </a:ext>
          </a:extLst>
        </xdr:cNvPr>
        <xdr:cNvSpPr/>
      </xdr:nvSpPr>
      <xdr:spPr>
        <a:xfrm>
          <a:off x="3746500" y="130023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64870</xdr:rowOff>
    </xdr:from>
    <xdr:ext cx="59901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3497795" y="13095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132620</xdr:rowOff>
    </xdr:from>
    <xdr:to>
      <xdr:col>15</xdr:col>
      <xdr:colOff>101600</xdr:colOff>
      <xdr:row>77</xdr:row>
      <xdr:rowOff>62770</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2857500" y="131628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77</xdr:row>
      <xdr:rowOff>53897</xdr:rowOff>
    </xdr:from>
    <xdr:ext cx="599010" cy="259045"/>
    <xdr:sp macro="" textlink="">
      <xdr:nvSpPr>
        <xdr:cNvPr id="197" name="テキスト ボックス 196">
          <a:extLst>
            <a:ext uri="{FF2B5EF4-FFF2-40B4-BE49-F238E27FC236}">
              <a16:creationId xmlns:a16="http://schemas.microsoft.com/office/drawing/2014/main" id="{00000000-0008-0000-0700-0000C5000000}"/>
            </a:ext>
          </a:extLst>
        </xdr:cNvPr>
        <xdr:cNvSpPr txBox="1"/>
      </xdr:nvSpPr>
      <xdr:spPr>
        <a:xfrm>
          <a:off x="2608795" y="132555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123037</xdr:rowOff>
    </xdr:from>
    <xdr:to>
      <xdr:col>10</xdr:col>
      <xdr:colOff>165100</xdr:colOff>
      <xdr:row>77</xdr:row>
      <xdr:rowOff>53187</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1968500" y="13153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44314</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1719795" y="132459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150413</xdr:rowOff>
    </xdr:from>
    <xdr:to>
      <xdr:col>6</xdr:col>
      <xdr:colOff>38100</xdr:colOff>
      <xdr:row>77</xdr:row>
      <xdr:rowOff>80563</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1079500" y="13180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71690</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830795" y="132733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2" name="直線コネクタ 211">
          <a:extLst>
            <a:ext uri="{FF2B5EF4-FFF2-40B4-BE49-F238E27FC236}">
              <a16:creationId xmlns:a16="http://schemas.microsoft.com/office/drawing/2014/main" id="{00000000-0008-0000-0700-0000D4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5" name="テキスト ボックス 214">
          <a:extLst>
            <a:ext uri="{FF2B5EF4-FFF2-40B4-BE49-F238E27FC236}">
              <a16:creationId xmlns:a16="http://schemas.microsoft.com/office/drawing/2014/main" id="{00000000-0008-0000-0700-0000D7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衛生費グラフ枠">
          <a:extLst>
            <a:ext uri="{FF2B5EF4-FFF2-40B4-BE49-F238E27FC236}">
              <a16:creationId xmlns:a16="http://schemas.microsoft.com/office/drawing/2014/main" id="{00000000-0008-0000-07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146376</xdr:rowOff>
    </xdr:from>
    <xdr:to>
      <xdr:col>24</xdr:col>
      <xdr:colOff>62865</xdr:colOff>
      <xdr:row>98</xdr:row>
      <xdr:rowOff>7471</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flipV="1">
          <a:off x="4633595" y="15576876"/>
          <a:ext cx="1270" cy="12326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11298</xdr:rowOff>
    </xdr:from>
    <xdr:ext cx="534377" cy="259045"/>
    <xdr:sp macro="" textlink="">
      <xdr:nvSpPr>
        <xdr:cNvPr id="226" name="衛生費最小値テキスト">
          <a:extLst>
            <a:ext uri="{FF2B5EF4-FFF2-40B4-BE49-F238E27FC236}">
              <a16:creationId xmlns:a16="http://schemas.microsoft.com/office/drawing/2014/main" id="{00000000-0008-0000-0700-0000E2000000}"/>
            </a:ext>
          </a:extLst>
        </xdr:cNvPr>
        <xdr:cNvSpPr txBox="1"/>
      </xdr:nvSpPr>
      <xdr:spPr>
        <a:xfrm>
          <a:off x="4686300" y="16813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27,353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7471</xdr:rowOff>
    </xdr:from>
    <xdr:to>
      <xdr:col>24</xdr:col>
      <xdr:colOff>152400</xdr:colOff>
      <xdr:row>98</xdr:row>
      <xdr:rowOff>7471</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4546600" y="16809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93053</xdr:rowOff>
    </xdr:from>
    <xdr:ext cx="599010" cy="259045"/>
    <xdr:sp macro="" textlink="">
      <xdr:nvSpPr>
        <xdr:cNvPr id="228" name="衛生費最大値テキスト">
          <a:extLst>
            <a:ext uri="{FF2B5EF4-FFF2-40B4-BE49-F238E27FC236}">
              <a16:creationId xmlns:a16="http://schemas.microsoft.com/office/drawing/2014/main" id="{00000000-0008-0000-0700-0000E4000000}"/>
            </a:ext>
          </a:extLst>
        </xdr:cNvPr>
        <xdr:cNvSpPr txBox="1"/>
      </xdr:nvSpPr>
      <xdr:spPr>
        <a:xfrm>
          <a:off x="4686300" y="1535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189,124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146376</xdr:rowOff>
    </xdr:from>
    <xdr:to>
      <xdr:col>24</xdr:col>
      <xdr:colOff>152400</xdr:colOff>
      <xdr:row>90</xdr:row>
      <xdr:rowOff>146376</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a:off x="4546600" y="155768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86178</xdr:rowOff>
    </xdr:from>
    <xdr:to>
      <xdr:col>24</xdr:col>
      <xdr:colOff>63500</xdr:colOff>
      <xdr:row>97</xdr:row>
      <xdr:rowOff>68476</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flipV="1">
          <a:off x="3797300" y="16545378"/>
          <a:ext cx="838200" cy="1537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147401</xdr:rowOff>
    </xdr:from>
    <xdr:ext cx="534377" cy="259045"/>
    <xdr:sp macro="" textlink="">
      <xdr:nvSpPr>
        <xdr:cNvPr id="231" name="衛生費平均値テキスト">
          <a:extLst>
            <a:ext uri="{FF2B5EF4-FFF2-40B4-BE49-F238E27FC236}">
              <a16:creationId xmlns:a16="http://schemas.microsoft.com/office/drawing/2014/main" id="{00000000-0008-0000-0700-0000E7000000}"/>
            </a:ext>
          </a:extLst>
        </xdr:cNvPr>
        <xdr:cNvSpPr txBox="1"/>
      </xdr:nvSpPr>
      <xdr:spPr>
        <a:xfrm>
          <a:off x="4686300" y="162637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124524</xdr:rowOff>
    </xdr:from>
    <xdr:to>
      <xdr:col>24</xdr:col>
      <xdr:colOff>114300</xdr:colOff>
      <xdr:row>96</xdr:row>
      <xdr:rowOff>54674</xdr:rowOff>
    </xdr:to>
    <xdr:sp macro="" textlink="">
      <xdr:nvSpPr>
        <xdr:cNvPr id="232" name="フローチャート: 判断 231">
          <a:extLst>
            <a:ext uri="{FF2B5EF4-FFF2-40B4-BE49-F238E27FC236}">
              <a16:creationId xmlns:a16="http://schemas.microsoft.com/office/drawing/2014/main" id="{00000000-0008-0000-0700-0000E8000000}"/>
            </a:ext>
          </a:extLst>
        </xdr:cNvPr>
        <xdr:cNvSpPr/>
      </xdr:nvSpPr>
      <xdr:spPr>
        <a:xfrm>
          <a:off x="4584700" y="16412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47749</xdr:rowOff>
    </xdr:from>
    <xdr:to>
      <xdr:col>19</xdr:col>
      <xdr:colOff>177800</xdr:colOff>
      <xdr:row>97</xdr:row>
      <xdr:rowOff>68476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908300" y="16678399"/>
          <a:ext cx="889000" cy="207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33807</xdr:rowOff>
    </xdr:from>
    <xdr:to>
      <xdr:col>20</xdr:col>
      <xdr:colOff>38100</xdr:colOff>
      <xdr:row>96</xdr:row>
      <xdr:rowOff>135407</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3746500" y="164930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151934</xdr:rowOff>
    </xdr:from>
    <xdr:ext cx="534377"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3530111" y="162682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47749</xdr:rowOff>
    </xdr:from>
    <xdr:to>
      <xdr:col>15</xdr:col>
      <xdr:colOff>50800</xdr:colOff>
      <xdr:row>97</xdr:row>
      <xdr:rowOff>74876</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019300" y="16678399"/>
          <a:ext cx="889000" cy="271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98464</xdr:rowOff>
    </xdr:from>
    <xdr:to>
      <xdr:col>15</xdr:col>
      <xdr:colOff>101600</xdr:colOff>
      <xdr:row>97</xdr:row>
      <xdr:rowOff>28614</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2857500" y="1655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45141</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2641111" y="16332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162446</xdr:rowOff>
    </xdr:from>
    <xdr:to>
      <xdr:col>10</xdr:col>
      <xdr:colOff>114300</xdr:colOff>
      <xdr:row>97</xdr:row>
      <xdr:rowOff>74876</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1130300" y="16621646"/>
          <a:ext cx="889000" cy="838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90196</xdr:rowOff>
    </xdr:from>
    <xdr:to>
      <xdr:col>10</xdr:col>
      <xdr:colOff>165100</xdr:colOff>
      <xdr:row>97</xdr:row>
      <xdr:rowOff>20346</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1968500" y="165493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36873</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1752111" y="16324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81448</xdr:rowOff>
    </xdr:from>
    <xdr:to>
      <xdr:col>6</xdr:col>
      <xdr:colOff>38100</xdr:colOff>
      <xdr:row>97</xdr:row>
      <xdr:rowOff>11598</xdr:rowOff>
    </xdr:to>
    <xdr:sp macro="" textlink="">
      <xdr:nvSpPr>
        <xdr:cNvPr id="242" name="フローチャート: 判断 241">
          <a:extLst>
            <a:ext uri="{FF2B5EF4-FFF2-40B4-BE49-F238E27FC236}">
              <a16:creationId xmlns:a16="http://schemas.microsoft.com/office/drawing/2014/main" id="{00000000-0008-0000-0700-0000F2000000}"/>
            </a:ext>
          </a:extLst>
        </xdr:cNvPr>
        <xdr:cNvSpPr/>
      </xdr:nvSpPr>
      <xdr:spPr>
        <a:xfrm>
          <a:off x="1079500" y="165406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28125</xdr:rowOff>
    </xdr:from>
    <xdr:ext cx="534377"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863111" y="163158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35378</xdr:rowOff>
    </xdr:from>
    <xdr:to>
      <xdr:col>24</xdr:col>
      <xdr:colOff>114300</xdr:colOff>
      <xdr:row>96</xdr:row>
      <xdr:rowOff>136978</xdr:rowOff>
    </xdr:to>
    <xdr:sp macro="" textlink="">
      <xdr:nvSpPr>
        <xdr:cNvPr id="249" name="楕円 248">
          <a:extLst>
            <a:ext uri="{FF2B5EF4-FFF2-40B4-BE49-F238E27FC236}">
              <a16:creationId xmlns:a16="http://schemas.microsoft.com/office/drawing/2014/main" id="{00000000-0008-0000-0700-0000F9000000}"/>
            </a:ext>
          </a:extLst>
        </xdr:cNvPr>
        <xdr:cNvSpPr/>
      </xdr:nvSpPr>
      <xdr:spPr>
        <a:xfrm>
          <a:off x="4584700" y="164945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13805</xdr:rowOff>
    </xdr:from>
    <xdr:ext cx="534377" cy="259045"/>
    <xdr:sp macro="" textlink="">
      <xdr:nvSpPr>
        <xdr:cNvPr id="250" name="衛生費該当値テキスト">
          <a:extLst>
            <a:ext uri="{FF2B5EF4-FFF2-40B4-BE49-F238E27FC236}">
              <a16:creationId xmlns:a16="http://schemas.microsoft.com/office/drawing/2014/main" id="{00000000-0008-0000-0700-0000FA000000}"/>
            </a:ext>
          </a:extLst>
        </xdr:cNvPr>
        <xdr:cNvSpPr txBox="1"/>
      </xdr:nvSpPr>
      <xdr:spPr>
        <a:xfrm>
          <a:off x="4686300" y="164730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62,024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17676</xdr:rowOff>
    </xdr:from>
    <xdr:to>
      <xdr:col>20</xdr:col>
      <xdr:colOff>38100</xdr:colOff>
      <xdr:row>97</xdr:row>
      <xdr:rowOff>119276</xdr:rowOff>
    </xdr:to>
    <xdr:sp macro="" textlink="">
      <xdr:nvSpPr>
        <xdr:cNvPr id="251" name="楕円 250">
          <a:extLst>
            <a:ext uri="{FF2B5EF4-FFF2-40B4-BE49-F238E27FC236}">
              <a16:creationId xmlns:a16="http://schemas.microsoft.com/office/drawing/2014/main" id="{00000000-0008-0000-0700-0000FB000000}"/>
            </a:ext>
          </a:extLst>
        </xdr:cNvPr>
        <xdr:cNvSpPr/>
      </xdr:nvSpPr>
      <xdr:spPr>
        <a:xfrm>
          <a:off x="3746500" y="166483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110403</xdr:rowOff>
    </xdr:from>
    <xdr:ext cx="534377"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3530111" y="167410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168399</xdr:rowOff>
    </xdr:from>
    <xdr:to>
      <xdr:col>15</xdr:col>
      <xdr:colOff>101600</xdr:colOff>
      <xdr:row>97</xdr:row>
      <xdr:rowOff>98549</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2857500" y="16627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89676</xdr:rowOff>
    </xdr:from>
    <xdr:ext cx="534377" cy="259045"/>
    <xdr:sp macro="" textlink="">
      <xdr:nvSpPr>
        <xdr:cNvPr id="254" name="テキスト ボックス 253">
          <a:extLst>
            <a:ext uri="{FF2B5EF4-FFF2-40B4-BE49-F238E27FC236}">
              <a16:creationId xmlns:a16="http://schemas.microsoft.com/office/drawing/2014/main" id="{00000000-0008-0000-0700-0000FE000000}"/>
            </a:ext>
          </a:extLst>
        </xdr:cNvPr>
        <xdr:cNvSpPr txBox="1"/>
      </xdr:nvSpPr>
      <xdr:spPr>
        <a:xfrm>
          <a:off x="2641111" y="16720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24076</xdr:rowOff>
    </xdr:from>
    <xdr:to>
      <xdr:col>10</xdr:col>
      <xdr:colOff>165100</xdr:colOff>
      <xdr:row>97</xdr:row>
      <xdr:rowOff>125676</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1968500" y="16654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116803</xdr:rowOff>
    </xdr:from>
    <xdr:ext cx="534377"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1752111" y="167474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111646</xdr:rowOff>
    </xdr:from>
    <xdr:to>
      <xdr:col>6</xdr:col>
      <xdr:colOff>38100</xdr:colOff>
      <xdr:row>97</xdr:row>
      <xdr:rowOff>41796</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1079500" y="165708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32923</xdr:rowOff>
    </xdr:from>
    <xdr:ext cx="534377"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863111" y="166635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7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35</xdr:row>
      <xdr:rowOff>54627</xdr:rowOff>
    </xdr:from>
    <xdr:ext cx="467179" cy="259045"/>
    <xdr:sp macro="" textlink="">
      <xdr:nvSpPr>
        <xdr:cNvPr id="272" name="テキスト ボックス 271">
          <a:extLst>
            <a:ext uri="{FF2B5EF4-FFF2-40B4-BE49-F238E27FC236}">
              <a16:creationId xmlns:a16="http://schemas.microsoft.com/office/drawing/2014/main" id="{00000000-0008-0000-0700-000010010000}"/>
            </a:ext>
          </a:extLst>
        </xdr:cNvPr>
        <xdr:cNvSpPr txBox="1"/>
      </xdr:nvSpPr>
      <xdr:spPr>
        <a:xfrm>
          <a:off x="6136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32</xdr:row>
      <xdr:rowOff>111777</xdr:rowOff>
    </xdr:from>
    <xdr:ext cx="467179"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136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168927</xdr:rowOff>
    </xdr:from>
    <xdr:ext cx="46717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136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労働費グラフ枠">
          <a:extLst>
            <a:ext uri="{FF2B5EF4-FFF2-40B4-BE49-F238E27FC236}">
              <a16:creationId xmlns:a16="http://schemas.microsoft.com/office/drawing/2014/main" id="{00000000-0008-0000-07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116383</xdr:rowOff>
    </xdr:from>
    <xdr:to>
      <xdr:col>54</xdr:col>
      <xdr:colOff>189865</xdr:colOff>
      <xdr:row>38</xdr:row>
      <xdr:rowOff>139700</xdr:rowOff>
    </xdr:to>
    <xdr:cxnSp macro="">
      <xdr:nvCxnSpPr>
        <xdr:cNvPr id="280" name="直線コネクタ 279">
          <a:extLst>
            <a:ext uri="{FF2B5EF4-FFF2-40B4-BE49-F238E27FC236}">
              <a16:creationId xmlns:a16="http://schemas.microsoft.com/office/drawing/2014/main" id="{00000000-0008-0000-0700-000018010000}"/>
            </a:ext>
          </a:extLst>
        </xdr:cNvPr>
        <xdr:cNvCxnSpPr/>
      </xdr:nvCxnSpPr>
      <xdr:spPr>
        <a:xfrm flipV="1">
          <a:off x="10475595" y="5431333"/>
          <a:ext cx="1270" cy="122346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143527</xdr:rowOff>
    </xdr:from>
    <xdr:ext cx="249299" cy="259045"/>
    <xdr:sp macro="" textlink="">
      <xdr:nvSpPr>
        <xdr:cNvPr id="281" name="労働費最小値テキスト">
          <a:extLst>
            <a:ext uri="{FF2B5EF4-FFF2-40B4-BE49-F238E27FC236}">
              <a16:creationId xmlns:a16="http://schemas.microsoft.com/office/drawing/2014/main" id="{00000000-0008-0000-0700-000019010000}"/>
            </a:ext>
          </a:extLst>
        </xdr:cNvPr>
        <xdr:cNvSpPr txBox="1"/>
      </xdr:nvSpPr>
      <xdr:spPr>
        <a:xfrm>
          <a:off x="10528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139700</xdr:rowOff>
    </xdr:from>
    <xdr:to>
      <xdr:col>55</xdr:col>
      <xdr:colOff>88900</xdr:colOff>
      <xdr:row>38</xdr:row>
      <xdr:rowOff>139700</xdr:rowOff>
    </xdr:to>
    <xdr:cxnSp macro="">
      <xdr:nvCxnSpPr>
        <xdr:cNvPr id="282" name="直線コネクタ 281">
          <a:extLst>
            <a:ext uri="{FF2B5EF4-FFF2-40B4-BE49-F238E27FC236}">
              <a16:creationId xmlns:a16="http://schemas.microsoft.com/office/drawing/2014/main" id="{00000000-0008-0000-0700-00001A010000}"/>
            </a:ext>
          </a:extLst>
        </xdr:cNvPr>
        <xdr:cNvCxnSpPr/>
      </xdr:nvCxnSpPr>
      <xdr:spPr>
        <a:xfrm>
          <a:off x="10388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63060</xdr:rowOff>
    </xdr:from>
    <xdr:ext cx="469744" cy="259045"/>
    <xdr:sp macro="" textlink="">
      <xdr:nvSpPr>
        <xdr:cNvPr id="283" name="労働費最大値テキスト">
          <a:extLst>
            <a:ext uri="{FF2B5EF4-FFF2-40B4-BE49-F238E27FC236}">
              <a16:creationId xmlns:a16="http://schemas.microsoft.com/office/drawing/2014/main" id="{00000000-0008-0000-0700-00001B010000}"/>
            </a:ext>
          </a:extLst>
        </xdr:cNvPr>
        <xdr:cNvSpPr txBox="1"/>
      </xdr:nvSpPr>
      <xdr:spPr>
        <a:xfrm>
          <a:off x="10528300" y="52065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5,352</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116383</xdr:rowOff>
    </xdr:from>
    <xdr:to>
      <xdr:col>55</xdr:col>
      <xdr:colOff>88900</xdr:colOff>
      <xdr:row>31</xdr:row>
      <xdr:rowOff>116383</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10388600" y="54313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139700</xdr:rowOff>
    </xdr:from>
    <xdr:to>
      <xdr:col>55</xdr:col>
      <xdr:colOff>0</xdr:colOff>
      <xdr:row>38</xdr:row>
      <xdr:rowOff>139700</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9639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160926</xdr:rowOff>
    </xdr:from>
    <xdr:ext cx="378565" cy="259045"/>
    <xdr:sp macro="" textlink="">
      <xdr:nvSpPr>
        <xdr:cNvPr id="286" name="労働費平均値テキスト">
          <a:extLst>
            <a:ext uri="{FF2B5EF4-FFF2-40B4-BE49-F238E27FC236}">
              <a16:creationId xmlns:a16="http://schemas.microsoft.com/office/drawing/2014/main" id="{00000000-0008-0000-0700-00001E010000}"/>
            </a:ext>
          </a:extLst>
        </xdr:cNvPr>
        <xdr:cNvSpPr txBox="1"/>
      </xdr:nvSpPr>
      <xdr:spPr>
        <a:xfrm>
          <a:off x="10528300" y="633312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138049</xdr:rowOff>
    </xdr:from>
    <xdr:to>
      <xdr:col>55</xdr:col>
      <xdr:colOff>50800</xdr:colOff>
      <xdr:row>38</xdr:row>
      <xdr:rowOff>68199</xdr:rowOff>
    </xdr:to>
    <xdr:sp macro="" textlink="">
      <xdr:nvSpPr>
        <xdr:cNvPr id="287" name="フローチャート: 判断 286">
          <a:extLst>
            <a:ext uri="{FF2B5EF4-FFF2-40B4-BE49-F238E27FC236}">
              <a16:creationId xmlns:a16="http://schemas.microsoft.com/office/drawing/2014/main" id="{00000000-0008-0000-0700-00001F010000}"/>
            </a:ext>
          </a:extLst>
        </xdr:cNvPr>
        <xdr:cNvSpPr/>
      </xdr:nvSpPr>
      <xdr:spPr>
        <a:xfrm>
          <a:off x="10426700" y="6481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139700</xdr:rowOff>
    </xdr:from>
    <xdr:to>
      <xdr:col>50</xdr:col>
      <xdr:colOff>114300</xdr:colOff>
      <xdr:row>38</xdr:row>
      <xdr:rowOff>139700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8750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171424</xdr:rowOff>
    </xdr:from>
    <xdr:to>
      <xdr:col>50</xdr:col>
      <xdr:colOff>165100</xdr:colOff>
      <xdr:row>38</xdr:row>
      <xdr:rowOff>101574</xdr:rowOff>
    </xdr:to>
    <xdr:sp macro="" textlink="">
      <xdr:nvSpPr>
        <xdr:cNvPr id="289" name="フローチャート: 判断 288">
          <a:extLst>
            <a:ext uri="{FF2B5EF4-FFF2-40B4-BE49-F238E27FC236}">
              <a16:creationId xmlns:a16="http://schemas.microsoft.com/office/drawing/2014/main" id="{00000000-0008-0000-0700-000021010000}"/>
            </a:ext>
          </a:extLst>
        </xdr:cNvPr>
        <xdr:cNvSpPr/>
      </xdr:nvSpPr>
      <xdr:spPr>
        <a:xfrm>
          <a:off x="9588500" y="65150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36</xdr:row>
      <xdr:rowOff>118101</xdr:rowOff>
    </xdr:from>
    <xdr:ext cx="378565" cy="259045"/>
    <xdr:sp macro="" textlink="">
      <xdr:nvSpPr>
        <xdr:cNvPr id="290" name="テキスト ボックス 289">
          <a:extLst>
            <a:ext uri="{FF2B5EF4-FFF2-40B4-BE49-F238E27FC236}">
              <a16:creationId xmlns:a16="http://schemas.microsoft.com/office/drawing/2014/main" id="{00000000-0008-0000-0700-000022010000}"/>
            </a:ext>
          </a:extLst>
        </xdr:cNvPr>
        <xdr:cNvSpPr txBox="1"/>
      </xdr:nvSpPr>
      <xdr:spPr>
        <a:xfrm>
          <a:off x="9450017" y="629030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139700</xdr:rowOff>
    </xdr:from>
    <xdr:to>
      <xdr:col>45</xdr:col>
      <xdr:colOff>177800</xdr:colOff>
      <xdr:row>38</xdr:row>
      <xdr:rowOff>139700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7861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31293</xdr:rowOff>
    </xdr:from>
    <xdr:to>
      <xdr:col>46</xdr:col>
      <xdr:colOff>38100</xdr:colOff>
      <xdr:row>38</xdr:row>
      <xdr:rowOff>132893</xdr:rowOff>
    </xdr:to>
    <xdr:sp macro="" textlink="">
      <xdr:nvSpPr>
        <xdr:cNvPr id="292" name="フローチャート: 判断 291">
          <a:extLst>
            <a:ext uri="{FF2B5EF4-FFF2-40B4-BE49-F238E27FC236}">
              <a16:creationId xmlns:a16="http://schemas.microsoft.com/office/drawing/2014/main" id="{00000000-0008-0000-0700-000024010000}"/>
            </a:ext>
          </a:extLst>
        </xdr:cNvPr>
        <xdr:cNvSpPr/>
      </xdr:nvSpPr>
      <xdr:spPr>
        <a:xfrm>
          <a:off x="8699500" y="65463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36</xdr:row>
      <xdr:rowOff>149420</xdr:rowOff>
    </xdr:from>
    <xdr:ext cx="378565" cy="259045"/>
    <xdr:sp macro="" textlink="">
      <xdr:nvSpPr>
        <xdr:cNvPr id="293" name="テキスト ボックス 292">
          <a:extLst>
            <a:ext uri="{FF2B5EF4-FFF2-40B4-BE49-F238E27FC236}">
              <a16:creationId xmlns:a16="http://schemas.microsoft.com/office/drawing/2014/main" id="{00000000-0008-0000-0700-000025010000}"/>
            </a:ext>
          </a:extLst>
        </xdr:cNvPr>
        <xdr:cNvSpPr txBox="1"/>
      </xdr:nvSpPr>
      <xdr:spPr>
        <a:xfrm>
          <a:off x="8561017" y="63216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139700</xdr:rowOff>
    </xdr:from>
    <xdr:to>
      <xdr:col>41</xdr:col>
      <xdr:colOff>50800</xdr:colOff>
      <xdr:row>38</xdr:row>
      <xdr:rowOff>139700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6972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15291</xdr:rowOff>
    </xdr:from>
    <xdr:to>
      <xdr:col>41</xdr:col>
      <xdr:colOff>101600</xdr:colOff>
      <xdr:row>38</xdr:row>
      <xdr:rowOff>116891</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7810500" y="6530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36</xdr:row>
      <xdr:rowOff>133418</xdr:rowOff>
    </xdr:from>
    <xdr:ext cx="378565"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7672017" y="63056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121133</xdr:rowOff>
    </xdr:from>
    <xdr:to>
      <xdr:col>36</xdr:col>
      <xdr:colOff>165100</xdr:colOff>
      <xdr:row>38</xdr:row>
      <xdr:rowOff>51282</xdr:rowOff>
    </xdr:to>
    <xdr:sp macro="" textlink="">
      <xdr:nvSpPr>
        <xdr:cNvPr id="297" name="フローチャート: 判断 296">
          <a:extLst>
            <a:ext uri="{FF2B5EF4-FFF2-40B4-BE49-F238E27FC236}">
              <a16:creationId xmlns:a16="http://schemas.microsoft.com/office/drawing/2014/main" id="{00000000-0008-0000-0700-000029010000}"/>
            </a:ext>
          </a:extLst>
        </xdr:cNvPr>
        <xdr:cNvSpPr/>
      </xdr:nvSpPr>
      <xdr:spPr>
        <a:xfrm>
          <a:off x="6921500" y="6464783"/>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36</xdr:row>
      <xdr:rowOff>67810</xdr:rowOff>
    </xdr:from>
    <xdr:ext cx="378565"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6783017" y="624001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88900</xdr:rowOff>
    </xdr:from>
    <xdr:to>
      <xdr:col>55</xdr:col>
      <xdr:colOff>50800</xdr:colOff>
      <xdr:row>39</xdr:row>
      <xdr:rowOff>19050</xdr:rowOff>
    </xdr:to>
    <xdr:sp macro="" textlink="">
      <xdr:nvSpPr>
        <xdr:cNvPr id="304" name="楕円 303">
          <a:extLst>
            <a:ext uri="{FF2B5EF4-FFF2-40B4-BE49-F238E27FC236}">
              <a16:creationId xmlns:a16="http://schemas.microsoft.com/office/drawing/2014/main" id="{00000000-0008-0000-0700-000030010000}"/>
            </a:ext>
          </a:extLst>
        </xdr:cNvPr>
        <xdr:cNvSpPr/>
      </xdr:nvSpPr>
      <xdr:spPr>
        <a:xfrm>
          <a:off x="10426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3827</xdr:rowOff>
    </xdr:from>
    <xdr:ext cx="249299" cy="259045"/>
    <xdr:sp macro="" textlink="">
      <xdr:nvSpPr>
        <xdr:cNvPr id="305" name="労働費該当値テキスト">
          <a:extLst>
            <a:ext uri="{FF2B5EF4-FFF2-40B4-BE49-F238E27FC236}">
              <a16:creationId xmlns:a16="http://schemas.microsoft.com/office/drawing/2014/main" id="{00000000-0008-0000-0700-000031010000}"/>
            </a:ext>
          </a:extLst>
        </xdr:cNvPr>
        <xdr:cNvSpPr txBox="1"/>
      </xdr:nvSpPr>
      <xdr:spPr>
        <a:xfrm>
          <a:off x="10528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88900</xdr:rowOff>
    </xdr:from>
    <xdr:to>
      <xdr:col>50</xdr:col>
      <xdr:colOff>165100</xdr:colOff>
      <xdr:row>39</xdr:row>
      <xdr:rowOff>19050</xdr:rowOff>
    </xdr:to>
    <xdr:sp macro="" textlink="">
      <xdr:nvSpPr>
        <xdr:cNvPr id="306" name="楕円 305">
          <a:extLst>
            <a:ext uri="{FF2B5EF4-FFF2-40B4-BE49-F238E27FC236}">
              <a16:creationId xmlns:a16="http://schemas.microsoft.com/office/drawing/2014/main" id="{00000000-0008-0000-0700-000032010000}"/>
            </a:ext>
          </a:extLst>
        </xdr:cNvPr>
        <xdr:cNvSpPr/>
      </xdr:nvSpPr>
      <xdr:spPr>
        <a:xfrm>
          <a:off x="9588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10177</xdr:rowOff>
    </xdr:from>
    <xdr:ext cx="249299"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9514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88900</xdr:rowOff>
    </xdr:from>
    <xdr:to>
      <xdr:col>46</xdr:col>
      <xdr:colOff>38100</xdr:colOff>
      <xdr:row>39</xdr:row>
      <xdr:rowOff>19050</xdr:rowOff>
    </xdr:to>
    <xdr:sp macro="" textlink="">
      <xdr:nvSpPr>
        <xdr:cNvPr id="308" name="楕円 307">
          <a:extLst>
            <a:ext uri="{FF2B5EF4-FFF2-40B4-BE49-F238E27FC236}">
              <a16:creationId xmlns:a16="http://schemas.microsoft.com/office/drawing/2014/main" id="{00000000-0008-0000-0700-000034010000}"/>
            </a:ext>
          </a:extLst>
        </xdr:cNvPr>
        <xdr:cNvSpPr/>
      </xdr:nvSpPr>
      <xdr:spPr>
        <a:xfrm>
          <a:off x="8699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10177</xdr:rowOff>
    </xdr:from>
    <xdr:ext cx="249299"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8625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88900</xdr:rowOff>
    </xdr:from>
    <xdr:to>
      <xdr:col>41</xdr:col>
      <xdr:colOff>101600</xdr:colOff>
      <xdr:row>39</xdr:row>
      <xdr:rowOff>19050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7810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10177</xdr:rowOff>
    </xdr:from>
    <xdr:ext cx="249299" cy="259045"/>
    <xdr:sp macro="" textlink="">
      <xdr:nvSpPr>
        <xdr:cNvPr id="311" name="テキスト ボックス 310">
          <a:extLst>
            <a:ext uri="{FF2B5EF4-FFF2-40B4-BE49-F238E27FC236}">
              <a16:creationId xmlns:a16="http://schemas.microsoft.com/office/drawing/2014/main" id="{00000000-0008-0000-0700-000037010000}"/>
            </a:ext>
          </a:extLst>
        </xdr:cNvPr>
        <xdr:cNvSpPr txBox="1"/>
      </xdr:nvSpPr>
      <xdr:spPr>
        <a:xfrm>
          <a:off x="7736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88900</xdr:rowOff>
    </xdr:from>
    <xdr:to>
      <xdr:col>36</xdr:col>
      <xdr:colOff>165100</xdr:colOff>
      <xdr:row>39</xdr:row>
      <xdr:rowOff>19050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6921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10177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6847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7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5" name="テキスト ボックス 324">
          <a:extLst>
            <a:ext uri="{FF2B5EF4-FFF2-40B4-BE49-F238E27FC236}">
              <a16:creationId xmlns:a16="http://schemas.microsoft.com/office/drawing/2014/main" id="{00000000-0008-0000-0700-000045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6" name="直線コネクタ 325">
          <a:extLst>
            <a:ext uri="{FF2B5EF4-FFF2-40B4-BE49-F238E27FC236}">
              <a16:creationId xmlns:a16="http://schemas.microsoft.com/office/drawing/2014/main" id="{00000000-0008-0000-0700-000046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55</xdr:row>
      <xdr:rowOff>54627</xdr:rowOff>
    </xdr:from>
    <xdr:ext cx="595419" cy="259045"/>
    <xdr:sp macro="" textlink="">
      <xdr:nvSpPr>
        <xdr:cNvPr id="327" name="テキスト ボックス 326">
          <a:extLst>
            <a:ext uri="{FF2B5EF4-FFF2-40B4-BE49-F238E27FC236}">
              <a16:creationId xmlns:a16="http://schemas.microsoft.com/office/drawing/2014/main" id="{00000000-0008-0000-0700-000047010000}"/>
            </a:ext>
          </a:extLst>
        </xdr:cNvPr>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8" name="直線コネクタ 327">
          <a:extLst>
            <a:ext uri="{FF2B5EF4-FFF2-40B4-BE49-F238E27FC236}">
              <a16:creationId xmlns:a16="http://schemas.microsoft.com/office/drawing/2014/main" id="{00000000-0008-0000-0700-000048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29" name="テキスト ボックス 328">
          <a:extLst>
            <a:ext uri="{FF2B5EF4-FFF2-40B4-BE49-F238E27FC236}">
              <a16:creationId xmlns:a16="http://schemas.microsoft.com/office/drawing/2014/main" id="{00000000-0008-0000-0700-000049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4" name="農林水産業費グラフ枠">
          <a:extLst>
            <a:ext uri="{FF2B5EF4-FFF2-40B4-BE49-F238E27FC236}">
              <a16:creationId xmlns:a16="http://schemas.microsoft.com/office/drawing/2014/main" id="{00000000-0008-0000-0700-00004E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107833</xdr:rowOff>
    </xdr:from>
    <xdr:to>
      <xdr:col>54</xdr:col>
      <xdr:colOff>189865</xdr:colOff>
      <xdr:row>58</xdr:row>
      <xdr:rowOff>46783</xdr:rowOff>
    </xdr:to>
    <xdr:cxnSp macro="">
      <xdr:nvCxnSpPr>
        <xdr:cNvPr id="335" name="直線コネクタ 334">
          <a:extLst>
            <a:ext uri="{FF2B5EF4-FFF2-40B4-BE49-F238E27FC236}">
              <a16:creationId xmlns:a16="http://schemas.microsoft.com/office/drawing/2014/main" id="{00000000-0008-0000-0700-00004F010000}"/>
            </a:ext>
          </a:extLst>
        </xdr:cNvPr>
        <xdr:cNvCxnSpPr/>
      </xdr:nvCxnSpPr>
      <xdr:spPr>
        <a:xfrm flipV="1">
          <a:off x="10475595" y="8851783"/>
          <a:ext cx="1270" cy="11391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50610</xdr:rowOff>
    </xdr:from>
    <xdr:ext cx="534377" cy="259045"/>
    <xdr:sp macro="" textlink="">
      <xdr:nvSpPr>
        <xdr:cNvPr id="336" name="農林水産業費最小値テキスト">
          <a:extLst>
            <a:ext uri="{FF2B5EF4-FFF2-40B4-BE49-F238E27FC236}">
              <a16:creationId xmlns:a16="http://schemas.microsoft.com/office/drawing/2014/main" id="{00000000-0008-0000-0700-000050010000}"/>
            </a:ext>
          </a:extLst>
        </xdr:cNvPr>
        <xdr:cNvSpPr txBox="1"/>
      </xdr:nvSpPr>
      <xdr:spPr>
        <a:xfrm>
          <a:off x="10528300" y="9994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46783</xdr:rowOff>
    </xdr:from>
    <xdr:to>
      <xdr:col>55</xdr:col>
      <xdr:colOff>88900</xdr:colOff>
      <xdr:row>58</xdr:row>
      <xdr:rowOff>46783</xdr:rowOff>
    </xdr:to>
    <xdr:cxnSp macro="">
      <xdr:nvCxnSpPr>
        <xdr:cNvPr id="337" name="直線コネクタ 336">
          <a:extLst>
            <a:ext uri="{FF2B5EF4-FFF2-40B4-BE49-F238E27FC236}">
              <a16:creationId xmlns:a16="http://schemas.microsoft.com/office/drawing/2014/main" id="{00000000-0008-0000-0700-000051010000}"/>
            </a:ext>
          </a:extLst>
        </xdr:cNvPr>
        <xdr:cNvCxnSpPr/>
      </xdr:nvCxnSpPr>
      <xdr:spPr>
        <a:xfrm>
          <a:off x="10388600" y="999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54510</xdr:rowOff>
    </xdr:from>
    <xdr:ext cx="599010" cy="259045"/>
    <xdr:sp macro="" textlink="">
      <xdr:nvSpPr>
        <xdr:cNvPr id="338" name="農林水産業費最大値テキスト">
          <a:extLst>
            <a:ext uri="{FF2B5EF4-FFF2-40B4-BE49-F238E27FC236}">
              <a16:creationId xmlns:a16="http://schemas.microsoft.com/office/drawing/2014/main" id="{00000000-0008-0000-0700-000052010000}"/>
            </a:ext>
          </a:extLst>
        </xdr:cNvPr>
        <xdr:cNvSpPr txBox="1"/>
      </xdr:nvSpPr>
      <xdr:spPr>
        <a:xfrm>
          <a:off x="10528300" y="86270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269,470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51</xdr:row>
      <xdr:rowOff>107833</xdr:rowOff>
    </xdr:from>
    <xdr:to>
      <xdr:col>55</xdr:col>
      <xdr:colOff>88900</xdr:colOff>
      <xdr:row>51</xdr:row>
      <xdr:rowOff>107833</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10388600" y="88517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55</xdr:row>
      <xdr:rowOff>102264</xdr:rowOff>
    </xdr:from>
    <xdr:to>
      <xdr:col>55</xdr:col>
      <xdr:colOff>0</xdr:colOff>
      <xdr:row>55</xdr:row>
      <xdr:rowOff>144931</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9639300" y="9532014"/>
          <a:ext cx="838200" cy="426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44773</xdr:rowOff>
    </xdr:from>
    <xdr:ext cx="534377" cy="259045"/>
    <xdr:sp macro="" textlink="">
      <xdr:nvSpPr>
        <xdr:cNvPr id="341" name="農林水産業費平均値テキスト">
          <a:extLst>
            <a:ext uri="{FF2B5EF4-FFF2-40B4-BE49-F238E27FC236}">
              <a16:creationId xmlns:a16="http://schemas.microsoft.com/office/drawing/2014/main" id="{00000000-0008-0000-0700-000055010000}"/>
            </a:ext>
          </a:extLst>
        </xdr:cNvPr>
        <xdr:cNvSpPr txBox="1"/>
      </xdr:nvSpPr>
      <xdr:spPr>
        <a:xfrm>
          <a:off x="10528300" y="964597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79,933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66346</xdr:rowOff>
    </xdr:from>
    <xdr:to>
      <xdr:col>55</xdr:col>
      <xdr:colOff>50800</xdr:colOff>
      <xdr:row>56</xdr:row>
      <xdr:rowOff>167946</xdr:rowOff>
    </xdr:to>
    <xdr:sp macro="" textlink="">
      <xdr:nvSpPr>
        <xdr:cNvPr id="342" name="フローチャート: 判断 341">
          <a:extLst>
            <a:ext uri="{FF2B5EF4-FFF2-40B4-BE49-F238E27FC236}">
              <a16:creationId xmlns:a16="http://schemas.microsoft.com/office/drawing/2014/main" id="{00000000-0008-0000-0700-000056010000}"/>
            </a:ext>
          </a:extLst>
        </xdr:cNvPr>
        <xdr:cNvSpPr/>
      </xdr:nvSpPr>
      <xdr:spPr>
        <a:xfrm>
          <a:off x="10426700" y="9667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55</xdr:row>
      <xdr:rowOff>102264</xdr:rowOff>
    </xdr:from>
    <xdr:to>
      <xdr:col>50</xdr:col>
      <xdr:colOff>114300</xdr:colOff>
      <xdr:row>56</xdr:row>
      <xdr:rowOff>20431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8750300" y="9532014"/>
          <a:ext cx="889000" cy="89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86267</xdr:rowOff>
    </xdr:from>
    <xdr:to>
      <xdr:col>50</xdr:col>
      <xdr:colOff>165100</xdr:colOff>
      <xdr:row>57</xdr:row>
      <xdr:rowOff>16417</xdr:rowOff>
    </xdr:to>
    <xdr:sp macro="" textlink="">
      <xdr:nvSpPr>
        <xdr:cNvPr id="344" name="フローチャート: 判断 343">
          <a:extLst>
            <a:ext uri="{FF2B5EF4-FFF2-40B4-BE49-F238E27FC236}">
              <a16:creationId xmlns:a16="http://schemas.microsoft.com/office/drawing/2014/main" id="{00000000-0008-0000-0700-000058010000}"/>
            </a:ext>
          </a:extLst>
        </xdr:cNvPr>
        <xdr:cNvSpPr/>
      </xdr:nvSpPr>
      <xdr:spPr>
        <a:xfrm>
          <a:off x="9588500" y="96874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7544</xdr:rowOff>
    </xdr:from>
    <xdr:ext cx="534377" cy="259045"/>
    <xdr:sp macro="" textlink="">
      <xdr:nvSpPr>
        <xdr:cNvPr id="345" name="テキスト ボックス 344">
          <a:extLst>
            <a:ext uri="{FF2B5EF4-FFF2-40B4-BE49-F238E27FC236}">
              <a16:creationId xmlns:a16="http://schemas.microsoft.com/office/drawing/2014/main" id="{00000000-0008-0000-0700-000059010000}"/>
            </a:ext>
          </a:extLst>
        </xdr:cNvPr>
        <xdr:cNvSpPr txBox="1"/>
      </xdr:nvSpPr>
      <xdr:spPr>
        <a:xfrm>
          <a:off x="9372111" y="97801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14555</xdr:rowOff>
    </xdr:from>
    <xdr:to>
      <xdr:col>45</xdr:col>
      <xdr:colOff>177800</xdr:colOff>
      <xdr:row>56</xdr:row>
      <xdr:rowOff>20431</xdr:rowOff>
    </xdr:to>
    <xdr:cxnSp macro="">
      <xdr:nvCxnSpPr>
        <xdr:cNvPr id="346" name="直線コネクタ 345">
          <a:extLst>
            <a:ext uri="{FF2B5EF4-FFF2-40B4-BE49-F238E27FC236}">
              <a16:creationId xmlns:a16="http://schemas.microsoft.com/office/drawing/2014/main" id="{00000000-0008-0000-0700-00005A010000}"/>
            </a:ext>
          </a:extLst>
        </xdr:cNvPr>
        <xdr:cNvCxnSpPr/>
      </xdr:nvCxnSpPr>
      <xdr:spPr>
        <a:xfrm>
          <a:off x="7861300" y="9615755"/>
          <a:ext cx="889000" cy="5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107421</xdr:rowOff>
    </xdr:from>
    <xdr:to>
      <xdr:col>46</xdr:col>
      <xdr:colOff>38100</xdr:colOff>
      <xdr:row>57</xdr:row>
      <xdr:rowOff>37571</xdr:rowOff>
    </xdr:to>
    <xdr:sp macro="" textlink="">
      <xdr:nvSpPr>
        <xdr:cNvPr id="347" name="フローチャート: 判断 346">
          <a:extLst>
            <a:ext uri="{FF2B5EF4-FFF2-40B4-BE49-F238E27FC236}">
              <a16:creationId xmlns:a16="http://schemas.microsoft.com/office/drawing/2014/main" id="{00000000-0008-0000-0700-00005B010000}"/>
            </a:ext>
          </a:extLst>
        </xdr:cNvPr>
        <xdr:cNvSpPr/>
      </xdr:nvSpPr>
      <xdr:spPr>
        <a:xfrm>
          <a:off x="8699500" y="9708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28698</xdr:rowOff>
    </xdr:from>
    <xdr:ext cx="534377" cy="259045"/>
    <xdr:sp macro="" textlink="">
      <xdr:nvSpPr>
        <xdr:cNvPr id="348" name="テキスト ボックス 347">
          <a:extLst>
            <a:ext uri="{FF2B5EF4-FFF2-40B4-BE49-F238E27FC236}">
              <a16:creationId xmlns:a16="http://schemas.microsoft.com/office/drawing/2014/main" id="{00000000-0008-0000-0700-00005C010000}"/>
            </a:ext>
          </a:extLst>
        </xdr:cNvPr>
        <xdr:cNvSpPr txBox="1"/>
      </xdr:nvSpPr>
      <xdr:spPr>
        <a:xfrm>
          <a:off x="8483111" y="98013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14555</xdr:rowOff>
    </xdr:from>
    <xdr:to>
      <xdr:col>41</xdr:col>
      <xdr:colOff>50800</xdr:colOff>
      <xdr:row>56</xdr:row>
      <xdr:rowOff>78663</xdr:rowOff>
    </xdr:to>
    <xdr:cxnSp macro="">
      <xdr:nvCxnSpPr>
        <xdr:cNvPr id="349" name="直線コネクタ 348">
          <a:extLst>
            <a:ext uri="{FF2B5EF4-FFF2-40B4-BE49-F238E27FC236}">
              <a16:creationId xmlns:a16="http://schemas.microsoft.com/office/drawing/2014/main" id="{00000000-0008-0000-0700-00005D010000}"/>
            </a:ext>
          </a:extLst>
        </xdr:cNvPr>
        <xdr:cNvCxnSpPr/>
      </xdr:nvCxnSpPr>
      <xdr:spPr>
        <a:xfrm flipV="1">
          <a:off x="6972300" y="9615755"/>
          <a:ext cx="889000" cy="641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109949</xdr:rowOff>
    </xdr:from>
    <xdr:to>
      <xdr:col>41</xdr:col>
      <xdr:colOff>101600</xdr:colOff>
      <xdr:row>57</xdr:row>
      <xdr:rowOff>40099</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7810500" y="9711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31226</xdr:rowOff>
    </xdr:from>
    <xdr:ext cx="534377" cy="259045"/>
    <xdr:sp macro="" textlink="">
      <xdr:nvSpPr>
        <xdr:cNvPr id="351" name="テキスト ボックス 350">
          <a:extLst>
            <a:ext uri="{FF2B5EF4-FFF2-40B4-BE49-F238E27FC236}">
              <a16:creationId xmlns:a16="http://schemas.microsoft.com/office/drawing/2014/main" id="{00000000-0008-0000-0700-00005F010000}"/>
            </a:ext>
          </a:extLst>
        </xdr:cNvPr>
        <xdr:cNvSpPr txBox="1"/>
      </xdr:nvSpPr>
      <xdr:spPr>
        <a:xfrm>
          <a:off x="7594111" y="98038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70,396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159323</xdr:rowOff>
    </xdr:from>
    <xdr:to>
      <xdr:col>36</xdr:col>
      <xdr:colOff>165100</xdr:colOff>
      <xdr:row>57</xdr:row>
      <xdr:rowOff>89473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6921500" y="9760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80600</xdr:rowOff>
    </xdr:from>
    <xdr:ext cx="534377"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6705111" y="9853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55</xdr:row>
      <xdr:rowOff>94131</xdr:rowOff>
    </xdr:from>
    <xdr:to>
      <xdr:col>55</xdr:col>
      <xdr:colOff>50800</xdr:colOff>
      <xdr:row>56</xdr:row>
      <xdr:rowOff>24281</xdr:rowOff>
    </xdr:to>
    <xdr:sp macro="" textlink="">
      <xdr:nvSpPr>
        <xdr:cNvPr id="359" name="楕円 358">
          <a:extLst>
            <a:ext uri="{FF2B5EF4-FFF2-40B4-BE49-F238E27FC236}">
              <a16:creationId xmlns:a16="http://schemas.microsoft.com/office/drawing/2014/main" id="{00000000-0008-0000-0700-000067010000}"/>
            </a:ext>
          </a:extLst>
        </xdr:cNvPr>
        <xdr:cNvSpPr/>
      </xdr:nvSpPr>
      <xdr:spPr>
        <a:xfrm>
          <a:off x="10426700" y="9523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54</xdr:row>
      <xdr:rowOff>117008</xdr:rowOff>
    </xdr:from>
    <xdr:ext cx="599010" cy="259045"/>
    <xdr:sp macro="" textlink="">
      <xdr:nvSpPr>
        <xdr:cNvPr id="360" name="農林水産業費該当値テキスト">
          <a:extLst>
            <a:ext uri="{FF2B5EF4-FFF2-40B4-BE49-F238E27FC236}">
              <a16:creationId xmlns:a16="http://schemas.microsoft.com/office/drawing/2014/main" id="{00000000-0008-0000-0700-000068010000}"/>
            </a:ext>
          </a:extLst>
        </xdr:cNvPr>
        <xdr:cNvSpPr txBox="1"/>
      </xdr:nvSpPr>
      <xdr:spPr>
        <a:xfrm>
          <a:off x="10528300" y="93753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111,356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55</xdr:row>
      <xdr:rowOff>51464</xdr:rowOff>
    </xdr:from>
    <xdr:to>
      <xdr:col>50</xdr:col>
      <xdr:colOff>165100</xdr:colOff>
      <xdr:row>55</xdr:row>
      <xdr:rowOff>153064</xdr:rowOff>
    </xdr:to>
    <xdr:sp macro="" textlink="">
      <xdr:nvSpPr>
        <xdr:cNvPr id="361" name="楕円 360">
          <a:extLst>
            <a:ext uri="{FF2B5EF4-FFF2-40B4-BE49-F238E27FC236}">
              <a16:creationId xmlns:a16="http://schemas.microsoft.com/office/drawing/2014/main" id="{00000000-0008-0000-0700-000069010000}"/>
            </a:ext>
          </a:extLst>
        </xdr:cNvPr>
        <xdr:cNvSpPr/>
      </xdr:nvSpPr>
      <xdr:spPr>
        <a:xfrm>
          <a:off x="9588500" y="948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53</xdr:row>
      <xdr:rowOff>169591</xdr:rowOff>
    </xdr:from>
    <xdr:ext cx="59901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9339795" y="92564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55</xdr:row>
      <xdr:rowOff>141081</xdr:rowOff>
    </xdr:from>
    <xdr:to>
      <xdr:col>46</xdr:col>
      <xdr:colOff>38100</xdr:colOff>
      <xdr:row>56</xdr:row>
      <xdr:rowOff>71231</xdr:rowOff>
    </xdr:to>
    <xdr:sp macro="" textlink="">
      <xdr:nvSpPr>
        <xdr:cNvPr id="363" name="楕円 362">
          <a:extLst>
            <a:ext uri="{FF2B5EF4-FFF2-40B4-BE49-F238E27FC236}">
              <a16:creationId xmlns:a16="http://schemas.microsoft.com/office/drawing/2014/main" id="{00000000-0008-0000-0700-00006B010000}"/>
            </a:ext>
          </a:extLst>
        </xdr:cNvPr>
        <xdr:cNvSpPr/>
      </xdr:nvSpPr>
      <xdr:spPr>
        <a:xfrm>
          <a:off x="8699500" y="9570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54</xdr:row>
      <xdr:rowOff>87758</xdr:rowOff>
    </xdr:from>
    <xdr:ext cx="59901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450795" y="9346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101,087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55</xdr:row>
      <xdr:rowOff>135205</xdr:rowOff>
    </xdr:from>
    <xdr:to>
      <xdr:col>41</xdr:col>
      <xdr:colOff>101600</xdr:colOff>
      <xdr:row>56</xdr:row>
      <xdr:rowOff>65355</xdr:rowOff>
    </xdr:to>
    <xdr:sp macro="" textlink="">
      <xdr:nvSpPr>
        <xdr:cNvPr id="365" name="楕円 364">
          <a:extLst>
            <a:ext uri="{FF2B5EF4-FFF2-40B4-BE49-F238E27FC236}">
              <a16:creationId xmlns:a16="http://schemas.microsoft.com/office/drawing/2014/main" id="{00000000-0008-0000-0700-00006D010000}"/>
            </a:ext>
          </a:extLst>
        </xdr:cNvPr>
        <xdr:cNvSpPr/>
      </xdr:nvSpPr>
      <xdr:spPr>
        <a:xfrm>
          <a:off x="7810500" y="9564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81882</xdr:rowOff>
    </xdr:from>
    <xdr:ext cx="59901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7561795" y="934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27863</xdr:rowOff>
    </xdr:from>
    <xdr:to>
      <xdr:col>36</xdr:col>
      <xdr:colOff>165100</xdr:colOff>
      <xdr:row>56</xdr:row>
      <xdr:rowOff>129463</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6921500" y="9629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54</xdr:row>
      <xdr:rowOff>145990</xdr:rowOff>
    </xdr:from>
    <xdr:ext cx="534377" cy="259045"/>
    <xdr:sp macro="" textlink="">
      <xdr:nvSpPr>
        <xdr:cNvPr id="368" name="テキスト ボックス 367">
          <a:extLst>
            <a:ext uri="{FF2B5EF4-FFF2-40B4-BE49-F238E27FC236}">
              <a16:creationId xmlns:a16="http://schemas.microsoft.com/office/drawing/2014/main" id="{00000000-0008-0000-0700-000070010000}"/>
            </a:ext>
          </a:extLst>
        </xdr:cNvPr>
        <xdr:cNvSpPr txBox="1"/>
      </xdr:nvSpPr>
      <xdr:spPr>
        <a:xfrm>
          <a:off x="6705111" y="94042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7" name="テキスト ボックス 376">
          <a:extLst>
            <a:ext uri="{FF2B5EF4-FFF2-40B4-BE49-F238E27FC236}">
              <a16:creationId xmlns:a16="http://schemas.microsoft.com/office/drawing/2014/main" id="{00000000-0008-0000-0700-000079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0" name="テキスト ボックス 379">
          <a:extLst>
            <a:ext uri="{FF2B5EF4-FFF2-40B4-BE49-F238E27FC236}">
              <a16:creationId xmlns:a16="http://schemas.microsoft.com/office/drawing/2014/main" id="{00000000-0008-0000-0700-00007C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1" name="直線コネクタ 380">
          <a:extLst>
            <a:ext uri="{FF2B5EF4-FFF2-40B4-BE49-F238E27FC236}">
              <a16:creationId xmlns:a16="http://schemas.microsoft.com/office/drawing/2014/main" id="{00000000-0008-0000-0700-00007D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2" name="テキスト ボックス 381">
          <a:extLst>
            <a:ext uri="{FF2B5EF4-FFF2-40B4-BE49-F238E27FC236}">
              <a16:creationId xmlns:a16="http://schemas.microsoft.com/office/drawing/2014/main" id="{00000000-0008-0000-0700-00007E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3" name="直線コネクタ 382">
          <a:extLst>
            <a:ext uri="{FF2B5EF4-FFF2-40B4-BE49-F238E27FC236}">
              <a16:creationId xmlns:a16="http://schemas.microsoft.com/office/drawing/2014/main" id="{00000000-0008-0000-0700-00007F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4" name="テキスト ボックス 383">
          <a:extLst>
            <a:ext uri="{FF2B5EF4-FFF2-40B4-BE49-F238E27FC236}">
              <a16:creationId xmlns:a16="http://schemas.microsoft.com/office/drawing/2014/main" id="{00000000-0008-0000-0700-000080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5" name="直線コネクタ 384">
          <a:extLst>
            <a:ext uri="{FF2B5EF4-FFF2-40B4-BE49-F238E27FC236}">
              <a16:creationId xmlns:a16="http://schemas.microsoft.com/office/drawing/2014/main" id="{00000000-0008-0000-0700-000081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6" name="テキスト ボックス 385">
          <a:extLst>
            <a:ext uri="{FF2B5EF4-FFF2-40B4-BE49-F238E27FC236}">
              <a16:creationId xmlns:a16="http://schemas.microsoft.com/office/drawing/2014/main" id="{00000000-0008-0000-0700-000082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89" name="商工費グラフ枠">
          <a:extLst>
            <a:ext uri="{FF2B5EF4-FFF2-40B4-BE49-F238E27FC236}">
              <a16:creationId xmlns:a16="http://schemas.microsoft.com/office/drawing/2014/main" id="{00000000-0008-0000-0700-000085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168046</xdr:rowOff>
    </xdr:from>
    <xdr:to>
      <xdr:col>54</xdr:col>
      <xdr:colOff>189865</xdr:colOff>
      <xdr:row>77</xdr:row>
      <xdr:rowOff>139883</xdr:rowOff>
    </xdr:to>
    <xdr:cxnSp macro="">
      <xdr:nvCxnSpPr>
        <xdr:cNvPr id="390" name="直線コネクタ 389">
          <a:extLst>
            <a:ext uri="{FF2B5EF4-FFF2-40B4-BE49-F238E27FC236}">
              <a16:creationId xmlns:a16="http://schemas.microsoft.com/office/drawing/2014/main" id="{00000000-0008-0000-0700-000086010000}"/>
            </a:ext>
          </a:extLst>
        </xdr:cNvPr>
        <xdr:cNvCxnSpPr/>
      </xdr:nvCxnSpPr>
      <xdr:spPr>
        <a:xfrm flipV="1">
          <a:off x="10475595" y="12169546"/>
          <a:ext cx="1270" cy="11719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143710</xdr:rowOff>
    </xdr:from>
    <xdr:ext cx="469744" cy="259045"/>
    <xdr:sp macro="" textlink="">
      <xdr:nvSpPr>
        <xdr:cNvPr id="391" name="商工費最小値テキスト">
          <a:extLst>
            <a:ext uri="{FF2B5EF4-FFF2-40B4-BE49-F238E27FC236}">
              <a16:creationId xmlns:a16="http://schemas.microsoft.com/office/drawing/2014/main" id="{00000000-0008-0000-0700-000087010000}"/>
            </a:ext>
          </a:extLst>
        </xdr:cNvPr>
        <xdr:cNvSpPr txBox="1"/>
      </xdr:nvSpPr>
      <xdr:spPr>
        <a:xfrm>
          <a:off x="10528300" y="133453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7,492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77</xdr:row>
      <xdr:rowOff>139883</xdr:rowOff>
    </xdr:from>
    <xdr:to>
      <xdr:col>55</xdr:col>
      <xdr:colOff>88900</xdr:colOff>
      <xdr:row>77</xdr:row>
      <xdr:rowOff>139883</xdr:rowOff>
    </xdr:to>
    <xdr:cxnSp macro="">
      <xdr:nvCxnSpPr>
        <xdr:cNvPr id="392" name="直線コネクタ 391">
          <a:extLst>
            <a:ext uri="{FF2B5EF4-FFF2-40B4-BE49-F238E27FC236}">
              <a16:creationId xmlns:a16="http://schemas.microsoft.com/office/drawing/2014/main" id="{00000000-0008-0000-0700-000088010000}"/>
            </a:ext>
          </a:extLst>
        </xdr:cNvPr>
        <xdr:cNvCxnSpPr/>
      </xdr:nvCxnSpPr>
      <xdr:spPr>
        <a:xfrm>
          <a:off x="10388600" y="13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114723</xdr:rowOff>
    </xdr:from>
    <xdr:ext cx="534377" cy="259045"/>
    <xdr:sp macro="" textlink="">
      <xdr:nvSpPr>
        <xdr:cNvPr id="393" name="商工費最大値テキスト">
          <a:extLst>
            <a:ext uri="{FF2B5EF4-FFF2-40B4-BE49-F238E27FC236}">
              <a16:creationId xmlns:a16="http://schemas.microsoft.com/office/drawing/2014/main" id="{00000000-0008-0000-0700-000089010000}"/>
            </a:ext>
          </a:extLst>
        </xdr:cNvPr>
        <xdr:cNvSpPr txBox="1"/>
      </xdr:nvSpPr>
      <xdr:spPr>
        <a:xfrm>
          <a:off x="10528300" y="11944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58,760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168046</xdr:rowOff>
    </xdr:from>
    <xdr:to>
      <xdr:col>55</xdr:col>
      <xdr:colOff>88900</xdr:colOff>
      <xdr:row>70</xdr:row>
      <xdr:rowOff>168046</xdr:rowOff>
    </xdr:to>
    <xdr:cxnSp macro="">
      <xdr:nvCxnSpPr>
        <xdr:cNvPr id="394" name="直線コネクタ 393">
          <a:extLst>
            <a:ext uri="{FF2B5EF4-FFF2-40B4-BE49-F238E27FC236}">
              <a16:creationId xmlns:a16="http://schemas.microsoft.com/office/drawing/2014/main" id="{00000000-0008-0000-0700-00008A010000}"/>
            </a:ext>
          </a:extLst>
        </xdr:cNvPr>
        <xdr:cNvCxnSpPr/>
      </xdr:nvCxnSpPr>
      <xdr:spPr>
        <a:xfrm>
          <a:off x="10388600" y="121695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74</xdr:row>
      <xdr:rowOff>162148</xdr:rowOff>
    </xdr:from>
    <xdr:to>
      <xdr:col>55</xdr:col>
      <xdr:colOff>0</xdr:colOff>
      <xdr:row>77</xdr:row>
      <xdr:rowOff>12919</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flipV="1">
          <a:off x="9639300" y="12849448"/>
          <a:ext cx="838200" cy="365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74</xdr:row>
      <xdr:rowOff>93228</xdr:rowOff>
    </xdr:from>
    <xdr:ext cx="534377" cy="259045"/>
    <xdr:sp macro="" textlink="">
      <xdr:nvSpPr>
        <xdr:cNvPr id="396" name="商工費平均値テキスト">
          <a:extLst>
            <a:ext uri="{FF2B5EF4-FFF2-40B4-BE49-F238E27FC236}">
              <a16:creationId xmlns:a16="http://schemas.microsoft.com/office/drawing/2014/main" id="{00000000-0008-0000-0700-00008C010000}"/>
            </a:ext>
          </a:extLst>
        </xdr:cNvPr>
        <xdr:cNvSpPr txBox="1"/>
      </xdr:nvSpPr>
      <xdr:spPr>
        <a:xfrm>
          <a:off x="10528300" y="127805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114801</xdr:rowOff>
    </xdr:from>
    <xdr:to>
      <xdr:col>55</xdr:col>
      <xdr:colOff>50800</xdr:colOff>
      <xdr:row>75</xdr:row>
      <xdr:rowOff>44951</xdr:rowOff>
    </xdr:to>
    <xdr:sp macro="" textlink="">
      <xdr:nvSpPr>
        <xdr:cNvPr id="397" name="フローチャート: 判断 396">
          <a:extLst>
            <a:ext uri="{FF2B5EF4-FFF2-40B4-BE49-F238E27FC236}">
              <a16:creationId xmlns:a16="http://schemas.microsoft.com/office/drawing/2014/main" id="{00000000-0008-0000-0700-00008D010000}"/>
            </a:ext>
          </a:extLst>
        </xdr:cNvPr>
        <xdr:cNvSpPr/>
      </xdr:nvSpPr>
      <xdr:spPr>
        <a:xfrm>
          <a:off x="10426700" y="12802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76</xdr:row>
      <xdr:rowOff>112314</xdr:rowOff>
    </xdr:from>
    <xdr:to>
      <xdr:col>50</xdr:col>
      <xdr:colOff>114300</xdr:colOff>
      <xdr:row>77</xdr:row>
      <xdr:rowOff>12919</xdr:rowOff>
    </xdr:to>
    <xdr:cxnSp macro="">
      <xdr:nvCxnSpPr>
        <xdr:cNvPr id="398" name="直線コネクタ 397">
          <a:extLst>
            <a:ext uri="{FF2B5EF4-FFF2-40B4-BE49-F238E27FC236}">
              <a16:creationId xmlns:a16="http://schemas.microsoft.com/office/drawing/2014/main" id="{00000000-0008-0000-0700-00008E010000}"/>
            </a:ext>
          </a:extLst>
        </xdr:cNvPr>
        <xdr:cNvCxnSpPr/>
      </xdr:nvCxnSpPr>
      <xdr:spPr>
        <a:xfrm>
          <a:off x="8750300" y="13142514"/>
          <a:ext cx="889000" cy="72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75</xdr:row>
      <xdr:rowOff>62999</xdr:rowOff>
    </xdr:from>
    <xdr:to>
      <xdr:col>50</xdr:col>
      <xdr:colOff>165100</xdr:colOff>
      <xdr:row>75</xdr:row>
      <xdr:rowOff>164599</xdr:rowOff>
    </xdr:to>
    <xdr:sp macro="" textlink="">
      <xdr:nvSpPr>
        <xdr:cNvPr id="399" name="フローチャート: 判断 398">
          <a:extLst>
            <a:ext uri="{FF2B5EF4-FFF2-40B4-BE49-F238E27FC236}">
              <a16:creationId xmlns:a16="http://schemas.microsoft.com/office/drawing/2014/main" id="{00000000-0008-0000-0700-00008F010000}"/>
            </a:ext>
          </a:extLst>
        </xdr:cNvPr>
        <xdr:cNvSpPr/>
      </xdr:nvSpPr>
      <xdr:spPr>
        <a:xfrm>
          <a:off x="9588500" y="12921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74</xdr:row>
      <xdr:rowOff>9676</xdr:rowOff>
    </xdr:from>
    <xdr:ext cx="534377" cy="259045"/>
    <xdr:sp macro="" textlink="">
      <xdr:nvSpPr>
        <xdr:cNvPr id="400" name="テキスト ボックス 399">
          <a:extLst>
            <a:ext uri="{FF2B5EF4-FFF2-40B4-BE49-F238E27FC236}">
              <a16:creationId xmlns:a16="http://schemas.microsoft.com/office/drawing/2014/main" id="{00000000-0008-0000-0700-000090010000}"/>
            </a:ext>
          </a:extLst>
        </xdr:cNvPr>
        <xdr:cNvSpPr txBox="1"/>
      </xdr:nvSpPr>
      <xdr:spPr>
        <a:xfrm>
          <a:off x="9372111" y="12696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73</xdr:row>
      <xdr:rowOff>94735</xdr:rowOff>
    </xdr:from>
    <xdr:to>
      <xdr:col>45</xdr:col>
      <xdr:colOff>177800</xdr:colOff>
      <xdr:row>76</xdr:row>
      <xdr:rowOff>112314</xdr:rowOff>
    </xdr:to>
    <xdr:cxnSp macro="">
      <xdr:nvCxnSpPr>
        <xdr:cNvPr id="401" name="直線コネクタ 400">
          <a:extLst>
            <a:ext uri="{FF2B5EF4-FFF2-40B4-BE49-F238E27FC236}">
              <a16:creationId xmlns:a16="http://schemas.microsoft.com/office/drawing/2014/main" id="{00000000-0008-0000-0700-000091010000}"/>
            </a:ext>
          </a:extLst>
        </xdr:cNvPr>
        <xdr:cNvCxnSpPr/>
      </xdr:nvCxnSpPr>
      <xdr:spPr>
        <a:xfrm>
          <a:off x="7861300" y="12610585"/>
          <a:ext cx="889000" cy="5319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72</xdr:row>
      <xdr:rowOff>70749</xdr:rowOff>
    </xdr:from>
    <xdr:to>
      <xdr:col>46</xdr:col>
      <xdr:colOff>38100</xdr:colOff>
      <xdr:row>73</xdr:row>
      <xdr:rowOff>899</xdr:rowOff>
    </xdr:to>
    <xdr:sp macro="" textlink="">
      <xdr:nvSpPr>
        <xdr:cNvPr id="402" name="フローチャート: 判断 401">
          <a:extLst>
            <a:ext uri="{FF2B5EF4-FFF2-40B4-BE49-F238E27FC236}">
              <a16:creationId xmlns:a16="http://schemas.microsoft.com/office/drawing/2014/main" id="{00000000-0008-0000-0700-000092010000}"/>
            </a:ext>
          </a:extLst>
        </xdr:cNvPr>
        <xdr:cNvSpPr/>
      </xdr:nvSpPr>
      <xdr:spPr>
        <a:xfrm>
          <a:off x="8699500" y="124151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71</xdr:row>
      <xdr:rowOff>17426</xdr:rowOff>
    </xdr:from>
    <xdr:ext cx="534377" cy="259045"/>
    <xdr:sp macro="" textlink="">
      <xdr:nvSpPr>
        <xdr:cNvPr id="403" name="テキスト ボックス 402">
          <a:extLst>
            <a:ext uri="{FF2B5EF4-FFF2-40B4-BE49-F238E27FC236}">
              <a16:creationId xmlns:a16="http://schemas.microsoft.com/office/drawing/2014/main" id="{00000000-0008-0000-0700-000093010000}"/>
            </a:ext>
          </a:extLst>
        </xdr:cNvPr>
        <xdr:cNvSpPr txBox="1"/>
      </xdr:nvSpPr>
      <xdr:spPr>
        <a:xfrm>
          <a:off x="8483111" y="121903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73</xdr:row>
      <xdr:rowOff>94735</xdr:rowOff>
    </xdr:from>
    <xdr:to>
      <xdr:col>41</xdr:col>
      <xdr:colOff>50800</xdr:colOff>
      <xdr:row>76</xdr:row>
      <xdr:rowOff>147952</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flipV="1">
          <a:off x="6972300" y="12610585"/>
          <a:ext cx="889000" cy="5675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74</xdr:row>
      <xdr:rowOff>83893</xdr:rowOff>
    </xdr:from>
    <xdr:to>
      <xdr:col>41</xdr:col>
      <xdr:colOff>101600</xdr:colOff>
      <xdr:row>75</xdr:row>
      <xdr:rowOff>14043</xdr:rowOff>
    </xdr:to>
    <xdr:sp macro="" textlink="">
      <xdr:nvSpPr>
        <xdr:cNvPr id="405" name="フローチャート: 判断 404">
          <a:extLst>
            <a:ext uri="{FF2B5EF4-FFF2-40B4-BE49-F238E27FC236}">
              <a16:creationId xmlns:a16="http://schemas.microsoft.com/office/drawing/2014/main" id="{00000000-0008-0000-0700-000095010000}"/>
            </a:ext>
          </a:extLst>
        </xdr:cNvPr>
        <xdr:cNvSpPr/>
      </xdr:nvSpPr>
      <xdr:spPr>
        <a:xfrm>
          <a:off x="7810500" y="1277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5170</xdr:rowOff>
    </xdr:from>
    <xdr:ext cx="534377" cy="259045"/>
    <xdr:sp macro="" textlink="">
      <xdr:nvSpPr>
        <xdr:cNvPr id="406" name="テキスト ボックス 405">
          <a:extLst>
            <a:ext uri="{FF2B5EF4-FFF2-40B4-BE49-F238E27FC236}">
              <a16:creationId xmlns:a16="http://schemas.microsoft.com/office/drawing/2014/main" id="{00000000-0008-0000-0700-000096010000}"/>
            </a:ext>
          </a:extLst>
        </xdr:cNvPr>
        <xdr:cNvSpPr txBox="1"/>
      </xdr:nvSpPr>
      <xdr:spPr>
        <a:xfrm>
          <a:off x="7594111" y="12863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69994</xdr:rowOff>
    </xdr:from>
    <xdr:to>
      <xdr:col>36</xdr:col>
      <xdr:colOff>165100</xdr:colOff>
      <xdr:row>77</xdr:row>
      <xdr:rowOff>144</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6921500" y="13100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16672</xdr:rowOff>
    </xdr:from>
    <xdr:ext cx="534377" cy="259045"/>
    <xdr:sp macro="" textlink="">
      <xdr:nvSpPr>
        <xdr:cNvPr id="408" name="テキスト ボックス 407">
          <a:extLst>
            <a:ext uri="{FF2B5EF4-FFF2-40B4-BE49-F238E27FC236}">
              <a16:creationId xmlns:a16="http://schemas.microsoft.com/office/drawing/2014/main" id="{00000000-0008-0000-0700-000098010000}"/>
            </a:ext>
          </a:extLst>
        </xdr:cNvPr>
        <xdr:cNvSpPr txBox="1"/>
      </xdr:nvSpPr>
      <xdr:spPr>
        <a:xfrm>
          <a:off x="6705111" y="128754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74</xdr:row>
      <xdr:rowOff>111348</xdr:rowOff>
    </xdr:from>
    <xdr:to>
      <xdr:col>55</xdr:col>
      <xdr:colOff>50800</xdr:colOff>
      <xdr:row>75</xdr:row>
      <xdr:rowOff>41498</xdr:rowOff>
    </xdr:to>
    <xdr:sp macro="" textlink="">
      <xdr:nvSpPr>
        <xdr:cNvPr id="414" name="楕円 413">
          <a:extLst>
            <a:ext uri="{FF2B5EF4-FFF2-40B4-BE49-F238E27FC236}">
              <a16:creationId xmlns:a16="http://schemas.microsoft.com/office/drawing/2014/main" id="{00000000-0008-0000-0700-00009E010000}"/>
            </a:ext>
          </a:extLst>
        </xdr:cNvPr>
        <xdr:cNvSpPr/>
      </xdr:nvSpPr>
      <xdr:spPr>
        <a:xfrm>
          <a:off x="10426700" y="12798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73</xdr:row>
      <xdr:rowOff>134225</xdr:rowOff>
    </xdr:from>
    <xdr:ext cx="534377" cy="259045"/>
    <xdr:sp macro="" textlink="">
      <xdr:nvSpPr>
        <xdr:cNvPr id="415" name="商工費該当値テキスト">
          <a:extLst>
            <a:ext uri="{FF2B5EF4-FFF2-40B4-BE49-F238E27FC236}">
              <a16:creationId xmlns:a16="http://schemas.microsoft.com/office/drawing/2014/main" id="{00000000-0008-0000-0700-00009F010000}"/>
            </a:ext>
          </a:extLst>
        </xdr:cNvPr>
        <xdr:cNvSpPr txBox="1"/>
      </xdr:nvSpPr>
      <xdr:spPr>
        <a:xfrm>
          <a:off x="10528300" y="12650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76</xdr:row>
      <xdr:rowOff>133569</xdr:rowOff>
    </xdr:from>
    <xdr:to>
      <xdr:col>50</xdr:col>
      <xdr:colOff>165100</xdr:colOff>
      <xdr:row>77</xdr:row>
      <xdr:rowOff>63719</xdr:rowOff>
    </xdr:to>
    <xdr:sp macro="" textlink="">
      <xdr:nvSpPr>
        <xdr:cNvPr id="416" name="楕円 415">
          <a:extLst>
            <a:ext uri="{FF2B5EF4-FFF2-40B4-BE49-F238E27FC236}">
              <a16:creationId xmlns:a16="http://schemas.microsoft.com/office/drawing/2014/main" id="{00000000-0008-0000-0700-0000A0010000}"/>
            </a:ext>
          </a:extLst>
        </xdr:cNvPr>
        <xdr:cNvSpPr/>
      </xdr:nvSpPr>
      <xdr:spPr>
        <a:xfrm>
          <a:off x="9588500" y="13163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54846</xdr:rowOff>
    </xdr:from>
    <xdr:ext cx="534377" cy="259045"/>
    <xdr:sp macro="" textlink="">
      <xdr:nvSpPr>
        <xdr:cNvPr id="417" name="テキスト ボックス 416">
          <a:extLst>
            <a:ext uri="{FF2B5EF4-FFF2-40B4-BE49-F238E27FC236}">
              <a16:creationId xmlns:a16="http://schemas.microsoft.com/office/drawing/2014/main" id="{00000000-0008-0000-0700-0000A1010000}"/>
            </a:ext>
          </a:extLst>
        </xdr:cNvPr>
        <xdr:cNvSpPr txBox="1"/>
      </xdr:nvSpPr>
      <xdr:spPr>
        <a:xfrm>
          <a:off x="9372111" y="132564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76</xdr:row>
      <xdr:rowOff>61514</xdr:rowOff>
    </xdr:from>
    <xdr:to>
      <xdr:col>46</xdr:col>
      <xdr:colOff>38100</xdr:colOff>
      <xdr:row>76</xdr:row>
      <xdr:rowOff>163114</xdr:rowOff>
    </xdr:to>
    <xdr:sp macro="" textlink="">
      <xdr:nvSpPr>
        <xdr:cNvPr id="418" name="楕円 417">
          <a:extLst>
            <a:ext uri="{FF2B5EF4-FFF2-40B4-BE49-F238E27FC236}">
              <a16:creationId xmlns:a16="http://schemas.microsoft.com/office/drawing/2014/main" id="{00000000-0008-0000-0700-0000A2010000}"/>
            </a:ext>
          </a:extLst>
        </xdr:cNvPr>
        <xdr:cNvSpPr/>
      </xdr:nvSpPr>
      <xdr:spPr>
        <a:xfrm>
          <a:off x="8699500" y="13091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154241</xdr:rowOff>
    </xdr:from>
    <xdr:ext cx="534377"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8483111" y="131844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73</xdr:row>
      <xdr:rowOff>43935</xdr:rowOff>
    </xdr:from>
    <xdr:to>
      <xdr:col>41</xdr:col>
      <xdr:colOff>101600</xdr:colOff>
      <xdr:row>73</xdr:row>
      <xdr:rowOff>145535</xdr:rowOff>
    </xdr:to>
    <xdr:sp macro="" textlink="">
      <xdr:nvSpPr>
        <xdr:cNvPr id="420" name="楕円 419">
          <a:extLst>
            <a:ext uri="{FF2B5EF4-FFF2-40B4-BE49-F238E27FC236}">
              <a16:creationId xmlns:a16="http://schemas.microsoft.com/office/drawing/2014/main" id="{00000000-0008-0000-0700-0000A4010000}"/>
            </a:ext>
          </a:extLst>
        </xdr:cNvPr>
        <xdr:cNvSpPr/>
      </xdr:nvSpPr>
      <xdr:spPr>
        <a:xfrm>
          <a:off x="7810500" y="125597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71</xdr:row>
      <xdr:rowOff>162062</xdr:rowOff>
    </xdr:from>
    <xdr:ext cx="534377"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7594111" y="123350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39,467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97152</xdr:rowOff>
    </xdr:from>
    <xdr:to>
      <xdr:col>36</xdr:col>
      <xdr:colOff>165100</xdr:colOff>
      <xdr:row>77</xdr:row>
      <xdr:rowOff>27302</xdr:rowOff>
    </xdr:to>
    <xdr:sp macro="" textlink="">
      <xdr:nvSpPr>
        <xdr:cNvPr id="422" name="楕円 421">
          <a:extLst>
            <a:ext uri="{FF2B5EF4-FFF2-40B4-BE49-F238E27FC236}">
              <a16:creationId xmlns:a16="http://schemas.microsoft.com/office/drawing/2014/main" id="{00000000-0008-0000-0700-0000A6010000}"/>
            </a:ext>
          </a:extLst>
        </xdr:cNvPr>
        <xdr:cNvSpPr/>
      </xdr:nvSpPr>
      <xdr:spPr>
        <a:xfrm>
          <a:off x="6921500" y="13127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18429</xdr:rowOff>
    </xdr:from>
    <xdr:ext cx="534377"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05111" y="13220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a:extLst>
            <a:ext uri="{FF2B5EF4-FFF2-40B4-BE49-F238E27FC236}">
              <a16:creationId xmlns:a16="http://schemas.microsoft.com/office/drawing/2014/main" id="{00000000-0008-0000-0700-0000A8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a:extLst>
            <a:ext uri="{FF2B5EF4-FFF2-40B4-BE49-F238E27FC236}">
              <a16:creationId xmlns:a16="http://schemas.microsoft.com/office/drawing/2014/main" id="{00000000-0008-0000-0700-0000B0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a:extLst>
            <a:ext uri="{FF2B5EF4-FFF2-40B4-BE49-F238E27FC236}">
              <a16:creationId xmlns:a16="http://schemas.microsoft.com/office/drawing/2014/main" id="{00000000-0008-0000-0700-0000B1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100</xdr:row>
      <xdr:rowOff>111777</xdr:rowOff>
    </xdr:from>
    <xdr:ext cx="248786" cy="259045"/>
    <xdr:sp macro="" textlink="">
      <xdr:nvSpPr>
        <xdr:cNvPr id="434" name="テキスト ボックス 433">
          <a:extLst>
            <a:ext uri="{FF2B5EF4-FFF2-40B4-BE49-F238E27FC236}">
              <a16:creationId xmlns:a16="http://schemas.microsoft.com/office/drawing/2014/main" id="{00000000-0008-0000-0700-0000B2010000}"/>
            </a:ext>
          </a:extLst>
        </xdr:cNvPr>
        <xdr:cNvSpPr txBox="1"/>
      </xdr:nvSpPr>
      <xdr:spPr>
        <a:xfrm>
          <a:off x="6355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98879</xdr:rowOff>
    </xdr:from>
    <xdr:to>
      <xdr:col>59</xdr:col>
      <xdr:colOff>50800</xdr:colOff>
      <xdr:row>99</xdr:row>
      <xdr:rowOff>98879</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98</xdr:row>
      <xdr:rowOff>128106</xdr:rowOff>
    </xdr:from>
    <xdr:ext cx="531299"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072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7" name="直線コネクタ 446">
          <a:extLst>
            <a:ext uri="{FF2B5EF4-FFF2-40B4-BE49-F238E27FC236}">
              <a16:creationId xmlns:a16="http://schemas.microsoft.com/office/drawing/2014/main" id="{00000000-0008-0000-0700-0000BF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8" name="テキスト ボックス 447">
          <a:extLst>
            <a:ext uri="{FF2B5EF4-FFF2-40B4-BE49-F238E27FC236}">
              <a16:creationId xmlns:a16="http://schemas.microsoft.com/office/drawing/2014/main" id="{00000000-0008-0000-0700-0000C0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9" name="土木費グラフ枠">
          <a:extLst>
            <a:ext uri="{FF2B5EF4-FFF2-40B4-BE49-F238E27FC236}">
              <a16:creationId xmlns:a16="http://schemas.microsoft.com/office/drawing/2014/main" id="{00000000-0008-0000-0700-0000C1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106406</xdr:rowOff>
    </xdr:from>
    <xdr:to>
      <xdr:col>54</xdr:col>
      <xdr:colOff>189865</xdr:colOff>
      <xdr:row>99</xdr:row>
      <xdr:rowOff>142966</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flipV="1">
          <a:off x="10475595" y="15536906"/>
          <a:ext cx="1270" cy="15796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146793</xdr:rowOff>
    </xdr:from>
    <xdr:ext cx="534377" cy="259045"/>
    <xdr:sp macro="" textlink="">
      <xdr:nvSpPr>
        <xdr:cNvPr id="451" name="土木費最小値テキスト">
          <a:extLst>
            <a:ext uri="{FF2B5EF4-FFF2-40B4-BE49-F238E27FC236}">
              <a16:creationId xmlns:a16="http://schemas.microsoft.com/office/drawing/2014/main" id="{00000000-0008-0000-0700-0000C3010000}"/>
            </a:ext>
          </a:extLst>
        </xdr:cNvPr>
        <xdr:cNvSpPr txBox="1"/>
      </xdr:nvSpPr>
      <xdr:spPr>
        <a:xfrm>
          <a:off x="10528300" y="171203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142966</xdr:rowOff>
    </xdr:from>
    <xdr:to>
      <xdr:col>55</xdr:col>
      <xdr:colOff>88900</xdr:colOff>
      <xdr:row>99</xdr:row>
      <xdr:rowOff>142966</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71165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53083</xdr:rowOff>
    </xdr:from>
    <xdr:ext cx="599010" cy="259045"/>
    <xdr:sp macro="" textlink="">
      <xdr:nvSpPr>
        <xdr:cNvPr id="453" name="土木費最大値テキスト">
          <a:extLst>
            <a:ext uri="{FF2B5EF4-FFF2-40B4-BE49-F238E27FC236}">
              <a16:creationId xmlns:a16="http://schemas.microsoft.com/office/drawing/2014/main" id="{00000000-0008-0000-0700-0000C5010000}"/>
            </a:ext>
          </a:extLst>
        </xdr:cNvPr>
        <xdr:cNvSpPr txBox="1"/>
      </xdr:nvSpPr>
      <xdr:spPr>
        <a:xfrm>
          <a:off x="10528300" y="1531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114,039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106406</xdr:rowOff>
    </xdr:from>
    <xdr:to>
      <xdr:col>55</xdr:col>
      <xdr:colOff>88900</xdr:colOff>
      <xdr:row>90</xdr:row>
      <xdr:rowOff>106406</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10388600" y="1553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39688</xdr:rowOff>
    </xdr:from>
    <xdr:to>
      <xdr:col>55</xdr:col>
      <xdr:colOff>0</xdr:colOff>
      <xdr:row>97</xdr:row>
      <xdr:rowOff>61371</xdr:rowOff>
    </xdr:to>
    <xdr:cxnSp macro="">
      <xdr:nvCxnSpPr>
        <xdr:cNvPr id="455" name="直線コネクタ 454">
          <a:extLst>
            <a:ext uri="{FF2B5EF4-FFF2-40B4-BE49-F238E27FC236}">
              <a16:creationId xmlns:a16="http://schemas.microsoft.com/office/drawing/2014/main" id="{00000000-0008-0000-0700-0000C7010000}"/>
            </a:ext>
          </a:extLst>
        </xdr:cNvPr>
        <xdr:cNvCxnSpPr/>
      </xdr:nvCxnSpPr>
      <xdr:spPr>
        <a:xfrm>
          <a:off x="9639300" y="16670338"/>
          <a:ext cx="838200" cy="216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94</xdr:row>
      <xdr:rowOff>129869</xdr:rowOff>
    </xdr:from>
    <xdr:ext cx="534377" cy="259045"/>
    <xdr:sp macro="" textlink="">
      <xdr:nvSpPr>
        <xdr:cNvPr id="456" name="土木費平均値テキスト">
          <a:extLst>
            <a:ext uri="{FF2B5EF4-FFF2-40B4-BE49-F238E27FC236}">
              <a16:creationId xmlns:a16="http://schemas.microsoft.com/office/drawing/2014/main" id="{00000000-0008-0000-0700-0000C8010000}"/>
            </a:ext>
          </a:extLst>
        </xdr:cNvPr>
        <xdr:cNvSpPr txBox="1"/>
      </xdr:nvSpPr>
      <xdr:spPr>
        <a:xfrm>
          <a:off x="10528300" y="162461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95</xdr:row>
      <xdr:rowOff>106992</xdr:rowOff>
    </xdr:from>
    <xdr:to>
      <xdr:col>55</xdr:col>
      <xdr:colOff>50800</xdr:colOff>
      <xdr:row>96</xdr:row>
      <xdr:rowOff>37142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10426700" y="16394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26952</xdr:rowOff>
    </xdr:from>
    <xdr:to>
      <xdr:col>50</xdr:col>
      <xdr:colOff>114300</xdr:colOff>
      <xdr:row>97</xdr:row>
      <xdr:rowOff>39688</xdr:rowOff>
    </xdr:to>
    <xdr:cxnSp macro="">
      <xdr:nvCxnSpPr>
        <xdr:cNvPr id="458" name="直線コネクタ 457">
          <a:extLst>
            <a:ext uri="{FF2B5EF4-FFF2-40B4-BE49-F238E27FC236}">
              <a16:creationId xmlns:a16="http://schemas.microsoft.com/office/drawing/2014/main" id="{00000000-0008-0000-0700-0000CA010000}"/>
            </a:ext>
          </a:extLst>
        </xdr:cNvPr>
        <xdr:cNvCxnSpPr/>
      </xdr:nvCxnSpPr>
      <xdr:spPr>
        <a:xfrm>
          <a:off x="8750300" y="16657602"/>
          <a:ext cx="889000" cy="12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95</xdr:row>
      <xdr:rowOff>95774</xdr:rowOff>
    </xdr:from>
    <xdr:to>
      <xdr:col>50</xdr:col>
      <xdr:colOff>165100</xdr:colOff>
      <xdr:row>96</xdr:row>
      <xdr:rowOff>25924</xdr:rowOff>
    </xdr:to>
    <xdr:sp macro="" textlink="">
      <xdr:nvSpPr>
        <xdr:cNvPr id="459" name="フローチャート: 判断 458">
          <a:extLst>
            <a:ext uri="{FF2B5EF4-FFF2-40B4-BE49-F238E27FC236}">
              <a16:creationId xmlns:a16="http://schemas.microsoft.com/office/drawing/2014/main" id="{00000000-0008-0000-0700-0000CB010000}"/>
            </a:ext>
          </a:extLst>
        </xdr:cNvPr>
        <xdr:cNvSpPr/>
      </xdr:nvSpPr>
      <xdr:spPr>
        <a:xfrm>
          <a:off x="9588500" y="163835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94</xdr:row>
      <xdr:rowOff>42451</xdr:rowOff>
    </xdr:from>
    <xdr:ext cx="534377" cy="259045"/>
    <xdr:sp macro="" textlink="">
      <xdr:nvSpPr>
        <xdr:cNvPr id="460" name="テキスト ボックス 459">
          <a:extLst>
            <a:ext uri="{FF2B5EF4-FFF2-40B4-BE49-F238E27FC236}">
              <a16:creationId xmlns:a16="http://schemas.microsoft.com/office/drawing/2014/main" id="{00000000-0008-0000-0700-0000CC010000}"/>
            </a:ext>
          </a:extLst>
        </xdr:cNvPr>
        <xdr:cNvSpPr txBox="1"/>
      </xdr:nvSpPr>
      <xdr:spPr>
        <a:xfrm>
          <a:off x="9372111" y="161587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100037</xdr:rowOff>
    </xdr:from>
    <xdr:to>
      <xdr:col>45</xdr:col>
      <xdr:colOff>177800</xdr:colOff>
      <xdr:row>97</xdr:row>
      <xdr:rowOff>26952</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7861300" y="16559237"/>
          <a:ext cx="889000" cy="98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95</xdr:row>
      <xdr:rowOff>129933</xdr:rowOff>
    </xdr:from>
    <xdr:to>
      <xdr:col>46</xdr:col>
      <xdr:colOff>38100</xdr:colOff>
      <xdr:row>96</xdr:row>
      <xdr:rowOff>60083</xdr:rowOff>
    </xdr:to>
    <xdr:sp macro="" textlink="">
      <xdr:nvSpPr>
        <xdr:cNvPr id="462" name="フローチャート: 判断 461">
          <a:extLst>
            <a:ext uri="{FF2B5EF4-FFF2-40B4-BE49-F238E27FC236}">
              <a16:creationId xmlns:a16="http://schemas.microsoft.com/office/drawing/2014/main" id="{00000000-0008-0000-0700-0000CE010000}"/>
            </a:ext>
          </a:extLst>
        </xdr:cNvPr>
        <xdr:cNvSpPr/>
      </xdr:nvSpPr>
      <xdr:spPr>
        <a:xfrm>
          <a:off x="8699500" y="164176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76610</xdr:rowOff>
    </xdr:from>
    <xdr:ext cx="534377" cy="259045"/>
    <xdr:sp macro="" textlink="">
      <xdr:nvSpPr>
        <xdr:cNvPr id="463" name="テキスト ボックス 462">
          <a:extLst>
            <a:ext uri="{FF2B5EF4-FFF2-40B4-BE49-F238E27FC236}">
              <a16:creationId xmlns:a16="http://schemas.microsoft.com/office/drawing/2014/main" id="{00000000-0008-0000-0700-0000CF010000}"/>
            </a:ext>
          </a:extLst>
        </xdr:cNvPr>
        <xdr:cNvSpPr txBox="1"/>
      </xdr:nvSpPr>
      <xdr:spPr>
        <a:xfrm>
          <a:off x="8483111" y="161929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96</xdr:row>
      <xdr:rowOff>22396</xdr:rowOff>
    </xdr:from>
    <xdr:to>
      <xdr:col>41</xdr:col>
      <xdr:colOff>50800</xdr:colOff>
      <xdr:row>96</xdr:row>
      <xdr:rowOff>100037</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6972300" y="16481596"/>
          <a:ext cx="889000" cy="77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95</xdr:row>
      <xdr:rowOff>137674</xdr:rowOff>
    </xdr:from>
    <xdr:to>
      <xdr:col>41</xdr:col>
      <xdr:colOff>101600</xdr:colOff>
      <xdr:row>96</xdr:row>
      <xdr:rowOff>67824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7810500" y="164254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94</xdr:row>
      <xdr:rowOff>84351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7594111" y="162006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82173</xdr:rowOff>
    </xdr:from>
    <xdr:to>
      <xdr:col>36</xdr:col>
      <xdr:colOff>165100</xdr:colOff>
      <xdr:row>96</xdr:row>
      <xdr:rowOff>12323</xdr:rowOff>
    </xdr:to>
    <xdr:sp macro="" textlink="">
      <xdr:nvSpPr>
        <xdr:cNvPr id="467" name="フローチャート: 判断 466">
          <a:extLst>
            <a:ext uri="{FF2B5EF4-FFF2-40B4-BE49-F238E27FC236}">
              <a16:creationId xmlns:a16="http://schemas.microsoft.com/office/drawing/2014/main" id="{00000000-0008-0000-0700-0000D3010000}"/>
            </a:ext>
          </a:extLst>
        </xdr:cNvPr>
        <xdr:cNvSpPr/>
      </xdr:nvSpPr>
      <xdr:spPr>
        <a:xfrm>
          <a:off x="6921500" y="16369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94</xdr:row>
      <xdr:rowOff>28850</xdr:rowOff>
    </xdr:from>
    <xdr:ext cx="534377"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6705111" y="16145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10571</xdr:rowOff>
    </xdr:from>
    <xdr:to>
      <xdr:col>55</xdr:col>
      <xdr:colOff>50800</xdr:colOff>
      <xdr:row>97</xdr:row>
      <xdr:rowOff>112171</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10426700" y="1664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160448</xdr:rowOff>
    </xdr:from>
    <xdr:ext cx="534377" cy="259045"/>
    <xdr:sp macro="" textlink="">
      <xdr:nvSpPr>
        <xdr:cNvPr id="475" name="土木費該当値テキスト">
          <a:extLst>
            <a:ext uri="{FF2B5EF4-FFF2-40B4-BE49-F238E27FC236}">
              <a16:creationId xmlns:a16="http://schemas.microsoft.com/office/drawing/2014/main" id="{00000000-0008-0000-0700-0000DB010000}"/>
            </a:ext>
          </a:extLst>
        </xdr:cNvPr>
        <xdr:cNvSpPr txBox="1"/>
      </xdr:nvSpPr>
      <xdr:spPr>
        <a:xfrm>
          <a:off x="10528300" y="16619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43,297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160338</xdr:rowOff>
    </xdr:from>
    <xdr:to>
      <xdr:col>50</xdr:col>
      <xdr:colOff>165100</xdr:colOff>
      <xdr:row>97</xdr:row>
      <xdr:rowOff>90488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9588500" y="166195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81615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9372111" y="167122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147602</xdr:rowOff>
    </xdr:from>
    <xdr:to>
      <xdr:col>46</xdr:col>
      <xdr:colOff>38100</xdr:colOff>
      <xdr:row>97</xdr:row>
      <xdr:rowOff>77752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8699500" y="16606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68879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8483111" y="166995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49237</xdr:rowOff>
    </xdr:from>
    <xdr:to>
      <xdr:col>41</xdr:col>
      <xdr:colOff>101600</xdr:colOff>
      <xdr:row>96</xdr:row>
      <xdr:rowOff>150837</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7810500" y="16508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141964</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594111" y="1660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51,429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95</xdr:row>
      <xdr:rowOff>143046</xdr:rowOff>
    </xdr:from>
    <xdr:to>
      <xdr:col>36</xdr:col>
      <xdr:colOff>165100</xdr:colOff>
      <xdr:row>96</xdr:row>
      <xdr:rowOff>73196</xdr:rowOff>
    </xdr:to>
    <xdr:sp macro="" textlink="">
      <xdr:nvSpPr>
        <xdr:cNvPr id="482" name="楕円 481">
          <a:extLst>
            <a:ext uri="{FF2B5EF4-FFF2-40B4-BE49-F238E27FC236}">
              <a16:creationId xmlns:a16="http://schemas.microsoft.com/office/drawing/2014/main" id="{00000000-0008-0000-0700-0000E2010000}"/>
            </a:ext>
          </a:extLst>
        </xdr:cNvPr>
        <xdr:cNvSpPr/>
      </xdr:nvSpPr>
      <xdr:spPr>
        <a:xfrm>
          <a:off x="6921500" y="16430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64323</xdr:rowOff>
    </xdr:from>
    <xdr:ext cx="534377" cy="259045"/>
    <xdr:sp macro="" textlink="">
      <xdr:nvSpPr>
        <xdr:cNvPr id="483" name="テキスト ボックス 482">
          <a:extLst>
            <a:ext uri="{FF2B5EF4-FFF2-40B4-BE49-F238E27FC236}">
              <a16:creationId xmlns:a16="http://schemas.microsoft.com/office/drawing/2014/main" id="{00000000-0008-0000-0700-0000E3010000}"/>
            </a:ext>
          </a:extLst>
        </xdr:cNvPr>
        <xdr:cNvSpPr txBox="1"/>
      </xdr:nvSpPr>
      <xdr:spPr>
        <a:xfrm>
          <a:off x="6705111" y="165235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0" name="正方形/長方形 489">
          <a:extLst>
            <a:ext uri="{FF2B5EF4-FFF2-40B4-BE49-F238E27FC236}">
              <a16:creationId xmlns:a16="http://schemas.microsoft.com/office/drawing/2014/main" id="{00000000-0008-0000-0700-0000EA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1" name="正方形/長方形 490">
          <a:extLst>
            <a:ext uri="{FF2B5EF4-FFF2-40B4-BE49-F238E27FC236}">
              <a16:creationId xmlns:a16="http://schemas.microsoft.com/office/drawing/2014/main" id="{00000000-0008-0000-0700-0000EB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39</xdr:row>
      <xdr:rowOff>98878</xdr:rowOff>
    </xdr:from>
    <xdr:to>
      <xdr:col>89</xdr:col>
      <xdr:colOff>177800</xdr:colOff>
      <xdr:row>39</xdr:row>
      <xdr:rowOff>98878</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38</xdr:row>
      <xdr:rowOff>128105</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643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31</xdr:row>
      <xdr:rowOff>21970</xdr:rowOff>
    </xdr:from>
    <xdr:ext cx="531299"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1914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38299</xdr:rowOff>
    </xdr:from>
    <xdr:ext cx="53129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914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消防費グラフ枠">
          <a:extLst>
            <a:ext uri="{FF2B5EF4-FFF2-40B4-BE49-F238E27FC236}">
              <a16:creationId xmlns:a16="http://schemas.microsoft.com/office/drawing/2014/main" id="{00000000-0008-0000-07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59690</xdr:rowOff>
    </xdr:from>
    <xdr:to>
      <xdr:col>85</xdr:col>
      <xdr:colOff>126364</xdr:colOff>
      <xdr:row>38</xdr:row>
      <xdr:rowOff>63805</xdr:rowOff>
    </xdr:to>
    <xdr:cxnSp macro="">
      <xdr:nvCxnSpPr>
        <xdr:cNvPr id="510" name="直線コネクタ 509">
          <a:extLst>
            <a:ext uri="{FF2B5EF4-FFF2-40B4-BE49-F238E27FC236}">
              <a16:creationId xmlns:a16="http://schemas.microsoft.com/office/drawing/2014/main" id="{00000000-0008-0000-0700-0000FE010000}"/>
            </a:ext>
          </a:extLst>
        </xdr:cNvPr>
        <xdr:cNvCxnSpPr/>
      </xdr:nvCxnSpPr>
      <xdr:spPr>
        <a:xfrm flipV="1">
          <a:off x="16317595" y="5203190"/>
          <a:ext cx="1269" cy="13757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67632</xdr:rowOff>
    </xdr:from>
    <xdr:ext cx="534377" cy="259045"/>
    <xdr:sp macro="" textlink="">
      <xdr:nvSpPr>
        <xdr:cNvPr id="511" name="消防費最小値テキスト">
          <a:extLst>
            <a:ext uri="{FF2B5EF4-FFF2-40B4-BE49-F238E27FC236}">
              <a16:creationId xmlns:a16="http://schemas.microsoft.com/office/drawing/2014/main" id="{00000000-0008-0000-0700-0000FF010000}"/>
            </a:ext>
          </a:extLst>
        </xdr:cNvPr>
        <xdr:cNvSpPr txBox="1"/>
      </xdr:nvSpPr>
      <xdr:spPr>
        <a:xfrm>
          <a:off x="16370300" y="65827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16,324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63805</xdr:rowOff>
    </xdr:from>
    <xdr:to>
      <xdr:col>86</xdr:col>
      <xdr:colOff>25400</xdr:colOff>
      <xdr:row>38</xdr:row>
      <xdr:rowOff>63805</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a:off x="16230600" y="6578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6367</xdr:rowOff>
    </xdr:from>
    <xdr:ext cx="534377" cy="259045"/>
    <xdr:sp macro="" textlink="">
      <xdr:nvSpPr>
        <xdr:cNvPr id="513" name="消防費最大値テキスト">
          <a:extLst>
            <a:ext uri="{FF2B5EF4-FFF2-40B4-BE49-F238E27FC236}">
              <a16:creationId xmlns:a16="http://schemas.microsoft.com/office/drawing/2014/main" id="{00000000-0008-0000-0700-000001020000}"/>
            </a:ext>
          </a:extLst>
        </xdr:cNvPr>
        <xdr:cNvSpPr txBox="1"/>
      </xdr:nvSpPr>
      <xdr:spPr>
        <a:xfrm>
          <a:off x="16370300" y="4978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58,450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59690</xdr:rowOff>
    </xdr:from>
    <xdr:to>
      <xdr:col>86</xdr:col>
      <xdr:colOff>25400</xdr:colOff>
      <xdr:row>30</xdr:row>
      <xdr:rowOff>59690</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6230600" y="52031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16746</xdr:rowOff>
    </xdr:from>
    <xdr:to>
      <xdr:col>85</xdr:col>
      <xdr:colOff>127000</xdr:colOff>
      <xdr:row>37</xdr:row>
      <xdr:rowOff>149758</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5481300" y="6360396"/>
          <a:ext cx="838200" cy="1330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34</xdr:row>
      <xdr:rowOff>76213</xdr:rowOff>
    </xdr:from>
    <xdr:ext cx="534377" cy="259045"/>
    <xdr:sp macro="" textlink="">
      <xdr:nvSpPr>
        <xdr:cNvPr id="516" name="消防費平均値テキスト">
          <a:extLst>
            <a:ext uri="{FF2B5EF4-FFF2-40B4-BE49-F238E27FC236}">
              <a16:creationId xmlns:a16="http://schemas.microsoft.com/office/drawing/2014/main" id="{00000000-0008-0000-0700-000004020000}"/>
            </a:ext>
          </a:extLst>
        </xdr:cNvPr>
        <xdr:cNvSpPr txBox="1"/>
      </xdr:nvSpPr>
      <xdr:spPr>
        <a:xfrm>
          <a:off x="16370300" y="59055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30,839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53336</xdr:rowOff>
    </xdr:from>
    <xdr:to>
      <xdr:col>85</xdr:col>
      <xdr:colOff>177800</xdr:colOff>
      <xdr:row>35</xdr:row>
      <xdr:rowOff>154936</xdr:rowOff>
    </xdr:to>
    <xdr:sp macro="" textlink="">
      <xdr:nvSpPr>
        <xdr:cNvPr id="517" name="フローチャート: 判断 516">
          <a:extLst>
            <a:ext uri="{FF2B5EF4-FFF2-40B4-BE49-F238E27FC236}">
              <a16:creationId xmlns:a16="http://schemas.microsoft.com/office/drawing/2014/main" id="{00000000-0008-0000-0700-000005020000}"/>
            </a:ext>
          </a:extLst>
        </xdr:cNvPr>
        <xdr:cNvSpPr/>
      </xdr:nvSpPr>
      <xdr:spPr>
        <a:xfrm>
          <a:off x="16268700" y="6054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16746</xdr:rowOff>
    </xdr:from>
    <xdr:to>
      <xdr:col>81</xdr:col>
      <xdr:colOff>50800</xdr:colOff>
      <xdr:row>37</xdr:row>
      <xdr:rowOff>26314</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4592300" y="6360396"/>
          <a:ext cx="889000" cy="95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35</xdr:row>
      <xdr:rowOff>57647</xdr:rowOff>
    </xdr:from>
    <xdr:to>
      <xdr:col>81</xdr:col>
      <xdr:colOff>101600</xdr:colOff>
      <xdr:row>35</xdr:row>
      <xdr:rowOff>159247</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5430500" y="60583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34</xdr:row>
      <xdr:rowOff>4324</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5214111" y="5833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26314</xdr:rowOff>
    </xdr:from>
    <xdr:to>
      <xdr:col>76</xdr:col>
      <xdr:colOff>114300</xdr:colOff>
      <xdr:row>37</xdr:row>
      <xdr:rowOff>56392</xdr:rowOff>
    </xdr:to>
    <xdr:cxnSp macro="">
      <xdr:nvCxnSpPr>
        <xdr:cNvPr id="521" name="直線コネクタ 520">
          <a:extLst>
            <a:ext uri="{FF2B5EF4-FFF2-40B4-BE49-F238E27FC236}">
              <a16:creationId xmlns:a16="http://schemas.microsoft.com/office/drawing/2014/main" id="{00000000-0008-0000-0700-000009020000}"/>
            </a:ext>
          </a:extLst>
        </xdr:cNvPr>
        <xdr:cNvCxnSpPr/>
      </xdr:nvCxnSpPr>
      <xdr:spPr>
        <a:xfrm flipV="1">
          <a:off x="13703300" y="6369964"/>
          <a:ext cx="889000" cy="300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45335</xdr:rowOff>
    </xdr:from>
    <xdr:to>
      <xdr:col>76</xdr:col>
      <xdr:colOff>165100</xdr:colOff>
      <xdr:row>35</xdr:row>
      <xdr:rowOff>146935</xdr:rowOff>
    </xdr:to>
    <xdr:sp macro="" textlink="">
      <xdr:nvSpPr>
        <xdr:cNvPr id="522" name="フローチャート: 判断 521">
          <a:extLst>
            <a:ext uri="{FF2B5EF4-FFF2-40B4-BE49-F238E27FC236}">
              <a16:creationId xmlns:a16="http://schemas.microsoft.com/office/drawing/2014/main" id="{00000000-0008-0000-0700-00000A020000}"/>
            </a:ext>
          </a:extLst>
        </xdr:cNvPr>
        <xdr:cNvSpPr/>
      </xdr:nvSpPr>
      <xdr:spPr>
        <a:xfrm>
          <a:off x="14541500" y="604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33</xdr:row>
      <xdr:rowOff>163462</xdr:rowOff>
    </xdr:from>
    <xdr:ext cx="534377"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4325111" y="5821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98715</xdr:rowOff>
    </xdr:from>
    <xdr:to>
      <xdr:col>71</xdr:col>
      <xdr:colOff>177800</xdr:colOff>
      <xdr:row>37</xdr:row>
      <xdr:rowOff>56392</xdr:rowOff>
    </xdr:to>
    <xdr:cxnSp macro="">
      <xdr:nvCxnSpPr>
        <xdr:cNvPr id="524" name="直線コネクタ 523">
          <a:extLst>
            <a:ext uri="{FF2B5EF4-FFF2-40B4-BE49-F238E27FC236}">
              <a16:creationId xmlns:a16="http://schemas.microsoft.com/office/drawing/2014/main" id="{00000000-0008-0000-0700-00000C020000}"/>
            </a:ext>
          </a:extLst>
        </xdr:cNvPr>
        <xdr:cNvCxnSpPr/>
      </xdr:nvCxnSpPr>
      <xdr:spPr>
        <a:xfrm>
          <a:off x="12814300" y="5928015"/>
          <a:ext cx="889000" cy="4720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35</xdr:row>
      <xdr:rowOff>49026</xdr:rowOff>
    </xdr:from>
    <xdr:to>
      <xdr:col>72</xdr:col>
      <xdr:colOff>38100</xdr:colOff>
      <xdr:row>35</xdr:row>
      <xdr:rowOff>150626</xdr:rowOff>
    </xdr:to>
    <xdr:sp macro="" textlink="">
      <xdr:nvSpPr>
        <xdr:cNvPr id="525" name="フローチャート: 判断 524">
          <a:extLst>
            <a:ext uri="{FF2B5EF4-FFF2-40B4-BE49-F238E27FC236}">
              <a16:creationId xmlns:a16="http://schemas.microsoft.com/office/drawing/2014/main" id="{00000000-0008-0000-0700-00000D020000}"/>
            </a:ext>
          </a:extLst>
        </xdr:cNvPr>
        <xdr:cNvSpPr/>
      </xdr:nvSpPr>
      <xdr:spPr>
        <a:xfrm>
          <a:off x="13652500" y="6049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33</xdr:row>
      <xdr:rowOff>167153</xdr:rowOff>
    </xdr:from>
    <xdr:ext cx="534377"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436111" y="58250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35</xdr:row>
      <xdr:rowOff>12417</xdr:rowOff>
    </xdr:from>
    <xdr:to>
      <xdr:col>67</xdr:col>
      <xdr:colOff>101600</xdr:colOff>
      <xdr:row>35</xdr:row>
      <xdr:rowOff>114017</xdr:rowOff>
    </xdr:to>
    <xdr:sp macro="" textlink="">
      <xdr:nvSpPr>
        <xdr:cNvPr id="527" name="フローチャート: 判断 526">
          <a:extLst>
            <a:ext uri="{FF2B5EF4-FFF2-40B4-BE49-F238E27FC236}">
              <a16:creationId xmlns:a16="http://schemas.microsoft.com/office/drawing/2014/main" id="{00000000-0008-0000-0700-00000F020000}"/>
            </a:ext>
          </a:extLst>
        </xdr:cNvPr>
        <xdr:cNvSpPr/>
      </xdr:nvSpPr>
      <xdr:spPr>
        <a:xfrm>
          <a:off x="12763500" y="6013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105144</xdr:rowOff>
    </xdr:from>
    <xdr:ext cx="534377" cy="259045"/>
    <xdr:sp macro="" textlink="">
      <xdr:nvSpPr>
        <xdr:cNvPr id="528" name="テキスト ボックス 527">
          <a:extLst>
            <a:ext uri="{FF2B5EF4-FFF2-40B4-BE49-F238E27FC236}">
              <a16:creationId xmlns:a16="http://schemas.microsoft.com/office/drawing/2014/main" id="{00000000-0008-0000-0700-000010020000}"/>
            </a:ext>
          </a:extLst>
        </xdr:cNvPr>
        <xdr:cNvSpPr txBox="1"/>
      </xdr:nvSpPr>
      <xdr:spPr>
        <a:xfrm>
          <a:off x="12547111" y="6105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32,092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7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98958</xdr:rowOff>
    </xdr:from>
    <xdr:to>
      <xdr:col>85</xdr:col>
      <xdr:colOff>177800</xdr:colOff>
      <xdr:row>38</xdr:row>
      <xdr:rowOff>29108</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6268700" y="64426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13885</xdr:rowOff>
    </xdr:from>
    <xdr:ext cx="534377" cy="259045"/>
    <xdr:sp macro="" textlink="">
      <xdr:nvSpPr>
        <xdr:cNvPr id="535" name="消防費該当値テキスト">
          <a:extLst>
            <a:ext uri="{FF2B5EF4-FFF2-40B4-BE49-F238E27FC236}">
              <a16:creationId xmlns:a16="http://schemas.microsoft.com/office/drawing/2014/main" id="{00000000-0008-0000-0700-000017020000}"/>
            </a:ext>
          </a:extLst>
        </xdr:cNvPr>
        <xdr:cNvSpPr txBox="1"/>
      </xdr:nvSpPr>
      <xdr:spPr>
        <a:xfrm>
          <a:off x="16370300" y="6357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18,942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137396</xdr:rowOff>
    </xdr:from>
    <xdr:to>
      <xdr:col>81</xdr:col>
      <xdr:colOff>101600</xdr:colOff>
      <xdr:row>37</xdr:row>
      <xdr:rowOff>67546</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5430500" y="63095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58673</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5214111" y="64023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36</xdr:row>
      <xdr:rowOff>146964</xdr:rowOff>
    </xdr:from>
    <xdr:to>
      <xdr:col>76</xdr:col>
      <xdr:colOff>165100</xdr:colOff>
      <xdr:row>37</xdr:row>
      <xdr:rowOff>77114</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4541500" y="63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68241</xdr:rowOff>
    </xdr:from>
    <xdr:ext cx="534377" cy="259045"/>
    <xdr:sp macro="" textlink="">
      <xdr:nvSpPr>
        <xdr:cNvPr id="539" name="テキスト ボックス 538">
          <a:extLst>
            <a:ext uri="{FF2B5EF4-FFF2-40B4-BE49-F238E27FC236}">
              <a16:creationId xmlns:a16="http://schemas.microsoft.com/office/drawing/2014/main" id="{00000000-0008-0000-0700-00001B020000}"/>
            </a:ext>
          </a:extLst>
        </xdr:cNvPr>
        <xdr:cNvSpPr txBox="1"/>
      </xdr:nvSpPr>
      <xdr:spPr>
        <a:xfrm>
          <a:off x="14325111" y="64118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5592</xdr:rowOff>
    </xdr:from>
    <xdr:to>
      <xdr:col>72</xdr:col>
      <xdr:colOff>38100</xdr:colOff>
      <xdr:row>37</xdr:row>
      <xdr:rowOff>107192</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3652500" y="6349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98319</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3436111" y="64419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34</xdr:row>
      <xdr:rowOff>47915</xdr:rowOff>
    </xdr:from>
    <xdr:to>
      <xdr:col>67</xdr:col>
      <xdr:colOff>101600</xdr:colOff>
      <xdr:row>34</xdr:row>
      <xdr:rowOff>149515</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2763500" y="5877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32</xdr:row>
      <xdr:rowOff>166042</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2547111" y="56524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7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7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55,234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58</xdr:row>
      <xdr:rowOff>139700</xdr:rowOff>
    </xdr:from>
    <xdr:to>
      <xdr:col>89</xdr:col>
      <xdr:colOff>177800</xdr:colOff>
      <xdr:row>58</xdr:row>
      <xdr:rowOff>139700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57</xdr:row>
      <xdr:rowOff>168927</xdr:rowOff>
    </xdr:from>
    <xdr:ext cx="53129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914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55</xdr:row>
      <xdr:rowOff>54627</xdr:rowOff>
    </xdr:from>
    <xdr:ext cx="53129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914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52</xdr:row>
      <xdr:rowOff>111777</xdr:rowOff>
    </xdr:from>
    <xdr:ext cx="53129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914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61" name="直線コネクタ 560">
          <a:extLst>
            <a:ext uri="{FF2B5EF4-FFF2-40B4-BE49-F238E27FC236}">
              <a16:creationId xmlns:a16="http://schemas.microsoft.com/office/drawing/2014/main" id="{00000000-0008-0000-0700-000031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62" name="テキスト ボックス 561">
          <a:extLst>
            <a:ext uri="{FF2B5EF4-FFF2-40B4-BE49-F238E27FC236}">
              <a16:creationId xmlns:a16="http://schemas.microsoft.com/office/drawing/2014/main" id="{00000000-0008-0000-0700-000032020000}"/>
            </a:ext>
          </a:extLst>
        </xdr:cNvPr>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3" name="直線コネクタ 562">
          <a:extLst>
            <a:ext uri="{FF2B5EF4-FFF2-40B4-BE49-F238E27FC236}">
              <a16:creationId xmlns:a16="http://schemas.microsoft.com/office/drawing/2014/main" id="{00000000-0008-0000-0700-000033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4" name="テキスト ボックス 563">
          <a:extLst>
            <a:ext uri="{FF2B5EF4-FFF2-40B4-BE49-F238E27FC236}">
              <a16:creationId xmlns:a16="http://schemas.microsoft.com/office/drawing/2014/main" id="{00000000-0008-0000-0700-000034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5" name="教育費グラフ枠">
          <a:extLst>
            <a:ext uri="{FF2B5EF4-FFF2-40B4-BE49-F238E27FC236}">
              <a16:creationId xmlns:a16="http://schemas.microsoft.com/office/drawing/2014/main" id="{00000000-0008-0000-0700-000035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36922</xdr:rowOff>
    </xdr:from>
    <xdr:to>
      <xdr:col>85</xdr:col>
      <xdr:colOff>126364</xdr:colOff>
      <xdr:row>57</xdr:row>
      <xdr:rowOff>107993</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flipV="1">
          <a:off x="16317595" y="8609422"/>
          <a:ext cx="1269" cy="12712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111820</xdr:rowOff>
    </xdr:from>
    <xdr:ext cx="534377" cy="259045"/>
    <xdr:sp macro="" textlink="">
      <xdr:nvSpPr>
        <xdr:cNvPr id="567" name="教育費最小値テキスト">
          <a:extLst>
            <a:ext uri="{FF2B5EF4-FFF2-40B4-BE49-F238E27FC236}">
              <a16:creationId xmlns:a16="http://schemas.microsoft.com/office/drawing/2014/main" id="{00000000-0008-0000-0700-000037020000}"/>
            </a:ext>
          </a:extLst>
        </xdr:cNvPr>
        <xdr:cNvSpPr txBox="1"/>
      </xdr:nvSpPr>
      <xdr:spPr>
        <a:xfrm>
          <a:off x="16370300" y="9884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48,887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107993</xdr:rowOff>
    </xdr:from>
    <xdr:to>
      <xdr:col>86</xdr:col>
      <xdr:colOff>25400</xdr:colOff>
      <xdr:row>57</xdr:row>
      <xdr:rowOff>107993</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6230600" y="9880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48</xdr:row>
      <xdr:rowOff>155049</xdr:rowOff>
    </xdr:from>
    <xdr:ext cx="599010" cy="259045"/>
    <xdr:sp macro="" textlink="">
      <xdr:nvSpPr>
        <xdr:cNvPr id="569" name="教育費最大値テキスト">
          <a:extLst>
            <a:ext uri="{FF2B5EF4-FFF2-40B4-BE49-F238E27FC236}">
              <a16:creationId xmlns:a16="http://schemas.microsoft.com/office/drawing/2014/main" id="{00000000-0008-0000-0700-000039020000}"/>
            </a:ext>
          </a:extLst>
        </xdr:cNvPr>
        <xdr:cNvSpPr txBox="1"/>
      </xdr:nvSpPr>
      <xdr:spPr>
        <a:xfrm>
          <a:off x="16370300" y="8384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104,496</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36922</xdr:rowOff>
    </xdr:from>
    <xdr:to>
      <xdr:col>86</xdr:col>
      <xdr:colOff>25400</xdr:colOff>
      <xdr:row>50</xdr:row>
      <xdr:rowOff>36922</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a:off x="16230600" y="86094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44168</xdr:rowOff>
    </xdr:from>
    <xdr:to>
      <xdr:col>85</xdr:col>
      <xdr:colOff>127000</xdr:colOff>
      <xdr:row>56</xdr:row>
      <xdr:rowOff>135082</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5481300" y="9302468"/>
          <a:ext cx="838200" cy="433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171294</xdr:rowOff>
    </xdr:from>
    <xdr:ext cx="534377" cy="259045"/>
    <xdr:sp macro="" textlink="">
      <xdr:nvSpPr>
        <xdr:cNvPr id="572" name="教育費平均値テキスト">
          <a:extLst>
            <a:ext uri="{FF2B5EF4-FFF2-40B4-BE49-F238E27FC236}">
              <a16:creationId xmlns:a16="http://schemas.microsoft.com/office/drawing/2014/main" id="{00000000-0008-0000-0700-00003C020000}"/>
            </a:ext>
          </a:extLst>
        </xdr:cNvPr>
        <xdr:cNvSpPr txBox="1"/>
      </xdr:nvSpPr>
      <xdr:spPr>
        <a:xfrm>
          <a:off x="16370300" y="9258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21417</xdr:rowOff>
    </xdr:from>
    <xdr:to>
      <xdr:col>85</xdr:col>
      <xdr:colOff>177800</xdr:colOff>
      <xdr:row>54</xdr:row>
      <xdr:rowOff>123017</xdr:rowOff>
    </xdr:to>
    <xdr:sp macro="" textlink="">
      <xdr:nvSpPr>
        <xdr:cNvPr id="573" name="フローチャート: 判断 572">
          <a:extLst>
            <a:ext uri="{FF2B5EF4-FFF2-40B4-BE49-F238E27FC236}">
              <a16:creationId xmlns:a16="http://schemas.microsoft.com/office/drawing/2014/main" id="{00000000-0008-0000-0700-00003D020000}"/>
            </a:ext>
          </a:extLst>
        </xdr:cNvPr>
        <xdr:cNvSpPr/>
      </xdr:nvSpPr>
      <xdr:spPr>
        <a:xfrm>
          <a:off x="16268700" y="9279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55</xdr:row>
      <xdr:rowOff>161463</xdr:rowOff>
    </xdr:from>
    <xdr:to>
      <xdr:col>81</xdr:col>
      <xdr:colOff>50800</xdr:colOff>
      <xdr:row>56</xdr:row>
      <xdr:rowOff>135082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4592300" y="9591213"/>
          <a:ext cx="889000" cy="1450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295</xdr:rowOff>
    </xdr:from>
    <xdr:to>
      <xdr:col>81</xdr:col>
      <xdr:colOff>101600</xdr:colOff>
      <xdr:row>54</xdr:row>
      <xdr:rowOff>101895</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5430500" y="925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52</xdr:row>
      <xdr:rowOff>118422</xdr:rowOff>
    </xdr:from>
    <xdr:ext cx="534377"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5214111" y="903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55</xdr:row>
      <xdr:rowOff>161463</xdr:rowOff>
    </xdr:from>
    <xdr:to>
      <xdr:col>76</xdr:col>
      <xdr:colOff>114300</xdr:colOff>
      <xdr:row>56</xdr:row>
      <xdr:rowOff>166240</xdr:rowOff>
    </xdr:to>
    <xdr:cxnSp macro="">
      <xdr:nvCxnSpPr>
        <xdr:cNvPr id="577" name="直線コネクタ 576">
          <a:extLst>
            <a:ext uri="{FF2B5EF4-FFF2-40B4-BE49-F238E27FC236}">
              <a16:creationId xmlns:a16="http://schemas.microsoft.com/office/drawing/2014/main" id="{00000000-0008-0000-0700-000041020000}"/>
            </a:ext>
          </a:extLst>
        </xdr:cNvPr>
        <xdr:cNvCxnSpPr/>
      </xdr:nvCxnSpPr>
      <xdr:spPr>
        <a:xfrm flipV="1">
          <a:off x="13703300" y="9591213"/>
          <a:ext cx="889000" cy="176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127099</xdr:rowOff>
    </xdr:from>
    <xdr:to>
      <xdr:col>76</xdr:col>
      <xdr:colOff>165100</xdr:colOff>
      <xdr:row>55</xdr:row>
      <xdr:rowOff>57249</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4541500" y="9385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53</xdr:row>
      <xdr:rowOff>73776</xdr:rowOff>
    </xdr:from>
    <xdr:ext cx="534377"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4325111" y="9160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56</xdr:row>
      <xdr:rowOff>147152</xdr:rowOff>
    </xdr:from>
    <xdr:to>
      <xdr:col>71</xdr:col>
      <xdr:colOff>177800</xdr:colOff>
      <xdr:row>56</xdr:row>
      <xdr:rowOff>166240</xdr:rowOff>
    </xdr:to>
    <xdr:cxnSp macro="">
      <xdr:nvCxnSpPr>
        <xdr:cNvPr id="580" name="直線コネクタ 579">
          <a:extLst>
            <a:ext uri="{FF2B5EF4-FFF2-40B4-BE49-F238E27FC236}">
              <a16:creationId xmlns:a16="http://schemas.microsoft.com/office/drawing/2014/main" id="{00000000-0008-0000-0700-000044020000}"/>
            </a:ext>
          </a:extLst>
        </xdr:cNvPr>
        <xdr:cNvCxnSpPr/>
      </xdr:nvCxnSpPr>
      <xdr:spPr>
        <a:xfrm>
          <a:off x="12814300" y="9748352"/>
          <a:ext cx="889000" cy="1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55</xdr:row>
      <xdr:rowOff>58999</xdr:rowOff>
    </xdr:from>
    <xdr:to>
      <xdr:col>72</xdr:col>
      <xdr:colOff>38100</xdr:colOff>
      <xdr:row>55</xdr:row>
      <xdr:rowOff>160599</xdr:rowOff>
    </xdr:to>
    <xdr:sp macro="" textlink="">
      <xdr:nvSpPr>
        <xdr:cNvPr id="581" name="フローチャート: 判断 580">
          <a:extLst>
            <a:ext uri="{FF2B5EF4-FFF2-40B4-BE49-F238E27FC236}">
              <a16:creationId xmlns:a16="http://schemas.microsoft.com/office/drawing/2014/main" id="{00000000-0008-0000-0700-000045020000}"/>
            </a:ext>
          </a:extLst>
        </xdr:cNvPr>
        <xdr:cNvSpPr/>
      </xdr:nvSpPr>
      <xdr:spPr>
        <a:xfrm>
          <a:off x="13652500" y="9488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54</xdr:row>
      <xdr:rowOff>5676</xdr:rowOff>
    </xdr:from>
    <xdr:ext cx="534377"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436111" y="92639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39111</xdr:rowOff>
    </xdr:from>
    <xdr:to>
      <xdr:col>67</xdr:col>
      <xdr:colOff>101600</xdr:colOff>
      <xdr:row>55</xdr:row>
      <xdr:rowOff>140711</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2763500" y="9468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157238</xdr:rowOff>
    </xdr:from>
    <xdr:ext cx="534377"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2547111" y="9244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64,678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700-00004A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8" name="テキスト ボックス 587">
          <a:extLst>
            <a:ext uri="{FF2B5EF4-FFF2-40B4-BE49-F238E27FC236}">
              <a16:creationId xmlns:a16="http://schemas.microsoft.com/office/drawing/2014/main" id="{00000000-0008-0000-0700-00004C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53</xdr:row>
      <xdr:rowOff>164818</xdr:rowOff>
    </xdr:from>
    <xdr:to>
      <xdr:col>85</xdr:col>
      <xdr:colOff>177800</xdr:colOff>
      <xdr:row>54</xdr:row>
      <xdr:rowOff>94968</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6268700" y="925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16245</xdr:rowOff>
    </xdr:from>
    <xdr:ext cx="534377" cy="259045"/>
    <xdr:sp macro="" textlink="">
      <xdr:nvSpPr>
        <xdr:cNvPr id="591" name="教育費該当値テキスト">
          <a:extLst>
            <a:ext uri="{FF2B5EF4-FFF2-40B4-BE49-F238E27FC236}">
              <a16:creationId xmlns:a16="http://schemas.microsoft.com/office/drawing/2014/main" id="{00000000-0008-0000-0700-00004F020000}"/>
            </a:ext>
          </a:extLst>
        </xdr:cNvPr>
        <xdr:cNvSpPr txBox="1"/>
      </xdr:nvSpPr>
      <xdr:spPr>
        <a:xfrm>
          <a:off x="16370300" y="9103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74,179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84282</xdr:rowOff>
    </xdr:from>
    <xdr:to>
      <xdr:col>81</xdr:col>
      <xdr:colOff>101600</xdr:colOff>
      <xdr:row>57</xdr:row>
      <xdr:rowOff>14432</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5430500" y="96854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5559</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5214111" y="97782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55,202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55</xdr:row>
      <xdr:rowOff>110663</xdr:rowOff>
    </xdr:from>
    <xdr:to>
      <xdr:col>76</xdr:col>
      <xdr:colOff>165100</xdr:colOff>
      <xdr:row>56</xdr:row>
      <xdr:rowOff>40813</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4541500" y="9540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56</xdr:row>
      <xdr:rowOff>31940</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4325111" y="96331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115440</xdr:rowOff>
    </xdr:from>
    <xdr:to>
      <xdr:col>72</xdr:col>
      <xdr:colOff>38100</xdr:colOff>
      <xdr:row>57</xdr:row>
      <xdr:rowOff>45590</xdr:rowOff>
    </xdr:to>
    <xdr:sp macro="" textlink="">
      <xdr:nvSpPr>
        <xdr:cNvPr id="596" name="楕円 595">
          <a:extLst>
            <a:ext uri="{FF2B5EF4-FFF2-40B4-BE49-F238E27FC236}">
              <a16:creationId xmlns:a16="http://schemas.microsoft.com/office/drawing/2014/main" id="{00000000-0008-0000-0700-000054020000}"/>
            </a:ext>
          </a:extLst>
        </xdr:cNvPr>
        <xdr:cNvSpPr/>
      </xdr:nvSpPr>
      <xdr:spPr>
        <a:xfrm>
          <a:off x="13652500" y="971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36717</xdr:rowOff>
    </xdr:from>
    <xdr:ext cx="534377" cy="259045"/>
    <xdr:sp macro="" textlink="">
      <xdr:nvSpPr>
        <xdr:cNvPr id="597" name="テキスト ボックス 596">
          <a:extLst>
            <a:ext uri="{FF2B5EF4-FFF2-40B4-BE49-F238E27FC236}">
              <a16:creationId xmlns:a16="http://schemas.microsoft.com/office/drawing/2014/main" id="{00000000-0008-0000-0700-000055020000}"/>
            </a:ext>
          </a:extLst>
        </xdr:cNvPr>
        <xdr:cNvSpPr txBox="1"/>
      </xdr:nvSpPr>
      <xdr:spPr>
        <a:xfrm>
          <a:off x="13436111" y="9809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96352</xdr:rowOff>
    </xdr:from>
    <xdr:to>
      <xdr:col>67</xdr:col>
      <xdr:colOff>101600</xdr:colOff>
      <xdr:row>57</xdr:row>
      <xdr:rowOff>26502</xdr:rowOff>
    </xdr:to>
    <xdr:sp macro="" textlink="">
      <xdr:nvSpPr>
        <xdr:cNvPr id="598" name="楕円 597">
          <a:extLst>
            <a:ext uri="{FF2B5EF4-FFF2-40B4-BE49-F238E27FC236}">
              <a16:creationId xmlns:a16="http://schemas.microsoft.com/office/drawing/2014/main" id="{00000000-0008-0000-0700-000056020000}"/>
            </a:ext>
          </a:extLst>
        </xdr:cNvPr>
        <xdr:cNvSpPr/>
      </xdr:nvSpPr>
      <xdr:spPr>
        <a:xfrm>
          <a:off x="12763500" y="9697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17629</xdr:rowOff>
    </xdr:from>
    <xdr:ext cx="534377" cy="259045"/>
    <xdr:sp macro="" textlink="">
      <xdr:nvSpPr>
        <xdr:cNvPr id="599" name="テキスト ボックス 598">
          <a:extLst>
            <a:ext uri="{FF2B5EF4-FFF2-40B4-BE49-F238E27FC236}">
              <a16:creationId xmlns:a16="http://schemas.microsoft.com/office/drawing/2014/main" id="{00000000-0008-0000-0700-000057020000}"/>
            </a:ext>
          </a:extLst>
        </xdr:cNvPr>
        <xdr:cNvSpPr txBox="1"/>
      </xdr:nvSpPr>
      <xdr:spPr>
        <a:xfrm>
          <a:off x="12547111" y="9790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54,674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4" name="正方形/長方形 603">
          <a:extLst>
            <a:ext uri="{FF2B5EF4-FFF2-40B4-BE49-F238E27FC236}">
              <a16:creationId xmlns:a16="http://schemas.microsoft.com/office/drawing/2014/main" id="{00000000-0008-0000-0700-00005C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8" name="テキスト ボックス 607">
          <a:extLst>
            <a:ext uri="{FF2B5EF4-FFF2-40B4-BE49-F238E27FC236}">
              <a16:creationId xmlns:a16="http://schemas.microsoft.com/office/drawing/2014/main" id="{00000000-0008-0000-0700-000060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9" name="直線コネクタ 608">
          <a:extLst>
            <a:ext uri="{FF2B5EF4-FFF2-40B4-BE49-F238E27FC236}">
              <a16:creationId xmlns:a16="http://schemas.microsoft.com/office/drawing/2014/main" id="{00000000-0008-0000-0700-000061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75</xdr:row>
      <xdr:rowOff>54627</xdr:rowOff>
    </xdr:from>
    <xdr:ext cx="53129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914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72</xdr:row>
      <xdr:rowOff>111777</xdr:rowOff>
    </xdr:from>
    <xdr:ext cx="53129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914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168927</xdr:rowOff>
    </xdr:from>
    <xdr:ext cx="53129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914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8" name="直線コネクタ 617">
          <a:extLst>
            <a:ext uri="{FF2B5EF4-FFF2-40B4-BE49-F238E27FC236}">
              <a16:creationId xmlns:a16="http://schemas.microsoft.com/office/drawing/2014/main" id="{00000000-0008-0000-0700-00006A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67</xdr:row>
      <xdr:rowOff>54627</xdr:rowOff>
    </xdr:from>
    <xdr:ext cx="531299" cy="259045"/>
    <xdr:sp macro="" textlink="">
      <xdr:nvSpPr>
        <xdr:cNvPr id="619" name="テキスト ボックス 618">
          <a:extLst>
            <a:ext uri="{FF2B5EF4-FFF2-40B4-BE49-F238E27FC236}">
              <a16:creationId xmlns:a16="http://schemas.microsoft.com/office/drawing/2014/main" id="{00000000-0008-0000-0700-00006B020000}"/>
            </a:ext>
          </a:extLst>
        </xdr:cNvPr>
        <xdr:cNvSpPr txBox="1"/>
      </xdr:nvSpPr>
      <xdr:spPr>
        <a:xfrm>
          <a:off x="11914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0" name="災害復旧費グラフ枠">
          <a:extLst>
            <a:ext uri="{FF2B5EF4-FFF2-40B4-BE49-F238E27FC236}">
              <a16:creationId xmlns:a16="http://schemas.microsoft.com/office/drawing/2014/main" id="{00000000-0008-0000-0700-00006C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163749</xdr:rowOff>
    </xdr:from>
    <xdr:to>
      <xdr:col>85</xdr:col>
      <xdr:colOff>126364</xdr:colOff>
      <xdr:row>78</xdr:row>
      <xdr:rowOff>139700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flipV="1">
          <a:off x="16317595" y="12165249"/>
          <a:ext cx="1269" cy="13475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143527</xdr:rowOff>
    </xdr:from>
    <xdr:ext cx="249299" cy="259045"/>
    <xdr:sp macro="" textlink="">
      <xdr:nvSpPr>
        <xdr:cNvPr id="622" name="災害復旧費最小値テキスト">
          <a:extLst>
            <a:ext uri="{FF2B5EF4-FFF2-40B4-BE49-F238E27FC236}">
              <a16:creationId xmlns:a16="http://schemas.microsoft.com/office/drawing/2014/main" id="{00000000-0008-0000-0700-00006E020000}"/>
            </a:ext>
          </a:extLst>
        </xdr:cNvPr>
        <xdr:cNvSpPr txBox="1"/>
      </xdr:nvSpPr>
      <xdr:spPr>
        <a:xfrm>
          <a:off x="16370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139700</xdr:rowOff>
    </xdr:from>
    <xdr:to>
      <xdr:col>86</xdr:col>
      <xdr:colOff>25400</xdr:colOff>
      <xdr:row>78</xdr:row>
      <xdr:rowOff>139700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110426</xdr:rowOff>
    </xdr:from>
    <xdr:ext cx="534377" cy="259045"/>
    <xdr:sp macro="" textlink="">
      <xdr:nvSpPr>
        <xdr:cNvPr id="624" name="災害復旧費最大値テキスト">
          <a:extLst>
            <a:ext uri="{FF2B5EF4-FFF2-40B4-BE49-F238E27FC236}">
              <a16:creationId xmlns:a16="http://schemas.microsoft.com/office/drawing/2014/main" id="{00000000-0008-0000-0700-000070020000}"/>
            </a:ext>
          </a:extLst>
        </xdr:cNvPr>
        <xdr:cNvSpPr txBox="1"/>
      </xdr:nvSpPr>
      <xdr:spPr>
        <a:xfrm>
          <a:off x="16370300" y="11940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29,474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163749</xdr:rowOff>
    </xdr:from>
    <xdr:to>
      <xdr:col>86</xdr:col>
      <xdr:colOff>25400</xdr:colOff>
      <xdr:row>70</xdr:row>
      <xdr:rowOff>163749</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6230600" y="121652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76</xdr:row>
      <xdr:rowOff>157302</xdr:rowOff>
    </xdr:from>
    <xdr:to>
      <xdr:col>85</xdr:col>
      <xdr:colOff>127000</xdr:colOff>
      <xdr:row>78</xdr:row>
      <xdr:rowOff>62525</xdr:rowOff>
    </xdr:to>
    <xdr:cxnSp macro="">
      <xdr:nvCxnSpPr>
        <xdr:cNvPr id="626" name="直線コネクタ 625">
          <a:extLst>
            <a:ext uri="{FF2B5EF4-FFF2-40B4-BE49-F238E27FC236}">
              <a16:creationId xmlns:a16="http://schemas.microsoft.com/office/drawing/2014/main" id="{00000000-0008-0000-0700-000072020000}"/>
            </a:ext>
          </a:extLst>
        </xdr:cNvPr>
        <xdr:cNvCxnSpPr/>
      </xdr:nvCxnSpPr>
      <xdr:spPr>
        <a:xfrm>
          <a:off x="15481300" y="13187502"/>
          <a:ext cx="838200" cy="2481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121424</xdr:rowOff>
    </xdr:from>
    <xdr:ext cx="469744" cy="259045"/>
    <xdr:sp macro="" textlink="">
      <xdr:nvSpPr>
        <xdr:cNvPr id="627" name="災害復旧費平均値テキスト">
          <a:extLst>
            <a:ext uri="{FF2B5EF4-FFF2-40B4-BE49-F238E27FC236}">
              <a16:creationId xmlns:a16="http://schemas.microsoft.com/office/drawing/2014/main" id="{00000000-0008-0000-0700-000073020000}"/>
            </a:ext>
          </a:extLst>
        </xdr:cNvPr>
        <xdr:cNvSpPr txBox="1"/>
      </xdr:nvSpPr>
      <xdr:spPr>
        <a:xfrm>
          <a:off x="16370300" y="129801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98547</xdr:rowOff>
    </xdr:from>
    <xdr:to>
      <xdr:col>85</xdr:col>
      <xdr:colOff>177800</xdr:colOff>
      <xdr:row>77</xdr:row>
      <xdr:rowOff>28697</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6268700" y="1312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76</xdr:row>
      <xdr:rowOff>157302</xdr:rowOff>
    </xdr:from>
    <xdr:to>
      <xdr:col>81</xdr:col>
      <xdr:colOff>50800</xdr:colOff>
      <xdr:row>77</xdr:row>
      <xdr:rowOff>64993</xdr:rowOff>
    </xdr:to>
    <xdr:cxnSp macro="">
      <xdr:nvCxnSpPr>
        <xdr:cNvPr id="629" name="直線コネクタ 628">
          <a:extLst>
            <a:ext uri="{FF2B5EF4-FFF2-40B4-BE49-F238E27FC236}">
              <a16:creationId xmlns:a16="http://schemas.microsoft.com/office/drawing/2014/main" id="{00000000-0008-0000-0700-000075020000}"/>
            </a:ext>
          </a:extLst>
        </xdr:cNvPr>
        <xdr:cNvCxnSpPr/>
      </xdr:nvCxnSpPr>
      <xdr:spPr>
        <a:xfrm flipV="1">
          <a:off x="14592300" y="13187502"/>
          <a:ext cx="889000" cy="79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75</xdr:row>
      <xdr:rowOff>6055</xdr:rowOff>
    </xdr:from>
    <xdr:to>
      <xdr:col>81</xdr:col>
      <xdr:colOff>101600</xdr:colOff>
      <xdr:row>75</xdr:row>
      <xdr:rowOff>107655</xdr:rowOff>
    </xdr:to>
    <xdr:sp macro="" textlink="">
      <xdr:nvSpPr>
        <xdr:cNvPr id="630" name="フローチャート: 判断 629">
          <a:extLst>
            <a:ext uri="{FF2B5EF4-FFF2-40B4-BE49-F238E27FC236}">
              <a16:creationId xmlns:a16="http://schemas.microsoft.com/office/drawing/2014/main" id="{00000000-0008-0000-0700-000076020000}"/>
            </a:ext>
          </a:extLst>
        </xdr:cNvPr>
        <xdr:cNvSpPr/>
      </xdr:nvSpPr>
      <xdr:spPr>
        <a:xfrm>
          <a:off x="15430500" y="12864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124182</xdr:rowOff>
    </xdr:from>
    <xdr:ext cx="534377" cy="259045"/>
    <xdr:sp macro="" textlink="">
      <xdr:nvSpPr>
        <xdr:cNvPr id="631" name="テキスト ボックス 630">
          <a:extLst>
            <a:ext uri="{FF2B5EF4-FFF2-40B4-BE49-F238E27FC236}">
              <a16:creationId xmlns:a16="http://schemas.microsoft.com/office/drawing/2014/main" id="{00000000-0008-0000-0700-000077020000}"/>
            </a:ext>
          </a:extLst>
        </xdr:cNvPr>
        <xdr:cNvSpPr txBox="1"/>
      </xdr:nvSpPr>
      <xdr:spPr>
        <a:xfrm>
          <a:off x="15214111" y="126400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64993</xdr:rowOff>
    </xdr:from>
    <xdr:to>
      <xdr:col>76</xdr:col>
      <xdr:colOff>114300</xdr:colOff>
      <xdr:row>78</xdr:row>
      <xdr:rowOff>95123</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flipV="1">
          <a:off x="13703300" y="13266643"/>
          <a:ext cx="889000" cy="201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155605</xdr:rowOff>
    </xdr:from>
    <xdr:to>
      <xdr:col>76</xdr:col>
      <xdr:colOff>165100</xdr:colOff>
      <xdr:row>75</xdr:row>
      <xdr:rowOff>85755</xdr:rowOff>
    </xdr:to>
    <xdr:sp macro="" textlink="">
      <xdr:nvSpPr>
        <xdr:cNvPr id="633" name="フローチャート: 判断 632">
          <a:extLst>
            <a:ext uri="{FF2B5EF4-FFF2-40B4-BE49-F238E27FC236}">
              <a16:creationId xmlns:a16="http://schemas.microsoft.com/office/drawing/2014/main" id="{00000000-0008-0000-0700-000079020000}"/>
            </a:ext>
          </a:extLst>
        </xdr:cNvPr>
        <xdr:cNvSpPr/>
      </xdr:nvSpPr>
      <xdr:spPr>
        <a:xfrm>
          <a:off x="14541500" y="1284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102282</xdr:rowOff>
    </xdr:from>
    <xdr:ext cx="534377" cy="259045"/>
    <xdr:sp macro="" textlink="">
      <xdr:nvSpPr>
        <xdr:cNvPr id="634" name="テキスト ボックス 633">
          <a:extLst>
            <a:ext uri="{FF2B5EF4-FFF2-40B4-BE49-F238E27FC236}">
              <a16:creationId xmlns:a16="http://schemas.microsoft.com/office/drawing/2014/main" id="{00000000-0008-0000-0700-00007A020000}"/>
            </a:ext>
          </a:extLst>
        </xdr:cNvPr>
        <xdr:cNvSpPr txBox="1"/>
      </xdr:nvSpPr>
      <xdr:spPr>
        <a:xfrm>
          <a:off x="14325111" y="12618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95123</xdr:rowOff>
    </xdr:from>
    <xdr:to>
      <xdr:col>71</xdr:col>
      <xdr:colOff>177800</xdr:colOff>
      <xdr:row>78</xdr:row>
      <xdr:rowOff>138602</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2814300" y="13468223"/>
          <a:ext cx="889000" cy="434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84145</xdr:rowOff>
    </xdr:from>
    <xdr:to>
      <xdr:col>72</xdr:col>
      <xdr:colOff>38100</xdr:colOff>
      <xdr:row>77</xdr:row>
      <xdr:rowOff>14295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3652500" y="13114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75</xdr:row>
      <xdr:rowOff>30822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3468428" y="128895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54015</xdr:rowOff>
    </xdr:from>
    <xdr:to>
      <xdr:col>67</xdr:col>
      <xdr:colOff>101600</xdr:colOff>
      <xdr:row>77</xdr:row>
      <xdr:rowOff>155615</xdr:rowOff>
    </xdr:to>
    <xdr:sp macro="" textlink="">
      <xdr:nvSpPr>
        <xdr:cNvPr id="638" name="フローチャート: 判断 637">
          <a:extLst>
            <a:ext uri="{FF2B5EF4-FFF2-40B4-BE49-F238E27FC236}">
              <a16:creationId xmlns:a16="http://schemas.microsoft.com/office/drawing/2014/main" id="{00000000-0008-0000-0700-00007E020000}"/>
            </a:ext>
          </a:extLst>
        </xdr:cNvPr>
        <xdr:cNvSpPr/>
      </xdr:nvSpPr>
      <xdr:spPr>
        <a:xfrm>
          <a:off x="12763500" y="13255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76</xdr:row>
      <xdr:rowOff>692</xdr:rowOff>
    </xdr:from>
    <xdr:ext cx="469744"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2579428" y="130308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11725</xdr:rowOff>
    </xdr:from>
    <xdr:to>
      <xdr:col>85</xdr:col>
      <xdr:colOff>177800</xdr:colOff>
      <xdr:row>78</xdr:row>
      <xdr:rowOff>113325</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6268700" y="133848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98102</xdr:rowOff>
    </xdr:from>
    <xdr:ext cx="469744" cy="259045"/>
    <xdr:sp macro="" textlink="">
      <xdr:nvSpPr>
        <xdr:cNvPr id="646" name="災害復旧費該当値テキスト">
          <a:extLst>
            <a:ext uri="{FF2B5EF4-FFF2-40B4-BE49-F238E27FC236}">
              <a16:creationId xmlns:a16="http://schemas.microsoft.com/office/drawing/2014/main" id="{00000000-0008-0000-0700-000086020000}"/>
            </a:ext>
          </a:extLst>
        </xdr:cNvPr>
        <xdr:cNvSpPr txBox="1"/>
      </xdr:nvSpPr>
      <xdr:spPr>
        <a:xfrm>
          <a:off x="16370300" y="132997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76</xdr:row>
      <xdr:rowOff>106502</xdr:rowOff>
    </xdr:from>
    <xdr:to>
      <xdr:col>81</xdr:col>
      <xdr:colOff>101600</xdr:colOff>
      <xdr:row>77</xdr:row>
      <xdr:rowOff>36652</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5430500" y="131367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27779</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5246428" y="132294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14193</xdr:rowOff>
    </xdr:from>
    <xdr:to>
      <xdr:col>76</xdr:col>
      <xdr:colOff>165100</xdr:colOff>
      <xdr:row>77</xdr:row>
      <xdr:rowOff>115793</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4541500" y="13215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106920</xdr:rowOff>
    </xdr:from>
    <xdr:ext cx="469744"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4357428" y="133085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44323</xdr:rowOff>
    </xdr:from>
    <xdr:to>
      <xdr:col>72</xdr:col>
      <xdr:colOff>38100</xdr:colOff>
      <xdr:row>78</xdr:row>
      <xdr:rowOff>145923</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3652500" y="134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78</xdr:row>
      <xdr:rowOff>137050</xdr:rowOff>
    </xdr:from>
    <xdr:ext cx="378565"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4017" y="135101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87802</xdr:rowOff>
    </xdr:from>
    <xdr:to>
      <xdr:col>67</xdr:col>
      <xdr:colOff>101600</xdr:colOff>
      <xdr:row>79</xdr:row>
      <xdr:rowOff>17952</xdr:rowOff>
    </xdr:to>
    <xdr:sp macro="" textlink="">
      <xdr:nvSpPr>
        <xdr:cNvPr id="653" name="楕円 652">
          <a:extLst>
            <a:ext uri="{FF2B5EF4-FFF2-40B4-BE49-F238E27FC236}">
              <a16:creationId xmlns:a16="http://schemas.microsoft.com/office/drawing/2014/main" id="{00000000-0008-0000-0700-00008D020000}"/>
            </a:ext>
          </a:extLst>
        </xdr:cNvPr>
        <xdr:cNvSpPr/>
      </xdr:nvSpPr>
      <xdr:spPr>
        <a:xfrm>
          <a:off x="12763500" y="134609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84333</xdr:colOff>
      <xdr:row>79</xdr:row>
      <xdr:rowOff>9079</xdr:rowOff>
    </xdr:from>
    <xdr:ext cx="313932" cy="259045"/>
    <xdr:sp macro="" textlink="">
      <xdr:nvSpPr>
        <xdr:cNvPr id="654" name="テキスト ボックス 653">
          <a:extLst>
            <a:ext uri="{FF2B5EF4-FFF2-40B4-BE49-F238E27FC236}">
              <a16:creationId xmlns:a16="http://schemas.microsoft.com/office/drawing/2014/main" id="{00000000-0008-0000-0700-00008E020000}"/>
            </a:ext>
          </a:extLst>
        </xdr:cNvPr>
        <xdr:cNvSpPr txBox="1"/>
      </xdr:nvSpPr>
      <xdr:spPr>
        <a:xfrm>
          <a:off x="12657333" y="1355362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1" name="正方形/長方形 660">
          <a:extLst>
            <a:ext uri="{FF2B5EF4-FFF2-40B4-BE49-F238E27FC236}">
              <a16:creationId xmlns:a16="http://schemas.microsoft.com/office/drawing/2014/main" id="{00000000-0008-0000-0700-000095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2" name="正方形/長方形 661">
          <a:extLst>
            <a:ext uri="{FF2B5EF4-FFF2-40B4-BE49-F238E27FC236}">
              <a16:creationId xmlns:a16="http://schemas.microsoft.com/office/drawing/2014/main" id="{00000000-0008-0000-0700-000096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4" name="直線コネクタ 663">
          <a:extLst>
            <a:ext uri="{FF2B5EF4-FFF2-40B4-BE49-F238E27FC236}">
              <a16:creationId xmlns:a16="http://schemas.microsoft.com/office/drawing/2014/main" id="{00000000-0008-0000-0700-000098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100</xdr:row>
      <xdr:rowOff>111777</xdr:rowOff>
    </xdr:from>
    <xdr:ext cx="531299" cy="259045"/>
    <xdr:sp macro="" textlink="">
      <xdr:nvSpPr>
        <xdr:cNvPr id="665" name="テキスト ボックス 664">
          <a:extLst>
            <a:ext uri="{FF2B5EF4-FFF2-40B4-BE49-F238E27FC236}">
              <a16:creationId xmlns:a16="http://schemas.microsoft.com/office/drawing/2014/main" id="{00000000-0008-0000-0700-000099020000}"/>
            </a:ext>
          </a:extLst>
        </xdr:cNvPr>
        <xdr:cNvSpPr txBox="1"/>
      </xdr:nvSpPr>
      <xdr:spPr>
        <a:xfrm>
          <a:off x="11914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98879</xdr:rowOff>
    </xdr:from>
    <xdr:to>
      <xdr:col>89</xdr:col>
      <xdr:colOff>177800</xdr:colOff>
      <xdr:row>99</xdr:row>
      <xdr:rowOff>98879</xdr:rowOff>
    </xdr:to>
    <xdr:cxnSp macro="">
      <xdr:nvCxnSpPr>
        <xdr:cNvPr id="666" name="直線コネクタ 665">
          <a:extLst>
            <a:ext uri="{FF2B5EF4-FFF2-40B4-BE49-F238E27FC236}">
              <a16:creationId xmlns:a16="http://schemas.microsoft.com/office/drawing/2014/main" id="{00000000-0008-0000-0700-00009A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98</xdr:row>
      <xdr:rowOff>128106</xdr:rowOff>
    </xdr:from>
    <xdr:ext cx="531299" cy="259045"/>
    <xdr:sp macro="" textlink="">
      <xdr:nvSpPr>
        <xdr:cNvPr id="667" name="テキスト ボックス 666">
          <a:extLst>
            <a:ext uri="{FF2B5EF4-FFF2-40B4-BE49-F238E27FC236}">
              <a16:creationId xmlns:a16="http://schemas.microsoft.com/office/drawing/2014/main" id="{00000000-0008-0000-0700-00009B020000}"/>
            </a:ext>
          </a:extLst>
        </xdr:cNvPr>
        <xdr:cNvSpPr txBox="1"/>
      </xdr:nvSpPr>
      <xdr:spPr>
        <a:xfrm>
          <a:off x="11914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68" name="直線コネクタ 667">
          <a:extLst>
            <a:ext uri="{FF2B5EF4-FFF2-40B4-BE49-F238E27FC236}">
              <a16:creationId xmlns:a16="http://schemas.microsoft.com/office/drawing/2014/main" id="{00000000-0008-0000-0700-00009C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144434</xdr:rowOff>
    </xdr:from>
    <xdr:ext cx="531299" cy="259045"/>
    <xdr:sp macro="" textlink="">
      <xdr:nvSpPr>
        <xdr:cNvPr id="669" name="テキスト ボックス 668">
          <a:extLst>
            <a:ext uri="{FF2B5EF4-FFF2-40B4-BE49-F238E27FC236}">
              <a16:creationId xmlns:a16="http://schemas.microsoft.com/office/drawing/2014/main" id="{00000000-0008-0000-0700-00009D020000}"/>
            </a:ext>
          </a:extLst>
        </xdr:cNvPr>
        <xdr:cNvSpPr txBox="1"/>
      </xdr:nvSpPr>
      <xdr:spPr>
        <a:xfrm>
          <a:off x="11914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0" name="直線コネクタ 669">
          <a:extLst>
            <a:ext uri="{FF2B5EF4-FFF2-40B4-BE49-F238E27FC236}">
              <a16:creationId xmlns:a16="http://schemas.microsoft.com/office/drawing/2014/main" id="{00000000-0008-0000-0700-00009E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94</xdr:row>
      <xdr:rowOff>160763</xdr:rowOff>
    </xdr:from>
    <xdr:ext cx="531299" cy="259045"/>
    <xdr:sp macro="" textlink="">
      <xdr:nvSpPr>
        <xdr:cNvPr id="671" name="テキスト ボックス 670">
          <a:extLst>
            <a:ext uri="{FF2B5EF4-FFF2-40B4-BE49-F238E27FC236}">
              <a16:creationId xmlns:a16="http://schemas.microsoft.com/office/drawing/2014/main" id="{00000000-0008-0000-0700-00009F020000}"/>
            </a:ext>
          </a:extLst>
        </xdr:cNvPr>
        <xdr:cNvSpPr txBox="1"/>
      </xdr:nvSpPr>
      <xdr:spPr>
        <a:xfrm>
          <a:off x="11914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72" name="直線コネクタ 671">
          <a:extLst>
            <a:ext uri="{FF2B5EF4-FFF2-40B4-BE49-F238E27FC236}">
              <a16:creationId xmlns:a16="http://schemas.microsoft.com/office/drawing/2014/main" id="{00000000-0008-0000-0700-0000A0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73" name="テキスト ボックス 672">
          <a:extLst>
            <a:ext uri="{FF2B5EF4-FFF2-40B4-BE49-F238E27FC236}">
              <a16:creationId xmlns:a16="http://schemas.microsoft.com/office/drawing/2014/main" id="{00000000-0008-0000-0700-0000A1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38298</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0" name="公債費グラフ枠">
          <a:extLst>
            <a:ext uri="{FF2B5EF4-FFF2-40B4-BE49-F238E27FC236}">
              <a16:creationId xmlns:a16="http://schemas.microsoft.com/office/drawing/2014/main" id="{00000000-0008-0000-0700-0000A8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114357</xdr:rowOff>
    </xdr:from>
    <xdr:to>
      <xdr:col>85</xdr:col>
      <xdr:colOff>126364</xdr:colOff>
      <xdr:row>100</xdr:row>
      <xdr:rowOff>6246</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flipV="1">
          <a:off x="16317595" y="15544857"/>
          <a:ext cx="1269" cy="16063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100</xdr:row>
      <xdr:rowOff>10073</xdr:rowOff>
    </xdr:from>
    <xdr:ext cx="534377" cy="259045"/>
    <xdr:sp macro="" textlink="">
      <xdr:nvSpPr>
        <xdr:cNvPr id="682" name="公債費最小値テキスト">
          <a:extLst>
            <a:ext uri="{FF2B5EF4-FFF2-40B4-BE49-F238E27FC236}">
              <a16:creationId xmlns:a16="http://schemas.microsoft.com/office/drawing/2014/main" id="{00000000-0008-0000-0700-0000AA020000}"/>
            </a:ext>
          </a:extLst>
        </xdr:cNvPr>
        <xdr:cNvSpPr txBox="1"/>
      </xdr:nvSpPr>
      <xdr:spPr>
        <a:xfrm>
          <a:off x="16370300" y="17155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35,173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100</xdr:row>
      <xdr:rowOff>6246</xdr:rowOff>
    </xdr:from>
    <xdr:to>
      <xdr:col>86</xdr:col>
      <xdr:colOff>25400</xdr:colOff>
      <xdr:row>100</xdr:row>
      <xdr:rowOff>6246</xdr:rowOff>
    </xdr:to>
    <xdr:cxnSp macro="">
      <xdr:nvCxnSpPr>
        <xdr:cNvPr id="683" name="直線コネクタ 682">
          <a:extLst>
            <a:ext uri="{FF2B5EF4-FFF2-40B4-BE49-F238E27FC236}">
              <a16:creationId xmlns:a16="http://schemas.microsoft.com/office/drawing/2014/main" id="{00000000-0008-0000-0700-0000AB020000}"/>
            </a:ext>
          </a:extLst>
        </xdr:cNvPr>
        <xdr:cNvCxnSpPr/>
      </xdr:nvCxnSpPr>
      <xdr:spPr>
        <a:xfrm>
          <a:off x="16230600" y="171512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61034</xdr:rowOff>
    </xdr:from>
    <xdr:ext cx="599010" cy="259045"/>
    <xdr:sp macro="" textlink="">
      <xdr:nvSpPr>
        <xdr:cNvPr id="684" name="公債費最大値テキスト">
          <a:extLst>
            <a:ext uri="{FF2B5EF4-FFF2-40B4-BE49-F238E27FC236}">
              <a16:creationId xmlns:a16="http://schemas.microsoft.com/office/drawing/2014/main" id="{00000000-0008-0000-0700-0000AC020000}"/>
            </a:ext>
          </a:extLst>
        </xdr:cNvPr>
        <xdr:cNvSpPr txBox="1"/>
      </xdr:nvSpPr>
      <xdr:spPr>
        <a:xfrm>
          <a:off x="16370300" y="153200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133,552</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114357</xdr:rowOff>
    </xdr:from>
    <xdr:to>
      <xdr:col>86</xdr:col>
      <xdr:colOff>25400</xdr:colOff>
      <xdr:row>90</xdr:row>
      <xdr:rowOff>114357</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6230600" y="15544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27115</xdr:rowOff>
    </xdr:from>
    <xdr:to>
      <xdr:col>85</xdr:col>
      <xdr:colOff>127000</xdr:colOff>
      <xdr:row>95</xdr:row>
      <xdr:rowOff>53600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flipV="1">
          <a:off x="15481300" y="16314865"/>
          <a:ext cx="838200" cy="26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97812</xdr:rowOff>
    </xdr:from>
    <xdr:ext cx="534377" cy="259045"/>
    <xdr:sp macro="" textlink="">
      <xdr:nvSpPr>
        <xdr:cNvPr id="687" name="公債費平均値テキスト">
          <a:extLst>
            <a:ext uri="{FF2B5EF4-FFF2-40B4-BE49-F238E27FC236}">
              <a16:creationId xmlns:a16="http://schemas.microsoft.com/office/drawing/2014/main" id="{00000000-0008-0000-0700-0000AF020000}"/>
            </a:ext>
          </a:extLst>
        </xdr:cNvPr>
        <xdr:cNvSpPr txBox="1"/>
      </xdr:nvSpPr>
      <xdr:spPr>
        <a:xfrm>
          <a:off x="16370300" y="163855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95</xdr:row>
      <xdr:rowOff>119385</xdr:rowOff>
    </xdr:from>
    <xdr:to>
      <xdr:col>85</xdr:col>
      <xdr:colOff>177800</xdr:colOff>
      <xdr:row>96</xdr:row>
      <xdr:rowOff>49535</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6268700" y="164071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95</xdr:row>
      <xdr:rowOff>53600</xdr:rowOff>
    </xdr:from>
    <xdr:to>
      <xdr:col>81</xdr:col>
      <xdr:colOff>50800</xdr:colOff>
      <xdr:row>95</xdr:row>
      <xdr:rowOff>97622</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4592300" y="16341350"/>
          <a:ext cx="889000" cy="44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95</xdr:row>
      <xdr:rowOff>165839</xdr:rowOff>
    </xdr:from>
    <xdr:to>
      <xdr:col>81</xdr:col>
      <xdr:colOff>101600</xdr:colOff>
      <xdr:row>96</xdr:row>
      <xdr:rowOff>95989</xdr:rowOff>
    </xdr:to>
    <xdr:sp macro="" textlink="">
      <xdr:nvSpPr>
        <xdr:cNvPr id="690" name="フローチャート: 判断 689">
          <a:extLst>
            <a:ext uri="{FF2B5EF4-FFF2-40B4-BE49-F238E27FC236}">
              <a16:creationId xmlns:a16="http://schemas.microsoft.com/office/drawing/2014/main" id="{00000000-0008-0000-0700-0000B2020000}"/>
            </a:ext>
          </a:extLst>
        </xdr:cNvPr>
        <xdr:cNvSpPr/>
      </xdr:nvSpPr>
      <xdr:spPr>
        <a:xfrm>
          <a:off x="15430500" y="16453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96</xdr:row>
      <xdr:rowOff>87116</xdr:rowOff>
    </xdr:from>
    <xdr:ext cx="534377" cy="259045"/>
    <xdr:sp macro="" textlink="">
      <xdr:nvSpPr>
        <xdr:cNvPr id="691" name="テキスト ボックス 690">
          <a:extLst>
            <a:ext uri="{FF2B5EF4-FFF2-40B4-BE49-F238E27FC236}">
              <a16:creationId xmlns:a16="http://schemas.microsoft.com/office/drawing/2014/main" id="{00000000-0008-0000-0700-0000B3020000}"/>
            </a:ext>
          </a:extLst>
        </xdr:cNvPr>
        <xdr:cNvSpPr txBox="1"/>
      </xdr:nvSpPr>
      <xdr:spPr>
        <a:xfrm>
          <a:off x="15214111" y="16546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46971</xdr:rowOff>
    </xdr:from>
    <xdr:to>
      <xdr:col>76</xdr:col>
      <xdr:colOff>114300</xdr:colOff>
      <xdr:row>95</xdr:row>
      <xdr:rowOff>97622</xdr:rowOff>
    </xdr:to>
    <xdr:cxnSp macro="">
      <xdr:nvCxnSpPr>
        <xdr:cNvPr id="692" name="直線コネクタ 691">
          <a:extLst>
            <a:ext uri="{FF2B5EF4-FFF2-40B4-BE49-F238E27FC236}">
              <a16:creationId xmlns:a16="http://schemas.microsoft.com/office/drawing/2014/main" id="{00000000-0008-0000-0700-0000B4020000}"/>
            </a:ext>
          </a:extLst>
        </xdr:cNvPr>
        <xdr:cNvCxnSpPr/>
      </xdr:nvCxnSpPr>
      <xdr:spPr>
        <a:xfrm>
          <a:off x="13703300" y="16334721"/>
          <a:ext cx="889000" cy="50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26084</xdr:rowOff>
    </xdr:from>
    <xdr:to>
      <xdr:col>76</xdr:col>
      <xdr:colOff>165100</xdr:colOff>
      <xdr:row>96</xdr:row>
      <xdr:rowOff>127684</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4541500" y="164852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118811</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4325111" y="16578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94</xdr:row>
      <xdr:rowOff>113312</xdr:rowOff>
    </xdr:from>
    <xdr:to>
      <xdr:col>71</xdr:col>
      <xdr:colOff>177800</xdr:colOff>
      <xdr:row>95</xdr:row>
      <xdr:rowOff>46971</xdr:rowOff>
    </xdr:to>
    <xdr:cxnSp macro="">
      <xdr:nvCxnSpPr>
        <xdr:cNvPr id="695" name="直線コネクタ 694">
          <a:extLst>
            <a:ext uri="{FF2B5EF4-FFF2-40B4-BE49-F238E27FC236}">
              <a16:creationId xmlns:a16="http://schemas.microsoft.com/office/drawing/2014/main" id="{00000000-0008-0000-0700-0000B7020000}"/>
            </a:ext>
          </a:extLst>
        </xdr:cNvPr>
        <xdr:cNvCxnSpPr/>
      </xdr:nvCxnSpPr>
      <xdr:spPr>
        <a:xfrm>
          <a:off x="12814300" y="16229612"/>
          <a:ext cx="889000" cy="1051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95</xdr:row>
      <xdr:rowOff>150997</xdr:rowOff>
    </xdr:from>
    <xdr:to>
      <xdr:col>72</xdr:col>
      <xdr:colOff>38100</xdr:colOff>
      <xdr:row>96</xdr:row>
      <xdr:rowOff>81147</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3652500" y="16438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72274</xdr:rowOff>
    </xdr:from>
    <xdr:ext cx="534377"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3436111" y="165314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95</xdr:row>
      <xdr:rowOff>137689</xdr:rowOff>
    </xdr:from>
    <xdr:to>
      <xdr:col>67</xdr:col>
      <xdr:colOff>101600</xdr:colOff>
      <xdr:row>96</xdr:row>
      <xdr:rowOff>67839</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2763500" y="16425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58966</xdr:rowOff>
    </xdr:from>
    <xdr:ext cx="534377"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547111" y="16518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76,512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700-0000BC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4" name="テキスト ボックス 703">
          <a:extLst>
            <a:ext uri="{FF2B5EF4-FFF2-40B4-BE49-F238E27FC236}">
              <a16:creationId xmlns:a16="http://schemas.microsoft.com/office/drawing/2014/main" id="{00000000-0008-0000-0700-0000C0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147765</xdr:rowOff>
    </xdr:from>
    <xdr:to>
      <xdr:col>85</xdr:col>
      <xdr:colOff>177800</xdr:colOff>
      <xdr:row>95</xdr:row>
      <xdr:rowOff>77915</xdr:rowOff>
    </xdr:to>
    <xdr:sp macro="" textlink="">
      <xdr:nvSpPr>
        <xdr:cNvPr id="705" name="楕円 704">
          <a:extLst>
            <a:ext uri="{FF2B5EF4-FFF2-40B4-BE49-F238E27FC236}">
              <a16:creationId xmlns:a16="http://schemas.microsoft.com/office/drawing/2014/main" id="{00000000-0008-0000-0700-0000C1020000}"/>
            </a:ext>
          </a:extLst>
        </xdr:cNvPr>
        <xdr:cNvSpPr/>
      </xdr:nvSpPr>
      <xdr:spPr>
        <a:xfrm>
          <a:off x="16268700" y="16264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170642</xdr:rowOff>
    </xdr:from>
    <xdr:ext cx="534377" cy="259045"/>
    <xdr:sp macro="" textlink="">
      <xdr:nvSpPr>
        <xdr:cNvPr id="706" name="公債費該当値テキスト">
          <a:extLst>
            <a:ext uri="{FF2B5EF4-FFF2-40B4-BE49-F238E27FC236}">
              <a16:creationId xmlns:a16="http://schemas.microsoft.com/office/drawing/2014/main" id="{00000000-0008-0000-0700-0000C2020000}"/>
            </a:ext>
          </a:extLst>
        </xdr:cNvPr>
        <xdr:cNvSpPr txBox="1"/>
      </xdr:nvSpPr>
      <xdr:spPr>
        <a:xfrm>
          <a:off x="16370300" y="161154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86,395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95</xdr:row>
      <xdr:rowOff>2800</xdr:rowOff>
    </xdr:from>
    <xdr:to>
      <xdr:col>81</xdr:col>
      <xdr:colOff>101600</xdr:colOff>
      <xdr:row>95</xdr:row>
      <xdr:rowOff>104400</xdr:rowOff>
    </xdr:to>
    <xdr:sp macro="" textlink="">
      <xdr:nvSpPr>
        <xdr:cNvPr id="707" name="楕円 706">
          <a:extLst>
            <a:ext uri="{FF2B5EF4-FFF2-40B4-BE49-F238E27FC236}">
              <a16:creationId xmlns:a16="http://schemas.microsoft.com/office/drawing/2014/main" id="{00000000-0008-0000-0700-0000C3020000}"/>
            </a:ext>
          </a:extLst>
        </xdr:cNvPr>
        <xdr:cNvSpPr/>
      </xdr:nvSpPr>
      <xdr:spPr>
        <a:xfrm>
          <a:off x="15430500" y="16290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120927</xdr:rowOff>
    </xdr:from>
    <xdr:ext cx="534377"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5214111" y="16065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84,773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46822</xdr:rowOff>
    </xdr:from>
    <xdr:to>
      <xdr:col>76</xdr:col>
      <xdr:colOff>165100</xdr:colOff>
      <xdr:row>95</xdr:row>
      <xdr:rowOff>148422</xdr:rowOff>
    </xdr:to>
    <xdr:sp macro="" textlink="">
      <xdr:nvSpPr>
        <xdr:cNvPr id="709" name="楕円 708">
          <a:extLst>
            <a:ext uri="{FF2B5EF4-FFF2-40B4-BE49-F238E27FC236}">
              <a16:creationId xmlns:a16="http://schemas.microsoft.com/office/drawing/2014/main" id="{00000000-0008-0000-0700-0000C5020000}"/>
            </a:ext>
          </a:extLst>
        </xdr:cNvPr>
        <xdr:cNvSpPr/>
      </xdr:nvSpPr>
      <xdr:spPr>
        <a:xfrm>
          <a:off x="14541500" y="16334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164949</xdr:rowOff>
    </xdr:from>
    <xdr:ext cx="534377"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325111" y="16109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94</xdr:row>
      <xdr:rowOff>167621</xdr:rowOff>
    </xdr:from>
    <xdr:to>
      <xdr:col>72</xdr:col>
      <xdr:colOff>38100</xdr:colOff>
      <xdr:row>95</xdr:row>
      <xdr:rowOff>97771</xdr:rowOff>
    </xdr:to>
    <xdr:sp macro="" textlink="">
      <xdr:nvSpPr>
        <xdr:cNvPr id="711" name="楕円 710">
          <a:extLst>
            <a:ext uri="{FF2B5EF4-FFF2-40B4-BE49-F238E27FC236}">
              <a16:creationId xmlns:a16="http://schemas.microsoft.com/office/drawing/2014/main" id="{00000000-0008-0000-0700-0000C7020000}"/>
            </a:ext>
          </a:extLst>
        </xdr:cNvPr>
        <xdr:cNvSpPr/>
      </xdr:nvSpPr>
      <xdr:spPr>
        <a:xfrm>
          <a:off x="13652500" y="16283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114298</xdr:rowOff>
    </xdr:from>
    <xdr:ext cx="534377"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3436111" y="16059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62512</xdr:rowOff>
    </xdr:from>
    <xdr:to>
      <xdr:col>67</xdr:col>
      <xdr:colOff>101600</xdr:colOff>
      <xdr:row>94</xdr:row>
      <xdr:rowOff>164112</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2763500" y="1617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9189</xdr:rowOff>
    </xdr:from>
    <xdr:ext cx="534377" cy="259045"/>
    <xdr:sp macro="" textlink="">
      <xdr:nvSpPr>
        <xdr:cNvPr id="714" name="テキスト ボックス 713">
          <a:extLst>
            <a:ext uri="{FF2B5EF4-FFF2-40B4-BE49-F238E27FC236}">
              <a16:creationId xmlns:a16="http://schemas.microsoft.com/office/drawing/2014/main" id="{00000000-0008-0000-0700-0000CA020000}"/>
            </a:ext>
          </a:extLst>
        </xdr:cNvPr>
        <xdr:cNvSpPr txBox="1"/>
      </xdr:nvSpPr>
      <xdr:spPr>
        <a:xfrm>
          <a:off x="12547111" y="15954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700-0000CE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9" name="正方形/長方形 718">
          <a:extLst>
            <a:ext uri="{FF2B5EF4-FFF2-40B4-BE49-F238E27FC236}">
              <a16:creationId xmlns:a16="http://schemas.microsoft.com/office/drawing/2014/main" id="{00000000-0008-0000-0700-0000CF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0" name="正方形/長方形 719">
          <a:extLst>
            <a:ext uri="{FF2B5EF4-FFF2-40B4-BE49-F238E27FC236}">
              <a16:creationId xmlns:a16="http://schemas.microsoft.com/office/drawing/2014/main" id="{00000000-0008-0000-0700-0000D0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1" name="正方形/長方形 720">
          <a:extLst>
            <a:ext uri="{FF2B5EF4-FFF2-40B4-BE49-F238E27FC236}">
              <a16:creationId xmlns:a16="http://schemas.microsoft.com/office/drawing/2014/main" id="{00000000-0008-0000-0700-0000D1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2" name="正方形/長方形 721">
          <a:extLst>
            <a:ext uri="{FF2B5EF4-FFF2-40B4-BE49-F238E27FC236}">
              <a16:creationId xmlns:a16="http://schemas.microsoft.com/office/drawing/2014/main" id="{00000000-0008-0000-0700-0000D2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25" name="直線コネクタ 724">
          <a:extLst>
            <a:ext uri="{FF2B5EF4-FFF2-40B4-BE49-F238E27FC236}">
              <a16:creationId xmlns:a16="http://schemas.microsoft.com/office/drawing/2014/main" id="{00000000-0008-0000-0700-0000D5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26" name="テキスト ボックス 725">
          <a:extLst>
            <a:ext uri="{FF2B5EF4-FFF2-40B4-BE49-F238E27FC236}">
              <a16:creationId xmlns:a16="http://schemas.microsoft.com/office/drawing/2014/main" id="{00000000-0008-0000-0700-0000D6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27" name="直線コネクタ 726">
          <a:extLst>
            <a:ext uri="{FF2B5EF4-FFF2-40B4-BE49-F238E27FC236}">
              <a16:creationId xmlns:a16="http://schemas.microsoft.com/office/drawing/2014/main" id="{00000000-0008-0000-0700-0000D7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36</xdr:row>
      <xdr:rowOff>144434</xdr:rowOff>
    </xdr:from>
    <xdr:ext cx="377026" cy="259045"/>
    <xdr:sp macro="" textlink="">
      <xdr:nvSpPr>
        <xdr:cNvPr id="728" name="テキスト ボックス 727">
          <a:extLst>
            <a:ext uri="{FF2B5EF4-FFF2-40B4-BE49-F238E27FC236}">
              <a16:creationId xmlns:a16="http://schemas.microsoft.com/office/drawing/2014/main" id="{00000000-0008-0000-0700-0000D8020000}"/>
            </a:ext>
          </a:extLst>
        </xdr:cNvPr>
        <xdr:cNvSpPr txBox="1"/>
      </xdr:nvSpPr>
      <xdr:spPr>
        <a:xfrm>
          <a:off x="17910974" y="6316634"/>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29" name="直線コネクタ 728">
          <a:extLst>
            <a:ext uri="{FF2B5EF4-FFF2-40B4-BE49-F238E27FC236}">
              <a16:creationId xmlns:a16="http://schemas.microsoft.com/office/drawing/2014/main" id="{00000000-0008-0000-0700-0000D9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34</xdr:row>
      <xdr:rowOff>160763</xdr:rowOff>
    </xdr:from>
    <xdr:ext cx="377026" cy="259045"/>
    <xdr:sp macro="" textlink="">
      <xdr:nvSpPr>
        <xdr:cNvPr id="730" name="テキスト ボックス 729">
          <a:extLst>
            <a:ext uri="{FF2B5EF4-FFF2-40B4-BE49-F238E27FC236}">
              <a16:creationId xmlns:a16="http://schemas.microsoft.com/office/drawing/2014/main" id="{00000000-0008-0000-0700-0000DA020000}"/>
            </a:ext>
          </a:extLst>
        </xdr:cNvPr>
        <xdr:cNvSpPr txBox="1"/>
      </xdr:nvSpPr>
      <xdr:spPr>
        <a:xfrm>
          <a:off x="17910974" y="5990063"/>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3974</xdr:colOff>
      <xdr:row>33</xdr:row>
      <xdr:rowOff>5641</xdr:rowOff>
    </xdr:from>
    <xdr:ext cx="377026" cy="259045"/>
    <xdr:sp macro="" textlink="">
      <xdr:nvSpPr>
        <xdr:cNvPr id="732" name="テキスト ボックス 731">
          <a:extLst>
            <a:ext uri="{FF2B5EF4-FFF2-40B4-BE49-F238E27FC236}">
              <a16:creationId xmlns:a16="http://schemas.microsoft.com/office/drawing/2014/main" id="{00000000-0008-0000-0700-0000DC020000}"/>
            </a:ext>
          </a:extLst>
        </xdr:cNvPr>
        <xdr:cNvSpPr txBox="1"/>
      </xdr:nvSpPr>
      <xdr:spPr>
        <a:xfrm>
          <a:off x="17910974" y="5663491"/>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21970</xdr:rowOff>
    </xdr:from>
    <xdr:ext cx="467179"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7820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38299</xdr:rowOff>
    </xdr:from>
    <xdr:ext cx="46717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820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9" name="諸支出金グラフ枠">
          <a:extLst>
            <a:ext uri="{FF2B5EF4-FFF2-40B4-BE49-F238E27FC236}">
              <a16:creationId xmlns:a16="http://schemas.microsoft.com/office/drawing/2014/main" id="{00000000-0008-0000-0700-0000E3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23767</xdr:rowOff>
    </xdr:from>
    <xdr:to>
      <xdr:col>116</xdr:col>
      <xdr:colOff>62864</xdr:colOff>
      <xdr:row>39</xdr:row>
      <xdr:rowOff>98878</xdr:rowOff>
    </xdr:to>
    <xdr:cxnSp macro="">
      <xdr:nvCxnSpPr>
        <xdr:cNvPr id="740" name="直線コネクタ 739">
          <a:extLst>
            <a:ext uri="{FF2B5EF4-FFF2-40B4-BE49-F238E27FC236}">
              <a16:creationId xmlns:a16="http://schemas.microsoft.com/office/drawing/2014/main" id="{00000000-0008-0000-0700-0000E4020000}"/>
            </a:ext>
          </a:extLst>
        </xdr:cNvPr>
        <xdr:cNvCxnSpPr/>
      </xdr:nvCxnSpPr>
      <xdr:spPr>
        <a:xfrm flipV="1">
          <a:off x="22159595" y="5338717"/>
          <a:ext cx="1269" cy="14467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102705</xdr:rowOff>
    </xdr:from>
    <xdr:ext cx="249299" cy="259045"/>
    <xdr:sp macro="" textlink="">
      <xdr:nvSpPr>
        <xdr:cNvPr id="741" name="諸支出金最小値テキスト">
          <a:extLst>
            <a:ext uri="{FF2B5EF4-FFF2-40B4-BE49-F238E27FC236}">
              <a16:creationId xmlns:a16="http://schemas.microsoft.com/office/drawing/2014/main" id="{00000000-0008-0000-0700-0000E5020000}"/>
            </a:ext>
          </a:extLst>
        </xdr:cNvPr>
        <xdr:cNvSpPr txBox="1"/>
      </xdr:nvSpPr>
      <xdr:spPr>
        <a:xfrm>
          <a:off x="22212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141894</xdr:rowOff>
    </xdr:from>
    <xdr:ext cx="469744" cy="259045"/>
    <xdr:sp macro="" textlink="">
      <xdr:nvSpPr>
        <xdr:cNvPr id="743" name="諸支出金最大値テキスト">
          <a:extLst>
            <a:ext uri="{FF2B5EF4-FFF2-40B4-BE49-F238E27FC236}">
              <a16:creationId xmlns:a16="http://schemas.microsoft.com/office/drawing/2014/main" id="{00000000-0008-0000-0700-0000E7020000}"/>
            </a:ext>
          </a:extLst>
        </xdr:cNvPr>
        <xdr:cNvSpPr txBox="1"/>
      </xdr:nvSpPr>
      <xdr:spPr>
        <a:xfrm>
          <a:off x="22212300" y="51139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1,329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23767</xdr:rowOff>
    </xdr:from>
    <xdr:to>
      <xdr:col>116</xdr:col>
      <xdr:colOff>152400</xdr:colOff>
      <xdr:row>31</xdr:row>
      <xdr:rowOff>23767</xdr:rowOff>
    </xdr:to>
    <xdr:cxnSp macro="">
      <xdr:nvCxnSpPr>
        <xdr:cNvPr id="744" name="直線コネクタ 743">
          <a:extLst>
            <a:ext uri="{FF2B5EF4-FFF2-40B4-BE49-F238E27FC236}">
              <a16:creationId xmlns:a16="http://schemas.microsoft.com/office/drawing/2014/main" id="{00000000-0008-0000-0700-0000E8020000}"/>
            </a:ext>
          </a:extLst>
        </xdr:cNvPr>
        <xdr:cNvCxnSpPr/>
      </xdr:nvCxnSpPr>
      <xdr:spPr>
        <a:xfrm>
          <a:off x="22072600" y="5338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98878</xdr:rowOff>
    </xdr:from>
    <xdr:to>
      <xdr:col>116</xdr:col>
      <xdr:colOff>63500</xdr:colOff>
      <xdr:row>39</xdr:row>
      <xdr:rowOff>98878</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21323300" y="6785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138992</xdr:rowOff>
    </xdr:from>
    <xdr:ext cx="313932" cy="259045"/>
    <xdr:sp macro="" textlink="">
      <xdr:nvSpPr>
        <xdr:cNvPr id="746" name="諸支出金平均値テキスト">
          <a:extLst>
            <a:ext uri="{FF2B5EF4-FFF2-40B4-BE49-F238E27FC236}">
              <a16:creationId xmlns:a16="http://schemas.microsoft.com/office/drawing/2014/main" id="{00000000-0008-0000-0700-0000EA020000}"/>
            </a:ext>
          </a:extLst>
        </xdr:cNvPr>
        <xdr:cNvSpPr txBox="1"/>
      </xdr:nvSpPr>
      <xdr:spPr>
        <a:xfrm>
          <a:off x="22212300" y="6482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116115</xdr:rowOff>
    </xdr:from>
    <xdr:to>
      <xdr:col>116</xdr:col>
      <xdr:colOff>114300</xdr:colOff>
      <xdr:row>39</xdr:row>
      <xdr:rowOff>46265</xdr:rowOff>
    </xdr:to>
    <xdr:sp macro="" textlink="">
      <xdr:nvSpPr>
        <xdr:cNvPr id="747" name="フローチャート: 判断 746">
          <a:extLst>
            <a:ext uri="{FF2B5EF4-FFF2-40B4-BE49-F238E27FC236}">
              <a16:creationId xmlns:a16="http://schemas.microsoft.com/office/drawing/2014/main" id="{00000000-0008-0000-0700-0000EB020000}"/>
            </a:ext>
          </a:extLst>
        </xdr:cNvPr>
        <xdr:cNvSpPr/>
      </xdr:nvSpPr>
      <xdr:spPr>
        <a:xfrm>
          <a:off x="22110700" y="6631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98878</xdr:rowOff>
    </xdr:from>
    <xdr:to>
      <xdr:col>111</xdr:col>
      <xdr:colOff>177800</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a:off x="2043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43724</xdr:rowOff>
    </xdr:from>
    <xdr:to>
      <xdr:col>112</xdr:col>
      <xdr:colOff>38100</xdr:colOff>
      <xdr:row>39</xdr:row>
      <xdr:rowOff>145324</xdr:rowOff>
    </xdr:to>
    <xdr:sp macro="" textlink="">
      <xdr:nvSpPr>
        <xdr:cNvPr id="749" name="フローチャート: 判断 748">
          <a:extLst>
            <a:ext uri="{FF2B5EF4-FFF2-40B4-BE49-F238E27FC236}">
              <a16:creationId xmlns:a16="http://schemas.microsoft.com/office/drawing/2014/main" id="{00000000-0008-0000-0700-0000ED020000}"/>
            </a:ext>
          </a:extLst>
        </xdr:cNvPr>
        <xdr:cNvSpPr/>
      </xdr:nvSpPr>
      <xdr:spPr>
        <a:xfrm>
          <a:off x="21272500" y="6730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37</xdr:row>
      <xdr:rowOff>161851</xdr:rowOff>
    </xdr:from>
    <xdr:ext cx="249299"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198650" y="650550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98878</xdr:rowOff>
    </xdr:from>
    <xdr:to>
      <xdr:col>107</xdr:col>
      <xdr:colOff>50800</xdr:colOff>
      <xdr:row>39</xdr:row>
      <xdr:rowOff>98878</xdr:rowOff>
    </xdr:to>
    <xdr:cxnSp macro="">
      <xdr:nvCxnSpPr>
        <xdr:cNvPr id="751" name="直線コネクタ 750">
          <a:extLst>
            <a:ext uri="{FF2B5EF4-FFF2-40B4-BE49-F238E27FC236}">
              <a16:creationId xmlns:a16="http://schemas.microsoft.com/office/drawing/2014/main" id="{00000000-0008-0000-0700-0000EF020000}"/>
            </a:ext>
          </a:extLst>
        </xdr:cNvPr>
        <xdr:cNvCxnSpPr/>
      </xdr:nvCxnSpPr>
      <xdr:spPr>
        <a:xfrm>
          <a:off x="19545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39</xdr:row>
      <xdr:rowOff>36104</xdr:rowOff>
    </xdr:from>
    <xdr:to>
      <xdr:col>107</xdr:col>
      <xdr:colOff>101600</xdr:colOff>
      <xdr:row>39</xdr:row>
      <xdr:rowOff>137704</xdr:rowOff>
    </xdr:to>
    <xdr:sp macro="" textlink="">
      <xdr:nvSpPr>
        <xdr:cNvPr id="752" name="フローチャート: 判断 751">
          <a:extLst>
            <a:ext uri="{FF2B5EF4-FFF2-40B4-BE49-F238E27FC236}">
              <a16:creationId xmlns:a16="http://schemas.microsoft.com/office/drawing/2014/main" id="{00000000-0008-0000-0700-0000F0020000}"/>
            </a:ext>
          </a:extLst>
        </xdr:cNvPr>
        <xdr:cNvSpPr/>
      </xdr:nvSpPr>
      <xdr:spPr>
        <a:xfrm>
          <a:off x="20383500" y="6722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154231</xdr:rowOff>
    </xdr:from>
    <xdr:ext cx="313932"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20277333" y="649788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98878</xdr:rowOff>
    </xdr:from>
    <xdr:to>
      <xdr:col>102</xdr:col>
      <xdr:colOff>114300</xdr:colOff>
      <xdr:row>39</xdr:row>
      <xdr:rowOff>98878</xdr:rowOff>
    </xdr:to>
    <xdr:cxnSp macro="">
      <xdr:nvCxnSpPr>
        <xdr:cNvPr id="754" name="直線コネクタ 753">
          <a:extLst>
            <a:ext uri="{FF2B5EF4-FFF2-40B4-BE49-F238E27FC236}">
              <a16:creationId xmlns:a16="http://schemas.microsoft.com/office/drawing/2014/main" id="{00000000-0008-0000-0700-0000F2020000}"/>
            </a:ext>
          </a:extLst>
        </xdr:cNvPr>
        <xdr:cNvCxnSpPr/>
      </xdr:nvCxnSpPr>
      <xdr:spPr>
        <a:xfrm>
          <a:off x="18656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39</xdr:row>
      <xdr:rowOff>13244</xdr:rowOff>
    </xdr:from>
    <xdr:to>
      <xdr:col>102</xdr:col>
      <xdr:colOff>165100</xdr:colOff>
      <xdr:row>39</xdr:row>
      <xdr:rowOff>114844</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19494500" y="6699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147833</xdr:colOff>
      <xdr:row>37</xdr:row>
      <xdr:rowOff>131371</xdr:rowOff>
    </xdr:from>
    <xdr:ext cx="313932" cy="259045"/>
    <xdr:sp macro="" textlink="">
      <xdr:nvSpPr>
        <xdr:cNvPr id="756" name="テキスト ボックス 755">
          <a:extLst>
            <a:ext uri="{FF2B5EF4-FFF2-40B4-BE49-F238E27FC236}">
              <a16:creationId xmlns:a16="http://schemas.microsoft.com/office/drawing/2014/main" id="{00000000-0008-0000-0700-0000F4020000}"/>
            </a:ext>
          </a:extLst>
        </xdr:cNvPr>
        <xdr:cNvSpPr txBox="1"/>
      </xdr:nvSpPr>
      <xdr:spPr>
        <a:xfrm>
          <a:off x="19388333" y="6475021"/>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33927</xdr:rowOff>
    </xdr:from>
    <xdr:to>
      <xdr:col>98</xdr:col>
      <xdr:colOff>38100</xdr:colOff>
      <xdr:row>39</xdr:row>
      <xdr:rowOff>135527</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18605500" y="6720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20833</xdr:colOff>
      <xdr:row>37</xdr:row>
      <xdr:rowOff>152054</xdr:rowOff>
    </xdr:from>
    <xdr:ext cx="313932"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18499333" y="6495704"/>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9" name="テキスト ボックス 758">
          <a:extLst>
            <a:ext uri="{FF2B5EF4-FFF2-40B4-BE49-F238E27FC236}">
              <a16:creationId xmlns:a16="http://schemas.microsoft.com/office/drawing/2014/main" id="{00000000-0008-0000-0700-0000F7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3" name="テキスト ボックス 762">
          <a:extLst>
            <a:ext uri="{FF2B5EF4-FFF2-40B4-BE49-F238E27FC236}">
              <a16:creationId xmlns:a16="http://schemas.microsoft.com/office/drawing/2014/main" id="{00000000-0008-0000-0700-0000FB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48078</xdr:rowOff>
    </xdr:from>
    <xdr:to>
      <xdr:col>116</xdr:col>
      <xdr:colOff>114300</xdr:colOff>
      <xdr:row>39</xdr:row>
      <xdr:rowOff>149678</xdr:rowOff>
    </xdr:to>
    <xdr:sp macro="" textlink="">
      <xdr:nvSpPr>
        <xdr:cNvPr id="764" name="楕円 763">
          <a:extLst>
            <a:ext uri="{FF2B5EF4-FFF2-40B4-BE49-F238E27FC236}">
              <a16:creationId xmlns:a16="http://schemas.microsoft.com/office/drawing/2014/main" id="{00000000-0008-0000-0700-0000FC020000}"/>
            </a:ext>
          </a:extLst>
        </xdr:cNvPr>
        <xdr:cNvSpPr/>
      </xdr:nvSpPr>
      <xdr:spPr>
        <a:xfrm>
          <a:off x="221107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134455</xdr:rowOff>
    </xdr:from>
    <xdr:ext cx="249299" cy="259045"/>
    <xdr:sp macro="" textlink="">
      <xdr:nvSpPr>
        <xdr:cNvPr id="765" name="諸支出金該当値テキスト">
          <a:extLst>
            <a:ext uri="{FF2B5EF4-FFF2-40B4-BE49-F238E27FC236}">
              <a16:creationId xmlns:a16="http://schemas.microsoft.com/office/drawing/2014/main" id="{00000000-0008-0000-0700-0000FD020000}"/>
            </a:ext>
          </a:extLst>
        </xdr:cNvPr>
        <xdr:cNvSpPr txBox="1"/>
      </xdr:nvSpPr>
      <xdr:spPr>
        <a:xfrm>
          <a:off x="22212300" y="6649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48078</xdr:rowOff>
    </xdr:from>
    <xdr:to>
      <xdr:col>112</xdr:col>
      <xdr:colOff>38100</xdr:colOff>
      <xdr:row>39</xdr:row>
      <xdr:rowOff>149678</xdr:rowOff>
    </xdr:to>
    <xdr:sp macro="" textlink="">
      <xdr:nvSpPr>
        <xdr:cNvPr id="766" name="楕円 765">
          <a:extLst>
            <a:ext uri="{FF2B5EF4-FFF2-40B4-BE49-F238E27FC236}">
              <a16:creationId xmlns:a16="http://schemas.microsoft.com/office/drawing/2014/main" id="{00000000-0008-0000-0700-0000FE020000}"/>
            </a:ext>
          </a:extLst>
        </xdr:cNvPr>
        <xdr:cNvSpPr/>
      </xdr:nvSpPr>
      <xdr:spPr>
        <a:xfrm>
          <a:off x="2127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140805</xdr:rowOff>
    </xdr:from>
    <xdr:ext cx="249299"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19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39</xdr:row>
      <xdr:rowOff>48078</xdr:rowOff>
    </xdr:from>
    <xdr:to>
      <xdr:col>107</xdr:col>
      <xdr:colOff>101600</xdr:colOff>
      <xdr:row>39</xdr:row>
      <xdr:rowOff>149678</xdr:rowOff>
    </xdr:to>
    <xdr:sp macro="" textlink="">
      <xdr:nvSpPr>
        <xdr:cNvPr id="768" name="楕円 767">
          <a:extLst>
            <a:ext uri="{FF2B5EF4-FFF2-40B4-BE49-F238E27FC236}">
              <a16:creationId xmlns:a16="http://schemas.microsoft.com/office/drawing/2014/main" id="{00000000-0008-0000-0700-000000030000}"/>
            </a:ext>
          </a:extLst>
        </xdr:cNvPr>
        <xdr:cNvSpPr/>
      </xdr:nvSpPr>
      <xdr:spPr>
        <a:xfrm>
          <a:off x="2038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140805</xdr:rowOff>
    </xdr:from>
    <xdr:ext cx="249299"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30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39</xdr:row>
      <xdr:rowOff>48078</xdr:rowOff>
    </xdr:from>
    <xdr:to>
      <xdr:col>102</xdr:col>
      <xdr:colOff>165100</xdr:colOff>
      <xdr:row>39</xdr:row>
      <xdr:rowOff>149678</xdr:rowOff>
    </xdr:to>
    <xdr:sp macro="" textlink="">
      <xdr:nvSpPr>
        <xdr:cNvPr id="770" name="楕円 769">
          <a:extLst>
            <a:ext uri="{FF2B5EF4-FFF2-40B4-BE49-F238E27FC236}">
              <a16:creationId xmlns:a16="http://schemas.microsoft.com/office/drawing/2014/main" id="{00000000-0008-0000-0700-000002030000}"/>
            </a:ext>
          </a:extLst>
        </xdr:cNvPr>
        <xdr:cNvSpPr/>
      </xdr:nvSpPr>
      <xdr:spPr>
        <a:xfrm>
          <a:off x="19494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140805</xdr:rowOff>
    </xdr:from>
    <xdr:ext cx="249299"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9420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4" name="正方形/長方形 773">
          <a:extLst>
            <a:ext uri="{FF2B5EF4-FFF2-40B4-BE49-F238E27FC236}">
              <a16:creationId xmlns:a16="http://schemas.microsoft.com/office/drawing/2014/main" id="{00000000-0008-0000-0700-000006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75" name="正方形/長方形 774">
          <a:extLst>
            <a:ext uri="{FF2B5EF4-FFF2-40B4-BE49-F238E27FC236}">
              <a16:creationId xmlns:a16="http://schemas.microsoft.com/office/drawing/2014/main" id="{00000000-0008-0000-0700-000007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6" name="正方形/長方形 775">
          <a:extLst>
            <a:ext uri="{FF2B5EF4-FFF2-40B4-BE49-F238E27FC236}">
              <a16:creationId xmlns:a16="http://schemas.microsoft.com/office/drawing/2014/main" id="{00000000-0008-0000-0700-000008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7" name="正方形/長方形 776">
          <a:extLst>
            <a:ext uri="{FF2B5EF4-FFF2-40B4-BE49-F238E27FC236}">
              <a16:creationId xmlns:a16="http://schemas.microsoft.com/office/drawing/2014/main" id="{00000000-0008-0000-0700-000009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8" name="正方形/長方形 777">
          <a:extLst>
            <a:ext uri="{FF2B5EF4-FFF2-40B4-BE49-F238E27FC236}">
              <a16:creationId xmlns:a16="http://schemas.microsoft.com/office/drawing/2014/main" id="{00000000-0008-0000-0700-00000A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9" name="正方形/長方形 778">
          <a:extLst>
            <a:ext uri="{FF2B5EF4-FFF2-40B4-BE49-F238E27FC236}">
              <a16:creationId xmlns:a16="http://schemas.microsoft.com/office/drawing/2014/main" id="{00000000-0008-0000-0700-00000B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鳥取県平均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0" name="正方形/長方形 779">
          <a:extLst>
            <a:ext uri="{FF2B5EF4-FFF2-40B4-BE49-F238E27FC236}">
              <a16:creationId xmlns:a16="http://schemas.microsoft.com/office/drawing/2014/main" id="{00000000-0008-0000-0700-00000C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1" name="正方形/長方形 780">
          <a:extLst>
            <a:ext uri="{FF2B5EF4-FFF2-40B4-BE49-F238E27FC236}">
              <a16:creationId xmlns:a16="http://schemas.microsoft.com/office/drawing/2014/main" id="{00000000-0008-0000-0700-00000D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2" name="テキスト ボックス 781">
          <a:extLst>
            <a:ext uri="{FF2B5EF4-FFF2-40B4-BE49-F238E27FC236}">
              <a16:creationId xmlns:a16="http://schemas.microsoft.com/office/drawing/2014/main" id="{00000000-0008-0000-0700-00000E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3" name="直線コネクタ 782">
          <a:extLst>
            <a:ext uri="{FF2B5EF4-FFF2-40B4-BE49-F238E27FC236}">
              <a16:creationId xmlns:a16="http://schemas.microsoft.com/office/drawing/2014/main" id="{00000000-0008-0000-0700-00000F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85" name="テキスト ボックス 784">
          <a:extLst>
            <a:ext uri="{FF2B5EF4-FFF2-40B4-BE49-F238E27FC236}">
              <a16:creationId xmlns:a16="http://schemas.microsoft.com/office/drawing/2014/main" id="{00000000-0008-0000-0700-000011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6" name="直線コネクタ 785">
          <a:extLst>
            <a:ext uri="{FF2B5EF4-FFF2-40B4-BE49-F238E27FC236}">
              <a16:creationId xmlns:a16="http://schemas.microsoft.com/office/drawing/2014/main" id="{00000000-0008-0000-0700-000012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87" name="テキスト ボックス 786">
          <a:extLst>
            <a:ext uri="{FF2B5EF4-FFF2-40B4-BE49-F238E27FC236}">
              <a16:creationId xmlns:a16="http://schemas.microsoft.com/office/drawing/2014/main" id="{00000000-0008-0000-0700-000013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8" name="前年度繰上充用金グラフ枠">
          <a:extLst>
            <a:ext uri="{FF2B5EF4-FFF2-40B4-BE49-F238E27FC236}">
              <a16:creationId xmlns:a16="http://schemas.microsoft.com/office/drawing/2014/main" id="{00000000-0008-0000-0700-000014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9" name="直線コネクタ 788">
          <a:extLst>
            <a:ext uri="{FF2B5EF4-FFF2-40B4-BE49-F238E27FC236}">
              <a16:creationId xmlns:a16="http://schemas.microsoft.com/office/drawing/2014/main" id="{00000000-0008-0000-0700-000015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0" name="前年度繰上充用金最小値テキスト">
          <a:extLst>
            <a:ext uri="{FF2B5EF4-FFF2-40B4-BE49-F238E27FC236}">
              <a16:creationId xmlns:a16="http://schemas.microsoft.com/office/drawing/2014/main" id="{00000000-0008-0000-0700-000016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2" name="前年度繰上充用金最大値テキスト">
          <a:extLst>
            <a:ext uri="{FF2B5EF4-FFF2-40B4-BE49-F238E27FC236}">
              <a16:creationId xmlns:a16="http://schemas.microsoft.com/office/drawing/2014/main" id="{00000000-0008-0000-0700-000018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3" name="直線コネクタ 792">
          <a:extLst>
            <a:ext uri="{FF2B5EF4-FFF2-40B4-BE49-F238E27FC236}">
              <a16:creationId xmlns:a16="http://schemas.microsoft.com/office/drawing/2014/main" id="{00000000-0008-0000-0700-000019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95" name="前年度繰上充用金平均値テキスト">
          <a:extLst>
            <a:ext uri="{FF2B5EF4-FFF2-40B4-BE49-F238E27FC236}">
              <a16:creationId xmlns:a16="http://schemas.microsoft.com/office/drawing/2014/main" id="{00000000-0008-0000-0700-00001B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96" name="フローチャート: 判断 795">
          <a:extLst>
            <a:ext uri="{FF2B5EF4-FFF2-40B4-BE49-F238E27FC236}">
              <a16:creationId xmlns:a16="http://schemas.microsoft.com/office/drawing/2014/main" id="{00000000-0008-0000-0700-00001C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98" name="フローチャート: 判断 797">
          <a:extLst>
            <a:ext uri="{FF2B5EF4-FFF2-40B4-BE49-F238E27FC236}">
              <a16:creationId xmlns:a16="http://schemas.microsoft.com/office/drawing/2014/main" id="{00000000-0008-0000-0700-00001E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0" name="直線コネクタ 799">
          <a:extLst>
            <a:ext uri="{FF2B5EF4-FFF2-40B4-BE49-F238E27FC236}">
              <a16:creationId xmlns:a16="http://schemas.microsoft.com/office/drawing/2014/main" id="{00000000-0008-0000-0700-000020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1" name="フローチャート: 判断 800">
          <a:extLst>
            <a:ext uri="{FF2B5EF4-FFF2-40B4-BE49-F238E27FC236}">
              <a16:creationId xmlns:a16="http://schemas.microsoft.com/office/drawing/2014/main" id="{00000000-0008-0000-0700-000021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3" name="直線コネクタ 802">
          <a:extLst>
            <a:ext uri="{FF2B5EF4-FFF2-40B4-BE49-F238E27FC236}">
              <a16:creationId xmlns:a16="http://schemas.microsoft.com/office/drawing/2014/main" id="{00000000-0008-0000-0700-000023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05" name="テキスト ボックス 804">
          <a:extLst>
            <a:ext uri="{FF2B5EF4-FFF2-40B4-BE49-F238E27FC236}">
              <a16:creationId xmlns:a16="http://schemas.microsoft.com/office/drawing/2014/main" id="{00000000-0008-0000-0700-000025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700-000028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700-00002C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3" name="楕円 812">
          <a:extLst>
            <a:ext uri="{FF2B5EF4-FFF2-40B4-BE49-F238E27FC236}">
              <a16:creationId xmlns:a16="http://schemas.microsoft.com/office/drawing/2014/main" id="{00000000-0008-0000-0700-00002D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4" name="前年度繰上充用金該当値テキスト">
          <a:extLst>
            <a:ext uri="{FF2B5EF4-FFF2-40B4-BE49-F238E27FC236}">
              <a16:creationId xmlns:a16="http://schemas.microsoft.com/office/drawing/2014/main" id="{00000000-0008-0000-0700-00002E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15" name="楕円 814">
          <a:extLst>
            <a:ext uri="{FF2B5EF4-FFF2-40B4-BE49-F238E27FC236}">
              <a16:creationId xmlns:a16="http://schemas.microsoft.com/office/drawing/2014/main" id="{00000000-0008-0000-0700-00002F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17" name="楕円 816">
          <a:extLst>
            <a:ext uri="{FF2B5EF4-FFF2-40B4-BE49-F238E27FC236}">
              <a16:creationId xmlns:a16="http://schemas.microsoft.com/office/drawing/2014/main" id="{00000000-0008-0000-0700-000031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9" name="楕円 818">
          <a:extLst>
            <a:ext uri="{FF2B5EF4-FFF2-40B4-BE49-F238E27FC236}">
              <a16:creationId xmlns:a16="http://schemas.microsoft.com/office/drawing/2014/main" id="{00000000-0008-0000-0700-000033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2" name="テキスト ボックス 821">
          <a:extLst>
            <a:ext uri="{FF2B5EF4-FFF2-40B4-BE49-F238E27FC236}">
              <a16:creationId xmlns:a16="http://schemas.microsoft.com/office/drawing/2014/main" id="{00000000-0008-0000-0700-000036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3" name="正方形/長方形 822">
          <a:extLst>
            <a:ext uri="{FF2B5EF4-FFF2-40B4-BE49-F238E27FC236}">
              <a16:creationId xmlns:a16="http://schemas.microsoft.com/office/drawing/2014/main" id="{00000000-0008-0000-0700-000037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4" name="正方形/長方形 823">
          <a:extLst>
            <a:ext uri="{FF2B5EF4-FFF2-40B4-BE49-F238E27FC236}">
              <a16:creationId xmlns:a16="http://schemas.microsoft.com/office/drawing/2014/main" id="{00000000-0008-0000-0700-000038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25" name="テキスト ボックス 824">
          <a:extLst>
            <a:ext uri="{FF2B5EF4-FFF2-40B4-BE49-F238E27FC236}">
              <a16:creationId xmlns:a16="http://schemas.microsoft.com/office/drawing/2014/main" id="{00000000-0008-0000-0700-000039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en-US" sz="1100">
              <a:solidFill>
                <a:schemeClr val="dk1"/>
              </a:solidFill>
              <a:effectLst/>
              <a:latin typeface="+mn-lt"/>
              <a:ea typeface="+mn-ea"/>
              <a:cs typeface="+mn-cs"/>
            </a:rPr>
            <a:t>　</a:t>
          </a:r>
          <a:r>
            <a:rPr kumimoji="1" lang="ja-JP" altLang="ja-JP" sz="1100">
              <a:solidFill>
                <a:sysClr val="windowText" lastClr="000000"/>
              </a:solidFill>
              <a:effectLst/>
              <a:latin typeface="+mn-lt"/>
              <a:ea typeface="+mn-ea"/>
              <a:cs typeface="+mn-cs"/>
            </a:rPr>
            <a:t>総務費は、住民一人当たり</a:t>
          </a:r>
          <a:r>
            <a:rPr kumimoji="1" lang="ja-JP" altLang="en-US" sz="1100">
              <a:solidFill>
                <a:sysClr val="windowText" lastClr="000000"/>
              </a:solidFill>
              <a:effectLst/>
              <a:latin typeface="+mn-lt"/>
              <a:ea typeface="+mn-ea"/>
              <a:cs typeface="+mn-cs"/>
            </a:rPr>
            <a:t>２２</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５，９９６</a:t>
          </a:r>
          <a:r>
            <a:rPr kumimoji="1" lang="ja-JP" altLang="ja-JP" sz="1100">
              <a:solidFill>
                <a:sysClr val="windowText" lastClr="000000"/>
              </a:solidFill>
              <a:effectLst/>
              <a:latin typeface="+mn-lt"/>
              <a:ea typeface="+mn-ea"/>
              <a:cs typeface="+mn-cs"/>
            </a:rPr>
            <a:t>円となっており、前年度に比べ</a:t>
          </a:r>
          <a:r>
            <a:rPr kumimoji="1" lang="ja-JP" altLang="en-US" sz="1100">
              <a:solidFill>
                <a:sysClr val="windowText" lastClr="000000"/>
              </a:solidFill>
              <a:effectLst/>
              <a:latin typeface="+mn-lt"/>
              <a:ea typeface="+mn-ea"/>
              <a:cs typeface="+mn-cs"/>
            </a:rPr>
            <a:t>９</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４，０７５</a:t>
          </a:r>
          <a:r>
            <a:rPr kumimoji="1" lang="ja-JP" altLang="ja-JP" sz="1100">
              <a:solidFill>
                <a:sysClr val="windowText" lastClr="000000"/>
              </a:solidFill>
              <a:effectLst/>
              <a:latin typeface="+mn-lt"/>
              <a:ea typeface="+mn-ea"/>
              <a:cs typeface="+mn-cs"/>
            </a:rPr>
            <a:t>円高くなっている。</a:t>
          </a:r>
          <a:r>
            <a:rPr kumimoji="1" lang="ja-JP" altLang="en-US" sz="1100">
              <a:solidFill>
                <a:sysClr val="windowText" lastClr="000000"/>
              </a:solidFill>
              <a:effectLst/>
              <a:latin typeface="+mn-lt"/>
              <a:ea typeface="+mn-ea"/>
              <a:cs typeface="+mn-cs"/>
            </a:rPr>
            <a:t>特別定額給付金事業の実施</a:t>
          </a:r>
          <a:r>
            <a:rPr kumimoji="1" lang="ja-JP" altLang="ja-JP" sz="1100">
              <a:solidFill>
                <a:sysClr val="windowText" lastClr="000000"/>
              </a:solidFill>
              <a:effectLst/>
              <a:latin typeface="+mn-lt"/>
              <a:ea typeface="+mn-ea"/>
              <a:cs typeface="+mn-cs"/>
            </a:rPr>
            <a:t>が主な要因である。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民生費は、住民一人当たり１</a:t>
          </a:r>
          <a:r>
            <a:rPr kumimoji="1" lang="ja-JP" altLang="en-US" sz="1100">
              <a:solidFill>
                <a:sysClr val="windowText" lastClr="000000"/>
              </a:solidFill>
              <a:effectLst/>
              <a:latin typeface="+mn-lt"/>
              <a:ea typeface="+mn-ea"/>
              <a:cs typeface="+mn-cs"/>
            </a:rPr>
            <a:t>８</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１，８７６</a:t>
          </a:r>
          <a:r>
            <a:rPr kumimoji="1" lang="ja-JP" altLang="ja-JP" sz="1100">
              <a:solidFill>
                <a:sysClr val="windowText" lastClr="000000"/>
              </a:solidFill>
              <a:effectLst/>
              <a:latin typeface="+mn-lt"/>
              <a:ea typeface="+mn-ea"/>
              <a:cs typeface="+mn-cs"/>
            </a:rPr>
            <a:t>円となっており、前年度に比べ</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３，７４７</a:t>
          </a:r>
          <a:r>
            <a:rPr kumimoji="1" lang="ja-JP" altLang="ja-JP" sz="1100">
              <a:solidFill>
                <a:sysClr val="windowText" lastClr="000000"/>
              </a:solidFill>
              <a:effectLst/>
              <a:latin typeface="+mn-lt"/>
              <a:ea typeface="+mn-ea"/>
              <a:cs typeface="+mn-cs"/>
            </a:rPr>
            <a:t>円高くなっている。</a:t>
          </a:r>
          <a:r>
            <a:rPr kumimoji="1" lang="ja-JP" altLang="en-US" sz="1100">
              <a:solidFill>
                <a:sysClr val="windowText" lastClr="000000"/>
              </a:solidFill>
              <a:effectLst/>
              <a:latin typeface="+mn-lt"/>
              <a:ea typeface="+mn-ea"/>
              <a:cs typeface="+mn-cs"/>
            </a:rPr>
            <a:t>保健福祉センターだいせん空調設備更新工事や小規模保育所建設事業の実施</a:t>
          </a:r>
          <a:r>
            <a:rPr kumimoji="1" lang="ja-JP" altLang="ja-JP" sz="1100">
              <a:solidFill>
                <a:sysClr val="windowText" lastClr="000000"/>
              </a:solidFill>
              <a:effectLst/>
              <a:latin typeface="+mn-lt"/>
              <a:ea typeface="+mn-ea"/>
              <a:cs typeface="+mn-cs"/>
            </a:rPr>
            <a:t>などが主な要因である。</a:t>
          </a:r>
          <a:endParaRPr lang="ja-JP" altLang="ja-JP" sz="1400">
            <a:solidFill>
              <a:sysClr val="windowText" lastClr="000000"/>
            </a:solidFill>
            <a:effectLst/>
          </a:endParaRPr>
        </a:p>
        <a:p>
          <a:r>
            <a:rPr kumimoji="1" lang="ja-JP" altLang="ja-JP" sz="1100">
              <a:solidFill>
                <a:srgbClr val="FF0000"/>
              </a:solidFill>
              <a:effectLst/>
              <a:latin typeface="+mn-lt"/>
              <a:ea typeface="+mn-ea"/>
              <a:cs typeface="+mn-cs"/>
            </a:rPr>
            <a:t>　</a:t>
          </a:r>
          <a:r>
            <a:rPr kumimoji="1" lang="ja-JP" altLang="ja-JP" sz="1100">
              <a:solidFill>
                <a:sysClr val="windowText" lastClr="000000"/>
              </a:solidFill>
              <a:effectLst/>
              <a:latin typeface="+mn-lt"/>
              <a:ea typeface="+mn-ea"/>
              <a:cs typeface="+mn-cs"/>
            </a:rPr>
            <a:t>農林水産業費は、住民一人当たり１</a:t>
          </a:r>
          <a:r>
            <a:rPr kumimoji="1" lang="ja-JP" altLang="en-US" sz="1100">
              <a:solidFill>
                <a:sysClr val="windowText" lastClr="000000"/>
              </a:solidFill>
              <a:effectLst/>
              <a:latin typeface="+mn-lt"/>
              <a:ea typeface="+mn-ea"/>
              <a:cs typeface="+mn-cs"/>
            </a:rPr>
            <a:t>１</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１，３５６</a:t>
          </a:r>
          <a:r>
            <a:rPr kumimoji="1" lang="ja-JP" altLang="ja-JP" sz="1100">
              <a:solidFill>
                <a:sysClr val="windowText" lastClr="000000"/>
              </a:solidFill>
              <a:effectLst/>
              <a:latin typeface="+mn-lt"/>
              <a:ea typeface="+mn-ea"/>
              <a:cs typeface="+mn-cs"/>
            </a:rPr>
            <a:t>円となっており、前年度</a:t>
          </a:r>
          <a:r>
            <a:rPr kumimoji="1" lang="ja-JP" altLang="en-US" sz="1100">
              <a:solidFill>
                <a:sysClr val="windowText" lastClr="000000"/>
              </a:solidFill>
              <a:effectLst/>
              <a:latin typeface="+mn-lt"/>
              <a:ea typeface="+mn-ea"/>
              <a:cs typeface="+mn-cs"/>
            </a:rPr>
            <a:t>に</a:t>
          </a:r>
          <a:r>
            <a:rPr kumimoji="1" lang="ja-JP" altLang="ja-JP" sz="1100">
              <a:solidFill>
                <a:sysClr val="windowText" lastClr="000000"/>
              </a:solidFill>
              <a:effectLst/>
              <a:latin typeface="+mn-lt"/>
              <a:ea typeface="+mn-ea"/>
              <a:cs typeface="+mn-cs"/>
            </a:rPr>
            <a:t>比</a:t>
          </a:r>
          <a:r>
            <a:rPr kumimoji="1" lang="ja-JP" altLang="en-US" sz="1100">
              <a:solidFill>
                <a:sysClr val="windowText" lastClr="000000"/>
              </a:solidFill>
              <a:effectLst/>
              <a:latin typeface="+mn-lt"/>
              <a:ea typeface="+mn-ea"/>
              <a:cs typeface="+mn-cs"/>
            </a:rPr>
            <a:t>べ９，３３２</a:t>
          </a:r>
          <a:r>
            <a:rPr kumimoji="1" lang="ja-JP" altLang="ja-JP" sz="1100">
              <a:solidFill>
                <a:sysClr val="windowText" lastClr="000000"/>
              </a:solidFill>
              <a:effectLst/>
              <a:latin typeface="+mn-lt"/>
              <a:ea typeface="+mn-ea"/>
              <a:cs typeface="+mn-cs"/>
            </a:rPr>
            <a:t>円</a:t>
          </a:r>
          <a:r>
            <a:rPr kumimoji="1" lang="ja-JP" altLang="en-US" sz="1100">
              <a:solidFill>
                <a:sysClr val="windowText" lastClr="000000"/>
              </a:solidFill>
              <a:effectLst/>
              <a:latin typeface="+mn-lt"/>
              <a:ea typeface="+mn-ea"/>
              <a:cs typeface="+mn-cs"/>
            </a:rPr>
            <a:t>低くなっているが</a:t>
          </a:r>
          <a:r>
            <a:rPr kumimoji="1" lang="ja-JP" altLang="ja-JP" sz="1100">
              <a:solidFill>
                <a:sysClr val="windowText" lastClr="000000"/>
              </a:solidFill>
              <a:effectLst/>
              <a:latin typeface="+mn-lt"/>
              <a:ea typeface="+mn-ea"/>
              <a:cs typeface="+mn-cs"/>
            </a:rPr>
            <a:t>、類似団体平均</a:t>
          </a:r>
          <a:r>
            <a:rPr kumimoji="1" lang="ja-JP" altLang="en-US" sz="1100">
              <a:solidFill>
                <a:sysClr val="windowText" lastClr="000000"/>
              </a:solidFill>
              <a:effectLst/>
              <a:latin typeface="+mn-lt"/>
              <a:ea typeface="+mn-ea"/>
              <a:cs typeface="+mn-cs"/>
            </a:rPr>
            <a:t>に比べ３</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１，４２３</a:t>
          </a:r>
          <a:r>
            <a:rPr kumimoji="1" lang="ja-JP" altLang="ja-JP" sz="1100">
              <a:solidFill>
                <a:sysClr val="windowText" lastClr="000000"/>
              </a:solidFill>
              <a:effectLst/>
              <a:latin typeface="+mn-lt"/>
              <a:ea typeface="+mn-ea"/>
              <a:cs typeface="+mn-cs"/>
            </a:rPr>
            <a:t>円、鳥取県平均</a:t>
          </a:r>
          <a:r>
            <a:rPr kumimoji="1" lang="ja-JP" altLang="en-US" sz="1100">
              <a:solidFill>
                <a:sysClr val="windowText" lastClr="000000"/>
              </a:solidFill>
              <a:effectLst/>
              <a:latin typeface="+mn-lt"/>
              <a:ea typeface="+mn-ea"/>
              <a:cs typeface="+mn-cs"/>
            </a:rPr>
            <a:t>に比べ８</a:t>
          </a:r>
          <a:r>
            <a:rPr kumimoji="1" lang="ja-JP" altLang="ja-JP" sz="1100">
              <a:solidFill>
                <a:sysClr val="windowText" lastClr="000000"/>
              </a:solidFill>
              <a:effectLst/>
              <a:latin typeface="+mn-lt"/>
              <a:ea typeface="+mn-ea"/>
              <a:cs typeface="+mn-cs"/>
            </a:rPr>
            <a:t>万</a:t>
          </a:r>
          <a:r>
            <a:rPr kumimoji="1" lang="ja-JP" altLang="en-US" sz="1100">
              <a:solidFill>
                <a:sysClr val="windowText" lastClr="000000"/>
              </a:solidFill>
              <a:effectLst/>
              <a:latin typeface="+mn-lt"/>
              <a:ea typeface="+mn-ea"/>
              <a:cs typeface="+mn-cs"/>
            </a:rPr>
            <a:t>７２５</a:t>
          </a:r>
          <a:r>
            <a:rPr kumimoji="1" lang="ja-JP" altLang="ja-JP" sz="1100">
              <a:solidFill>
                <a:sysClr val="windowText" lastClr="000000"/>
              </a:solidFill>
              <a:effectLst/>
              <a:latin typeface="+mn-lt"/>
              <a:ea typeface="+mn-ea"/>
              <a:cs typeface="+mn-cs"/>
            </a:rPr>
            <a:t>円高くなっている。</a:t>
          </a:r>
          <a:endParaRPr lang="ja-JP" altLang="ja-JP" sz="1400">
            <a:solidFill>
              <a:sysClr val="windowText" lastClr="000000"/>
            </a:solidFill>
            <a:effectLst/>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a:solidFill>
                <a:srgbClr val="FF0000"/>
              </a:solidFill>
              <a:effectLst/>
              <a:latin typeface="+mn-lt"/>
              <a:ea typeface="+mn-ea"/>
              <a:cs typeface="+mn-cs"/>
            </a:rPr>
            <a:t>　　</a:t>
          </a:r>
          <a:r>
            <a:rPr kumimoji="1" lang="ja-JP" altLang="en-US" sz="1100">
              <a:solidFill>
                <a:sysClr val="windowText" lastClr="000000"/>
              </a:solidFill>
              <a:effectLst/>
              <a:latin typeface="+mn-lt"/>
              <a:ea typeface="+mn-ea"/>
              <a:cs typeface="+mn-cs"/>
            </a:rPr>
            <a:t>基幹産業である</a:t>
          </a:r>
          <a:r>
            <a:rPr kumimoji="1" lang="ja-JP" altLang="ja-JP" sz="1100">
              <a:solidFill>
                <a:sysClr val="windowText" lastClr="000000"/>
              </a:solidFill>
              <a:effectLst/>
              <a:latin typeface="+mn-lt"/>
              <a:ea typeface="+mn-ea"/>
              <a:cs typeface="+mn-cs"/>
            </a:rPr>
            <a:t>農林水産業に力を入れていることにより、農林水産関係の補助金</a:t>
          </a:r>
          <a:r>
            <a:rPr kumimoji="1" lang="ja-JP" altLang="ja-JP" sz="1100">
              <a:solidFill>
                <a:schemeClr val="dk1"/>
              </a:solidFill>
              <a:effectLst/>
              <a:latin typeface="+mn-lt"/>
              <a:ea typeface="+mn-ea"/>
              <a:cs typeface="+mn-cs"/>
            </a:rPr>
            <a:t>が伸びていることが住民一人当たりコストが高い要因である。</a:t>
          </a:r>
          <a:endParaRPr lang="ja-JP" altLang="ja-JP">
            <a:effectLst/>
          </a:endParaRPr>
        </a:p>
        <a:p>
          <a:r>
            <a:rPr lang="ja-JP" altLang="en-US" sz="1100">
              <a:solidFill>
                <a:srgbClr val="FF0000"/>
              </a:solidFill>
              <a:effectLst/>
            </a:rPr>
            <a:t>　</a:t>
          </a:r>
          <a:r>
            <a:rPr lang="ja-JP" altLang="en-US" sz="1100">
              <a:solidFill>
                <a:sysClr val="windowText" lastClr="000000"/>
              </a:solidFill>
              <a:effectLst/>
            </a:rPr>
            <a:t>教育費</a:t>
          </a:r>
          <a:r>
            <a:rPr kumimoji="1" lang="ja-JP" altLang="ja-JP" sz="1100">
              <a:solidFill>
                <a:sysClr val="windowText" lastClr="000000"/>
              </a:solidFill>
              <a:effectLst/>
              <a:latin typeface="+mn-lt"/>
              <a:ea typeface="+mn-ea"/>
              <a:cs typeface="+mn-cs"/>
            </a:rPr>
            <a:t>は、住民一人当たり</a:t>
          </a:r>
          <a:r>
            <a:rPr kumimoji="1" lang="ja-JP" altLang="en-US" sz="1100">
              <a:solidFill>
                <a:schemeClr val="dk1"/>
              </a:solidFill>
              <a:effectLst/>
              <a:latin typeface="+mn-lt"/>
              <a:ea typeface="+mn-ea"/>
              <a:cs typeface="+mn-cs"/>
            </a:rPr>
            <a:t>７</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４，１７９</a:t>
          </a:r>
          <a:r>
            <a:rPr kumimoji="1" lang="ja-JP" altLang="ja-JP" sz="1100">
              <a:solidFill>
                <a:schemeClr val="dk1"/>
              </a:solidFill>
              <a:effectLst/>
              <a:latin typeface="+mn-lt"/>
              <a:ea typeface="+mn-ea"/>
              <a:cs typeface="+mn-cs"/>
            </a:rPr>
            <a:t>円となっており、前年度に比べ１万</a:t>
          </a:r>
          <a:r>
            <a:rPr kumimoji="1" lang="ja-JP" altLang="en-US" sz="1100">
              <a:solidFill>
                <a:schemeClr val="dk1"/>
              </a:solidFill>
              <a:effectLst/>
              <a:latin typeface="+mn-lt"/>
              <a:ea typeface="+mn-ea"/>
              <a:cs typeface="+mn-cs"/>
            </a:rPr>
            <a:t>８，９７７円</a:t>
          </a:r>
          <a:r>
            <a:rPr kumimoji="1" lang="ja-JP" altLang="ja-JP" sz="1100">
              <a:solidFill>
                <a:schemeClr val="dk1"/>
              </a:solidFill>
              <a:effectLst/>
              <a:latin typeface="+mn-lt"/>
              <a:ea typeface="+mn-ea"/>
              <a:cs typeface="+mn-cs"/>
            </a:rPr>
            <a:t>、類似団体平均に比べ</a:t>
          </a:r>
          <a:r>
            <a:rPr kumimoji="1" lang="ja-JP" altLang="en-US" sz="1100">
              <a:solidFill>
                <a:schemeClr val="dk1"/>
              </a:solidFill>
              <a:effectLst/>
              <a:latin typeface="+mn-lt"/>
              <a:ea typeface="+mn-ea"/>
              <a:cs typeface="+mn-cs"/>
            </a:rPr>
            <a:t>１，２２７</a:t>
          </a:r>
          <a:r>
            <a:rPr kumimoji="1" lang="ja-JP" altLang="ja-JP" sz="1100">
              <a:solidFill>
                <a:schemeClr val="dk1"/>
              </a:solidFill>
              <a:effectLst/>
              <a:latin typeface="+mn-lt"/>
              <a:ea typeface="+mn-ea"/>
              <a:cs typeface="+mn-cs"/>
            </a:rPr>
            <a:t>円、鳥取県平均に比べ</a:t>
          </a:r>
          <a:r>
            <a:rPr kumimoji="1" lang="ja-JP" altLang="en-US" sz="1100">
              <a:solidFill>
                <a:schemeClr val="dk1"/>
              </a:solidFill>
              <a:effectLst/>
              <a:latin typeface="+mn-lt"/>
              <a:ea typeface="+mn-ea"/>
              <a:cs typeface="+mn-cs"/>
            </a:rPr>
            <a:t>１</a:t>
          </a:r>
          <a:r>
            <a:rPr kumimoji="1" lang="ja-JP" altLang="ja-JP" sz="1100">
              <a:solidFill>
                <a:schemeClr val="dk1"/>
              </a:solidFill>
              <a:effectLst/>
              <a:latin typeface="+mn-lt"/>
              <a:ea typeface="+mn-ea"/>
              <a:cs typeface="+mn-cs"/>
            </a:rPr>
            <a:t>万</a:t>
          </a:r>
          <a:r>
            <a:rPr kumimoji="1" lang="ja-JP" altLang="en-US" sz="1100">
              <a:solidFill>
                <a:schemeClr val="dk1"/>
              </a:solidFill>
              <a:effectLst/>
              <a:latin typeface="+mn-lt"/>
              <a:ea typeface="+mn-ea"/>
              <a:cs typeface="+mn-cs"/>
            </a:rPr>
            <a:t>８，９４５</a:t>
          </a:r>
          <a:r>
            <a:rPr kumimoji="1" lang="ja-JP" altLang="ja-JP" sz="1100">
              <a:solidFill>
                <a:schemeClr val="dk1"/>
              </a:solidFill>
              <a:effectLst/>
              <a:latin typeface="+mn-lt"/>
              <a:ea typeface="+mn-ea"/>
              <a:cs typeface="+mn-cs"/>
            </a:rPr>
            <a:t>円高くなっている。</a:t>
          </a:r>
          <a:endParaRPr kumimoji="1" lang="en-US" altLang="ja-JP" sz="1100">
            <a:solidFill>
              <a:schemeClr val="dk1"/>
            </a:solidFill>
            <a:effectLst/>
            <a:latin typeface="+mn-lt"/>
            <a:ea typeface="+mn-ea"/>
            <a:cs typeface="+mn-cs"/>
          </a:endParaRPr>
        </a:p>
        <a:p>
          <a:r>
            <a:rPr kumimoji="1" lang="ja-JP" altLang="en-US" sz="1100">
              <a:solidFill>
                <a:schemeClr val="dk1"/>
              </a:solidFill>
              <a:effectLst/>
              <a:latin typeface="+mn-lt"/>
              <a:ea typeface="+mn-ea"/>
              <a:cs typeface="+mn-cs"/>
            </a:rPr>
            <a:t>　　学校給食費補助金について、令和２年度は新型コロナウィルス感染症の影響を加味し、これまでの半額補助から全額補助に拡充したことなどが増加の</a:t>
          </a:r>
          <a:r>
            <a:rPr kumimoji="1" lang="ja-JP" altLang="ja-JP" sz="1100">
              <a:solidFill>
                <a:schemeClr val="dk1"/>
              </a:solidFill>
              <a:effectLst/>
              <a:latin typeface="+mn-lt"/>
              <a:ea typeface="+mn-ea"/>
              <a:cs typeface="+mn-cs"/>
            </a:rPr>
            <a:t>主な要因である。</a:t>
          </a:r>
          <a:endParaRPr lang="ja-JP" altLang="ja-JP">
            <a:effectLst/>
          </a:endParaRPr>
        </a:p>
        <a:p>
          <a:endParaRPr lang="ja-JP" altLang="ja-JP" sz="1100">
            <a:solidFill>
              <a:srgbClr val="FF0000"/>
            </a:solidFill>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dk1"/>
              </a:solidFill>
              <a:effectLst/>
              <a:latin typeface="+mn-lt"/>
              <a:ea typeface="+mn-ea"/>
              <a:cs typeface="+mn-cs"/>
            </a:rPr>
            <a:t>　</a:t>
          </a:r>
          <a:r>
            <a:rPr kumimoji="1" lang="ja-JP" altLang="ja-JP" sz="1050">
              <a:solidFill>
                <a:schemeClr val="dk1"/>
              </a:solidFill>
              <a:effectLst/>
              <a:latin typeface="+mn-lt"/>
              <a:ea typeface="+mn-ea"/>
              <a:cs typeface="+mn-cs"/>
            </a:rPr>
            <a:t>財政調整基金</a:t>
          </a:r>
          <a:r>
            <a:rPr kumimoji="1" lang="ja-JP" altLang="en-US" sz="1050">
              <a:solidFill>
                <a:schemeClr val="dk1"/>
              </a:solidFill>
              <a:effectLst/>
              <a:latin typeface="+mn-lt"/>
              <a:ea typeface="+mn-ea"/>
              <a:cs typeface="+mn-cs"/>
            </a:rPr>
            <a:t>について、</a:t>
          </a:r>
          <a:r>
            <a:rPr kumimoji="1" lang="ja-JP" altLang="ja-JP" sz="1050">
              <a:solidFill>
                <a:schemeClr val="dk1"/>
              </a:solidFill>
              <a:effectLst/>
              <a:latin typeface="+mn-lt"/>
              <a:ea typeface="+mn-ea"/>
              <a:cs typeface="+mn-cs"/>
            </a:rPr>
            <a:t>債券</a:t>
          </a:r>
          <a:r>
            <a:rPr kumimoji="1" lang="ja-JP" altLang="en-US" sz="1050">
              <a:solidFill>
                <a:schemeClr val="dk1"/>
              </a:solidFill>
              <a:effectLst/>
              <a:latin typeface="+mn-lt"/>
              <a:ea typeface="+mn-ea"/>
              <a:cs typeface="+mn-cs"/>
            </a:rPr>
            <a:t>を売却し運用益の積み立てなどを行ったが</a:t>
          </a:r>
          <a:r>
            <a:rPr kumimoji="1" lang="ja-JP" altLang="ja-JP" sz="1050">
              <a:solidFill>
                <a:schemeClr val="dk1"/>
              </a:solidFill>
              <a:effectLst/>
              <a:latin typeface="+mn-lt"/>
              <a:ea typeface="+mn-ea"/>
              <a:cs typeface="+mn-cs"/>
            </a:rPr>
            <a:t>、</a:t>
          </a:r>
          <a:r>
            <a:rPr kumimoji="1" lang="ja-JP" altLang="en-US" sz="1050">
              <a:solidFill>
                <a:schemeClr val="dk1"/>
              </a:solidFill>
              <a:effectLst/>
              <a:latin typeface="+mn-lt"/>
              <a:ea typeface="+mn-ea"/>
              <a:cs typeface="+mn-cs"/>
            </a:rPr>
            <a:t>コロナ禍における経済対策として</a:t>
          </a:r>
          <a:r>
            <a:rPr kumimoji="1" lang="en-US" altLang="ja-JP" sz="1050">
              <a:solidFill>
                <a:schemeClr val="dk1"/>
              </a:solidFill>
              <a:effectLst/>
              <a:latin typeface="+mn-lt"/>
              <a:ea typeface="+mn-ea"/>
              <a:cs typeface="+mn-cs"/>
            </a:rPr>
            <a:t>1</a:t>
          </a:r>
          <a:r>
            <a:rPr kumimoji="1" lang="ja-JP" altLang="en-US" sz="1050">
              <a:solidFill>
                <a:schemeClr val="dk1"/>
              </a:solidFill>
              <a:effectLst/>
              <a:latin typeface="+mn-lt"/>
              <a:ea typeface="+mn-ea"/>
              <a:cs typeface="+mn-cs"/>
            </a:rPr>
            <a:t>億</a:t>
          </a:r>
          <a:r>
            <a:rPr kumimoji="1" lang="ja-JP" altLang="en-US" sz="1050">
              <a:solidFill>
                <a:sysClr val="windowText" lastClr="000000"/>
              </a:solidFill>
              <a:effectLst/>
              <a:latin typeface="+mn-lt"/>
              <a:ea typeface="+mn-ea"/>
              <a:cs typeface="+mn-cs"/>
            </a:rPr>
            <a:t>円を取り崩したため、</a:t>
          </a:r>
          <a:r>
            <a:rPr kumimoji="1" lang="ja-JP" altLang="ja-JP" sz="1050">
              <a:solidFill>
                <a:sysClr val="windowText" lastClr="000000"/>
              </a:solidFill>
              <a:effectLst/>
              <a:latin typeface="+mn-lt"/>
              <a:ea typeface="+mn-ea"/>
              <a:cs typeface="+mn-cs"/>
            </a:rPr>
            <a:t>財政調整基金残高の標準財政規模比が前年度と比べ</a:t>
          </a:r>
          <a:r>
            <a:rPr kumimoji="1" lang="en-US" altLang="ja-JP" sz="1050">
              <a:solidFill>
                <a:sysClr val="windowText" lastClr="000000"/>
              </a:solidFill>
              <a:effectLst/>
              <a:latin typeface="+mn-lt"/>
              <a:ea typeface="+mn-ea"/>
              <a:cs typeface="+mn-cs"/>
            </a:rPr>
            <a:t>2.32</a:t>
          </a:r>
          <a:r>
            <a:rPr kumimoji="1" lang="ja-JP" altLang="en-US" sz="1050">
              <a:solidFill>
                <a:sysClr val="windowText" lastClr="000000"/>
              </a:solidFill>
              <a:effectLst/>
              <a:latin typeface="+mn-lt"/>
              <a:ea typeface="+mn-ea"/>
              <a:cs typeface="+mn-cs"/>
            </a:rPr>
            <a:t>％の減</a:t>
          </a:r>
          <a:r>
            <a:rPr kumimoji="1" lang="ja-JP" altLang="ja-JP" sz="1050">
              <a:solidFill>
                <a:sysClr val="windowText" lastClr="000000"/>
              </a:solidFill>
              <a:effectLst/>
              <a:latin typeface="+mn-lt"/>
              <a:ea typeface="+mn-ea"/>
              <a:cs typeface="+mn-cs"/>
            </a:rPr>
            <a:t>となっ</a:t>
          </a:r>
          <a:r>
            <a:rPr kumimoji="1" lang="ja-JP" altLang="en-US" sz="1050">
              <a:solidFill>
                <a:sysClr val="windowText" lastClr="000000"/>
              </a:solidFill>
              <a:effectLst/>
              <a:latin typeface="+mn-lt"/>
              <a:ea typeface="+mn-ea"/>
              <a:cs typeface="+mn-cs"/>
            </a:rPr>
            <a:t>た</a:t>
          </a:r>
          <a:r>
            <a:rPr kumimoji="1" lang="ja-JP" altLang="ja-JP" sz="1050">
              <a:solidFill>
                <a:sysClr val="windowText" lastClr="000000"/>
              </a:solidFill>
              <a:effectLst/>
              <a:latin typeface="+mn-lt"/>
              <a:ea typeface="+mn-ea"/>
              <a:cs typeface="+mn-cs"/>
            </a:rPr>
            <a:t>。</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a:t>
          </a:r>
          <a:r>
            <a:rPr kumimoji="1" lang="ja-JP" altLang="en-US" sz="1050">
              <a:solidFill>
                <a:sysClr val="windowText" lastClr="000000"/>
              </a:solidFill>
              <a:effectLst/>
              <a:latin typeface="+mn-lt"/>
              <a:ea typeface="+mn-ea"/>
              <a:cs typeface="+mn-cs"/>
            </a:rPr>
            <a:t>社会福祉費や地域社会再生費等の増による普通交付税の増などにより</a:t>
          </a:r>
          <a:r>
            <a:rPr kumimoji="1" lang="ja-JP" altLang="ja-JP" sz="1050">
              <a:solidFill>
                <a:sysClr val="windowText" lastClr="000000"/>
              </a:solidFill>
              <a:effectLst/>
              <a:latin typeface="+mn-lt"/>
              <a:ea typeface="+mn-ea"/>
              <a:cs typeface="+mn-cs"/>
            </a:rPr>
            <a:t>、前年度と比較し実質収支額が</a:t>
          </a:r>
          <a:r>
            <a:rPr kumimoji="1" lang="en-US" altLang="ja-JP" sz="1050">
              <a:solidFill>
                <a:sysClr val="windowText" lastClr="000000"/>
              </a:solidFill>
              <a:effectLst/>
              <a:latin typeface="+mn-lt"/>
              <a:ea typeface="+mn-ea"/>
              <a:cs typeface="+mn-cs"/>
            </a:rPr>
            <a:t>2,340</a:t>
          </a:r>
          <a:r>
            <a:rPr kumimoji="1" lang="ja-JP" altLang="en-US" sz="1050">
              <a:solidFill>
                <a:sysClr val="windowText" lastClr="000000"/>
              </a:solidFill>
              <a:effectLst/>
              <a:latin typeface="+mn-lt"/>
              <a:ea typeface="+mn-ea"/>
              <a:cs typeface="+mn-cs"/>
            </a:rPr>
            <a:t>万</a:t>
          </a:r>
          <a:r>
            <a:rPr kumimoji="1" lang="ja-JP" altLang="ja-JP" sz="1050">
              <a:solidFill>
                <a:sysClr val="windowText" lastClr="000000"/>
              </a:solidFill>
              <a:effectLst/>
              <a:latin typeface="+mn-lt"/>
              <a:ea typeface="+mn-ea"/>
              <a:cs typeface="+mn-cs"/>
            </a:rPr>
            <a:t>円の</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、標準財政規模に占める割合では</a:t>
          </a:r>
          <a:r>
            <a:rPr kumimoji="1" lang="en-US" altLang="ja-JP" sz="1050">
              <a:solidFill>
                <a:sysClr val="windowText" lastClr="000000"/>
              </a:solidFill>
              <a:effectLst/>
              <a:latin typeface="+mn-lt"/>
              <a:ea typeface="+mn-ea"/>
              <a:cs typeface="+mn-cs"/>
            </a:rPr>
            <a:t>0.12</a:t>
          </a:r>
          <a:r>
            <a:rPr kumimoji="1" lang="ja-JP" altLang="en-US" sz="1050">
              <a:solidFill>
                <a:sysClr val="windowText" lastClr="000000"/>
              </a:solidFill>
              <a:effectLst/>
              <a:latin typeface="+mn-lt"/>
              <a:ea typeface="+mn-ea"/>
              <a:cs typeface="+mn-cs"/>
            </a:rPr>
            <a:t>％の増</a:t>
          </a:r>
          <a:r>
            <a:rPr kumimoji="1" lang="ja-JP" altLang="ja-JP" sz="1050">
              <a:solidFill>
                <a:sysClr val="windowText" lastClr="000000"/>
              </a:solidFill>
              <a:effectLst/>
              <a:latin typeface="+mn-lt"/>
              <a:ea typeface="+mn-ea"/>
              <a:cs typeface="+mn-cs"/>
            </a:rPr>
            <a:t>となった。</a:t>
          </a:r>
          <a:endParaRPr lang="ja-JP" altLang="ja-JP" sz="1050">
            <a:solidFill>
              <a:sysClr val="windowText" lastClr="000000"/>
            </a:solidFill>
            <a:effectLst/>
          </a:endParaRPr>
        </a:p>
        <a:p>
          <a:r>
            <a:rPr kumimoji="1" lang="ja-JP" altLang="ja-JP" sz="1050">
              <a:solidFill>
                <a:sysClr val="windowText" lastClr="000000"/>
              </a:solidFill>
              <a:effectLst/>
              <a:latin typeface="+mn-lt"/>
              <a:ea typeface="+mn-ea"/>
              <a:cs typeface="+mn-cs"/>
            </a:rPr>
            <a:t>　実質単年度収支についても、単年度収支が</a:t>
          </a:r>
          <a:r>
            <a:rPr kumimoji="1" lang="en-US" altLang="ja-JP" sz="1050">
              <a:solidFill>
                <a:sysClr val="windowText" lastClr="000000"/>
              </a:solidFill>
              <a:effectLst/>
              <a:latin typeface="+mn-lt"/>
              <a:ea typeface="+mn-ea"/>
              <a:cs typeface="+mn-cs"/>
            </a:rPr>
            <a:t>1</a:t>
          </a:r>
          <a:r>
            <a:rPr kumimoji="1" lang="ja-JP" altLang="en-US" sz="1050">
              <a:solidFill>
                <a:sysClr val="windowText" lastClr="000000"/>
              </a:solidFill>
              <a:effectLst/>
              <a:latin typeface="+mn-lt"/>
              <a:ea typeface="+mn-ea"/>
              <a:cs typeface="+mn-cs"/>
            </a:rPr>
            <a:t>億</a:t>
          </a:r>
          <a:r>
            <a:rPr kumimoji="1" lang="en-US" altLang="ja-JP" sz="1050">
              <a:solidFill>
                <a:sysClr val="windowText" lastClr="000000"/>
              </a:solidFill>
              <a:effectLst/>
              <a:latin typeface="+mn-lt"/>
              <a:ea typeface="+mn-ea"/>
              <a:cs typeface="+mn-cs"/>
            </a:rPr>
            <a:t>9,360</a:t>
          </a:r>
          <a:r>
            <a:rPr kumimoji="1" lang="ja-JP" altLang="en-US" sz="1050">
              <a:solidFill>
                <a:sysClr val="windowText" lastClr="000000"/>
              </a:solidFill>
              <a:effectLst/>
              <a:latin typeface="+mn-lt"/>
              <a:ea typeface="+mn-ea"/>
              <a:cs typeface="+mn-cs"/>
            </a:rPr>
            <a:t>万</a:t>
          </a:r>
          <a:r>
            <a:rPr kumimoji="1" lang="ja-JP" altLang="ja-JP" sz="1050">
              <a:solidFill>
                <a:sysClr val="windowText" lastClr="000000"/>
              </a:solidFill>
              <a:effectLst/>
              <a:latin typeface="+mn-lt"/>
              <a:ea typeface="+mn-ea"/>
              <a:cs typeface="+mn-cs"/>
            </a:rPr>
            <a:t>円の</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となったことが主な要因となり、標準財政規模に占める割合は、前年度と比べ</a:t>
          </a:r>
          <a:r>
            <a:rPr kumimoji="1" lang="en-US" altLang="ja-JP" sz="1050">
              <a:solidFill>
                <a:sysClr val="windowText" lastClr="000000"/>
              </a:solidFill>
              <a:effectLst/>
              <a:latin typeface="+mn-lt"/>
              <a:ea typeface="+mn-ea"/>
              <a:cs typeface="+mn-cs"/>
            </a:rPr>
            <a:t>2.91</a:t>
          </a:r>
          <a:r>
            <a:rPr kumimoji="1" lang="ja-JP" altLang="en-US" sz="1050">
              <a:solidFill>
                <a:sysClr val="windowText" lastClr="000000"/>
              </a:solidFill>
              <a:effectLst/>
              <a:latin typeface="+mn-lt"/>
              <a:ea typeface="+mn-ea"/>
              <a:cs typeface="+mn-cs"/>
            </a:rPr>
            <a:t>％</a:t>
          </a:r>
          <a:r>
            <a:rPr kumimoji="1" lang="ja-JP" altLang="ja-JP" sz="1050">
              <a:solidFill>
                <a:sysClr val="windowText" lastClr="000000"/>
              </a:solidFill>
              <a:effectLst/>
              <a:latin typeface="+mn-lt"/>
              <a:ea typeface="+mn-ea"/>
              <a:cs typeface="+mn-cs"/>
            </a:rPr>
            <a:t>の</a:t>
          </a:r>
          <a:r>
            <a:rPr kumimoji="1" lang="ja-JP" altLang="en-US" sz="1050">
              <a:solidFill>
                <a:sysClr val="windowText" lastClr="000000"/>
              </a:solidFill>
              <a:effectLst/>
              <a:latin typeface="+mn-lt"/>
              <a:ea typeface="+mn-ea"/>
              <a:cs typeface="+mn-cs"/>
            </a:rPr>
            <a:t>増</a:t>
          </a:r>
          <a:r>
            <a:rPr kumimoji="1" lang="ja-JP" altLang="ja-JP" sz="1050">
              <a:solidFill>
                <a:sysClr val="windowText" lastClr="000000"/>
              </a:solidFill>
              <a:effectLst/>
              <a:latin typeface="+mn-lt"/>
              <a:ea typeface="+mn-ea"/>
              <a:cs typeface="+mn-cs"/>
            </a:rPr>
            <a:t>となった。</a:t>
          </a:r>
          <a:endParaRPr lang="ja-JP" altLang="ja-JP" sz="105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鳥取県大山町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前年度同様令和</a:t>
          </a:r>
          <a:r>
            <a:rPr kumimoji="1" lang="ja-JP" altLang="en-US" sz="1100">
              <a:solidFill>
                <a:schemeClr val="dk1"/>
              </a:solidFill>
              <a:effectLst/>
              <a:latin typeface="+mn-lt"/>
              <a:ea typeface="+mn-ea"/>
              <a:cs typeface="+mn-cs"/>
            </a:rPr>
            <a:t>２</a:t>
          </a:r>
          <a:r>
            <a:rPr kumimoji="1" lang="ja-JP" altLang="ja-JP" sz="1100">
              <a:solidFill>
                <a:schemeClr val="dk1"/>
              </a:solidFill>
              <a:effectLst/>
              <a:latin typeface="+mn-lt"/>
              <a:ea typeface="+mn-ea"/>
              <a:cs typeface="+mn-cs"/>
            </a:rPr>
            <a:t>年度もすべての会計で黒字決算となっている。今後も赤字決算を出すことのないよう、健全な財政運営の取組みを図る。</a:t>
          </a:r>
          <a:endParaRPr lang="ja-JP" altLang="ja-JP" sz="1400">
            <a:effectLst/>
          </a:endParaRPr>
        </a:p>
        <a:p>
          <a:r>
            <a:rPr kumimoji="1" lang="ja-JP" altLang="ja-JP" sz="1100">
              <a:solidFill>
                <a:schemeClr val="dk1"/>
              </a:solidFill>
              <a:effectLst/>
              <a:latin typeface="+mn-lt"/>
              <a:ea typeface="+mn-ea"/>
              <a:cs typeface="+mn-cs"/>
            </a:rPr>
            <a:t>　公共下水道事業・農業集落排水事業特別会計は、施設の老朽化が進み、長寿命化対策事業を行っており、今後工事実施により起債借入償還額が増加することが見込まれる。このため料金水準の適正化による歳入の確保を図るとともに、人口減少が予想される状況を考慮し、施設の統廃合等による施設の更新経費・維持管理経費等の歳出経費削減を進めていく必要があ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a:extLst>
            <a:ext uri="{FF2B5EF4-FFF2-40B4-BE49-F238E27FC236}">
              <a16:creationId xmlns:a16="http://schemas.microsoft.com/office/drawing/2014/main" id="{00000000-0008-0000-0900-000013000000}"/>
            </a:ext>
          </a:extLst>
        </xdr:cNvPr>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a:extLst>
            <a:ext uri="{FF2B5EF4-FFF2-40B4-BE49-F238E27FC236}">
              <a16:creationId xmlns:a16="http://schemas.microsoft.com/office/drawing/2014/main" id="{00000000-0008-0000-0900-000014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a:extLst>
            <a:ext uri="{FF2B5EF4-FFF2-40B4-BE49-F238E27FC236}">
              <a16:creationId xmlns:a16="http://schemas.microsoft.com/office/drawing/2014/main" id="{00000000-0008-0000-0900-000015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6"/>
  <sheetViews>
    <sheetView showGridLines="0" tabSelected="1" topLeftCell="A28" zoomScale="85" zoomScaleNormal="85"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80</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82</v>
      </c>
      <c r="C3" s="652"/>
      <c r="D3" s="652"/>
      <c r="E3" s="653"/>
      <c r="F3" s="653"/>
      <c r="G3" s="653"/>
      <c r="H3" s="653"/>
      <c r="I3" s="653"/>
      <c r="J3" s="653"/>
      <c r="K3" s="653"/>
      <c r="L3" s="653" t="s">
        <v>83</v>
      </c>
      <c r="M3" s="653"/>
      <c r="N3" s="653"/>
      <c r="O3" s="653"/>
      <c r="P3" s="653"/>
      <c r="Q3" s="653"/>
      <c r="R3" s="656"/>
      <c r="S3" s="656"/>
      <c r="T3" s="656"/>
      <c r="U3" s="656"/>
      <c r="V3" s="657"/>
      <c r="W3" s="547" t="s">
        <v>84</v>
      </c>
      <c r="X3" s="548"/>
      <c r="Y3" s="548"/>
      <c r="Z3" s="548"/>
      <c r="AA3" s="548"/>
      <c r="AB3" s="652"/>
      <c r="AC3" s="656" t="s">
        <v>85</v>
      </c>
      <c r="AD3" s="548"/>
      <c r="AE3" s="548"/>
      <c r="AF3" s="548"/>
      <c r="AG3" s="548"/>
      <c r="AH3" s="548"/>
      <c r="AI3" s="548"/>
      <c r="AJ3" s="548"/>
      <c r="AK3" s="548"/>
      <c r="AL3" s="618"/>
      <c r="AM3" s="547" t="s">
        <v>86</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87</v>
      </c>
      <c r="BO3" s="548"/>
      <c r="BP3" s="548"/>
      <c r="BQ3" s="548"/>
      <c r="BR3" s="548"/>
      <c r="BS3" s="548"/>
      <c r="BT3" s="548"/>
      <c r="BU3" s="618"/>
      <c r="BV3" s="547" t="s">
        <v>88</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89</v>
      </c>
      <c r="CU3" s="548"/>
      <c r="CV3" s="548"/>
      <c r="CW3" s="548"/>
      <c r="CX3" s="548"/>
      <c r="CY3" s="548"/>
      <c r="CZ3" s="548"/>
      <c r="DA3" s="618"/>
      <c r="DB3" s="547" t="s">
        <v>90</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91</v>
      </c>
      <c r="AZ4" s="461"/>
      <c r="BA4" s="461"/>
      <c r="BB4" s="461"/>
      <c r="BC4" s="461"/>
      <c r="BD4" s="461"/>
      <c r="BE4" s="461"/>
      <c r="BF4" s="461"/>
      <c r="BG4" s="461"/>
      <c r="BH4" s="461"/>
      <c r="BI4" s="461"/>
      <c r="BJ4" s="461"/>
      <c r="BK4" s="461"/>
      <c r="BL4" s="461"/>
      <c r="BM4" s="462"/>
      <c r="BN4" s="463">
        <v>13898687</v>
      </c>
      <c r="BO4" s="464"/>
      <c r="BP4" s="464"/>
      <c r="BQ4" s="464"/>
      <c r="BR4" s="464"/>
      <c r="BS4" s="464"/>
      <c r="BT4" s="464"/>
      <c r="BU4" s="465"/>
      <c r="BV4" s="463">
        <v>11701724</v>
      </c>
      <c r="BW4" s="464"/>
      <c r="BX4" s="464"/>
      <c r="BY4" s="464"/>
      <c r="BZ4" s="464"/>
      <c r="CA4" s="464"/>
      <c r="CB4" s="464"/>
      <c r="CC4" s="465"/>
      <c r="CD4" s="644" t="s">
        <v>92</v>
      </c>
      <c r="CE4" s="645"/>
      <c r="CF4" s="645"/>
      <c r="CG4" s="645"/>
      <c r="CH4" s="645"/>
      <c r="CI4" s="645"/>
      <c r="CJ4" s="645"/>
      <c r="CK4" s="645"/>
      <c r="CL4" s="645"/>
      <c r="CM4" s="645"/>
      <c r="CN4" s="645"/>
      <c r="CO4" s="645"/>
      <c r="CP4" s="645"/>
      <c r="CQ4" s="645"/>
      <c r="CR4" s="645"/>
      <c r="CS4" s="646"/>
      <c r="CT4" s="647">
        <v>5.5</v>
      </c>
      <c r="CU4" s="648"/>
      <c r="CV4" s="648"/>
      <c r="CW4" s="648"/>
      <c r="CX4" s="648"/>
      <c r="CY4" s="648"/>
      <c r="CZ4" s="648"/>
      <c r="DA4" s="649"/>
      <c r="DB4" s="647">
        <v>5.3</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93</v>
      </c>
      <c r="AN5" s="442"/>
      <c r="AO5" s="442"/>
      <c r="AP5" s="442"/>
      <c r="AQ5" s="442"/>
      <c r="AR5" s="442"/>
      <c r="AS5" s="442"/>
      <c r="AT5" s="443"/>
      <c r="AU5" s="525" t="s">
        <v>94</v>
      </c>
      <c r="AV5" s="526"/>
      <c r="AW5" s="526"/>
      <c r="AX5" s="526"/>
      <c r="AY5" s="448" t="s">
        <v>95</v>
      </c>
      <c r="AZ5" s="449"/>
      <c r="BA5" s="449"/>
      <c r="BB5" s="449"/>
      <c r="BC5" s="449"/>
      <c r="BD5" s="449"/>
      <c r="BE5" s="449"/>
      <c r="BF5" s="449"/>
      <c r="BG5" s="449"/>
      <c r="BH5" s="449"/>
      <c r="BI5" s="449"/>
      <c r="BJ5" s="449"/>
      <c r="BK5" s="449"/>
      <c r="BL5" s="449"/>
      <c r="BM5" s="450"/>
      <c r="BN5" s="468">
        <v>13396618</v>
      </c>
      <c r="BO5" s="469"/>
      <c r="BP5" s="469"/>
      <c r="BQ5" s="469"/>
      <c r="BR5" s="469"/>
      <c r="BS5" s="469"/>
      <c r="BT5" s="469"/>
      <c r="BU5" s="470"/>
      <c r="BV5" s="468">
        <v>11282491</v>
      </c>
      <c r="BW5" s="469"/>
      <c r="BX5" s="469"/>
      <c r="BY5" s="469"/>
      <c r="BZ5" s="469"/>
      <c r="CA5" s="469"/>
      <c r="CB5" s="469"/>
      <c r="CC5" s="470"/>
      <c r="CD5" s="477" t="s">
        <v>96</v>
      </c>
      <c r="CE5" s="478"/>
      <c r="CF5" s="478"/>
      <c r="CG5" s="478"/>
      <c r="CH5" s="478"/>
      <c r="CI5" s="478"/>
      <c r="CJ5" s="478"/>
      <c r="CK5" s="478"/>
      <c r="CL5" s="478"/>
      <c r="CM5" s="478"/>
      <c r="CN5" s="478"/>
      <c r="CO5" s="478"/>
      <c r="CP5" s="478"/>
      <c r="CQ5" s="478"/>
      <c r="CR5" s="478"/>
      <c r="CS5" s="479"/>
      <c r="CT5" s="438">
        <v>92.4</v>
      </c>
      <c r="CU5" s="439"/>
      <c r="CV5" s="439"/>
      <c r="CW5" s="439"/>
      <c r="CX5" s="439"/>
      <c r="CY5" s="439"/>
      <c r="CZ5" s="439"/>
      <c r="DA5" s="440"/>
      <c r="DB5" s="438">
        <v>92.9</v>
      </c>
      <c r="DC5" s="439"/>
      <c r="DD5" s="439"/>
      <c r="DE5" s="439"/>
      <c r="DF5" s="439"/>
      <c r="DG5" s="439"/>
      <c r="DH5" s="439"/>
      <c r="DI5" s="440"/>
      <c r="DJ5" s="186"/>
      <c r="DK5" s="186"/>
      <c r="DL5" s="186"/>
      <c r="DM5" s="186"/>
      <c r="DN5" s="186"/>
      <c r="DO5" s="186"/>
    </row>
    <row r="6" spans="1:119" ht="18.75" customHeight="1" x14ac:dyDescent="0.15">
      <c r="A6" s="187"/>
      <c r="B6" s="624" t="s">
        <v>97</v>
      </c>
      <c r="C6" s="482"/>
      <c r="D6" s="482"/>
      <c r="E6" s="625"/>
      <c r="F6" s="625"/>
      <c r="G6" s="625"/>
      <c r="H6" s="625"/>
      <c r="I6" s="625"/>
      <c r="J6" s="625"/>
      <c r="K6" s="625"/>
      <c r="L6" s="625" t="s">
        <v>98</v>
      </c>
      <c r="M6" s="625"/>
      <c r="N6" s="625"/>
      <c r="O6" s="625"/>
      <c r="P6" s="625"/>
      <c r="Q6" s="625"/>
      <c r="R6" s="506"/>
      <c r="S6" s="506"/>
      <c r="T6" s="506"/>
      <c r="U6" s="506"/>
      <c r="V6" s="631"/>
      <c r="W6" s="559" t="s">
        <v>99</v>
      </c>
      <c r="X6" s="481"/>
      <c r="Y6" s="481"/>
      <c r="Z6" s="481"/>
      <c r="AA6" s="481"/>
      <c r="AB6" s="482"/>
      <c r="AC6" s="636" t="s">
        <v>100</v>
      </c>
      <c r="AD6" s="637"/>
      <c r="AE6" s="637"/>
      <c r="AF6" s="637"/>
      <c r="AG6" s="637"/>
      <c r="AH6" s="637"/>
      <c r="AI6" s="637"/>
      <c r="AJ6" s="637"/>
      <c r="AK6" s="637"/>
      <c r="AL6" s="638"/>
      <c r="AM6" s="537" t="s">
        <v>101</v>
      </c>
      <c r="AN6" s="442"/>
      <c r="AO6" s="442"/>
      <c r="AP6" s="442"/>
      <c r="AQ6" s="442"/>
      <c r="AR6" s="442"/>
      <c r="AS6" s="442"/>
      <c r="AT6" s="443"/>
      <c r="AU6" s="525" t="s">
        <v>94</v>
      </c>
      <c r="AV6" s="526"/>
      <c r="AW6" s="526"/>
      <c r="AX6" s="526"/>
      <c r="AY6" s="448" t="s">
        <v>102</v>
      </c>
      <c r="AZ6" s="449"/>
      <c r="BA6" s="449"/>
      <c r="BB6" s="449"/>
      <c r="BC6" s="449"/>
      <c r="BD6" s="449"/>
      <c r="BE6" s="449"/>
      <c r="BF6" s="449"/>
      <c r="BG6" s="449"/>
      <c r="BH6" s="449"/>
      <c r="BI6" s="449"/>
      <c r="BJ6" s="449"/>
      <c r="BK6" s="449"/>
      <c r="BL6" s="449"/>
      <c r="BM6" s="450"/>
      <c r="BN6" s="468">
        <v>502069</v>
      </c>
      <c r="BO6" s="469"/>
      <c r="BP6" s="469"/>
      <c r="BQ6" s="469"/>
      <c r="BR6" s="469"/>
      <c r="BS6" s="469"/>
      <c r="BT6" s="469"/>
      <c r="BU6" s="470"/>
      <c r="BV6" s="468">
        <v>419233</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95.3</v>
      </c>
      <c r="CU6" s="622"/>
      <c r="CV6" s="622"/>
      <c r="CW6" s="622"/>
      <c r="CX6" s="622"/>
      <c r="CY6" s="622"/>
      <c r="CZ6" s="622"/>
      <c r="DA6" s="623"/>
      <c r="DB6" s="621">
        <v>95.6</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94</v>
      </c>
      <c r="AV7" s="526"/>
      <c r="AW7" s="526"/>
      <c r="AX7" s="526"/>
      <c r="AY7" s="448" t="s">
        <v>105</v>
      </c>
      <c r="AZ7" s="449"/>
      <c r="BA7" s="449"/>
      <c r="BB7" s="449"/>
      <c r="BC7" s="449"/>
      <c r="BD7" s="449"/>
      <c r="BE7" s="449"/>
      <c r="BF7" s="449"/>
      <c r="BG7" s="449"/>
      <c r="BH7" s="449"/>
      <c r="BI7" s="449"/>
      <c r="BJ7" s="449"/>
      <c r="BK7" s="449"/>
      <c r="BL7" s="449"/>
      <c r="BM7" s="450"/>
      <c r="BN7" s="468">
        <v>118810</v>
      </c>
      <c r="BO7" s="469"/>
      <c r="BP7" s="469"/>
      <c r="BQ7" s="469"/>
      <c r="BR7" s="469"/>
      <c r="BS7" s="469"/>
      <c r="BT7" s="469"/>
      <c r="BU7" s="470"/>
      <c r="BV7" s="468">
        <v>59378</v>
      </c>
      <c r="BW7" s="469"/>
      <c r="BX7" s="469"/>
      <c r="BY7" s="469"/>
      <c r="BZ7" s="469"/>
      <c r="CA7" s="469"/>
      <c r="CB7" s="469"/>
      <c r="CC7" s="470"/>
      <c r="CD7" s="477" t="s">
        <v>106</v>
      </c>
      <c r="CE7" s="478"/>
      <c r="CF7" s="478"/>
      <c r="CG7" s="478"/>
      <c r="CH7" s="478"/>
      <c r="CI7" s="478"/>
      <c r="CJ7" s="478"/>
      <c r="CK7" s="478"/>
      <c r="CL7" s="478"/>
      <c r="CM7" s="478"/>
      <c r="CN7" s="478"/>
      <c r="CO7" s="478"/>
      <c r="CP7" s="478"/>
      <c r="CQ7" s="478"/>
      <c r="CR7" s="478"/>
      <c r="CS7" s="479"/>
      <c r="CT7" s="468">
        <v>7012575</v>
      </c>
      <c r="CU7" s="469"/>
      <c r="CV7" s="469"/>
      <c r="CW7" s="469"/>
      <c r="CX7" s="469"/>
      <c r="CY7" s="469"/>
      <c r="CZ7" s="469"/>
      <c r="DA7" s="470"/>
      <c r="DB7" s="468">
        <v>6729811</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107</v>
      </c>
      <c r="AN8" s="442"/>
      <c r="AO8" s="442"/>
      <c r="AP8" s="442"/>
      <c r="AQ8" s="442"/>
      <c r="AR8" s="442"/>
      <c r="AS8" s="442"/>
      <c r="AT8" s="443"/>
      <c r="AU8" s="525" t="s">
        <v>108</v>
      </c>
      <c r="AV8" s="526"/>
      <c r="AW8" s="526"/>
      <c r="AX8" s="526"/>
      <c r="AY8" s="448" t="s">
        <v>109</v>
      </c>
      <c r="AZ8" s="449"/>
      <c r="BA8" s="449"/>
      <c r="BB8" s="449"/>
      <c r="BC8" s="449"/>
      <c r="BD8" s="449"/>
      <c r="BE8" s="449"/>
      <c r="BF8" s="449"/>
      <c r="BG8" s="449"/>
      <c r="BH8" s="449"/>
      <c r="BI8" s="449"/>
      <c r="BJ8" s="449"/>
      <c r="BK8" s="449"/>
      <c r="BL8" s="449"/>
      <c r="BM8" s="450"/>
      <c r="BN8" s="468">
        <v>383259</v>
      </c>
      <c r="BO8" s="469"/>
      <c r="BP8" s="469"/>
      <c r="BQ8" s="469"/>
      <c r="BR8" s="469"/>
      <c r="BS8" s="469"/>
      <c r="BT8" s="469"/>
      <c r="BU8" s="470"/>
      <c r="BV8" s="468">
        <v>359855</v>
      </c>
      <c r="BW8" s="469"/>
      <c r="BX8" s="469"/>
      <c r="BY8" s="469"/>
      <c r="BZ8" s="469"/>
      <c r="CA8" s="469"/>
      <c r="CB8" s="469"/>
      <c r="CC8" s="470"/>
      <c r="CD8" s="477" t="s">
        <v>110</v>
      </c>
      <c r="CE8" s="478"/>
      <c r="CF8" s="478"/>
      <c r="CG8" s="478"/>
      <c r="CH8" s="478"/>
      <c r="CI8" s="478"/>
      <c r="CJ8" s="478"/>
      <c r="CK8" s="478"/>
      <c r="CL8" s="478"/>
      <c r="CM8" s="478"/>
      <c r="CN8" s="478"/>
      <c r="CO8" s="478"/>
      <c r="CP8" s="478"/>
      <c r="CQ8" s="478"/>
      <c r="CR8" s="478"/>
      <c r="CS8" s="479"/>
      <c r="CT8" s="581">
        <v>0.27</v>
      </c>
      <c r="CU8" s="582"/>
      <c r="CV8" s="582"/>
      <c r="CW8" s="582"/>
      <c r="CX8" s="582"/>
      <c r="CY8" s="582"/>
      <c r="CZ8" s="582"/>
      <c r="DA8" s="583"/>
      <c r="DB8" s="581">
        <v>0.26</v>
      </c>
      <c r="DC8" s="582"/>
      <c r="DD8" s="582"/>
      <c r="DE8" s="582"/>
      <c r="DF8" s="582"/>
      <c r="DG8" s="582"/>
      <c r="DH8" s="582"/>
      <c r="DI8" s="583"/>
      <c r="DJ8" s="186"/>
      <c r="DK8" s="186"/>
      <c r="DL8" s="186"/>
      <c r="DM8" s="186"/>
      <c r="DN8" s="186"/>
      <c r="DO8" s="186"/>
    </row>
    <row r="9" spans="1:119" ht="18.75" customHeight="1" thickBot="1" x14ac:dyDescent="0.2">
      <c r="A9" s="187"/>
      <c r="B9" s="610" t="s">
        <v>111</v>
      </c>
      <c r="C9" s="611"/>
      <c r="D9" s="611"/>
      <c r="E9" s="611"/>
      <c r="F9" s="611"/>
      <c r="G9" s="611"/>
      <c r="H9" s="611"/>
      <c r="I9" s="611"/>
      <c r="J9" s="611"/>
      <c r="K9" s="531"/>
      <c r="L9" s="612" t="s">
        <v>112</v>
      </c>
      <c r="M9" s="613"/>
      <c r="N9" s="613"/>
      <c r="O9" s="613"/>
      <c r="P9" s="613"/>
      <c r="Q9" s="614"/>
      <c r="R9" s="615">
        <v>15370</v>
      </c>
      <c r="S9" s="616"/>
      <c r="T9" s="616"/>
      <c r="U9" s="616"/>
      <c r="V9" s="617"/>
      <c r="W9" s="547" t="s">
        <v>113</v>
      </c>
      <c r="X9" s="548"/>
      <c r="Y9" s="548"/>
      <c r="Z9" s="548"/>
      <c r="AA9" s="548"/>
      <c r="AB9" s="548"/>
      <c r="AC9" s="548"/>
      <c r="AD9" s="548"/>
      <c r="AE9" s="548"/>
      <c r="AF9" s="548"/>
      <c r="AG9" s="548"/>
      <c r="AH9" s="548"/>
      <c r="AI9" s="548"/>
      <c r="AJ9" s="548"/>
      <c r="AK9" s="548"/>
      <c r="AL9" s="618"/>
      <c r="AM9" s="537" t="s">
        <v>114</v>
      </c>
      <c r="AN9" s="442"/>
      <c r="AO9" s="442"/>
      <c r="AP9" s="442"/>
      <c r="AQ9" s="442"/>
      <c r="AR9" s="442"/>
      <c r="AS9" s="442"/>
      <c r="AT9" s="443"/>
      <c r="AU9" s="525" t="s">
        <v>108</v>
      </c>
      <c r="AV9" s="526"/>
      <c r="AW9" s="526"/>
      <c r="AX9" s="526"/>
      <c r="AY9" s="448" t="s">
        <v>115</v>
      </c>
      <c r="AZ9" s="449"/>
      <c r="BA9" s="449"/>
      <c r="BB9" s="449"/>
      <c r="BC9" s="449"/>
      <c r="BD9" s="449"/>
      <c r="BE9" s="449"/>
      <c r="BF9" s="449"/>
      <c r="BG9" s="449"/>
      <c r="BH9" s="449"/>
      <c r="BI9" s="449"/>
      <c r="BJ9" s="449"/>
      <c r="BK9" s="449"/>
      <c r="BL9" s="449"/>
      <c r="BM9" s="450"/>
      <c r="BN9" s="468">
        <v>23404</v>
      </c>
      <c r="BO9" s="469"/>
      <c r="BP9" s="469"/>
      <c r="BQ9" s="469"/>
      <c r="BR9" s="469"/>
      <c r="BS9" s="469"/>
      <c r="BT9" s="469"/>
      <c r="BU9" s="470"/>
      <c r="BV9" s="468">
        <v>-260492</v>
      </c>
      <c r="BW9" s="469"/>
      <c r="BX9" s="469"/>
      <c r="BY9" s="469"/>
      <c r="BZ9" s="469"/>
      <c r="CA9" s="469"/>
      <c r="CB9" s="469"/>
      <c r="CC9" s="470"/>
      <c r="CD9" s="477" t="s">
        <v>116</v>
      </c>
      <c r="CE9" s="478"/>
      <c r="CF9" s="478"/>
      <c r="CG9" s="478"/>
      <c r="CH9" s="478"/>
      <c r="CI9" s="478"/>
      <c r="CJ9" s="478"/>
      <c r="CK9" s="478"/>
      <c r="CL9" s="478"/>
      <c r="CM9" s="478"/>
      <c r="CN9" s="478"/>
      <c r="CO9" s="478"/>
      <c r="CP9" s="478"/>
      <c r="CQ9" s="478"/>
      <c r="CR9" s="478"/>
      <c r="CS9" s="479"/>
      <c r="CT9" s="438">
        <v>16.100000000000001</v>
      </c>
      <c r="CU9" s="439"/>
      <c r="CV9" s="439"/>
      <c r="CW9" s="439"/>
      <c r="CX9" s="439"/>
      <c r="CY9" s="439"/>
      <c r="CZ9" s="439"/>
      <c r="DA9" s="440"/>
      <c r="DB9" s="438">
        <v>16.899999999999999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117</v>
      </c>
      <c r="M10" s="442"/>
      <c r="N10" s="442"/>
      <c r="O10" s="442"/>
      <c r="P10" s="442"/>
      <c r="Q10" s="443"/>
      <c r="R10" s="444">
        <v>16470</v>
      </c>
      <c r="S10" s="445"/>
      <c r="T10" s="445"/>
      <c r="U10" s="445"/>
      <c r="V10" s="447"/>
      <c r="W10" s="619"/>
      <c r="X10" s="430"/>
      <c r="Y10" s="430"/>
      <c r="Z10" s="430"/>
      <c r="AA10" s="430"/>
      <c r="AB10" s="430"/>
      <c r="AC10" s="430"/>
      <c r="AD10" s="430"/>
      <c r="AE10" s="430"/>
      <c r="AF10" s="430"/>
      <c r="AG10" s="430"/>
      <c r="AH10" s="430"/>
      <c r="AI10" s="430"/>
      <c r="AJ10" s="430"/>
      <c r="AK10" s="430"/>
      <c r="AL10" s="620"/>
      <c r="AM10" s="537" t="s">
        <v>118</v>
      </c>
      <c r="AN10" s="442"/>
      <c r="AO10" s="442"/>
      <c r="AP10" s="442"/>
      <c r="AQ10" s="442"/>
      <c r="AR10" s="442"/>
      <c r="AS10" s="442"/>
      <c r="AT10" s="443"/>
      <c r="AU10" s="525" t="s">
        <v>119</v>
      </c>
      <c r="AV10" s="526"/>
      <c r="AW10" s="526"/>
      <c r="AX10" s="526"/>
      <c r="AY10" s="448" t="s">
        <v>120</v>
      </c>
      <c r="AZ10" s="449"/>
      <c r="BA10" s="449"/>
      <c r="BB10" s="449"/>
      <c r="BC10" s="449"/>
      <c r="BD10" s="449"/>
      <c r="BE10" s="449"/>
      <c r="BF10" s="449"/>
      <c r="BG10" s="449"/>
      <c r="BH10" s="449"/>
      <c r="BI10" s="449"/>
      <c r="BJ10" s="449"/>
      <c r="BK10" s="449"/>
      <c r="BL10" s="449"/>
      <c r="BM10" s="450"/>
      <c r="BN10" s="468">
        <v>15234</v>
      </c>
      <c r="BO10" s="469"/>
      <c r="BP10" s="469"/>
      <c r="BQ10" s="469"/>
      <c r="BR10" s="469"/>
      <c r="BS10" s="469"/>
      <c r="BT10" s="469"/>
      <c r="BU10" s="470"/>
      <c r="BV10" s="468">
        <v>5528</v>
      </c>
      <c r="BW10" s="469"/>
      <c r="BX10" s="469"/>
      <c r="BY10" s="469"/>
      <c r="BZ10" s="469"/>
      <c r="CA10" s="469"/>
      <c r="CB10" s="469"/>
      <c r="CC10" s="470"/>
      <c r="CD10" s="191" t="s">
        <v>121</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122</v>
      </c>
      <c r="M11" s="515"/>
      <c r="N11" s="515"/>
      <c r="O11" s="515"/>
      <c r="P11" s="515"/>
      <c r="Q11" s="516"/>
      <c r="R11" s="607" t="s">
        <v>123</v>
      </c>
      <c r="S11" s="608"/>
      <c r="T11" s="608"/>
      <c r="U11" s="608"/>
      <c r="V11" s="609"/>
      <c r="W11" s="619"/>
      <c r="X11" s="430"/>
      <c r="Y11" s="430"/>
      <c r="Z11" s="430"/>
      <c r="AA11" s="430"/>
      <c r="AB11" s="430"/>
      <c r="AC11" s="430"/>
      <c r="AD11" s="430"/>
      <c r="AE11" s="430"/>
      <c r="AF11" s="430"/>
      <c r="AG11" s="430"/>
      <c r="AH11" s="430"/>
      <c r="AI11" s="430"/>
      <c r="AJ11" s="430"/>
      <c r="AK11" s="430"/>
      <c r="AL11" s="620"/>
      <c r="AM11" s="537" t="s">
        <v>124</v>
      </c>
      <c r="AN11" s="442"/>
      <c r="AO11" s="442"/>
      <c r="AP11" s="442"/>
      <c r="AQ11" s="442"/>
      <c r="AR11" s="442"/>
      <c r="AS11" s="442"/>
      <c r="AT11" s="443"/>
      <c r="AU11" s="525" t="s">
        <v>119</v>
      </c>
      <c r="AV11" s="526"/>
      <c r="AW11" s="526"/>
      <c r="AX11" s="526"/>
      <c r="AY11" s="448" t="s">
        <v>125</v>
      </c>
      <c r="AZ11" s="449"/>
      <c r="BA11" s="449"/>
      <c r="BB11" s="449"/>
      <c r="BC11" s="449"/>
      <c r="BD11" s="449"/>
      <c r="BE11" s="449"/>
      <c r="BF11" s="449"/>
      <c r="BG11" s="449"/>
      <c r="BH11" s="449"/>
      <c r="BI11" s="449"/>
      <c r="BJ11" s="449"/>
      <c r="BK11" s="449"/>
      <c r="BL11" s="449"/>
      <c r="BM11" s="450"/>
      <c r="BN11" s="468">
        <v>0</v>
      </c>
      <c r="BO11" s="469"/>
      <c r="BP11" s="469"/>
      <c r="BQ11" s="469"/>
      <c r="BR11" s="469"/>
      <c r="BS11" s="469"/>
      <c r="BT11" s="469"/>
      <c r="BU11" s="470"/>
      <c r="BV11" s="468">
        <v>0</v>
      </c>
      <c r="BW11" s="469"/>
      <c r="BX11" s="469"/>
      <c r="BY11" s="469"/>
      <c r="BZ11" s="469"/>
      <c r="CA11" s="469"/>
      <c r="CB11" s="469"/>
      <c r="CC11" s="470"/>
      <c r="CD11" s="477" t="s">
        <v>126</v>
      </c>
      <c r="CE11" s="478"/>
      <c r="CF11" s="478"/>
      <c r="CG11" s="478"/>
      <c r="CH11" s="478"/>
      <c r="CI11" s="478"/>
      <c r="CJ11" s="478"/>
      <c r="CK11" s="478"/>
      <c r="CL11" s="478"/>
      <c r="CM11" s="478"/>
      <c r="CN11" s="478"/>
      <c r="CO11" s="478"/>
      <c r="CP11" s="478"/>
      <c r="CQ11" s="478"/>
      <c r="CR11" s="478"/>
      <c r="CS11" s="479"/>
      <c r="CT11" s="581" t="s">
        <v>127</v>
      </c>
      <c r="CU11" s="582"/>
      <c r="CV11" s="582"/>
      <c r="CW11" s="582"/>
      <c r="CX11" s="582"/>
      <c r="CY11" s="582"/>
      <c r="CZ11" s="582"/>
      <c r="DA11" s="583"/>
      <c r="DB11" s="581" t="s">
        <v>128</v>
      </c>
      <c r="DC11" s="582"/>
      <c r="DD11" s="582"/>
      <c r="DE11" s="582"/>
      <c r="DF11" s="582"/>
      <c r="DG11" s="582"/>
      <c r="DH11" s="582"/>
      <c r="DI11" s="583"/>
      <c r="DJ11" s="186"/>
      <c r="DK11" s="186"/>
      <c r="DL11" s="186"/>
      <c r="DM11" s="186"/>
      <c r="DN11" s="186"/>
      <c r="DO11" s="186"/>
    </row>
    <row r="12" spans="1:119" ht="18.75" customHeight="1" x14ac:dyDescent="0.15">
      <c r="A12" s="187"/>
      <c r="B12" s="584" t="s">
        <v>129</v>
      </c>
      <c r="C12" s="585"/>
      <c r="D12" s="585"/>
      <c r="E12" s="585"/>
      <c r="F12" s="585"/>
      <c r="G12" s="585"/>
      <c r="H12" s="585"/>
      <c r="I12" s="585"/>
      <c r="J12" s="585"/>
      <c r="K12" s="586"/>
      <c r="L12" s="593" t="s">
        <v>130</v>
      </c>
      <c r="M12" s="594"/>
      <c r="N12" s="594"/>
      <c r="O12" s="594"/>
      <c r="P12" s="594"/>
      <c r="Q12" s="595"/>
      <c r="R12" s="596">
        <v>15926</v>
      </c>
      <c r="S12" s="597"/>
      <c r="T12" s="597"/>
      <c r="U12" s="597"/>
      <c r="V12" s="598"/>
      <c r="W12" s="599" t="s">
        <v>1</v>
      </c>
      <c r="X12" s="526"/>
      <c r="Y12" s="526"/>
      <c r="Z12" s="526"/>
      <c r="AA12" s="526"/>
      <c r="AB12" s="600"/>
      <c r="AC12" s="601" t="s">
        <v>131</v>
      </c>
      <c r="AD12" s="602"/>
      <c r="AE12" s="602"/>
      <c r="AF12" s="602"/>
      <c r="AG12" s="603"/>
      <c r="AH12" s="601" t="s">
        <v>132</v>
      </c>
      <c r="AI12" s="602"/>
      <c r="AJ12" s="602"/>
      <c r="AK12" s="602"/>
      <c r="AL12" s="604"/>
      <c r="AM12" s="537" t="s">
        <v>133</v>
      </c>
      <c r="AN12" s="442"/>
      <c r="AO12" s="442"/>
      <c r="AP12" s="442"/>
      <c r="AQ12" s="442"/>
      <c r="AR12" s="442"/>
      <c r="AS12" s="442"/>
      <c r="AT12" s="443"/>
      <c r="AU12" s="525" t="s">
        <v>134</v>
      </c>
      <c r="AV12" s="526"/>
      <c r="AW12" s="526"/>
      <c r="AX12" s="526"/>
      <c r="AY12" s="448" t="s">
        <v>135</v>
      </c>
      <c r="AZ12" s="449"/>
      <c r="BA12" s="449"/>
      <c r="BB12" s="449"/>
      <c r="BC12" s="449"/>
      <c r="BD12" s="449"/>
      <c r="BE12" s="449"/>
      <c r="BF12" s="449"/>
      <c r="BG12" s="449"/>
      <c r="BH12" s="449"/>
      <c r="BI12" s="449"/>
      <c r="BJ12" s="449"/>
      <c r="BK12" s="449"/>
      <c r="BL12" s="449"/>
      <c r="BM12" s="450"/>
      <c r="BN12" s="468">
        <v>100000</v>
      </c>
      <c r="BO12" s="469"/>
      <c r="BP12" s="469"/>
      <c r="BQ12" s="469"/>
      <c r="BR12" s="469"/>
      <c r="BS12" s="469"/>
      <c r="BT12" s="469"/>
      <c r="BU12" s="470"/>
      <c r="BV12" s="468">
        <v>0</v>
      </c>
      <c r="BW12" s="469"/>
      <c r="BX12" s="469"/>
      <c r="BY12" s="469"/>
      <c r="BZ12" s="469"/>
      <c r="CA12" s="469"/>
      <c r="CB12" s="469"/>
      <c r="CC12" s="470"/>
      <c r="CD12" s="477" t="s">
        <v>136</v>
      </c>
      <c r="CE12" s="478"/>
      <c r="CF12" s="478"/>
      <c r="CG12" s="478"/>
      <c r="CH12" s="478"/>
      <c r="CI12" s="478"/>
      <c r="CJ12" s="478"/>
      <c r="CK12" s="478"/>
      <c r="CL12" s="478"/>
      <c r="CM12" s="478"/>
      <c r="CN12" s="478"/>
      <c r="CO12" s="478"/>
      <c r="CP12" s="478"/>
      <c r="CQ12" s="478"/>
      <c r="CR12" s="478"/>
      <c r="CS12" s="479"/>
      <c r="CT12" s="581" t="s">
        <v>128</v>
      </c>
      <c r="CU12" s="582"/>
      <c r="CV12" s="582"/>
      <c r="CW12" s="582"/>
      <c r="CX12" s="582"/>
      <c r="CY12" s="582"/>
      <c r="CZ12" s="582"/>
      <c r="DA12" s="583"/>
      <c r="DB12" s="581" t="s">
        <v>128</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137</v>
      </c>
      <c r="N13" s="569"/>
      <c r="O13" s="569"/>
      <c r="P13" s="569"/>
      <c r="Q13" s="570"/>
      <c r="R13" s="571">
        <v>15791</v>
      </c>
      <c r="S13" s="572"/>
      <c r="T13" s="572"/>
      <c r="U13" s="572"/>
      <c r="V13" s="573"/>
      <c r="W13" s="559" t="s">
        <v>138</v>
      </c>
      <c r="X13" s="481"/>
      <c r="Y13" s="481"/>
      <c r="Z13" s="481"/>
      <c r="AA13" s="481"/>
      <c r="AB13" s="482"/>
      <c r="AC13" s="444">
        <v>2252</v>
      </c>
      <c r="AD13" s="445"/>
      <c r="AE13" s="445"/>
      <c r="AF13" s="445"/>
      <c r="AG13" s="446"/>
      <c r="AH13" s="444">
        <v>2570</v>
      </c>
      <c r="AI13" s="445"/>
      <c r="AJ13" s="445"/>
      <c r="AK13" s="445"/>
      <c r="AL13" s="447"/>
      <c r="AM13" s="537" t="s">
        <v>139</v>
      </c>
      <c r="AN13" s="442"/>
      <c r="AO13" s="442"/>
      <c r="AP13" s="442"/>
      <c r="AQ13" s="442"/>
      <c r="AR13" s="442"/>
      <c r="AS13" s="442"/>
      <c r="AT13" s="443"/>
      <c r="AU13" s="525" t="s">
        <v>140</v>
      </c>
      <c r="AV13" s="526"/>
      <c r="AW13" s="526"/>
      <c r="AX13" s="526"/>
      <c r="AY13" s="448" t="s">
        <v>141</v>
      </c>
      <c r="AZ13" s="449"/>
      <c r="BA13" s="449"/>
      <c r="BB13" s="449"/>
      <c r="BC13" s="449"/>
      <c r="BD13" s="449"/>
      <c r="BE13" s="449"/>
      <c r="BF13" s="449"/>
      <c r="BG13" s="449"/>
      <c r="BH13" s="449"/>
      <c r="BI13" s="449"/>
      <c r="BJ13" s="449"/>
      <c r="BK13" s="449"/>
      <c r="BL13" s="449"/>
      <c r="BM13" s="450"/>
      <c r="BN13" s="468">
        <v>-61362</v>
      </c>
      <c r="BO13" s="469"/>
      <c r="BP13" s="469"/>
      <c r="BQ13" s="469"/>
      <c r="BR13" s="469"/>
      <c r="BS13" s="469"/>
      <c r="BT13" s="469"/>
      <c r="BU13" s="470"/>
      <c r="BV13" s="468">
        <v>-254964</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10.5</v>
      </c>
      <c r="CU13" s="439"/>
      <c r="CV13" s="439"/>
      <c r="CW13" s="439"/>
      <c r="CX13" s="439"/>
      <c r="CY13" s="439"/>
      <c r="CZ13" s="439"/>
      <c r="DA13" s="440"/>
      <c r="DB13" s="438">
        <v>10.9</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16189</v>
      </c>
      <c r="S14" s="572"/>
      <c r="T14" s="572"/>
      <c r="U14" s="572"/>
      <c r="V14" s="573"/>
      <c r="W14" s="574"/>
      <c r="X14" s="484"/>
      <c r="Y14" s="484"/>
      <c r="Z14" s="484"/>
      <c r="AA14" s="484"/>
      <c r="AB14" s="485"/>
      <c r="AC14" s="564">
        <v>25.9</v>
      </c>
      <c r="AD14" s="565"/>
      <c r="AE14" s="565"/>
      <c r="AF14" s="565"/>
      <c r="AG14" s="566"/>
      <c r="AH14" s="564">
        <v>28</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145</v>
      </c>
      <c r="CU14" s="576"/>
      <c r="CV14" s="576"/>
      <c r="CW14" s="576"/>
      <c r="CX14" s="576"/>
      <c r="CY14" s="576"/>
      <c r="CZ14" s="576"/>
      <c r="DA14" s="577"/>
      <c r="DB14" s="575" t="s">
        <v>146</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147</v>
      </c>
      <c r="N15" s="569"/>
      <c r="O15" s="569"/>
      <c r="P15" s="569"/>
      <c r="Q15" s="570"/>
      <c r="R15" s="571">
        <v>16057</v>
      </c>
      <c r="S15" s="572"/>
      <c r="T15" s="572"/>
      <c r="U15" s="572"/>
      <c r="V15" s="573"/>
      <c r="W15" s="559" t="s">
        <v>148</v>
      </c>
      <c r="X15" s="481"/>
      <c r="Y15" s="481"/>
      <c r="Z15" s="481"/>
      <c r="AA15" s="481"/>
      <c r="AB15" s="482"/>
      <c r="AC15" s="444">
        <v>1688</v>
      </c>
      <c r="AD15" s="445"/>
      <c r="AE15" s="445"/>
      <c r="AF15" s="445"/>
      <c r="AG15" s="446"/>
      <c r="AH15" s="444">
        <v>1804</v>
      </c>
      <c r="AI15" s="445"/>
      <c r="AJ15" s="445"/>
      <c r="AK15" s="445"/>
      <c r="AL15" s="447"/>
      <c r="AM15" s="537"/>
      <c r="AN15" s="442"/>
      <c r="AO15" s="442"/>
      <c r="AP15" s="442"/>
      <c r="AQ15" s="442"/>
      <c r="AR15" s="442"/>
      <c r="AS15" s="442"/>
      <c r="AT15" s="443"/>
      <c r="AU15" s="525"/>
      <c r="AV15" s="526"/>
      <c r="AW15" s="526"/>
      <c r="AX15" s="526"/>
      <c r="AY15" s="460" t="s">
        <v>149</v>
      </c>
      <c r="AZ15" s="461"/>
      <c r="BA15" s="461"/>
      <c r="BB15" s="461"/>
      <c r="BC15" s="461"/>
      <c r="BD15" s="461"/>
      <c r="BE15" s="461"/>
      <c r="BF15" s="461"/>
      <c r="BG15" s="461"/>
      <c r="BH15" s="461"/>
      <c r="BI15" s="461"/>
      <c r="BJ15" s="461"/>
      <c r="BK15" s="461"/>
      <c r="BL15" s="461"/>
      <c r="BM15" s="462"/>
      <c r="BN15" s="463">
        <v>1710161</v>
      </c>
      <c r="BO15" s="464"/>
      <c r="BP15" s="464"/>
      <c r="BQ15" s="464"/>
      <c r="BR15" s="464"/>
      <c r="BS15" s="464"/>
      <c r="BT15" s="464"/>
      <c r="BU15" s="465"/>
      <c r="BV15" s="463">
        <v>1634204</v>
      </c>
      <c r="BW15" s="464"/>
      <c r="BX15" s="464"/>
      <c r="BY15" s="464"/>
      <c r="BZ15" s="464"/>
      <c r="CA15" s="464"/>
      <c r="CB15" s="464"/>
      <c r="CC15" s="465"/>
      <c r="CD15" s="578" t="s">
        <v>150</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151</v>
      </c>
      <c r="M16" s="562"/>
      <c r="N16" s="562"/>
      <c r="O16" s="562"/>
      <c r="P16" s="562"/>
      <c r="Q16" s="563"/>
      <c r="R16" s="556" t="s">
        <v>152</v>
      </c>
      <c r="S16" s="557"/>
      <c r="T16" s="557"/>
      <c r="U16" s="557"/>
      <c r="V16" s="558"/>
      <c r="W16" s="574"/>
      <c r="X16" s="484"/>
      <c r="Y16" s="484"/>
      <c r="Z16" s="484"/>
      <c r="AA16" s="484"/>
      <c r="AB16" s="485"/>
      <c r="AC16" s="564">
        <v>19.399999999999999</v>
      </c>
      <c r="AD16" s="565"/>
      <c r="AE16" s="565"/>
      <c r="AF16" s="565"/>
      <c r="AG16" s="566"/>
      <c r="AH16" s="564">
        <v>19.600000000000001</v>
      </c>
      <c r="AI16" s="565"/>
      <c r="AJ16" s="565"/>
      <c r="AK16" s="565"/>
      <c r="AL16" s="567"/>
      <c r="AM16" s="537"/>
      <c r="AN16" s="442"/>
      <c r="AO16" s="442"/>
      <c r="AP16" s="442"/>
      <c r="AQ16" s="442"/>
      <c r="AR16" s="442"/>
      <c r="AS16" s="442"/>
      <c r="AT16" s="443"/>
      <c r="AU16" s="525"/>
      <c r="AV16" s="526"/>
      <c r="AW16" s="526"/>
      <c r="AX16" s="526"/>
      <c r="AY16" s="448" t="s">
        <v>153</v>
      </c>
      <c r="AZ16" s="449"/>
      <c r="BA16" s="449"/>
      <c r="BB16" s="449"/>
      <c r="BC16" s="449"/>
      <c r="BD16" s="449"/>
      <c r="BE16" s="449"/>
      <c r="BF16" s="449"/>
      <c r="BG16" s="449"/>
      <c r="BH16" s="449"/>
      <c r="BI16" s="449"/>
      <c r="BJ16" s="449"/>
      <c r="BK16" s="449"/>
      <c r="BL16" s="449"/>
      <c r="BM16" s="450"/>
      <c r="BN16" s="468">
        <v>6373432</v>
      </c>
      <c r="BO16" s="469"/>
      <c r="BP16" s="469"/>
      <c r="BQ16" s="469"/>
      <c r="BR16" s="469"/>
      <c r="BS16" s="469"/>
      <c r="BT16" s="469"/>
      <c r="BU16" s="470"/>
      <c r="BV16" s="468">
        <v>6038549</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154</v>
      </c>
      <c r="N17" s="554"/>
      <c r="O17" s="554"/>
      <c r="P17" s="554"/>
      <c r="Q17" s="555"/>
      <c r="R17" s="556" t="s">
        <v>155</v>
      </c>
      <c r="S17" s="557"/>
      <c r="T17" s="557"/>
      <c r="U17" s="557"/>
      <c r="V17" s="558"/>
      <c r="W17" s="559" t="s">
        <v>156</v>
      </c>
      <c r="X17" s="481"/>
      <c r="Y17" s="481"/>
      <c r="Z17" s="481"/>
      <c r="AA17" s="481"/>
      <c r="AB17" s="482"/>
      <c r="AC17" s="444">
        <v>4753</v>
      </c>
      <c r="AD17" s="445"/>
      <c r="AE17" s="445"/>
      <c r="AF17" s="445"/>
      <c r="AG17" s="446"/>
      <c r="AH17" s="444">
        <v>4809</v>
      </c>
      <c r="AI17" s="445"/>
      <c r="AJ17" s="445"/>
      <c r="AK17" s="445"/>
      <c r="AL17" s="447"/>
      <c r="AM17" s="537"/>
      <c r="AN17" s="442"/>
      <c r="AO17" s="442"/>
      <c r="AP17" s="442"/>
      <c r="AQ17" s="442"/>
      <c r="AR17" s="442"/>
      <c r="AS17" s="442"/>
      <c r="AT17" s="443"/>
      <c r="AU17" s="525"/>
      <c r="AV17" s="526"/>
      <c r="AW17" s="526"/>
      <c r="AX17" s="526"/>
      <c r="AY17" s="448" t="s">
        <v>157</v>
      </c>
      <c r="AZ17" s="449"/>
      <c r="BA17" s="449"/>
      <c r="BB17" s="449"/>
      <c r="BC17" s="449"/>
      <c r="BD17" s="449"/>
      <c r="BE17" s="449"/>
      <c r="BF17" s="449"/>
      <c r="BG17" s="449"/>
      <c r="BH17" s="449"/>
      <c r="BI17" s="449"/>
      <c r="BJ17" s="449"/>
      <c r="BK17" s="449"/>
      <c r="BL17" s="449"/>
      <c r="BM17" s="450"/>
      <c r="BN17" s="468">
        <v>2138971</v>
      </c>
      <c r="BO17" s="469"/>
      <c r="BP17" s="469"/>
      <c r="BQ17" s="469"/>
      <c r="BR17" s="469"/>
      <c r="BS17" s="469"/>
      <c r="BT17" s="469"/>
      <c r="BU17" s="470"/>
      <c r="BV17" s="468">
        <v>2064207</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158</v>
      </c>
      <c r="C18" s="531"/>
      <c r="D18" s="531"/>
      <c r="E18" s="532"/>
      <c r="F18" s="532"/>
      <c r="G18" s="532"/>
      <c r="H18" s="532"/>
      <c r="I18" s="532"/>
      <c r="J18" s="532"/>
      <c r="K18" s="532"/>
      <c r="L18" s="533">
        <v>189.83</v>
      </c>
      <c r="M18" s="533"/>
      <c r="N18" s="533"/>
      <c r="O18" s="533"/>
      <c r="P18" s="533"/>
      <c r="Q18" s="533"/>
      <c r="R18" s="534"/>
      <c r="S18" s="534"/>
      <c r="T18" s="534"/>
      <c r="U18" s="534"/>
      <c r="V18" s="535"/>
      <c r="W18" s="549"/>
      <c r="X18" s="550"/>
      <c r="Y18" s="550"/>
      <c r="Z18" s="550"/>
      <c r="AA18" s="550"/>
      <c r="AB18" s="560"/>
      <c r="AC18" s="432">
        <v>54.7</v>
      </c>
      <c r="AD18" s="433"/>
      <c r="AE18" s="433"/>
      <c r="AF18" s="433"/>
      <c r="AG18" s="536"/>
      <c r="AH18" s="432">
        <v>52.4</v>
      </c>
      <c r="AI18" s="433"/>
      <c r="AJ18" s="433"/>
      <c r="AK18" s="433"/>
      <c r="AL18" s="434"/>
      <c r="AM18" s="537"/>
      <c r="AN18" s="442"/>
      <c r="AO18" s="442"/>
      <c r="AP18" s="442"/>
      <c r="AQ18" s="442"/>
      <c r="AR18" s="442"/>
      <c r="AS18" s="442"/>
      <c r="AT18" s="443"/>
      <c r="AU18" s="525"/>
      <c r="AV18" s="526"/>
      <c r="AW18" s="526"/>
      <c r="AX18" s="526"/>
      <c r="AY18" s="448" t="s">
        <v>159</v>
      </c>
      <c r="AZ18" s="449"/>
      <c r="BA18" s="449"/>
      <c r="BB18" s="449"/>
      <c r="BC18" s="449"/>
      <c r="BD18" s="449"/>
      <c r="BE18" s="449"/>
      <c r="BF18" s="449"/>
      <c r="BG18" s="449"/>
      <c r="BH18" s="449"/>
      <c r="BI18" s="449"/>
      <c r="BJ18" s="449"/>
      <c r="BK18" s="449"/>
      <c r="BL18" s="449"/>
      <c r="BM18" s="450"/>
      <c r="BN18" s="468">
        <v>6426086</v>
      </c>
      <c r="BO18" s="469"/>
      <c r="BP18" s="469"/>
      <c r="BQ18" s="469"/>
      <c r="BR18" s="469"/>
      <c r="BS18" s="469"/>
      <c r="BT18" s="469"/>
      <c r="BU18" s="470"/>
      <c r="BV18" s="468">
        <v>6295645</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160</v>
      </c>
      <c r="C19" s="531"/>
      <c r="D19" s="531"/>
      <c r="E19" s="532"/>
      <c r="F19" s="532"/>
      <c r="G19" s="532"/>
      <c r="H19" s="532"/>
      <c r="I19" s="532"/>
      <c r="J19" s="532"/>
      <c r="K19" s="532"/>
      <c r="L19" s="538">
        <v>81</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161</v>
      </c>
      <c r="AZ19" s="449"/>
      <c r="BA19" s="449"/>
      <c r="BB19" s="449"/>
      <c r="BC19" s="449"/>
      <c r="BD19" s="449"/>
      <c r="BE19" s="449"/>
      <c r="BF19" s="449"/>
      <c r="BG19" s="449"/>
      <c r="BH19" s="449"/>
      <c r="BI19" s="449"/>
      <c r="BJ19" s="449"/>
      <c r="BK19" s="449"/>
      <c r="BL19" s="449"/>
      <c r="BM19" s="450"/>
      <c r="BN19" s="468">
        <v>8348963</v>
      </c>
      <c r="BO19" s="469"/>
      <c r="BP19" s="469"/>
      <c r="BQ19" s="469"/>
      <c r="BR19" s="469"/>
      <c r="BS19" s="469"/>
      <c r="BT19" s="469"/>
      <c r="BU19" s="470"/>
      <c r="BV19" s="468">
        <v>7852970</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162</v>
      </c>
      <c r="C20" s="531"/>
      <c r="D20" s="531"/>
      <c r="E20" s="532"/>
      <c r="F20" s="532"/>
      <c r="G20" s="532"/>
      <c r="H20" s="532"/>
      <c r="I20" s="532"/>
      <c r="J20" s="532"/>
      <c r="K20" s="532"/>
      <c r="L20" s="538">
        <v>5247</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163</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164</v>
      </c>
      <c r="C22" s="498"/>
      <c r="D22" s="499"/>
      <c r="E22" s="506" t="s">
        <v>1</v>
      </c>
      <c r="F22" s="481"/>
      <c r="G22" s="481"/>
      <c r="H22" s="481"/>
      <c r="I22" s="481"/>
      <c r="J22" s="481"/>
      <c r="K22" s="482"/>
      <c r="L22" s="506" t="s">
        <v>165</v>
      </c>
      <c r="M22" s="481"/>
      <c r="N22" s="481"/>
      <c r="O22" s="481"/>
      <c r="P22" s="482"/>
      <c r="Q22" s="491" t="s">
        <v>166</v>
      </c>
      <c r="R22" s="492"/>
      <c r="S22" s="492"/>
      <c r="T22" s="492"/>
      <c r="U22" s="492"/>
      <c r="V22" s="507"/>
      <c r="W22" s="509" t="s">
        <v>167</v>
      </c>
      <c r="X22" s="498"/>
      <c r="Y22" s="499"/>
      <c r="Z22" s="506" t="s">
        <v>1</v>
      </c>
      <c r="AA22" s="481"/>
      <c r="AB22" s="481"/>
      <c r="AC22" s="481"/>
      <c r="AD22" s="481"/>
      <c r="AE22" s="481"/>
      <c r="AF22" s="481"/>
      <c r="AG22" s="482"/>
      <c r="AH22" s="480" t="s">
        <v>168</v>
      </c>
      <c r="AI22" s="481"/>
      <c r="AJ22" s="481"/>
      <c r="AK22" s="481"/>
      <c r="AL22" s="482"/>
      <c r="AM22" s="480" t="s">
        <v>169</v>
      </c>
      <c r="AN22" s="486"/>
      <c r="AO22" s="486"/>
      <c r="AP22" s="486"/>
      <c r="AQ22" s="486"/>
      <c r="AR22" s="487"/>
      <c r="AS22" s="491" t="s">
        <v>166</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170</v>
      </c>
      <c r="AZ23" s="461"/>
      <c r="BA23" s="461"/>
      <c r="BB23" s="461"/>
      <c r="BC23" s="461"/>
      <c r="BD23" s="461"/>
      <c r="BE23" s="461"/>
      <c r="BF23" s="461"/>
      <c r="BG23" s="461"/>
      <c r="BH23" s="461"/>
      <c r="BI23" s="461"/>
      <c r="BJ23" s="461"/>
      <c r="BK23" s="461"/>
      <c r="BL23" s="461"/>
      <c r="BM23" s="462"/>
      <c r="BN23" s="468">
        <v>9470469</v>
      </c>
      <c r="BO23" s="469"/>
      <c r="BP23" s="469"/>
      <c r="BQ23" s="469"/>
      <c r="BR23" s="469"/>
      <c r="BS23" s="469"/>
      <c r="BT23" s="469"/>
      <c r="BU23" s="470"/>
      <c r="BV23" s="468">
        <v>9917020</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171</v>
      </c>
      <c r="F24" s="442"/>
      <c r="G24" s="442"/>
      <c r="H24" s="442"/>
      <c r="I24" s="442"/>
      <c r="J24" s="442"/>
      <c r="K24" s="443"/>
      <c r="L24" s="444">
        <v>1</v>
      </c>
      <c r="M24" s="445"/>
      <c r="N24" s="445"/>
      <c r="O24" s="445"/>
      <c r="P24" s="446"/>
      <c r="Q24" s="444">
        <v>8100</v>
      </c>
      <c r="R24" s="445"/>
      <c r="S24" s="445"/>
      <c r="T24" s="445"/>
      <c r="U24" s="445"/>
      <c r="V24" s="446"/>
      <c r="W24" s="510"/>
      <c r="X24" s="501"/>
      <c r="Y24" s="502"/>
      <c r="Z24" s="441" t="s">
        <v>172</v>
      </c>
      <c r="AA24" s="442"/>
      <c r="AB24" s="442"/>
      <c r="AC24" s="442"/>
      <c r="AD24" s="442"/>
      <c r="AE24" s="442"/>
      <c r="AF24" s="442"/>
      <c r="AG24" s="443"/>
      <c r="AH24" s="444">
        <v>187</v>
      </c>
      <c r="AI24" s="445"/>
      <c r="AJ24" s="445"/>
      <c r="AK24" s="445"/>
      <c r="AL24" s="446"/>
      <c r="AM24" s="444">
        <v>561187</v>
      </c>
      <c r="AN24" s="445"/>
      <c r="AO24" s="445"/>
      <c r="AP24" s="445"/>
      <c r="AQ24" s="445"/>
      <c r="AR24" s="446"/>
      <c r="AS24" s="444">
        <v>3001</v>
      </c>
      <c r="AT24" s="445"/>
      <c r="AU24" s="445"/>
      <c r="AV24" s="445"/>
      <c r="AW24" s="445"/>
      <c r="AX24" s="447"/>
      <c r="AY24" s="435" t="s">
        <v>173</v>
      </c>
      <c r="AZ24" s="436"/>
      <c r="BA24" s="436"/>
      <c r="BB24" s="436"/>
      <c r="BC24" s="436"/>
      <c r="BD24" s="436"/>
      <c r="BE24" s="436"/>
      <c r="BF24" s="436"/>
      <c r="BG24" s="436"/>
      <c r="BH24" s="436"/>
      <c r="BI24" s="436"/>
      <c r="BJ24" s="436"/>
      <c r="BK24" s="436"/>
      <c r="BL24" s="436"/>
      <c r="BM24" s="437"/>
      <c r="BN24" s="468">
        <v>6299123</v>
      </c>
      <c r="BO24" s="469"/>
      <c r="BP24" s="469"/>
      <c r="BQ24" s="469"/>
      <c r="BR24" s="469"/>
      <c r="BS24" s="469"/>
      <c r="BT24" s="469"/>
      <c r="BU24" s="470"/>
      <c r="BV24" s="468">
        <v>6485023</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174</v>
      </c>
      <c r="F25" s="442"/>
      <c r="G25" s="442"/>
      <c r="H25" s="442"/>
      <c r="I25" s="442"/>
      <c r="J25" s="442"/>
      <c r="K25" s="443"/>
      <c r="L25" s="444">
        <v>1</v>
      </c>
      <c r="M25" s="445"/>
      <c r="N25" s="445"/>
      <c r="O25" s="445"/>
      <c r="P25" s="446"/>
      <c r="Q25" s="444">
        <v>6480</v>
      </c>
      <c r="R25" s="445"/>
      <c r="S25" s="445"/>
      <c r="T25" s="445"/>
      <c r="U25" s="445"/>
      <c r="V25" s="446"/>
      <c r="W25" s="510"/>
      <c r="X25" s="501"/>
      <c r="Y25" s="502"/>
      <c r="Z25" s="441" t="s">
        <v>175</v>
      </c>
      <c r="AA25" s="442"/>
      <c r="AB25" s="442"/>
      <c r="AC25" s="442"/>
      <c r="AD25" s="442"/>
      <c r="AE25" s="442"/>
      <c r="AF25" s="442"/>
      <c r="AG25" s="443"/>
      <c r="AH25" s="444" t="s">
        <v>145</v>
      </c>
      <c r="AI25" s="445"/>
      <c r="AJ25" s="445"/>
      <c r="AK25" s="445"/>
      <c r="AL25" s="446"/>
      <c r="AM25" s="444" t="s">
        <v>145</v>
      </c>
      <c r="AN25" s="445"/>
      <c r="AO25" s="445"/>
      <c r="AP25" s="445"/>
      <c r="AQ25" s="445"/>
      <c r="AR25" s="446"/>
      <c r="AS25" s="444" t="s">
        <v>145</v>
      </c>
      <c r="AT25" s="445"/>
      <c r="AU25" s="445"/>
      <c r="AV25" s="445"/>
      <c r="AW25" s="445"/>
      <c r="AX25" s="447"/>
      <c r="AY25" s="460" t="s">
        <v>176</v>
      </c>
      <c r="AZ25" s="461"/>
      <c r="BA25" s="461"/>
      <c r="BB25" s="461"/>
      <c r="BC25" s="461"/>
      <c r="BD25" s="461"/>
      <c r="BE25" s="461"/>
      <c r="BF25" s="461"/>
      <c r="BG25" s="461"/>
      <c r="BH25" s="461"/>
      <c r="BI25" s="461"/>
      <c r="BJ25" s="461"/>
      <c r="BK25" s="461"/>
      <c r="BL25" s="461"/>
      <c r="BM25" s="462"/>
      <c r="BN25" s="463">
        <v>731598</v>
      </c>
      <c r="BO25" s="464"/>
      <c r="BP25" s="464"/>
      <c r="BQ25" s="464"/>
      <c r="BR25" s="464"/>
      <c r="BS25" s="464"/>
      <c r="BT25" s="464"/>
      <c r="BU25" s="465"/>
      <c r="BV25" s="463">
        <v>537519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177</v>
      </c>
      <c r="F26" s="442"/>
      <c r="G26" s="442"/>
      <c r="H26" s="442"/>
      <c r="I26" s="442"/>
      <c r="J26" s="442"/>
      <c r="K26" s="443"/>
      <c r="L26" s="444">
        <v>1</v>
      </c>
      <c r="M26" s="445"/>
      <c r="N26" s="445"/>
      <c r="O26" s="445"/>
      <c r="P26" s="446"/>
      <c r="Q26" s="444">
        <v>6080</v>
      </c>
      <c r="R26" s="445"/>
      <c r="S26" s="445"/>
      <c r="T26" s="445"/>
      <c r="U26" s="445"/>
      <c r="V26" s="446"/>
      <c r="W26" s="510"/>
      <c r="X26" s="501"/>
      <c r="Y26" s="502"/>
      <c r="Z26" s="441" t="s">
        <v>178</v>
      </c>
      <c r="AA26" s="523"/>
      <c r="AB26" s="523"/>
      <c r="AC26" s="523"/>
      <c r="AD26" s="523"/>
      <c r="AE26" s="523"/>
      <c r="AF26" s="523"/>
      <c r="AG26" s="524"/>
      <c r="AH26" s="444">
        <v>9</v>
      </c>
      <c r="AI26" s="445"/>
      <c r="AJ26" s="445"/>
      <c r="AK26" s="445"/>
      <c r="AL26" s="446"/>
      <c r="AM26" s="444">
        <v>29115</v>
      </c>
      <c r="AN26" s="445"/>
      <c r="AO26" s="445"/>
      <c r="AP26" s="445"/>
      <c r="AQ26" s="445"/>
      <c r="AR26" s="446"/>
      <c r="AS26" s="444">
        <v>3235</v>
      </c>
      <c r="AT26" s="445"/>
      <c r="AU26" s="445"/>
      <c r="AV26" s="445"/>
      <c r="AW26" s="445"/>
      <c r="AX26" s="447"/>
      <c r="AY26" s="477" t="s">
        <v>179</v>
      </c>
      <c r="AZ26" s="478"/>
      <c r="BA26" s="478"/>
      <c r="BB26" s="478"/>
      <c r="BC26" s="478"/>
      <c r="BD26" s="478"/>
      <c r="BE26" s="478"/>
      <c r="BF26" s="478"/>
      <c r="BG26" s="478"/>
      <c r="BH26" s="478"/>
      <c r="BI26" s="478"/>
      <c r="BJ26" s="478"/>
      <c r="BK26" s="478"/>
      <c r="BL26" s="478"/>
      <c r="BM26" s="479"/>
      <c r="BN26" s="468" t="s">
        <v>128</v>
      </c>
      <c r="BO26" s="469"/>
      <c r="BP26" s="469"/>
      <c r="BQ26" s="469"/>
      <c r="BR26" s="469"/>
      <c r="BS26" s="469"/>
      <c r="BT26" s="469"/>
      <c r="BU26" s="470"/>
      <c r="BV26" s="468" t="s">
        <v>145</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180</v>
      </c>
      <c r="F27" s="442"/>
      <c r="G27" s="442"/>
      <c r="H27" s="442"/>
      <c r="I27" s="442"/>
      <c r="J27" s="442"/>
      <c r="K27" s="443"/>
      <c r="L27" s="444">
        <v>1</v>
      </c>
      <c r="M27" s="445"/>
      <c r="N27" s="445"/>
      <c r="O27" s="445"/>
      <c r="P27" s="446"/>
      <c r="Q27" s="444">
        <v>3160</v>
      </c>
      <c r="R27" s="445"/>
      <c r="S27" s="445"/>
      <c r="T27" s="445"/>
      <c r="U27" s="445"/>
      <c r="V27" s="446"/>
      <c r="W27" s="510"/>
      <c r="X27" s="501"/>
      <c r="Y27" s="502"/>
      <c r="Z27" s="441" t="s">
        <v>181</v>
      </c>
      <c r="AA27" s="442"/>
      <c r="AB27" s="442"/>
      <c r="AC27" s="442"/>
      <c r="AD27" s="442"/>
      <c r="AE27" s="442"/>
      <c r="AF27" s="442"/>
      <c r="AG27" s="443"/>
      <c r="AH27" s="444" t="s">
        <v>145</v>
      </c>
      <c r="AI27" s="445"/>
      <c r="AJ27" s="445"/>
      <c r="AK27" s="445"/>
      <c r="AL27" s="446"/>
      <c r="AM27" s="444" t="s">
        <v>128</v>
      </c>
      <c r="AN27" s="445"/>
      <c r="AO27" s="445"/>
      <c r="AP27" s="445"/>
      <c r="AQ27" s="445"/>
      <c r="AR27" s="446"/>
      <c r="AS27" s="444" t="s">
        <v>145</v>
      </c>
      <c r="AT27" s="445"/>
      <c r="AU27" s="445"/>
      <c r="AV27" s="445"/>
      <c r="AW27" s="445"/>
      <c r="AX27" s="447"/>
      <c r="AY27" s="474" t="s">
        <v>182</v>
      </c>
      <c r="AZ27" s="475"/>
      <c r="BA27" s="475"/>
      <c r="BB27" s="475"/>
      <c r="BC27" s="475"/>
      <c r="BD27" s="475"/>
      <c r="BE27" s="475"/>
      <c r="BF27" s="475"/>
      <c r="BG27" s="475"/>
      <c r="BH27" s="475"/>
      <c r="BI27" s="475"/>
      <c r="BJ27" s="475"/>
      <c r="BK27" s="475"/>
      <c r="BL27" s="475"/>
      <c r="BM27" s="476"/>
      <c r="BN27" s="471">
        <v>334539</v>
      </c>
      <c r="BO27" s="472"/>
      <c r="BP27" s="472"/>
      <c r="BQ27" s="472"/>
      <c r="BR27" s="472"/>
      <c r="BS27" s="472"/>
      <c r="BT27" s="472"/>
      <c r="BU27" s="473"/>
      <c r="BV27" s="471">
        <v>333041</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183</v>
      </c>
      <c r="F28" s="442"/>
      <c r="G28" s="442"/>
      <c r="H28" s="442"/>
      <c r="I28" s="442"/>
      <c r="J28" s="442"/>
      <c r="K28" s="443"/>
      <c r="L28" s="444">
        <v>1</v>
      </c>
      <c r="M28" s="445"/>
      <c r="N28" s="445"/>
      <c r="O28" s="445"/>
      <c r="P28" s="446"/>
      <c r="Q28" s="444">
        <v>2350</v>
      </c>
      <c r="R28" s="445"/>
      <c r="S28" s="445"/>
      <c r="T28" s="445"/>
      <c r="U28" s="445"/>
      <c r="V28" s="446"/>
      <c r="W28" s="510"/>
      <c r="X28" s="501"/>
      <c r="Y28" s="502"/>
      <c r="Z28" s="441" t="s">
        <v>184</v>
      </c>
      <c r="AA28" s="442"/>
      <c r="AB28" s="442"/>
      <c r="AC28" s="442"/>
      <c r="AD28" s="442"/>
      <c r="AE28" s="442"/>
      <c r="AF28" s="442"/>
      <c r="AG28" s="443"/>
      <c r="AH28" s="444" t="s">
        <v>128</v>
      </c>
      <c r="AI28" s="445"/>
      <c r="AJ28" s="445"/>
      <c r="AK28" s="445"/>
      <c r="AL28" s="446"/>
      <c r="AM28" s="444" t="s">
        <v>145</v>
      </c>
      <c r="AN28" s="445"/>
      <c r="AO28" s="445"/>
      <c r="AP28" s="445"/>
      <c r="AQ28" s="445"/>
      <c r="AR28" s="446"/>
      <c r="AS28" s="444" t="s">
        <v>145</v>
      </c>
      <c r="AT28" s="445"/>
      <c r="AU28" s="445"/>
      <c r="AV28" s="445"/>
      <c r="AW28" s="445"/>
      <c r="AX28" s="447"/>
      <c r="AY28" s="451" t="s">
        <v>185</v>
      </c>
      <c r="AZ28" s="452"/>
      <c r="BA28" s="452"/>
      <c r="BB28" s="453"/>
      <c r="BC28" s="460" t="s">
        <v>48</v>
      </c>
      <c r="BD28" s="461"/>
      <c r="BE28" s="461"/>
      <c r="BF28" s="461"/>
      <c r="BG28" s="461"/>
      <c r="BH28" s="461"/>
      <c r="BI28" s="461"/>
      <c r="BJ28" s="461"/>
      <c r="BK28" s="461"/>
      <c r="BL28" s="461"/>
      <c r="BM28" s="462"/>
      <c r="BN28" s="463">
        <v>1767185</v>
      </c>
      <c r="BO28" s="464"/>
      <c r="BP28" s="464"/>
      <c r="BQ28" s="464"/>
      <c r="BR28" s="464"/>
      <c r="BS28" s="464"/>
      <c r="BT28" s="464"/>
      <c r="BU28" s="465"/>
      <c r="BV28" s="463">
        <v>1851951</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186</v>
      </c>
      <c r="F29" s="442"/>
      <c r="G29" s="442"/>
      <c r="H29" s="442"/>
      <c r="I29" s="442"/>
      <c r="J29" s="442"/>
      <c r="K29" s="443"/>
      <c r="L29" s="444">
        <v>14</v>
      </c>
      <c r="M29" s="445"/>
      <c r="N29" s="445"/>
      <c r="O29" s="445"/>
      <c r="P29" s="446"/>
      <c r="Q29" s="444">
        <v>2228</v>
      </c>
      <c r="R29" s="445"/>
      <c r="S29" s="445"/>
      <c r="T29" s="445"/>
      <c r="U29" s="445"/>
      <c r="V29" s="446"/>
      <c r="W29" s="511"/>
      <c r="X29" s="512"/>
      <c r="Y29" s="513"/>
      <c r="Z29" s="441" t="s">
        <v>187</v>
      </c>
      <c r="AA29" s="442"/>
      <c r="AB29" s="442"/>
      <c r="AC29" s="442"/>
      <c r="AD29" s="442"/>
      <c r="AE29" s="442"/>
      <c r="AF29" s="442"/>
      <c r="AG29" s="443"/>
      <c r="AH29" s="444">
        <v>187</v>
      </c>
      <c r="AI29" s="445"/>
      <c r="AJ29" s="445"/>
      <c r="AK29" s="445"/>
      <c r="AL29" s="446"/>
      <c r="AM29" s="444">
        <v>561187</v>
      </c>
      <c r="AN29" s="445"/>
      <c r="AO29" s="445"/>
      <c r="AP29" s="445"/>
      <c r="AQ29" s="445"/>
      <c r="AR29" s="446"/>
      <c r="AS29" s="444">
        <v>3001</v>
      </c>
      <c r="AT29" s="445"/>
      <c r="AU29" s="445"/>
      <c r="AV29" s="445"/>
      <c r="AW29" s="445"/>
      <c r="AX29" s="447"/>
      <c r="AY29" s="454"/>
      <c r="AZ29" s="455"/>
      <c r="BA29" s="455"/>
      <c r="BB29" s="456"/>
      <c r="BC29" s="448" t="s">
        <v>188</v>
      </c>
      <c r="BD29" s="449"/>
      <c r="BE29" s="449"/>
      <c r="BF29" s="449"/>
      <c r="BG29" s="449"/>
      <c r="BH29" s="449"/>
      <c r="BI29" s="449"/>
      <c r="BJ29" s="449"/>
      <c r="BK29" s="449"/>
      <c r="BL29" s="449"/>
      <c r="BM29" s="450"/>
      <c r="BN29" s="468">
        <v>687958</v>
      </c>
      <c r="BO29" s="469"/>
      <c r="BP29" s="469"/>
      <c r="BQ29" s="469"/>
      <c r="BR29" s="469"/>
      <c r="BS29" s="469"/>
      <c r="BT29" s="469"/>
      <c r="BU29" s="470"/>
      <c r="BV29" s="468">
        <v>686034</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189</v>
      </c>
      <c r="X30" s="521"/>
      <c r="Y30" s="521"/>
      <c r="Z30" s="521"/>
      <c r="AA30" s="521"/>
      <c r="AB30" s="521"/>
      <c r="AC30" s="521"/>
      <c r="AD30" s="521"/>
      <c r="AE30" s="521"/>
      <c r="AF30" s="521"/>
      <c r="AG30" s="522"/>
      <c r="AH30" s="432">
        <v>93.5</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50</v>
      </c>
      <c r="BD30" s="436"/>
      <c r="BE30" s="436"/>
      <c r="BF30" s="436"/>
      <c r="BG30" s="436"/>
      <c r="BH30" s="436"/>
      <c r="BI30" s="436"/>
      <c r="BJ30" s="436"/>
      <c r="BK30" s="436"/>
      <c r="BL30" s="436"/>
      <c r="BM30" s="437"/>
      <c r="BN30" s="471">
        <v>3469174</v>
      </c>
      <c r="BO30" s="472"/>
      <c r="BP30" s="472"/>
      <c r="BQ30" s="472"/>
      <c r="BR30" s="472"/>
      <c r="BS30" s="472"/>
      <c r="BT30" s="472"/>
      <c r="BU30" s="473"/>
      <c r="BV30" s="471">
        <v>3377396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190</v>
      </c>
      <c r="D32" s="214"/>
      <c r="E32" s="214"/>
      <c r="F32" s="211"/>
      <c r="G32" s="211"/>
      <c r="H32" s="211"/>
      <c r="I32" s="211"/>
      <c r="J32" s="211"/>
      <c r="K32" s="211"/>
      <c r="L32" s="211"/>
      <c r="M32" s="211"/>
      <c r="N32" s="211"/>
      <c r="O32" s="211"/>
      <c r="P32" s="211"/>
      <c r="Q32" s="211"/>
      <c r="R32" s="211"/>
      <c r="S32" s="211"/>
      <c r="T32" s="211"/>
      <c r="U32" s="211" t="s">
        <v>191</v>
      </c>
      <c r="V32" s="211"/>
      <c r="W32" s="211"/>
      <c r="X32" s="211"/>
      <c r="Y32" s="211"/>
      <c r="Z32" s="211"/>
      <c r="AA32" s="211"/>
      <c r="AB32" s="211"/>
      <c r="AC32" s="211"/>
      <c r="AD32" s="211"/>
      <c r="AE32" s="211"/>
      <c r="AF32" s="211"/>
      <c r="AG32" s="211"/>
      <c r="AH32" s="211"/>
      <c r="AI32" s="211"/>
      <c r="AJ32" s="211"/>
      <c r="AK32" s="211"/>
      <c r="AL32" s="211"/>
      <c r="AM32" s="215" t="s">
        <v>192</v>
      </c>
      <c r="AN32" s="211"/>
      <c r="AO32" s="211"/>
      <c r="AP32" s="211"/>
      <c r="AQ32" s="211"/>
      <c r="AR32" s="211"/>
      <c r="AS32" s="215"/>
      <c r="AT32" s="215"/>
      <c r="AU32" s="215"/>
      <c r="AV32" s="215"/>
      <c r="AW32" s="215"/>
      <c r="AX32" s="215"/>
      <c r="AY32" s="215"/>
      <c r="AZ32" s="215"/>
      <c r="BA32" s="215"/>
      <c r="BB32" s="211"/>
      <c r="BC32" s="215"/>
      <c r="BD32" s="211"/>
      <c r="BE32" s="215" t="s">
        <v>193</v>
      </c>
      <c r="BF32" s="211"/>
      <c r="BG32" s="211"/>
      <c r="BH32" s="211"/>
      <c r="BI32" s="211"/>
      <c r="BJ32" s="215"/>
      <c r="BK32" s="215"/>
      <c r="BL32" s="215"/>
      <c r="BM32" s="215"/>
      <c r="BN32" s="215"/>
      <c r="BO32" s="215"/>
      <c r="BP32" s="215"/>
      <c r="BQ32" s="215"/>
      <c r="BR32" s="211"/>
      <c r="BS32" s="211"/>
      <c r="BT32" s="211"/>
      <c r="BU32" s="211"/>
      <c r="BV32" s="211"/>
      <c r="BW32" s="211" t="s">
        <v>194</v>
      </c>
      <c r="BX32" s="211"/>
      <c r="BY32" s="211"/>
      <c r="BZ32" s="211"/>
      <c r="CA32" s="211"/>
      <c r="CB32" s="215"/>
      <c r="CC32" s="215"/>
      <c r="CD32" s="215"/>
      <c r="CE32" s="215"/>
      <c r="CF32" s="215"/>
      <c r="CG32" s="215"/>
      <c r="CH32" s="215"/>
      <c r="CI32" s="215"/>
      <c r="CJ32" s="215"/>
      <c r="CK32" s="215"/>
      <c r="CL32" s="215"/>
      <c r="CM32" s="215"/>
      <c r="CN32" s="215"/>
      <c r="CO32" s="215" t="s">
        <v>195</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196</v>
      </c>
      <c r="D33" s="431"/>
      <c r="E33" s="430" t="s">
        <v>197</v>
      </c>
      <c r="F33" s="430"/>
      <c r="G33" s="430"/>
      <c r="H33" s="430"/>
      <c r="I33" s="430"/>
      <c r="J33" s="430"/>
      <c r="K33" s="430"/>
      <c r="L33" s="430"/>
      <c r="M33" s="430"/>
      <c r="N33" s="430"/>
      <c r="O33" s="430"/>
      <c r="P33" s="430"/>
      <c r="Q33" s="430"/>
      <c r="R33" s="430"/>
      <c r="S33" s="430"/>
      <c r="T33" s="216"/>
      <c r="U33" s="431" t="s">
        <v>198</v>
      </c>
      <c r="V33" s="431"/>
      <c r="W33" s="430" t="s">
        <v>199</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200</v>
      </c>
      <c r="BF33" s="430"/>
      <c r="BG33" s="430" t="s">
        <v>201</v>
      </c>
      <c r="BH33" s="430"/>
      <c r="BI33" s="430"/>
      <c r="BJ33" s="430"/>
      <c r="BK33" s="430"/>
      <c r="BL33" s="430"/>
      <c r="BM33" s="430"/>
      <c r="BN33" s="430"/>
      <c r="BO33" s="430"/>
      <c r="BP33" s="430"/>
      <c r="BQ33" s="430"/>
      <c r="BR33" s="430"/>
      <c r="BS33" s="430"/>
      <c r="BT33" s="430"/>
      <c r="BU33" s="430"/>
      <c r="BV33" s="217"/>
      <c r="BW33" s="431" t="s">
        <v>200</v>
      </c>
      <c r="BX33" s="431"/>
      <c r="BY33" s="430" t="s">
        <v>202</v>
      </c>
      <c r="BZ33" s="430"/>
      <c r="CA33" s="430"/>
      <c r="CB33" s="430"/>
      <c r="CC33" s="430"/>
      <c r="CD33" s="430"/>
      <c r="CE33" s="430"/>
      <c r="CF33" s="430"/>
      <c r="CG33" s="430"/>
      <c r="CH33" s="430"/>
      <c r="CI33" s="430"/>
      <c r="CJ33" s="430"/>
      <c r="CK33" s="430"/>
      <c r="CL33" s="430"/>
      <c r="CM33" s="430"/>
      <c r="CN33" s="216"/>
      <c r="CO33" s="431" t="s">
        <v>196</v>
      </c>
      <c r="CP33" s="431"/>
      <c r="CQ33" s="430" t="s">
        <v>203</v>
      </c>
      <c r="CR33" s="430"/>
      <c r="CS33" s="430"/>
      <c r="CT33" s="430"/>
      <c r="CU33" s="430"/>
      <c r="CV33" s="430"/>
      <c r="CW33" s="430"/>
      <c r="CX33" s="430"/>
      <c r="CY33" s="430"/>
      <c r="CZ33" s="430"/>
      <c r="DA33" s="430"/>
      <c r="DB33" s="430"/>
      <c r="DC33" s="430"/>
      <c r="DD33" s="430"/>
      <c r="DE33" s="430"/>
      <c r="DF33" s="216"/>
      <c r="DG33" s="429" t="s">
        <v>204</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5</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f>IF(AO34="","",MAX(C34:D43,U34:V43)+1)</f>
        <v>9</v>
      </c>
      <c r="AN34" s="427"/>
      <c r="AO34" s="426" t="str">
        <f>IF('各会計、関係団体の財政状況及び健全化判断比率'!B32="","",'各会計、関係団体の財政状況及び健全化判断比率'!B32)</f>
        <v>水道事業会計</v>
      </c>
      <c r="AP34" s="426"/>
      <c r="AQ34" s="426"/>
      <c r="AR34" s="426"/>
      <c r="AS34" s="426"/>
      <c r="AT34" s="426"/>
      <c r="AU34" s="426"/>
      <c r="AV34" s="426"/>
      <c r="AW34" s="426"/>
      <c r="AX34" s="426"/>
      <c r="AY34" s="426"/>
      <c r="AZ34" s="426"/>
      <c r="BA34" s="426"/>
      <c r="BB34" s="426"/>
      <c r="BC34" s="426"/>
      <c r="BD34" s="214"/>
      <c r="BE34" s="427">
        <f>IF(BG34="","",MAX(C34:D43,U34:V43,AM34:AN43)+1)</f>
        <v>10</v>
      </c>
      <c r="BF34" s="427"/>
      <c r="BG34" s="426" t="str">
        <f>IF('各会計、関係団体の財政状況及び健全化判断比率'!B33="","",'各会計、関係団体の財政状況及び健全化判断比率'!B33)</f>
        <v>農業集落排水事業特別会計</v>
      </c>
      <c r="BH34" s="426"/>
      <c r="BI34" s="426"/>
      <c r="BJ34" s="426"/>
      <c r="BK34" s="426"/>
      <c r="BL34" s="426"/>
      <c r="BM34" s="426"/>
      <c r="BN34" s="426"/>
      <c r="BO34" s="426"/>
      <c r="BP34" s="426"/>
      <c r="BQ34" s="426"/>
      <c r="BR34" s="426"/>
      <c r="BS34" s="426"/>
      <c r="BT34" s="426"/>
      <c r="BU34" s="426"/>
      <c r="BV34" s="214"/>
      <c r="BW34" s="427">
        <f>IF(BY34="","",MAX(C34:D43,U34:V43,AM34:AN43,BE34:BF43)+1)</f>
        <v>16</v>
      </c>
      <c r="BX34" s="427"/>
      <c r="BY34" s="426" t="str">
        <f>IF('各会計、関係団体の財政状況及び健全化判断比率'!B68="","",'各会計、関係団体の財政状況及び健全化判断比率'!B68)</f>
        <v>鳥取県西部広域行政管理組合</v>
      </c>
      <c r="BZ34" s="426"/>
      <c r="CA34" s="426"/>
      <c r="CB34" s="426"/>
      <c r="CC34" s="426"/>
      <c r="CD34" s="426"/>
      <c r="CE34" s="426"/>
      <c r="CF34" s="426"/>
      <c r="CG34" s="426"/>
      <c r="CH34" s="426"/>
      <c r="CI34" s="426"/>
      <c r="CJ34" s="426"/>
      <c r="CK34" s="426"/>
      <c r="CL34" s="426"/>
      <c r="CM34" s="426"/>
      <c r="CN34" s="214"/>
      <c r="CO34" s="427">
        <f>IF(CQ34="","",MAX(C34:D43,U34:V43,AM34:AN43,BE34:BF43,BW34:BX43)+1)</f>
        <v>20</v>
      </c>
      <c r="CP34" s="427"/>
      <c r="CQ34" s="426" t="str">
        <f>IF('各会計、関係団体の財政状況及び健全化判断比率'!BS7="","",'各会計、関係団体の財政状況及び健全化判断比率'!BS7)</f>
        <v>大山恵みの里公社</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f>IF(E35="","",C34+1)</f>
        <v>2</v>
      </c>
      <c r="D35" s="427"/>
      <c r="E35" s="426" t="str">
        <f>IF('各会計、関係団体の財政状況及び健全化判断比率'!B8="","",'各会計、関係団体の財政状況及び健全化判断比率'!B8)</f>
        <v>土地取得特別会計</v>
      </c>
      <c r="F35" s="426"/>
      <c r="G35" s="426"/>
      <c r="H35" s="426"/>
      <c r="I35" s="426"/>
      <c r="J35" s="426"/>
      <c r="K35" s="426"/>
      <c r="L35" s="426"/>
      <c r="M35" s="426"/>
      <c r="N35" s="426"/>
      <c r="O35" s="426"/>
      <c r="P35" s="426"/>
      <c r="Q35" s="426"/>
      <c r="R35" s="426"/>
      <c r="S35" s="426"/>
      <c r="T35" s="214"/>
      <c r="U35" s="427">
        <f>IF(W35="","",U34+1)</f>
        <v>6</v>
      </c>
      <c r="V35" s="427"/>
      <c r="W35" s="426" t="str">
        <f>IF('各会計、関係団体の財政状況及び健全化判断比率'!B29="","",'各会計、関係団体の財政状況及び健全化判断比率'!B29)</f>
        <v>国民健康保険診療所特別会計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11</v>
      </c>
      <c r="BF35" s="427"/>
      <c r="BG35" s="426" t="str">
        <f>IF('各会計、関係団体の財政状況及び健全化判断比率'!B34="","",'各会計、関係団体の財政状況及び健全化判断比率'!B34)</f>
        <v>公共下水道事業特別会計</v>
      </c>
      <c r="BH35" s="426"/>
      <c r="BI35" s="426"/>
      <c r="BJ35" s="426"/>
      <c r="BK35" s="426"/>
      <c r="BL35" s="426"/>
      <c r="BM35" s="426"/>
      <c r="BN35" s="426"/>
      <c r="BO35" s="426"/>
      <c r="BP35" s="426"/>
      <c r="BQ35" s="426"/>
      <c r="BR35" s="426"/>
      <c r="BS35" s="426"/>
      <c r="BT35" s="426"/>
      <c r="BU35" s="426"/>
      <c r="BV35" s="214"/>
      <c r="BW35" s="427">
        <f t="shared" ref="BW35:BW43" si="2">IF(BY35="","",BW34+1)</f>
        <v>17</v>
      </c>
      <c r="BX35" s="427"/>
      <c r="BY35" s="426" t="str">
        <f>IF('各会計、関係団体の財政状況及び健全化判断比率'!B69="","",'各会計、関係団体の財政状況及び健全化判断比率'!B69)</f>
        <v>鳥取県町村総合事務組合</v>
      </c>
      <c r="BZ35" s="426"/>
      <c r="CA35" s="426"/>
      <c r="CB35" s="426"/>
      <c r="CC35" s="426"/>
      <c r="CD35" s="426"/>
      <c r="CE35" s="426"/>
      <c r="CF35" s="426"/>
      <c r="CG35" s="426"/>
      <c r="CH35" s="426"/>
      <c r="CI35" s="426"/>
      <c r="CJ35" s="426"/>
      <c r="CK35" s="426"/>
      <c r="CL35" s="426"/>
      <c r="CM35" s="426"/>
      <c r="CN35" s="214"/>
      <c r="CO35" s="427">
        <f t="shared" ref="CO35:CO43" si="3">IF(CQ35="","",CO34+1)</f>
        <v>21</v>
      </c>
      <c r="CP35" s="427"/>
      <c r="CQ35" s="426" t="str">
        <f>IF('各会計、関係団体の財政状況及び健全化判断比率'!BS8="","",'各会計、関係団体の財政状況及び健全化判断比率'!BS8)</f>
        <v>大山観光局</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f>IF(E36="","",C35+1)</f>
        <v>3</v>
      </c>
      <c r="D36" s="427"/>
      <c r="E36" s="426" t="str">
        <f>IF('各会計、関係団体の財政状況及び健全化判断比率'!B9="","",'各会計、関係団体の財政状況及び健全化判断比率'!B9)</f>
        <v>住宅新築資金等貸付事業特別会計</v>
      </c>
      <c r="F36" s="426"/>
      <c r="G36" s="426"/>
      <c r="H36" s="426"/>
      <c r="I36" s="426"/>
      <c r="J36" s="426"/>
      <c r="K36" s="426"/>
      <c r="L36" s="426"/>
      <c r="M36" s="426"/>
      <c r="N36" s="426"/>
      <c r="O36" s="426"/>
      <c r="P36" s="426"/>
      <c r="Q36" s="426"/>
      <c r="R36" s="426"/>
      <c r="S36" s="426"/>
      <c r="T36" s="214"/>
      <c r="U36" s="427">
        <f t="shared" ref="U36:U43" si="4">IF(W36="","",U35+1)</f>
        <v>7</v>
      </c>
      <c r="V36" s="427"/>
      <c r="W36" s="426" t="str">
        <f>IF('各会計、関係団体の財政状況及び健全化判断比率'!B30="","",'各会計、関係団体の財政状況及び健全化判断比率'!B30)</f>
        <v>後期高齢者医療特別会計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f t="shared" si="1"/>
        <v>12</v>
      </c>
      <c r="BF36" s="427"/>
      <c r="BG36" s="426" t="str">
        <f>IF('各会計、関係団体の財政状況及び健全化判断比率'!B35="","",'各会計、関係団体の財政状況及び健全化判断比率'!B35)</f>
        <v>風力発電事業特別会計</v>
      </c>
      <c r="BH36" s="426"/>
      <c r="BI36" s="426"/>
      <c r="BJ36" s="426"/>
      <c r="BK36" s="426"/>
      <c r="BL36" s="426"/>
      <c r="BM36" s="426"/>
      <c r="BN36" s="426"/>
      <c r="BO36" s="426"/>
      <c r="BP36" s="426"/>
      <c r="BQ36" s="426"/>
      <c r="BR36" s="426"/>
      <c r="BS36" s="426"/>
      <c r="BT36" s="426"/>
      <c r="BU36" s="426"/>
      <c r="BV36" s="214"/>
      <c r="BW36" s="427">
        <f t="shared" si="2"/>
        <v>18</v>
      </c>
      <c r="BX36" s="427"/>
      <c r="BY36" s="426" t="str">
        <f>IF('各会計、関係団体の財政状況及び健全化判断比率'!B70="","",'各会計、関係団体の財政状況及び健全化判断比率'!B70)</f>
        <v>鳥取県後期高齢者医療広域連合 一般会計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f>IF(E37="","",C36+1)</f>
        <v>4</v>
      </c>
      <c r="D37" s="427"/>
      <c r="E37" s="426" t="str">
        <f>IF('各会計、関係団体の財政状況及び健全化判断比率'!B10="","",'各会計、関係団体の財政状況及び健全化判断比率'!B10)</f>
        <v>開拓専用水道特別会計</v>
      </c>
      <c r="F37" s="426"/>
      <c r="G37" s="426"/>
      <c r="H37" s="426"/>
      <c r="I37" s="426"/>
      <c r="J37" s="426"/>
      <c r="K37" s="426"/>
      <c r="L37" s="426"/>
      <c r="M37" s="426"/>
      <c r="N37" s="426"/>
      <c r="O37" s="426"/>
      <c r="P37" s="426"/>
      <c r="Q37" s="426"/>
      <c r="R37" s="426"/>
      <c r="S37" s="426"/>
      <c r="T37" s="214"/>
      <c r="U37" s="427">
        <f t="shared" si="4"/>
        <v>8</v>
      </c>
      <c r="V37" s="427"/>
      <c r="W37" s="426" t="str">
        <f>IF('各会計、関係団体の財政状況及び健全化判断比率'!B31="","",'各会計、関係団体の財政状況及び健全化判断比率'!B31)</f>
        <v>介護保険特別会計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f t="shared" si="1"/>
        <v>13</v>
      </c>
      <c r="BF37" s="427"/>
      <c r="BG37" s="426" t="str">
        <f>IF('各会計、関係団体の財政状況及び健全化判断比率'!B36="","",'各会計、関係団体の財政状況及び健全化判断比率'!B36)</f>
        <v>温泉事業特別会計</v>
      </c>
      <c r="BH37" s="426"/>
      <c r="BI37" s="426"/>
      <c r="BJ37" s="426"/>
      <c r="BK37" s="426"/>
      <c r="BL37" s="426"/>
      <c r="BM37" s="426"/>
      <c r="BN37" s="426"/>
      <c r="BO37" s="426"/>
      <c r="BP37" s="426"/>
      <c r="BQ37" s="426"/>
      <c r="BR37" s="426"/>
      <c r="BS37" s="426"/>
      <c r="BT37" s="426"/>
      <c r="BU37" s="426"/>
      <c r="BV37" s="214"/>
      <c r="BW37" s="427">
        <f t="shared" si="2"/>
        <v>19</v>
      </c>
      <c r="BX37" s="427"/>
      <c r="BY37" s="426" t="str">
        <f>IF('各会計、関係団体の財政状況及び健全化判断比率'!B71="","",'各会計、関係団体の財政状況及び健全化判断比率'!B71)</f>
        <v>鳥取県後期高齢者医療広域連合　後期高齢者医療特別会計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f t="shared" si="1"/>
        <v>14</v>
      </c>
      <c r="BF38" s="427"/>
      <c r="BG38" s="426" t="str">
        <f>IF('各会計、関係団体の財政状況及び健全化判断比率'!B37="","",'各会計、関係団体の財政状況及び健全化判断比率'!B37)</f>
        <v>索道事業特別会計</v>
      </c>
      <c r="BH38" s="426"/>
      <c r="BI38" s="426"/>
      <c r="BJ38" s="426"/>
      <c r="BK38" s="426"/>
      <c r="BL38" s="426"/>
      <c r="BM38" s="426"/>
      <c r="BN38" s="426"/>
      <c r="BO38" s="426"/>
      <c r="BP38" s="426"/>
      <c r="BQ38" s="426"/>
      <c r="BR38" s="426"/>
      <c r="BS38" s="426"/>
      <c r="BT38" s="426"/>
      <c r="BU38" s="426"/>
      <c r="BV38" s="214"/>
      <c r="BW38" s="427" t="str">
        <f t="shared" si="2"/>
        <v/>
      </c>
      <c r="BX38" s="427"/>
      <c r="BY38" s="426" t="str">
        <f>IF('各会計、関係団体の財政状況及び健全化判断比率'!B72="","",'各会計、関係団体の財政状況及び健全化判断比率'!B72)</f>
        <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f t="shared" si="1"/>
        <v>15</v>
      </c>
      <c r="BF39" s="427"/>
      <c r="BG39" s="426" t="str">
        <f>IF('各会計、関係団体の財政状況及び健全化判断比率'!B38="","",'各会計、関係団体の財政状況及び健全化判断比率'!B38)</f>
        <v>宅地造成事業特別会計</v>
      </c>
      <c r="BH39" s="426"/>
      <c r="BI39" s="426"/>
      <c r="BJ39" s="426"/>
      <c r="BK39" s="426"/>
      <c r="BL39" s="426"/>
      <c r="BM39" s="426"/>
      <c r="BN39" s="426"/>
      <c r="BO39" s="426"/>
      <c r="BP39" s="426"/>
      <c r="BQ39" s="426"/>
      <c r="BR39" s="426"/>
      <c r="BS39" s="426"/>
      <c r="BT39" s="426"/>
      <c r="BU39" s="426"/>
      <c r="BV39" s="214"/>
      <c r="BW39" s="427" t="str">
        <f t="shared" si="2"/>
        <v/>
      </c>
      <c r="BX39" s="427"/>
      <c r="BY39" s="426" t="str">
        <f>IF('各会計、関係団体の財政状況及び健全化判断比率'!B73="","",'各会計、関係団体の財政状況及び健全化判断比率'!B73)</f>
        <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t="str">
        <f t="shared" si="2"/>
        <v/>
      </c>
      <c r="BX40" s="427"/>
      <c r="BY40" s="426" t="str">
        <f>IF('各会計、関係団体の財政状況及び健全化判断比率'!B74="","",'各会計、関係団体の財政状況及び健全化判断比率'!B74)</f>
        <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t="str">
        <f t="shared" si="2"/>
        <v/>
      </c>
      <c r="BX41" s="427"/>
      <c r="BY41" s="426" t="str">
        <f>IF('各会計、関係団体の財政状況及び健全化判断比率'!B75="","",'各会計、関係団体の財政状況及び健全化判断比率'!B75)</f>
        <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t="str">
        <f t="shared" si="2"/>
        <v/>
      </c>
      <c r="BX42" s="427"/>
      <c r="BY42" s="426" t="str">
        <f>IF('各会計、関係団体の財政状況及び健全化判断比率'!B76="","",'各会計、関係団体の財政状況及び健全化判断比率'!B76)</f>
        <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t="str">
        <f t="shared" si="2"/>
        <v/>
      </c>
      <c r="BX43" s="427"/>
      <c r="BY43" s="426" t="str">
        <f>IF('各会計、関係団体の財政状況及び健全化判断比率'!B77="","",'各会計、関係団体の財政状況及び健全化判断比率'!B77)</f>
        <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205</v>
      </c>
      <c r="C46" s="186"/>
      <c r="D46" s="186"/>
      <c r="E46" s="186" t="s">
        <v>206</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207</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208</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209</v>
      </c>
    </row>
    <row r="50" spans="5:5" x14ac:dyDescent="0.15">
      <c r="E50" s="188" t="s">
        <v>210</v>
      </c>
    </row>
    <row r="51" spans="5:5" x14ac:dyDescent="0.15">
      <c r="E51" s="188" t="s">
        <v>211</v>
      </c>
    </row>
    <row r="52" spans="5:5" x14ac:dyDescent="0.15">
      <c r="E52" s="188" t="s">
        <v>212</v>
      </c>
    </row>
    <row r="53" spans="5:5" x14ac:dyDescent="0.15"/>
    <row r="54" spans="5:5" x14ac:dyDescent="0.15"/>
    <row r="55" spans="5:5" x14ac:dyDescent="0.15"/>
    <row r="56" spans="5:5" x14ac:dyDescent="0.15"/>
  </sheetData>
  <sheetProtection algorithmName="SHA-512" hashValue="f+RtPo8RRusMG3KJKkQwRJHX2pOc723+aF7et+jEa1LwWspHPTgsmHy9vBcnl5A5Gvt6VbPIbRRDebWRrxMsYw==" saltValue="u9s0sXOcVnVYU62W4pLyb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85" zoomScaleNormal="85"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574</v>
      </c>
      <c r="G33" s="29" t="s">
        <v>575</v>
      </c>
      <c r="H33" s="29" t="s">
        <v>576</v>
      </c>
      <c r="I33" s="29" t="s">
        <v>577</v>
      </c>
      <c r="J33" s="30" t="s">
        <v>578</v>
      </c>
      <c r="K33" s="22"/>
      <c r="L33" s="22"/>
      <c r="M33" s="22"/>
      <c r="N33" s="22"/>
      <c r="O33" s="22"/>
      <c r="P33" s="22"/>
    </row>
    <row r="34" spans="1:16" ht="39" customHeight="1" x14ac:dyDescent="0.15">
      <c r="A34" s="22"/>
      <c r="B34" s="31"/>
      <c r="C34" s="1250" t="s">
        <v>582</v>
      </c>
      <c r="D34" s="1250"/>
      <c r="E34" s="1251"/>
      <c r="F34" s="32">
        <v>7.07</v>
      </c>
      <c r="G34" s="33">
        <v>7.9</v>
      </c>
      <c r="H34" s="33">
        <v>9.0399999999999991</v>
      </c>
      <c r="I34" s="33">
        <v>5.31</v>
      </c>
      <c r="J34" s="34">
        <v>5.42</v>
      </c>
      <c r="K34" s="22"/>
      <c r="L34" s="22"/>
      <c r="M34" s="22"/>
      <c r="N34" s="22"/>
      <c r="O34" s="22"/>
      <c r="P34" s="22"/>
    </row>
    <row r="35" spans="1:16" ht="39" customHeight="1" x14ac:dyDescent="0.15">
      <c r="A35" s="22"/>
      <c r="B35" s="35"/>
      <c r="C35" s="1244" t="s">
        <v>583</v>
      </c>
      <c r="D35" s="1245"/>
      <c r="E35" s="1246"/>
      <c r="F35" s="36">
        <v>2.41</v>
      </c>
      <c r="G35" s="37">
        <v>2.96</v>
      </c>
      <c r="H35" s="37">
        <v>3.34</v>
      </c>
      <c r="I35" s="37">
        <v>3.39</v>
      </c>
      <c r="J35" s="38">
        <v>3.79</v>
      </c>
      <c r="K35" s="22"/>
      <c r="L35" s="22"/>
      <c r="M35" s="22"/>
      <c r="N35" s="22"/>
      <c r="O35" s="22"/>
      <c r="P35" s="22"/>
    </row>
    <row r="36" spans="1:16" ht="39" customHeight="1" x14ac:dyDescent="0.15">
      <c r="A36" s="22"/>
      <c r="B36" s="35"/>
      <c r="C36" s="1244" t="s">
        <v>584</v>
      </c>
      <c r="D36" s="1245"/>
      <c r="E36" s="1246"/>
      <c r="F36" s="36">
        <v>1.42</v>
      </c>
      <c r="G36" s="37">
        <v>1.81</v>
      </c>
      <c r="H36" s="37">
        <v>1.56</v>
      </c>
      <c r="I36" s="37">
        <v>1.86</v>
      </c>
      <c r="J36" s="38">
        <v>1.95</v>
      </c>
      <c r="K36" s="22"/>
      <c r="L36" s="22"/>
      <c r="M36" s="22"/>
      <c r="N36" s="22"/>
      <c r="O36" s="22"/>
      <c r="P36" s="22"/>
    </row>
    <row r="37" spans="1:16" ht="39" customHeight="1" x14ac:dyDescent="0.15">
      <c r="A37" s="22"/>
      <c r="B37" s="35"/>
      <c r="C37" s="1244" t="s">
        <v>585</v>
      </c>
      <c r="D37" s="1245"/>
      <c r="E37" s="1246"/>
      <c r="F37" s="36">
        <v>0.94</v>
      </c>
      <c r="G37" s="37">
        <v>2.11</v>
      </c>
      <c r="H37" s="37">
        <v>0.71</v>
      </c>
      <c r="I37" s="37">
        <v>1.02</v>
      </c>
      <c r="J37" s="38">
        <v>0.46</v>
      </c>
      <c r="K37" s="22"/>
      <c r="L37" s="22"/>
      <c r="M37" s="22"/>
      <c r="N37" s="22"/>
      <c r="O37" s="22"/>
      <c r="P37" s="22"/>
    </row>
    <row r="38" spans="1:16" ht="39" customHeight="1" x14ac:dyDescent="0.15">
      <c r="A38" s="22"/>
      <c r="B38" s="35"/>
      <c r="C38" s="1244" t="s">
        <v>586</v>
      </c>
      <c r="D38" s="1245"/>
      <c r="E38" s="1246"/>
      <c r="F38" s="36">
        <v>1.25</v>
      </c>
      <c r="G38" s="37">
        <v>1.1399999999999999</v>
      </c>
      <c r="H38" s="37">
        <v>0.72</v>
      </c>
      <c r="I38" s="37">
        <v>0.61</v>
      </c>
      <c r="J38" s="38">
        <v>0.35</v>
      </c>
      <c r="K38" s="22"/>
      <c r="L38" s="22"/>
      <c r="M38" s="22"/>
      <c r="N38" s="22"/>
      <c r="O38" s="22"/>
      <c r="P38" s="22"/>
    </row>
    <row r="39" spans="1:16" ht="39" customHeight="1" x14ac:dyDescent="0.15">
      <c r="A39" s="22"/>
      <c r="B39" s="35"/>
      <c r="C39" s="1244" t="s">
        <v>587</v>
      </c>
      <c r="D39" s="1245"/>
      <c r="E39" s="1246"/>
      <c r="F39" s="36">
        <v>0.02</v>
      </c>
      <c r="G39" s="37">
        <v>0.08</v>
      </c>
      <c r="H39" s="37">
        <v>0.1</v>
      </c>
      <c r="I39" s="37">
        <v>0</v>
      </c>
      <c r="J39" s="38">
        <v>0.2</v>
      </c>
      <c r="K39" s="22"/>
      <c r="L39" s="22"/>
      <c r="M39" s="22"/>
      <c r="N39" s="22"/>
      <c r="O39" s="22"/>
      <c r="P39" s="22"/>
    </row>
    <row r="40" spans="1:16" ht="39" customHeight="1" x14ac:dyDescent="0.15">
      <c r="A40" s="22"/>
      <c r="B40" s="35"/>
      <c r="C40" s="1244" t="s">
        <v>588</v>
      </c>
      <c r="D40" s="1245"/>
      <c r="E40" s="1246"/>
      <c r="F40" s="36">
        <v>0.04</v>
      </c>
      <c r="G40" s="37">
        <v>0.03</v>
      </c>
      <c r="H40" s="37">
        <v>0.06</v>
      </c>
      <c r="I40" s="37">
        <v>0.02</v>
      </c>
      <c r="J40" s="38">
        <v>0.03</v>
      </c>
      <c r="K40" s="22"/>
      <c r="L40" s="22"/>
      <c r="M40" s="22"/>
      <c r="N40" s="22"/>
      <c r="O40" s="22"/>
      <c r="P40" s="22"/>
    </row>
    <row r="41" spans="1:16" ht="39" customHeight="1" x14ac:dyDescent="0.15">
      <c r="A41" s="22"/>
      <c r="B41" s="35"/>
      <c r="C41" s="1244" t="s">
        <v>589</v>
      </c>
      <c r="D41" s="1245"/>
      <c r="E41" s="1246"/>
      <c r="F41" s="36">
        <v>0</v>
      </c>
      <c r="G41" s="37">
        <v>0</v>
      </c>
      <c r="H41" s="37">
        <v>0</v>
      </c>
      <c r="I41" s="37">
        <v>0</v>
      </c>
      <c r="J41" s="38">
        <v>0.01</v>
      </c>
      <c r="K41" s="22"/>
      <c r="L41" s="22"/>
      <c r="M41" s="22"/>
      <c r="N41" s="22"/>
      <c r="O41" s="22"/>
      <c r="P41" s="22"/>
    </row>
    <row r="42" spans="1:16" ht="39" customHeight="1" x14ac:dyDescent="0.15">
      <c r="A42" s="22"/>
      <c r="B42" s="39"/>
      <c r="C42" s="1244" t="s">
        <v>590</v>
      </c>
      <c r="D42" s="1245"/>
      <c r="E42" s="1246"/>
      <c r="F42" s="36" t="s">
        <v>532</v>
      </c>
      <c r="G42" s="37" t="s">
        <v>532</v>
      </c>
      <c r="H42" s="37" t="s">
        <v>532</v>
      </c>
      <c r="I42" s="37" t="s">
        <v>532</v>
      </c>
      <c r="J42" s="38" t="s">
        <v>532</v>
      </c>
      <c r="K42" s="22"/>
      <c r="L42" s="22"/>
      <c r="M42" s="22"/>
      <c r="N42" s="22"/>
      <c r="O42" s="22"/>
      <c r="P42" s="22"/>
    </row>
    <row r="43" spans="1:16" ht="39" customHeight="1" thickBot="1" x14ac:dyDescent="0.2">
      <c r="A43" s="22"/>
      <c r="B43" s="40"/>
      <c r="C43" s="1247" t="s">
        <v>591</v>
      </c>
      <c r="D43" s="1248"/>
      <c r="E43" s="1249"/>
      <c r="F43" s="41">
        <v>0</v>
      </c>
      <c r="G43" s="42">
        <v>0</v>
      </c>
      <c r="H43" s="42">
        <v>0</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hEHQq4vAXBt9aQXH2Aq02gLgJ+S1E+oPSW+42D9TEnvMoii/IKwwFpnufLz2eFUKHLW4POuKUKMukAO8DTdtDg==" saltValue="N/NZC/i42qj8Ekq7lvmb6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1"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62"/>
  <sheetViews>
    <sheetView showGridLines="0" zoomScale="85" zoomScaleNormal="85"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574</v>
      </c>
      <c r="L44" s="56" t="s">
        <v>575</v>
      </c>
      <c r="M44" s="56" t="s">
        <v>576</v>
      </c>
      <c r="N44" s="56" t="s">
        <v>577</v>
      </c>
      <c r="O44" s="57" t="s">
        <v>578</v>
      </c>
      <c r="P44" s="48"/>
      <c r="Q44" s="48"/>
      <c r="R44" s="48"/>
      <c r="S44" s="48"/>
      <c r="T44" s="48"/>
      <c r="U44" s="48"/>
    </row>
    <row r="45" spans="1:21" ht="30.75" customHeight="1" x14ac:dyDescent="0.15">
      <c r="A45" s="48"/>
      <c r="B45" s="1270" t="s">
        <v>11</v>
      </c>
      <c r="C45" s="1271"/>
      <c r="D45" s="58"/>
      <c r="E45" s="1276" t="s">
        <v>12</v>
      </c>
      <c r="F45" s="1276"/>
      <c r="G45" s="1276"/>
      <c r="H45" s="1276"/>
      <c r="I45" s="1276"/>
      <c r="J45" s="1277"/>
      <c r="K45" s="59">
        <v>1567</v>
      </c>
      <c r="L45" s="60">
        <v>1436</v>
      </c>
      <c r="M45" s="60">
        <v>1371</v>
      </c>
      <c r="N45" s="60">
        <v>1401</v>
      </c>
      <c r="O45" s="61">
        <v>1405</v>
      </c>
      <c r="P45" s="48"/>
      <c r="Q45" s="48"/>
      <c r="R45" s="48"/>
      <c r="S45" s="48"/>
      <c r="T45" s="48"/>
      <c r="U45" s="48"/>
    </row>
    <row r="46" spans="1:21" ht="30.75" customHeight="1" x14ac:dyDescent="0.15">
      <c r="A46" s="48"/>
      <c r="B46" s="1272"/>
      <c r="C46" s="1273"/>
      <c r="D46" s="62"/>
      <c r="E46" s="1254" t="s">
        <v>13</v>
      </c>
      <c r="F46" s="1254"/>
      <c r="G46" s="1254"/>
      <c r="H46" s="1254"/>
      <c r="I46" s="1254"/>
      <c r="J46" s="1255"/>
      <c r="K46" s="63" t="s">
        <v>532</v>
      </c>
      <c r="L46" s="64" t="s">
        <v>532</v>
      </c>
      <c r="M46" s="64" t="s">
        <v>532</v>
      </c>
      <c r="N46" s="64" t="s">
        <v>532</v>
      </c>
      <c r="O46" s="65" t="s">
        <v>532</v>
      </c>
      <c r="P46" s="48"/>
      <c r="Q46" s="48"/>
      <c r="R46" s="48"/>
      <c r="S46" s="48"/>
      <c r="T46" s="48"/>
      <c r="U46" s="48"/>
    </row>
    <row r="47" spans="1:21" ht="30.75" customHeight="1" x14ac:dyDescent="0.15">
      <c r="A47" s="48"/>
      <c r="B47" s="1272"/>
      <c r="C47" s="1273"/>
      <c r="D47" s="62"/>
      <c r="E47" s="1254" t="s">
        <v>14</v>
      </c>
      <c r="F47" s="1254"/>
      <c r="G47" s="1254"/>
      <c r="H47" s="1254"/>
      <c r="I47" s="1254"/>
      <c r="J47" s="1255"/>
      <c r="K47" s="63" t="s">
        <v>532</v>
      </c>
      <c r="L47" s="64" t="s">
        <v>532</v>
      </c>
      <c r="M47" s="64" t="s">
        <v>532</v>
      </c>
      <c r="N47" s="64" t="s">
        <v>532</v>
      </c>
      <c r="O47" s="65" t="s">
        <v>532</v>
      </c>
      <c r="P47" s="48"/>
      <c r="Q47" s="48"/>
      <c r="R47" s="48"/>
      <c r="S47" s="48"/>
      <c r="T47" s="48"/>
      <c r="U47" s="48"/>
    </row>
    <row r="48" spans="1:21" ht="30.75" customHeight="1" x14ac:dyDescent="0.15">
      <c r="A48" s="48"/>
      <c r="B48" s="1272"/>
      <c r="C48" s="1273"/>
      <c r="D48" s="62"/>
      <c r="E48" s="1254" t="s">
        <v>15</v>
      </c>
      <c r="F48" s="1254"/>
      <c r="G48" s="1254"/>
      <c r="H48" s="1254"/>
      <c r="I48" s="1254"/>
      <c r="J48" s="1255"/>
      <c r="K48" s="63">
        <v>595</v>
      </c>
      <c r="L48" s="64">
        <v>577</v>
      </c>
      <c r="M48" s="64">
        <v>589</v>
      </c>
      <c r="N48" s="64">
        <v>576</v>
      </c>
      <c r="O48" s="65">
        <v>545</v>
      </c>
      <c r="P48" s="48"/>
      <c r="Q48" s="48"/>
      <c r="R48" s="48"/>
      <c r="S48" s="48"/>
      <c r="T48" s="48"/>
      <c r="U48" s="48"/>
    </row>
    <row r="49" spans="1:21" ht="30.75" customHeight="1" x14ac:dyDescent="0.15">
      <c r="A49" s="48"/>
      <c r="B49" s="1272"/>
      <c r="C49" s="1273"/>
      <c r="D49" s="62"/>
      <c r="E49" s="1254" t="s">
        <v>16</v>
      </c>
      <c r="F49" s="1254"/>
      <c r="G49" s="1254"/>
      <c r="H49" s="1254"/>
      <c r="I49" s="1254"/>
      <c r="J49" s="1255"/>
      <c r="K49" s="63">
        <v>48</v>
      </c>
      <c r="L49" s="64">
        <v>62</v>
      </c>
      <c r="M49" s="64">
        <v>56</v>
      </c>
      <c r="N49" s="64">
        <v>40</v>
      </c>
      <c r="O49" s="65">
        <v>40</v>
      </c>
      <c r="P49" s="48"/>
      <c r="Q49" s="48"/>
      <c r="R49" s="48"/>
      <c r="S49" s="48"/>
      <c r="T49" s="48"/>
      <c r="U49" s="48"/>
    </row>
    <row r="50" spans="1:21" ht="30.75" customHeight="1" x14ac:dyDescent="0.15">
      <c r="A50" s="48"/>
      <c r="B50" s="1272"/>
      <c r="C50" s="1273"/>
      <c r="D50" s="62"/>
      <c r="E50" s="1254" t="s">
        <v>17</v>
      </c>
      <c r="F50" s="1254"/>
      <c r="G50" s="1254"/>
      <c r="H50" s="1254"/>
      <c r="I50" s="1254"/>
      <c r="J50" s="1255"/>
      <c r="K50" s="63" t="s">
        <v>532</v>
      </c>
      <c r="L50" s="64" t="s">
        <v>532</v>
      </c>
      <c r="M50" s="64" t="s">
        <v>532</v>
      </c>
      <c r="N50" s="64" t="s">
        <v>532</v>
      </c>
      <c r="O50" s="65" t="s">
        <v>532</v>
      </c>
      <c r="P50" s="48"/>
      <c r="Q50" s="48"/>
      <c r="R50" s="48"/>
      <c r="S50" s="48"/>
      <c r="T50" s="48"/>
      <c r="U50" s="48"/>
    </row>
    <row r="51" spans="1:21" ht="30.75" customHeight="1" x14ac:dyDescent="0.15">
      <c r="A51" s="48"/>
      <c r="B51" s="1274"/>
      <c r="C51" s="1275"/>
      <c r="D51" s="66"/>
      <c r="E51" s="1254" t="s">
        <v>18</v>
      </c>
      <c r="F51" s="1254"/>
      <c r="G51" s="1254"/>
      <c r="H51" s="1254"/>
      <c r="I51" s="1254"/>
      <c r="J51" s="1255"/>
      <c r="K51" s="63">
        <v>0</v>
      </c>
      <c r="L51" s="64">
        <v>0</v>
      </c>
      <c r="M51" s="64" t="s">
        <v>532</v>
      </c>
      <c r="N51" s="64" t="s">
        <v>532</v>
      </c>
      <c r="O51" s="65" t="s">
        <v>532</v>
      </c>
      <c r="P51" s="48"/>
      <c r="Q51" s="48"/>
      <c r="R51" s="48"/>
      <c r="S51" s="48"/>
      <c r="T51" s="48"/>
      <c r="U51" s="48"/>
    </row>
    <row r="52" spans="1:21" ht="30.75" customHeight="1" x14ac:dyDescent="0.15">
      <c r="A52" s="48"/>
      <c r="B52" s="1252" t="s">
        <v>19</v>
      </c>
      <c r="C52" s="1253"/>
      <c r="D52" s="66"/>
      <c r="E52" s="1254" t="s">
        <v>20</v>
      </c>
      <c r="F52" s="1254"/>
      <c r="G52" s="1254"/>
      <c r="H52" s="1254"/>
      <c r="I52" s="1254"/>
      <c r="J52" s="1255"/>
      <c r="K52" s="63">
        <v>1657</v>
      </c>
      <c r="L52" s="64">
        <v>1472</v>
      </c>
      <c r="M52" s="64">
        <v>1430</v>
      </c>
      <c r="N52" s="64">
        <v>1434</v>
      </c>
      <c r="O52" s="65">
        <v>1433</v>
      </c>
      <c r="P52" s="48"/>
      <c r="Q52" s="48"/>
      <c r="R52" s="48"/>
      <c r="S52" s="48"/>
      <c r="T52" s="48"/>
      <c r="U52" s="48"/>
    </row>
    <row r="53" spans="1:21" ht="30.75" customHeight="1" thickBot="1" x14ac:dyDescent="0.2">
      <c r="A53" s="48"/>
      <c r="B53" s="1256" t="s">
        <v>21</v>
      </c>
      <c r="C53" s="1257"/>
      <c r="D53" s="67"/>
      <c r="E53" s="1258" t="s">
        <v>22</v>
      </c>
      <c r="F53" s="1258"/>
      <c r="G53" s="1258"/>
      <c r="H53" s="1258"/>
      <c r="I53" s="1258"/>
      <c r="J53" s="1259"/>
      <c r="K53" s="68">
        <v>553</v>
      </c>
      <c r="L53" s="69">
        <v>603</v>
      </c>
      <c r="M53" s="69">
        <v>586</v>
      </c>
      <c r="N53" s="69">
        <v>583</v>
      </c>
      <c r="O53" s="70">
        <v>557</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592</v>
      </c>
      <c r="P55" s="48"/>
      <c r="Q55" s="48"/>
      <c r="R55" s="48"/>
      <c r="S55" s="48"/>
      <c r="T55" s="48"/>
      <c r="U55" s="48"/>
    </row>
    <row r="56" spans="1:21" ht="31.5" customHeight="1" thickBot="1" x14ac:dyDescent="0.2">
      <c r="A56" s="48"/>
      <c r="B56" s="76"/>
      <c r="C56" s="77"/>
      <c r="D56" s="77"/>
      <c r="E56" s="78"/>
      <c r="F56" s="78"/>
      <c r="G56" s="78"/>
      <c r="H56" s="78"/>
      <c r="I56" s="78"/>
      <c r="J56" s="79" t="s">
        <v>2</v>
      </c>
      <c r="K56" s="80" t="s">
        <v>593</v>
      </c>
      <c r="L56" s="81" t="s">
        <v>594</v>
      </c>
      <c r="M56" s="81" t="s">
        <v>595</v>
      </c>
      <c r="N56" s="81" t="s">
        <v>596</v>
      </c>
      <c r="O56" s="82" t="s">
        <v>597</v>
      </c>
      <c r="P56" s="48"/>
      <c r="Q56" s="48"/>
      <c r="R56" s="48"/>
      <c r="S56" s="48"/>
      <c r="T56" s="48"/>
      <c r="U56" s="48"/>
    </row>
    <row r="57" spans="1:21" ht="31.5" customHeight="1" x14ac:dyDescent="0.15">
      <c r="B57" s="1260" t="s">
        <v>25</v>
      </c>
      <c r="C57" s="1261"/>
      <c r="D57" s="1264" t="s">
        <v>26</v>
      </c>
      <c r="E57" s="1265"/>
      <c r="F57" s="1265"/>
      <c r="G57" s="1265"/>
      <c r="H57" s="1265"/>
      <c r="I57" s="1265"/>
      <c r="J57" s="1266"/>
      <c r="K57" s="83"/>
      <c r="L57" s="84"/>
      <c r="M57" s="84"/>
      <c r="N57" s="84"/>
      <c r="O57" s="85"/>
    </row>
    <row r="58" spans="1:21" ht="31.5" customHeight="1" thickBot="1" x14ac:dyDescent="0.2">
      <c r="B58" s="1262"/>
      <c r="C58" s="1263"/>
      <c r="D58" s="1267" t="s">
        <v>27</v>
      </c>
      <c r="E58" s="1268"/>
      <c r="F58" s="1268"/>
      <c r="G58" s="1268"/>
      <c r="H58" s="1268"/>
      <c r="I58" s="1268"/>
      <c r="J58" s="1269"/>
      <c r="K58" s="86"/>
      <c r="L58" s="87"/>
      <c r="M58" s="87"/>
      <c r="N58" s="87"/>
      <c r="O58" s="88"/>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EJm+fzGmh3/1o88mIg3+WfNXcveMfwKYbxEwNQdG1aFMfjCeOoxgVK6xF14t3l4YmJeN00iL4Uj7SiiAx15gzQ==" saltValue="enVoUM7bOGX2rogFxNDdGg=="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85" zoomScaleNormal="85"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574</v>
      </c>
      <c r="J40" s="100" t="s">
        <v>575</v>
      </c>
      <c r="K40" s="100" t="s">
        <v>576</v>
      </c>
      <c r="L40" s="100" t="s">
        <v>577</v>
      </c>
      <c r="M40" s="101" t="s">
        <v>578</v>
      </c>
    </row>
    <row r="41" spans="2:13" ht="27.75" customHeight="1" x14ac:dyDescent="0.15">
      <c r="B41" s="1290" t="s">
        <v>30</v>
      </c>
      <c r="C41" s="1291"/>
      <c r="D41" s="102"/>
      <c r="E41" s="1292" t="s">
        <v>31</v>
      </c>
      <c r="F41" s="1292"/>
      <c r="G41" s="1292"/>
      <c r="H41" s="1293"/>
      <c r="I41" s="103">
        <v>10983</v>
      </c>
      <c r="J41" s="104">
        <v>10906</v>
      </c>
      <c r="K41" s="104">
        <v>10606</v>
      </c>
      <c r="L41" s="104">
        <v>10005</v>
      </c>
      <c r="M41" s="105">
        <v>9530</v>
      </c>
    </row>
    <row r="42" spans="2:13" ht="27.75" customHeight="1" x14ac:dyDescent="0.15">
      <c r="B42" s="1280"/>
      <c r="C42" s="1281"/>
      <c r="D42" s="106"/>
      <c r="E42" s="1284" t="s">
        <v>32</v>
      </c>
      <c r="F42" s="1284"/>
      <c r="G42" s="1284"/>
      <c r="H42" s="1285"/>
      <c r="I42" s="107">
        <v>7</v>
      </c>
      <c r="J42" s="108">
        <v>5</v>
      </c>
      <c r="K42" s="108">
        <v>4</v>
      </c>
      <c r="L42" s="108">
        <v>3</v>
      </c>
      <c r="M42" s="109">
        <v>2</v>
      </c>
    </row>
    <row r="43" spans="2:13" ht="27.75" customHeight="1" x14ac:dyDescent="0.15">
      <c r="B43" s="1280"/>
      <c r="C43" s="1281"/>
      <c r="D43" s="106"/>
      <c r="E43" s="1284" t="s">
        <v>33</v>
      </c>
      <c r="F43" s="1284"/>
      <c r="G43" s="1284"/>
      <c r="H43" s="1285"/>
      <c r="I43" s="107">
        <v>5500</v>
      </c>
      <c r="J43" s="108">
        <v>5556</v>
      </c>
      <c r="K43" s="108">
        <v>5564</v>
      </c>
      <c r="L43" s="108">
        <v>5158</v>
      </c>
      <c r="M43" s="109">
        <v>4734</v>
      </c>
    </row>
    <row r="44" spans="2:13" ht="27.75" customHeight="1" x14ac:dyDescent="0.15">
      <c r="B44" s="1280"/>
      <c r="C44" s="1281"/>
      <c r="D44" s="106"/>
      <c r="E44" s="1284" t="s">
        <v>34</v>
      </c>
      <c r="F44" s="1284"/>
      <c r="G44" s="1284"/>
      <c r="H44" s="1285"/>
      <c r="I44" s="107">
        <v>288</v>
      </c>
      <c r="J44" s="108">
        <v>252</v>
      </c>
      <c r="K44" s="108">
        <v>204</v>
      </c>
      <c r="L44" s="108">
        <v>172</v>
      </c>
      <c r="M44" s="109">
        <v>138</v>
      </c>
    </row>
    <row r="45" spans="2:13" ht="27.75" customHeight="1" x14ac:dyDescent="0.15">
      <c r="B45" s="1280"/>
      <c r="C45" s="1281"/>
      <c r="D45" s="106"/>
      <c r="E45" s="1284" t="s">
        <v>35</v>
      </c>
      <c r="F45" s="1284"/>
      <c r="G45" s="1284"/>
      <c r="H45" s="1285"/>
      <c r="I45" s="107">
        <v>787</v>
      </c>
      <c r="J45" s="108">
        <v>939</v>
      </c>
      <c r="K45" s="108">
        <v>907</v>
      </c>
      <c r="L45" s="108">
        <v>1071</v>
      </c>
      <c r="M45" s="109">
        <v>1084</v>
      </c>
    </row>
    <row r="46" spans="2:13" ht="27.75" customHeight="1" x14ac:dyDescent="0.15">
      <c r="B46" s="1280"/>
      <c r="C46" s="1281"/>
      <c r="D46" s="110"/>
      <c r="E46" s="1284" t="s">
        <v>36</v>
      </c>
      <c r="F46" s="1284"/>
      <c r="G46" s="1284"/>
      <c r="H46" s="1285"/>
      <c r="I46" s="107">
        <v>0</v>
      </c>
      <c r="J46" s="108" t="s">
        <v>532</v>
      </c>
      <c r="K46" s="108" t="s">
        <v>532</v>
      </c>
      <c r="L46" s="108" t="s">
        <v>532</v>
      </c>
      <c r="M46" s="109" t="s">
        <v>532</v>
      </c>
    </row>
    <row r="47" spans="2:13" ht="27.75" customHeight="1" x14ac:dyDescent="0.15">
      <c r="B47" s="1280"/>
      <c r="C47" s="1281"/>
      <c r="D47" s="111"/>
      <c r="E47" s="1294" t="s">
        <v>37</v>
      </c>
      <c r="F47" s="1295"/>
      <c r="G47" s="1295"/>
      <c r="H47" s="1296"/>
      <c r="I47" s="107" t="s">
        <v>532</v>
      </c>
      <c r="J47" s="108" t="s">
        <v>532</v>
      </c>
      <c r="K47" s="108" t="s">
        <v>532</v>
      </c>
      <c r="L47" s="108" t="s">
        <v>532</v>
      </c>
      <c r="M47" s="109" t="s">
        <v>532</v>
      </c>
    </row>
    <row r="48" spans="2:13" ht="27.75" customHeight="1" x14ac:dyDescent="0.15">
      <c r="B48" s="1280"/>
      <c r="C48" s="1281"/>
      <c r="D48" s="106"/>
      <c r="E48" s="1284" t="s">
        <v>38</v>
      </c>
      <c r="F48" s="1284"/>
      <c r="G48" s="1284"/>
      <c r="H48" s="1285"/>
      <c r="I48" s="107" t="s">
        <v>532</v>
      </c>
      <c r="J48" s="108" t="s">
        <v>532</v>
      </c>
      <c r="K48" s="108" t="s">
        <v>532</v>
      </c>
      <c r="L48" s="108" t="s">
        <v>532</v>
      </c>
      <c r="M48" s="109" t="s">
        <v>532</v>
      </c>
    </row>
    <row r="49" spans="2:13" ht="27.75" customHeight="1" x14ac:dyDescent="0.15">
      <c r="B49" s="1282"/>
      <c r="C49" s="1283"/>
      <c r="D49" s="106"/>
      <c r="E49" s="1284" t="s">
        <v>39</v>
      </c>
      <c r="F49" s="1284"/>
      <c r="G49" s="1284"/>
      <c r="H49" s="1285"/>
      <c r="I49" s="107" t="s">
        <v>532</v>
      </c>
      <c r="J49" s="108" t="s">
        <v>532</v>
      </c>
      <c r="K49" s="108" t="s">
        <v>532</v>
      </c>
      <c r="L49" s="108" t="s">
        <v>532</v>
      </c>
      <c r="M49" s="109" t="s">
        <v>532</v>
      </c>
    </row>
    <row r="50" spans="2:13" ht="27.75" customHeight="1" x14ac:dyDescent="0.15">
      <c r="B50" s="1278" t="s">
        <v>40</v>
      </c>
      <c r="C50" s="1279"/>
      <c r="D50" s="112"/>
      <c r="E50" s="1284" t="s">
        <v>41</v>
      </c>
      <c r="F50" s="1284"/>
      <c r="G50" s="1284"/>
      <c r="H50" s="1285"/>
      <c r="I50" s="107">
        <v>4560</v>
      </c>
      <c r="J50" s="108">
        <v>4731</v>
      </c>
      <c r="K50" s="108">
        <v>4844</v>
      </c>
      <c r="L50" s="108">
        <v>4888</v>
      </c>
      <c r="M50" s="109">
        <v>4959</v>
      </c>
    </row>
    <row r="51" spans="2:13" ht="27.75" customHeight="1" x14ac:dyDescent="0.15">
      <c r="B51" s="1280"/>
      <c r="C51" s="1281"/>
      <c r="D51" s="106"/>
      <c r="E51" s="1284" t="s">
        <v>42</v>
      </c>
      <c r="F51" s="1284"/>
      <c r="G51" s="1284"/>
      <c r="H51" s="1285"/>
      <c r="I51" s="107">
        <v>223</v>
      </c>
      <c r="J51" s="108">
        <v>188</v>
      </c>
      <c r="K51" s="108">
        <v>169</v>
      </c>
      <c r="L51" s="108">
        <v>143</v>
      </c>
      <c r="M51" s="109">
        <v>122</v>
      </c>
    </row>
    <row r="52" spans="2:13" ht="27.75" customHeight="1" x14ac:dyDescent="0.15">
      <c r="B52" s="1282"/>
      <c r="C52" s="1283"/>
      <c r="D52" s="106"/>
      <c r="E52" s="1284" t="s">
        <v>43</v>
      </c>
      <c r="F52" s="1284"/>
      <c r="G52" s="1284"/>
      <c r="H52" s="1285"/>
      <c r="I52" s="107">
        <v>12930</v>
      </c>
      <c r="J52" s="108">
        <v>12202</v>
      </c>
      <c r="K52" s="108">
        <v>12018</v>
      </c>
      <c r="L52" s="108">
        <v>11673</v>
      </c>
      <c r="M52" s="109">
        <v>11114</v>
      </c>
    </row>
    <row r="53" spans="2:13" ht="27.75" customHeight="1" thickBot="1" x14ac:dyDescent="0.2">
      <c r="B53" s="1286" t="s">
        <v>44</v>
      </c>
      <c r="C53" s="1287"/>
      <c r="D53" s="113"/>
      <c r="E53" s="1288" t="s">
        <v>45</v>
      </c>
      <c r="F53" s="1288"/>
      <c r="G53" s="1288"/>
      <c r="H53" s="1289"/>
      <c r="I53" s="114">
        <v>-148</v>
      </c>
      <c r="J53" s="115">
        <v>536</v>
      </c>
      <c r="K53" s="115">
        <v>253</v>
      </c>
      <c r="L53" s="115">
        <v>-296</v>
      </c>
      <c r="M53" s="116">
        <v>-708</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3HdcIqMt4lC2X3IZ6Ft4LZqHM/hnpMxfT7FCld/XgrvzoBTz+vCZeKKUqs99mDRmglhYQKfvoM5KCm37BC6Q3A==" saltValue="XDoPlb2mk/9HNbmWqEjMg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4"/>
  <sheetViews>
    <sheetView showGridLines="0" zoomScale="85" zoomScaleNormal="85"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576</v>
      </c>
      <c r="G54" s="125" t="s">
        <v>577</v>
      </c>
      <c r="H54" s="126" t="s">
        <v>578</v>
      </c>
    </row>
    <row r="55" spans="2:8" ht="52.5" customHeight="1" x14ac:dyDescent="0.15">
      <c r="B55" s="127"/>
      <c r="C55" s="1305" t="s">
        <v>48</v>
      </c>
      <c r="D55" s="1305"/>
      <c r="E55" s="1306"/>
      <c r="F55" s="128">
        <v>1846</v>
      </c>
      <c r="G55" s="128">
        <v>1852</v>
      </c>
      <c r="H55" s="129">
        <v>1767</v>
      </c>
    </row>
    <row r="56" spans="2:8" ht="52.5" customHeight="1" x14ac:dyDescent="0.15">
      <c r="B56" s="130"/>
      <c r="C56" s="1307" t="s">
        <v>49</v>
      </c>
      <c r="D56" s="1307"/>
      <c r="E56" s="1308"/>
      <c r="F56" s="131">
        <v>684</v>
      </c>
      <c r="G56" s="131">
        <v>686</v>
      </c>
      <c r="H56" s="132">
        <v>688</v>
      </c>
    </row>
    <row r="57" spans="2:8" ht="53.25" customHeight="1" x14ac:dyDescent="0.15">
      <c r="B57" s="130"/>
      <c r="C57" s="1309" t="s">
        <v>50</v>
      </c>
      <c r="D57" s="1309"/>
      <c r="E57" s="1310"/>
      <c r="F57" s="133">
        <v>2984</v>
      </c>
      <c r="G57" s="133">
        <v>3377</v>
      </c>
      <c r="H57" s="134">
        <v>3469</v>
      </c>
    </row>
    <row r="58" spans="2:8" ht="45.75" customHeight="1" x14ac:dyDescent="0.15">
      <c r="B58" s="135"/>
      <c r="C58" s="1297" t="s">
        <v>605</v>
      </c>
      <c r="D58" s="1298"/>
      <c r="E58" s="1299"/>
      <c r="F58" s="136">
        <v>1444</v>
      </c>
      <c r="G58" s="136">
        <v>1444</v>
      </c>
      <c r="H58" s="137">
        <v>1427</v>
      </c>
    </row>
    <row r="59" spans="2:8" ht="45.75" customHeight="1" x14ac:dyDescent="0.15">
      <c r="B59" s="135"/>
      <c r="C59" s="1297" t="s">
        <v>606</v>
      </c>
      <c r="D59" s="1298"/>
      <c r="E59" s="1299"/>
      <c r="F59" s="136">
        <v>876</v>
      </c>
      <c r="G59" s="136">
        <v>1273</v>
      </c>
      <c r="H59" s="137">
        <v>1332</v>
      </c>
    </row>
    <row r="60" spans="2:8" ht="45.75" customHeight="1" x14ac:dyDescent="0.15">
      <c r="B60" s="135"/>
      <c r="C60" s="1297" t="s">
        <v>607</v>
      </c>
      <c r="D60" s="1298"/>
      <c r="E60" s="1299"/>
      <c r="F60" s="136">
        <v>410</v>
      </c>
      <c r="G60" s="136">
        <v>392</v>
      </c>
      <c r="H60" s="137">
        <v>438</v>
      </c>
    </row>
    <row r="61" spans="2:8" ht="45.75" customHeight="1" x14ac:dyDescent="0.15">
      <c r="B61" s="135"/>
      <c r="C61" s="1297" t="s">
        <v>608</v>
      </c>
      <c r="D61" s="1298"/>
      <c r="E61" s="1299"/>
      <c r="F61" s="136">
        <v>119</v>
      </c>
      <c r="G61" s="136">
        <v>120</v>
      </c>
      <c r="H61" s="137">
        <v>120</v>
      </c>
    </row>
    <row r="62" spans="2:8" ht="45.75" customHeight="1" thickBot="1" x14ac:dyDescent="0.2">
      <c r="B62" s="138"/>
      <c r="C62" s="1300" t="s">
        <v>609</v>
      </c>
      <c r="D62" s="1301"/>
      <c r="E62" s="1302"/>
      <c r="F62" s="139">
        <v>63</v>
      </c>
      <c r="G62" s="139">
        <v>63</v>
      </c>
      <c r="H62" s="140">
        <v>54</v>
      </c>
    </row>
    <row r="63" spans="2:8" ht="52.5" customHeight="1" thickBot="1" x14ac:dyDescent="0.2">
      <c r="B63" s="141"/>
      <c r="C63" s="1303" t="s">
        <v>51</v>
      </c>
      <c r="D63" s="1303"/>
      <c r="E63" s="1304"/>
      <c r="F63" s="142">
        <v>5515</v>
      </c>
      <c r="G63" s="142">
        <v>5915</v>
      </c>
      <c r="H63" s="143">
        <v>5924</v>
      </c>
    </row>
    <row r="64" spans="2:8" ht="15" customHeight="1" x14ac:dyDescent="0.15"/>
  </sheetData>
  <sheetProtection algorithmName="SHA-512" hashValue="BrMiLRGvgpzl5RYiH4qW0vjqVGody9Du1FqfowEFNO3w4VH40UgUckwJyLvRzIYyxx/knz3ClAU0DIWDCbtSpw==" saltValue="wI+tpeAyFJtdwkjNAbk9g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610</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610</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611</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612</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1" t="s">
        <v>620</v>
      </c>
      <c r="AO43" s="1312"/>
      <c r="AP43" s="1312"/>
      <c r="AQ43" s="1312"/>
      <c r="AR43" s="1312"/>
      <c r="AS43" s="1312"/>
      <c r="AT43" s="1312"/>
      <c r="AU43" s="1312"/>
      <c r="AV43" s="1312"/>
      <c r="AW43" s="1312"/>
      <c r="AX43" s="1312"/>
      <c r="AY43" s="1312"/>
      <c r="AZ43" s="1312"/>
      <c r="BA43" s="1312"/>
      <c r="BB43" s="1312"/>
      <c r="BC43" s="1312"/>
      <c r="BD43" s="1312"/>
      <c r="BE43" s="1312"/>
      <c r="BF43" s="1312"/>
      <c r="BG43" s="1312"/>
      <c r="BH43" s="1312"/>
      <c r="BI43" s="1312"/>
      <c r="BJ43" s="1312"/>
      <c r="BK43" s="1312"/>
      <c r="BL43" s="1312"/>
      <c r="BM43" s="1312"/>
      <c r="BN43" s="1312"/>
      <c r="BO43" s="1312"/>
      <c r="BP43" s="1312"/>
      <c r="BQ43" s="1312"/>
      <c r="BR43" s="1312"/>
      <c r="BS43" s="1312"/>
      <c r="BT43" s="1312"/>
      <c r="BU43" s="1312"/>
      <c r="BV43" s="1312"/>
      <c r="BW43" s="1312"/>
      <c r="BX43" s="1312"/>
      <c r="BY43" s="1312"/>
      <c r="BZ43" s="1312"/>
      <c r="CA43" s="1312"/>
      <c r="CB43" s="1312"/>
      <c r="CC43" s="1312"/>
      <c r="CD43" s="1312"/>
      <c r="CE43" s="1312"/>
      <c r="CF43" s="1312"/>
      <c r="CG43" s="1312"/>
      <c r="CH43" s="1312"/>
      <c r="CI43" s="1312"/>
      <c r="CJ43" s="1312"/>
      <c r="CK43" s="1312"/>
      <c r="CL43" s="1312"/>
      <c r="CM43" s="1312"/>
      <c r="CN43" s="1312"/>
      <c r="CO43" s="1312"/>
      <c r="CP43" s="1312"/>
      <c r="CQ43" s="1312"/>
      <c r="CR43" s="1312"/>
      <c r="CS43" s="1312"/>
      <c r="CT43" s="1312"/>
      <c r="CU43" s="1312"/>
      <c r="CV43" s="1312"/>
      <c r="CW43" s="1312"/>
      <c r="CX43" s="1312"/>
      <c r="CY43" s="1312"/>
      <c r="CZ43" s="1312"/>
      <c r="DA43" s="1312"/>
      <c r="DB43" s="1312"/>
      <c r="DC43" s="1313"/>
    </row>
    <row r="44" spans="2:109" x14ac:dyDescent="0.15">
      <c r="B44" s="397"/>
      <c r="AN44" s="1314"/>
      <c r="AO44" s="1315"/>
      <c r="AP44" s="1315"/>
      <c r="AQ44" s="1315"/>
      <c r="AR44" s="1315"/>
      <c r="AS44" s="1315"/>
      <c r="AT44" s="1315"/>
      <c r="AU44" s="1315"/>
      <c r="AV44" s="1315"/>
      <c r="AW44" s="1315"/>
      <c r="AX44" s="1315"/>
      <c r="AY44" s="1315"/>
      <c r="AZ44" s="1315"/>
      <c r="BA44" s="1315"/>
      <c r="BB44" s="1315"/>
      <c r="BC44" s="1315"/>
      <c r="BD44" s="1315"/>
      <c r="BE44" s="1315"/>
      <c r="BF44" s="1315"/>
      <c r="BG44" s="1315"/>
      <c r="BH44" s="1315"/>
      <c r="BI44" s="1315"/>
      <c r="BJ44" s="1315"/>
      <c r="BK44" s="1315"/>
      <c r="BL44" s="1315"/>
      <c r="BM44" s="1315"/>
      <c r="BN44" s="1315"/>
      <c r="BO44" s="1315"/>
      <c r="BP44" s="1315"/>
      <c r="BQ44" s="1315"/>
      <c r="BR44" s="1315"/>
      <c r="BS44" s="1315"/>
      <c r="BT44" s="1315"/>
      <c r="BU44" s="1315"/>
      <c r="BV44" s="1315"/>
      <c r="BW44" s="1315"/>
      <c r="BX44" s="1315"/>
      <c r="BY44" s="1315"/>
      <c r="BZ44" s="1315"/>
      <c r="CA44" s="1315"/>
      <c r="CB44" s="1315"/>
      <c r="CC44" s="1315"/>
      <c r="CD44" s="1315"/>
      <c r="CE44" s="1315"/>
      <c r="CF44" s="1315"/>
      <c r="CG44" s="1315"/>
      <c r="CH44" s="1315"/>
      <c r="CI44" s="1315"/>
      <c r="CJ44" s="1315"/>
      <c r="CK44" s="1315"/>
      <c r="CL44" s="1315"/>
      <c r="CM44" s="1315"/>
      <c r="CN44" s="1315"/>
      <c r="CO44" s="1315"/>
      <c r="CP44" s="1315"/>
      <c r="CQ44" s="1315"/>
      <c r="CR44" s="1315"/>
      <c r="CS44" s="1315"/>
      <c r="CT44" s="1315"/>
      <c r="CU44" s="1315"/>
      <c r="CV44" s="1315"/>
      <c r="CW44" s="1315"/>
      <c r="CX44" s="1315"/>
      <c r="CY44" s="1315"/>
      <c r="CZ44" s="1315"/>
      <c r="DA44" s="1315"/>
      <c r="DB44" s="1315"/>
      <c r="DC44" s="1316"/>
    </row>
    <row r="45" spans="2:109" x14ac:dyDescent="0.15">
      <c r="B45" s="397"/>
      <c r="AN45" s="1314"/>
      <c r="AO45" s="1315"/>
      <c r="AP45" s="1315"/>
      <c r="AQ45" s="1315"/>
      <c r="AR45" s="1315"/>
      <c r="AS45" s="1315"/>
      <c r="AT45" s="1315"/>
      <c r="AU45" s="1315"/>
      <c r="AV45" s="1315"/>
      <c r="AW45" s="1315"/>
      <c r="AX45" s="1315"/>
      <c r="AY45" s="1315"/>
      <c r="AZ45" s="1315"/>
      <c r="BA45" s="1315"/>
      <c r="BB45" s="1315"/>
      <c r="BC45" s="1315"/>
      <c r="BD45" s="1315"/>
      <c r="BE45" s="1315"/>
      <c r="BF45" s="1315"/>
      <c r="BG45" s="1315"/>
      <c r="BH45" s="1315"/>
      <c r="BI45" s="1315"/>
      <c r="BJ45" s="1315"/>
      <c r="BK45" s="1315"/>
      <c r="BL45" s="1315"/>
      <c r="BM45" s="1315"/>
      <c r="BN45" s="1315"/>
      <c r="BO45" s="1315"/>
      <c r="BP45" s="1315"/>
      <c r="BQ45" s="1315"/>
      <c r="BR45" s="1315"/>
      <c r="BS45" s="1315"/>
      <c r="BT45" s="1315"/>
      <c r="BU45" s="1315"/>
      <c r="BV45" s="1315"/>
      <c r="BW45" s="1315"/>
      <c r="BX45" s="1315"/>
      <c r="BY45" s="1315"/>
      <c r="BZ45" s="1315"/>
      <c r="CA45" s="1315"/>
      <c r="CB45" s="1315"/>
      <c r="CC45" s="1315"/>
      <c r="CD45" s="1315"/>
      <c r="CE45" s="1315"/>
      <c r="CF45" s="1315"/>
      <c r="CG45" s="1315"/>
      <c r="CH45" s="1315"/>
      <c r="CI45" s="1315"/>
      <c r="CJ45" s="1315"/>
      <c r="CK45" s="1315"/>
      <c r="CL45" s="1315"/>
      <c r="CM45" s="1315"/>
      <c r="CN45" s="1315"/>
      <c r="CO45" s="1315"/>
      <c r="CP45" s="1315"/>
      <c r="CQ45" s="1315"/>
      <c r="CR45" s="1315"/>
      <c r="CS45" s="1315"/>
      <c r="CT45" s="1315"/>
      <c r="CU45" s="1315"/>
      <c r="CV45" s="1315"/>
      <c r="CW45" s="1315"/>
      <c r="CX45" s="1315"/>
      <c r="CY45" s="1315"/>
      <c r="CZ45" s="1315"/>
      <c r="DA45" s="1315"/>
      <c r="DB45" s="1315"/>
      <c r="DC45" s="1316"/>
    </row>
    <row r="46" spans="2:109" x14ac:dyDescent="0.15">
      <c r="B46" s="397"/>
      <c r="AN46" s="1314"/>
      <c r="AO46" s="1315"/>
      <c r="AP46" s="1315"/>
      <c r="AQ46" s="1315"/>
      <c r="AR46" s="1315"/>
      <c r="AS46" s="1315"/>
      <c r="AT46" s="1315"/>
      <c r="AU46" s="1315"/>
      <c r="AV46" s="1315"/>
      <c r="AW46" s="1315"/>
      <c r="AX46" s="1315"/>
      <c r="AY46" s="1315"/>
      <c r="AZ46" s="1315"/>
      <c r="BA46" s="1315"/>
      <c r="BB46" s="1315"/>
      <c r="BC46" s="1315"/>
      <c r="BD46" s="1315"/>
      <c r="BE46" s="1315"/>
      <c r="BF46" s="1315"/>
      <c r="BG46" s="1315"/>
      <c r="BH46" s="1315"/>
      <c r="BI46" s="1315"/>
      <c r="BJ46" s="1315"/>
      <c r="BK46" s="1315"/>
      <c r="BL46" s="1315"/>
      <c r="BM46" s="1315"/>
      <c r="BN46" s="1315"/>
      <c r="BO46" s="1315"/>
      <c r="BP46" s="1315"/>
      <c r="BQ46" s="1315"/>
      <c r="BR46" s="1315"/>
      <c r="BS46" s="1315"/>
      <c r="BT46" s="1315"/>
      <c r="BU46" s="1315"/>
      <c r="BV46" s="1315"/>
      <c r="BW46" s="1315"/>
      <c r="BX46" s="1315"/>
      <c r="BY46" s="1315"/>
      <c r="BZ46" s="1315"/>
      <c r="CA46" s="1315"/>
      <c r="CB46" s="1315"/>
      <c r="CC46" s="1315"/>
      <c r="CD46" s="1315"/>
      <c r="CE46" s="1315"/>
      <c r="CF46" s="1315"/>
      <c r="CG46" s="1315"/>
      <c r="CH46" s="1315"/>
      <c r="CI46" s="1315"/>
      <c r="CJ46" s="1315"/>
      <c r="CK46" s="1315"/>
      <c r="CL46" s="1315"/>
      <c r="CM46" s="1315"/>
      <c r="CN46" s="1315"/>
      <c r="CO46" s="1315"/>
      <c r="CP46" s="1315"/>
      <c r="CQ46" s="1315"/>
      <c r="CR46" s="1315"/>
      <c r="CS46" s="1315"/>
      <c r="CT46" s="1315"/>
      <c r="CU46" s="1315"/>
      <c r="CV46" s="1315"/>
      <c r="CW46" s="1315"/>
      <c r="CX46" s="1315"/>
      <c r="CY46" s="1315"/>
      <c r="CZ46" s="1315"/>
      <c r="DA46" s="1315"/>
      <c r="DB46" s="1315"/>
      <c r="DC46" s="1316"/>
    </row>
    <row r="47" spans="2:109" x14ac:dyDescent="0.15">
      <c r="B47" s="397"/>
      <c r="AN47" s="1317"/>
      <c r="AO47" s="1318"/>
      <c r="AP47" s="1318"/>
      <c r="AQ47" s="1318"/>
      <c r="AR47" s="1318"/>
      <c r="AS47" s="1318"/>
      <c r="AT47" s="1318"/>
      <c r="AU47" s="1318"/>
      <c r="AV47" s="1318"/>
      <c r="AW47" s="1318"/>
      <c r="AX47" s="1318"/>
      <c r="AY47" s="1318"/>
      <c r="AZ47" s="1318"/>
      <c r="BA47" s="1318"/>
      <c r="BB47" s="1318"/>
      <c r="BC47" s="1318"/>
      <c r="BD47" s="1318"/>
      <c r="BE47" s="1318"/>
      <c r="BF47" s="1318"/>
      <c r="BG47" s="1318"/>
      <c r="BH47" s="1318"/>
      <c r="BI47" s="1318"/>
      <c r="BJ47" s="1318"/>
      <c r="BK47" s="1318"/>
      <c r="BL47" s="1318"/>
      <c r="BM47" s="1318"/>
      <c r="BN47" s="1318"/>
      <c r="BO47" s="1318"/>
      <c r="BP47" s="1318"/>
      <c r="BQ47" s="1318"/>
      <c r="BR47" s="1318"/>
      <c r="BS47" s="1318"/>
      <c r="BT47" s="1318"/>
      <c r="BU47" s="1318"/>
      <c r="BV47" s="1318"/>
      <c r="BW47" s="1318"/>
      <c r="BX47" s="1318"/>
      <c r="BY47" s="1318"/>
      <c r="BZ47" s="1318"/>
      <c r="CA47" s="1318"/>
      <c r="CB47" s="1318"/>
      <c r="CC47" s="1318"/>
      <c r="CD47" s="1318"/>
      <c r="CE47" s="1318"/>
      <c r="CF47" s="1318"/>
      <c r="CG47" s="1318"/>
      <c r="CH47" s="1318"/>
      <c r="CI47" s="1318"/>
      <c r="CJ47" s="1318"/>
      <c r="CK47" s="1318"/>
      <c r="CL47" s="1318"/>
      <c r="CM47" s="1318"/>
      <c r="CN47" s="1318"/>
      <c r="CO47" s="1318"/>
      <c r="CP47" s="1318"/>
      <c r="CQ47" s="1318"/>
      <c r="CR47" s="1318"/>
      <c r="CS47" s="1318"/>
      <c r="CT47" s="1318"/>
      <c r="CU47" s="1318"/>
      <c r="CV47" s="1318"/>
      <c r="CW47" s="1318"/>
      <c r="CX47" s="1318"/>
      <c r="CY47" s="1318"/>
      <c r="CZ47" s="1318"/>
      <c r="DA47" s="1318"/>
      <c r="DB47" s="1318"/>
      <c r="DC47" s="1319"/>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613</v>
      </c>
    </row>
    <row r="50" spans="1:109" x14ac:dyDescent="0.15">
      <c r="B50" s="397"/>
      <c r="G50" s="1320"/>
      <c r="H50" s="1320"/>
      <c r="I50" s="1320"/>
      <c r="J50" s="1320"/>
      <c r="K50" s="407"/>
      <c r="L50" s="407"/>
      <c r="M50" s="408"/>
      <c r="N50" s="408"/>
      <c r="AN50" s="1321"/>
      <c r="AO50" s="1322"/>
      <c r="AP50" s="1322"/>
      <c r="AQ50" s="1322"/>
      <c r="AR50" s="1322"/>
      <c r="AS50" s="1322"/>
      <c r="AT50" s="1322"/>
      <c r="AU50" s="1322"/>
      <c r="AV50" s="1322"/>
      <c r="AW50" s="1322"/>
      <c r="AX50" s="1322"/>
      <c r="AY50" s="1322"/>
      <c r="AZ50" s="1322"/>
      <c r="BA50" s="1322"/>
      <c r="BB50" s="1322"/>
      <c r="BC50" s="1322"/>
      <c r="BD50" s="1322"/>
      <c r="BE50" s="1322"/>
      <c r="BF50" s="1322"/>
      <c r="BG50" s="1322"/>
      <c r="BH50" s="1322"/>
      <c r="BI50" s="1322"/>
      <c r="BJ50" s="1322"/>
      <c r="BK50" s="1322"/>
      <c r="BL50" s="1322"/>
      <c r="BM50" s="1322"/>
      <c r="BN50" s="1322"/>
      <c r="BO50" s="1323"/>
      <c r="BP50" s="1324" t="s">
        <v>574</v>
      </c>
      <c r="BQ50" s="1324"/>
      <c r="BR50" s="1324"/>
      <c r="BS50" s="1324"/>
      <c r="BT50" s="1324"/>
      <c r="BU50" s="1324"/>
      <c r="BV50" s="1324"/>
      <c r="BW50" s="1324"/>
      <c r="BX50" s="1324" t="s">
        <v>575</v>
      </c>
      <c r="BY50" s="1324"/>
      <c r="BZ50" s="1324"/>
      <c r="CA50" s="1324"/>
      <c r="CB50" s="1324"/>
      <c r="CC50" s="1324"/>
      <c r="CD50" s="1324"/>
      <c r="CE50" s="1324"/>
      <c r="CF50" s="1324" t="s">
        <v>576</v>
      </c>
      <c r="CG50" s="1324"/>
      <c r="CH50" s="1324"/>
      <c r="CI50" s="1324"/>
      <c r="CJ50" s="1324"/>
      <c r="CK50" s="1324"/>
      <c r="CL50" s="1324"/>
      <c r="CM50" s="1324"/>
      <c r="CN50" s="1324" t="s">
        <v>577</v>
      </c>
      <c r="CO50" s="1324"/>
      <c r="CP50" s="1324"/>
      <c r="CQ50" s="1324"/>
      <c r="CR50" s="1324"/>
      <c r="CS50" s="1324"/>
      <c r="CT50" s="1324"/>
      <c r="CU50" s="1324"/>
      <c r="CV50" s="1324" t="s">
        <v>578</v>
      </c>
      <c r="CW50" s="1324"/>
      <c r="CX50" s="1324"/>
      <c r="CY50" s="1324"/>
      <c r="CZ50" s="1324"/>
      <c r="DA50" s="1324"/>
      <c r="DB50" s="1324"/>
      <c r="DC50" s="1324"/>
    </row>
    <row r="51" spans="1:109" ht="13.5" customHeight="1" x14ac:dyDescent="0.15">
      <c r="B51" s="397"/>
      <c r="G51" s="1330"/>
      <c r="H51" s="1330"/>
      <c r="I51" s="1328"/>
      <c r="J51" s="1328"/>
      <c r="K51" s="1326"/>
      <c r="L51" s="1326"/>
      <c r="M51" s="1326"/>
      <c r="N51" s="1326"/>
      <c r="AM51" s="406"/>
      <c r="AN51" s="1327" t="s">
        <v>614</v>
      </c>
      <c r="AO51" s="1327"/>
      <c r="AP51" s="1327"/>
      <c r="AQ51" s="1327"/>
      <c r="AR51" s="1327"/>
      <c r="AS51" s="1327"/>
      <c r="AT51" s="1327"/>
      <c r="AU51" s="1327"/>
      <c r="AV51" s="1327"/>
      <c r="AW51" s="1327"/>
      <c r="AX51" s="1327"/>
      <c r="AY51" s="1327"/>
      <c r="AZ51" s="1327"/>
      <c r="BA51" s="1327"/>
      <c r="BB51" s="1327" t="s">
        <v>615</v>
      </c>
      <c r="BC51" s="1327"/>
      <c r="BD51" s="1327"/>
      <c r="BE51" s="1327"/>
      <c r="BF51" s="1327"/>
      <c r="BG51" s="1327"/>
      <c r="BH51" s="1327"/>
      <c r="BI51" s="1327"/>
      <c r="BJ51" s="1327"/>
      <c r="BK51" s="1327"/>
      <c r="BL51" s="1327"/>
      <c r="BM51" s="1327"/>
      <c r="BN51" s="1327"/>
      <c r="BO51" s="1327"/>
      <c r="BP51" s="1325"/>
      <c r="BQ51" s="1325"/>
      <c r="BR51" s="1325"/>
      <c r="BS51" s="1325"/>
      <c r="BT51" s="1325"/>
      <c r="BU51" s="1325"/>
      <c r="BV51" s="1325"/>
      <c r="BW51" s="1325"/>
      <c r="BX51" s="1325">
        <v>9.6999999999999993</v>
      </c>
      <c r="BY51" s="1325"/>
      <c r="BZ51" s="1325"/>
      <c r="CA51" s="1325"/>
      <c r="CB51" s="1325"/>
      <c r="CC51" s="1325"/>
      <c r="CD51" s="1325"/>
      <c r="CE51" s="1325"/>
      <c r="CF51" s="1325">
        <v>4.5999999999999996</v>
      </c>
      <c r="CG51" s="1325"/>
      <c r="CH51" s="1325"/>
      <c r="CI51" s="1325"/>
      <c r="CJ51" s="1325"/>
      <c r="CK51" s="1325"/>
      <c r="CL51" s="1325"/>
      <c r="CM51" s="1325"/>
      <c r="CN51" s="1325"/>
      <c r="CO51" s="1325"/>
      <c r="CP51" s="1325"/>
      <c r="CQ51" s="1325"/>
      <c r="CR51" s="1325"/>
      <c r="CS51" s="1325"/>
      <c r="CT51" s="1325"/>
      <c r="CU51" s="1325"/>
      <c r="CV51" s="1325"/>
      <c r="CW51" s="1325"/>
      <c r="CX51" s="1325"/>
      <c r="CY51" s="1325"/>
      <c r="CZ51" s="1325"/>
      <c r="DA51" s="1325"/>
      <c r="DB51" s="1325"/>
      <c r="DC51" s="1325"/>
    </row>
    <row r="52" spans="1:109" x14ac:dyDescent="0.15">
      <c r="B52" s="397"/>
      <c r="G52" s="1330"/>
      <c r="H52" s="1330"/>
      <c r="I52" s="1328"/>
      <c r="J52" s="1328"/>
      <c r="K52" s="1326"/>
      <c r="L52" s="1326"/>
      <c r="M52" s="1326"/>
      <c r="N52" s="1326"/>
      <c r="AM52" s="406"/>
      <c r="AN52" s="1327"/>
      <c r="AO52" s="1327"/>
      <c r="AP52" s="1327"/>
      <c r="AQ52" s="1327"/>
      <c r="AR52" s="1327"/>
      <c r="AS52" s="1327"/>
      <c r="AT52" s="1327"/>
      <c r="AU52" s="1327"/>
      <c r="AV52" s="1327"/>
      <c r="AW52" s="1327"/>
      <c r="AX52" s="1327"/>
      <c r="AY52" s="1327"/>
      <c r="AZ52" s="1327"/>
      <c r="BA52" s="1327"/>
      <c r="BB52" s="1327"/>
      <c r="BC52" s="1327"/>
      <c r="BD52" s="1327"/>
      <c r="BE52" s="1327"/>
      <c r="BF52" s="1327"/>
      <c r="BG52" s="1327"/>
      <c r="BH52" s="1327"/>
      <c r="BI52" s="1327"/>
      <c r="BJ52" s="1327"/>
      <c r="BK52" s="1327"/>
      <c r="BL52" s="1327"/>
      <c r="BM52" s="1327"/>
      <c r="BN52" s="1327"/>
      <c r="BO52" s="1327"/>
      <c r="BP52" s="1325"/>
      <c r="BQ52" s="1325"/>
      <c r="BR52" s="1325"/>
      <c r="BS52" s="1325"/>
      <c r="BT52" s="1325"/>
      <c r="BU52" s="1325"/>
      <c r="BV52" s="1325"/>
      <c r="BW52" s="1325"/>
      <c r="BX52" s="1325"/>
      <c r="BY52" s="1325"/>
      <c r="BZ52" s="1325"/>
      <c r="CA52" s="1325"/>
      <c r="CB52" s="1325"/>
      <c r="CC52" s="1325"/>
      <c r="CD52" s="1325"/>
      <c r="CE52" s="1325"/>
      <c r="CF52" s="1325"/>
      <c r="CG52" s="1325"/>
      <c r="CH52" s="1325"/>
      <c r="CI52" s="1325"/>
      <c r="CJ52" s="1325"/>
      <c r="CK52" s="1325"/>
      <c r="CL52" s="1325"/>
      <c r="CM52" s="1325"/>
      <c r="CN52" s="1325"/>
      <c r="CO52" s="1325"/>
      <c r="CP52" s="1325"/>
      <c r="CQ52" s="1325"/>
      <c r="CR52" s="1325"/>
      <c r="CS52" s="1325"/>
      <c r="CT52" s="1325"/>
      <c r="CU52" s="1325"/>
      <c r="CV52" s="1325"/>
      <c r="CW52" s="1325"/>
      <c r="CX52" s="1325"/>
      <c r="CY52" s="1325"/>
      <c r="CZ52" s="1325"/>
      <c r="DA52" s="1325"/>
      <c r="DB52" s="1325"/>
      <c r="DC52" s="1325"/>
    </row>
    <row r="53" spans="1:109" x14ac:dyDescent="0.15">
      <c r="A53" s="405"/>
      <c r="B53" s="397"/>
      <c r="G53" s="1330"/>
      <c r="H53" s="1330"/>
      <c r="I53" s="1320"/>
      <c r="J53" s="1320"/>
      <c r="K53" s="1326"/>
      <c r="L53" s="1326"/>
      <c r="M53" s="1326"/>
      <c r="N53" s="1326"/>
      <c r="AM53" s="406"/>
      <c r="AN53" s="1327"/>
      <c r="AO53" s="1327"/>
      <c r="AP53" s="1327"/>
      <c r="AQ53" s="1327"/>
      <c r="AR53" s="1327"/>
      <c r="AS53" s="1327"/>
      <c r="AT53" s="1327"/>
      <c r="AU53" s="1327"/>
      <c r="AV53" s="1327"/>
      <c r="AW53" s="1327"/>
      <c r="AX53" s="1327"/>
      <c r="AY53" s="1327"/>
      <c r="AZ53" s="1327"/>
      <c r="BA53" s="1327"/>
      <c r="BB53" s="1327" t="s">
        <v>616</v>
      </c>
      <c r="BC53" s="1327"/>
      <c r="BD53" s="1327"/>
      <c r="BE53" s="1327"/>
      <c r="BF53" s="1327"/>
      <c r="BG53" s="1327"/>
      <c r="BH53" s="1327"/>
      <c r="BI53" s="1327"/>
      <c r="BJ53" s="1327"/>
      <c r="BK53" s="1327"/>
      <c r="BL53" s="1327"/>
      <c r="BM53" s="1327"/>
      <c r="BN53" s="1327"/>
      <c r="BO53" s="1327"/>
      <c r="BP53" s="1325">
        <v>55.3</v>
      </c>
      <c r="BQ53" s="1325"/>
      <c r="BR53" s="1325"/>
      <c r="BS53" s="1325"/>
      <c r="BT53" s="1325"/>
      <c r="BU53" s="1325"/>
      <c r="BV53" s="1325"/>
      <c r="BW53" s="1325"/>
      <c r="BX53" s="1325">
        <v>60.5</v>
      </c>
      <c r="BY53" s="1325"/>
      <c r="BZ53" s="1325"/>
      <c r="CA53" s="1325"/>
      <c r="CB53" s="1325"/>
      <c r="CC53" s="1325"/>
      <c r="CD53" s="1325"/>
      <c r="CE53" s="1325"/>
      <c r="CF53" s="1325">
        <v>64.3</v>
      </c>
      <c r="CG53" s="1325"/>
      <c r="CH53" s="1325"/>
      <c r="CI53" s="1325"/>
      <c r="CJ53" s="1325"/>
      <c r="CK53" s="1325"/>
      <c r="CL53" s="1325"/>
      <c r="CM53" s="1325"/>
      <c r="CN53" s="1325">
        <v>61</v>
      </c>
      <c r="CO53" s="1325"/>
      <c r="CP53" s="1325"/>
      <c r="CQ53" s="1325"/>
      <c r="CR53" s="1325"/>
      <c r="CS53" s="1325"/>
      <c r="CT53" s="1325"/>
      <c r="CU53" s="1325"/>
      <c r="CV53" s="1325">
        <v>67.7</v>
      </c>
      <c r="CW53" s="1325"/>
      <c r="CX53" s="1325"/>
      <c r="CY53" s="1325"/>
      <c r="CZ53" s="1325"/>
      <c r="DA53" s="1325"/>
      <c r="DB53" s="1325"/>
      <c r="DC53" s="1325"/>
    </row>
    <row r="54" spans="1:109" x14ac:dyDescent="0.15">
      <c r="A54" s="405"/>
      <c r="B54" s="397"/>
      <c r="G54" s="1330"/>
      <c r="H54" s="1330"/>
      <c r="I54" s="1320"/>
      <c r="J54" s="1320"/>
      <c r="K54" s="1326"/>
      <c r="L54" s="1326"/>
      <c r="M54" s="1326"/>
      <c r="N54" s="1326"/>
      <c r="AM54" s="406"/>
      <c r="AN54" s="1327"/>
      <c r="AO54" s="1327"/>
      <c r="AP54" s="1327"/>
      <c r="AQ54" s="1327"/>
      <c r="AR54" s="1327"/>
      <c r="AS54" s="1327"/>
      <c r="AT54" s="1327"/>
      <c r="AU54" s="1327"/>
      <c r="AV54" s="1327"/>
      <c r="AW54" s="1327"/>
      <c r="AX54" s="1327"/>
      <c r="AY54" s="1327"/>
      <c r="AZ54" s="1327"/>
      <c r="BA54" s="1327"/>
      <c r="BB54" s="1327"/>
      <c r="BC54" s="1327"/>
      <c r="BD54" s="1327"/>
      <c r="BE54" s="1327"/>
      <c r="BF54" s="1327"/>
      <c r="BG54" s="1327"/>
      <c r="BH54" s="1327"/>
      <c r="BI54" s="1327"/>
      <c r="BJ54" s="1327"/>
      <c r="BK54" s="1327"/>
      <c r="BL54" s="1327"/>
      <c r="BM54" s="1327"/>
      <c r="BN54" s="1327"/>
      <c r="BO54" s="1327"/>
      <c r="BP54" s="1325"/>
      <c r="BQ54" s="1325"/>
      <c r="BR54" s="1325"/>
      <c r="BS54" s="1325"/>
      <c r="BT54" s="1325"/>
      <c r="BU54" s="1325"/>
      <c r="BV54" s="1325"/>
      <c r="BW54" s="1325"/>
      <c r="BX54" s="1325"/>
      <c r="BY54" s="1325"/>
      <c r="BZ54" s="1325"/>
      <c r="CA54" s="1325"/>
      <c r="CB54" s="1325"/>
      <c r="CC54" s="1325"/>
      <c r="CD54" s="1325"/>
      <c r="CE54" s="1325"/>
      <c r="CF54" s="1325"/>
      <c r="CG54" s="1325"/>
      <c r="CH54" s="1325"/>
      <c r="CI54" s="1325"/>
      <c r="CJ54" s="1325"/>
      <c r="CK54" s="1325"/>
      <c r="CL54" s="1325"/>
      <c r="CM54" s="1325"/>
      <c r="CN54" s="1325"/>
      <c r="CO54" s="1325"/>
      <c r="CP54" s="1325"/>
      <c r="CQ54" s="1325"/>
      <c r="CR54" s="1325"/>
      <c r="CS54" s="1325"/>
      <c r="CT54" s="1325"/>
      <c r="CU54" s="1325"/>
      <c r="CV54" s="1325"/>
      <c r="CW54" s="1325"/>
      <c r="CX54" s="1325"/>
      <c r="CY54" s="1325"/>
      <c r="CZ54" s="1325"/>
      <c r="DA54" s="1325"/>
      <c r="DB54" s="1325"/>
      <c r="DC54" s="1325"/>
    </row>
    <row r="55" spans="1:109" x14ac:dyDescent="0.15">
      <c r="A55" s="405"/>
      <c r="B55" s="397"/>
      <c r="G55" s="1320"/>
      <c r="H55" s="1320"/>
      <c r="I55" s="1320"/>
      <c r="J55" s="1320"/>
      <c r="K55" s="1326"/>
      <c r="L55" s="1326"/>
      <c r="M55" s="1326"/>
      <c r="N55" s="1326"/>
      <c r="AN55" s="1324" t="s">
        <v>617</v>
      </c>
      <c r="AO55" s="1324"/>
      <c r="AP55" s="1324"/>
      <c r="AQ55" s="1324"/>
      <c r="AR55" s="1324"/>
      <c r="AS55" s="1324"/>
      <c r="AT55" s="1324"/>
      <c r="AU55" s="1324"/>
      <c r="AV55" s="1324"/>
      <c r="AW55" s="1324"/>
      <c r="AX55" s="1324"/>
      <c r="AY55" s="1324"/>
      <c r="AZ55" s="1324"/>
      <c r="BA55" s="1324"/>
      <c r="BB55" s="1327" t="s">
        <v>615</v>
      </c>
      <c r="BC55" s="1327"/>
      <c r="BD55" s="1327"/>
      <c r="BE55" s="1327"/>
      <c r="BF55" s="1327"/>
      <c r="BG55" s="1327"/>
      <c r="BH55" s="1327"/>
      <c r="BI55" s="1327"/>
      <c r="BJ55" s="1327"/>
      <c r="BK55" s="1327"/>
      <c r="BL55" s="1327"/>
      <c r="BM55" s="1327"/>
      <c r="BN55" s="1327"/>
      <c r="BO55" s="1327"/>
      <c r="BP55" s="1325">
        <v>24</v>
      </c>
      <c r="BQ55" s="1325"/>
      <c r="BR55" s="1325"/>
      <c r="BS55" s="1325"/>
      <c r="BT55" s="1325"/>
      <c r="BU55" s="1325"/>
      <c r="BV55" s="1325"/>
      <c r="BW55" s="1325"/>
      <c r="BX55" s="1325">
        <v>19.8</v>
      </c>
      <c r="BY55" s="1325"/>
      <c r="BZ55" s="1325"/>
      <c r="CA55" s="1325"/>
      <c r="CB55" s="1325"/>
      <c r="CC55" s="1325"/>
      <c r="CD55" s="1325"/>
      <c r="CE55" s="1325"/>
      <c r="CF55" s="1325">
        <v>19.8</v>
      </c>
      <c r="CG55" s="1325"/>
      <c r="CH55" s="1325"/>
      <c r="CI55" s="1325"/>
      <c r="CJ55" s="1325"/>
      <c r="CK55" s="1325"/>
      <c r="CL55" s="1325"/>
      <c r="CM55" s="1325"/>
      <c r="CN55" s="1325">
        <v>20</v>
      </c>
      <c r="CO55" s="1325"/>
      <c r="CP55" s="1325"/>
      <c r="CQ55" s="1325"/>
      <c r="CR55" s="1325"/>
      <c r="CS55" s="1325"/>
      <c r="CT55" s="1325"/>
      <c r="CU55" s="1325"/>
      <c r="CV55" s="1325">
        <v>10.199999999999999</v>
      </c>
      <c r="CW55" s="1325"/>
      <c r="CX55" s="1325"/>
      <c r="CY55" s="1325"/>
      <c r="CZ55" s="1325"/>
      <c r="DA55" s="1325"/>
      <c r="DB55" s="1325"/>
      <c r="DC55" s="1325"/>
    </row>
    <row r="56" spans="1:109" x14ac:dyDescent="0.15">
      <c r="A56" s="405"/>
      <c r="B56" s="397"/>
      <c r="G56" s="1320"/>
      <c r="H56" s="1320"/>
      <c r="I56" s="1320"/>
      <c r="J56" s="1320"/>
      <c r="K56" s="1326"/>
      <c r="L56" s="1326"/>
      <c r="M56" s="1326"/>
      <c r="N56" s="1326"/>
      <c r="AN56" s="1324"/>
      <c r="AO56" s="1324"/>
      <c r="AP56" s="1324"/>
      <c r="AQ56" s="1324"/>
      <c r="AR56" s="1324"/>
      <c r="AS56" s="1324"/>
      <c r="AT56" s="1324"/>
      <c r="AU56" s="1324"/>
      <c r="AV56" s="1324"/>
      <c r="AW56" s="1324"/>
      <c r="AX56" s="1324"/>
      <c r="AY56" s="1324"/>
      <c r="AZ56" s="1324"/>
      <c r="BA56" s="1324"/>
      <c r="BB56" s="1327"/>
      <c r="BC56" s="1327"/>
      <c r="BD56" s="1327"/>
      <c r="BE56" s="1327"/>
      <c r="BF56" s="1327"/>
      <c r="BG56" s="1327"/>
      <c r="BH56" s="1327"/>
      <c r="BI56" s="1327"/>
      <c r="BJ56" s="1327"/>
      <c r="BK56" s="1327"/>
      <c r="BL56" s="1327"/>
      <c r="BM56" s="1327"/>
      <c r="BN56" s="1327"/>
      <c r="BO56" s="1327"/>
      <c r="BP56" s="1325"/>
      <c r="BQ56" s="1325"/>
      <c r="BR56" s="1325"/>
      <c r="BS56" s="1325"/>
      <c r="BT56" s="1325"/>
      <c r="BU56" s="1325"/>
      <c r="BV56" s="1325"/>
      <c r="BW56" s="1325"/>
      <c r="BX56" s="1325"/>
      <c r="BY56" s="1325"/>
      <c r="BZ56" s="1325"/>
      <c r="CA56" s="1325"/>
      <c r="CB56" s="1325"/>
      <c r="CC56" s="1325"/>
      <c r="CD56" s="1325"/>
      <c r="CE56" s="1325"/>
      <c r="CF56" s="1325"/>
      <c r="CG56" s="1325"/>
      <c r="CH56" s="1325"/>
      <c r="CI56" s="1325"/>
      <c r="CJ56" s="1325"/>
      <c r="CK56" s="1325"/>
      <c r="CL56" s="1325"/>
      <c r="CM56" s="1325"/>
      <c r="CN56" s="1325"/>
      <c r="CO56" s="1325"/>
      <c r="CP56" s="1325"/>
      <c r="CQ56" s="1325"/>
      <c r="CR56" s="1325"/>
      <c r="CS56" s="1325"/>
      <c r="CT56" s="1325"/>
      <c r="CU56" s="1325"/>
      <c r="CV56" s="1325"/>
      <c r="CW56" s="1325"/>
      <c r="CX56" s="1325"/>
      <c r="CY56" s="1325"/>
      <c r="CZ56" s="1325"/>
      <c r="DA56" s="1325"/>
      <c r="DB56" s="1325"/>
      <c r="DC56" s="1325"/>
    </row>
    <row r="57" spans="1:109" s="405" customFormat="1" x14ac:dyDescent="0.15">
      <c r="B57" s="409"/>
      <c r="G57" s="1320"/>
      <c r="H57" s="1320"/>
      <c r="I57" s="1329"/>
      <c r="J57" s="1329"/>
      <c r="K57" s="1326"/>
      <c r="L57" s="1326"/>
      <c r="M57" s="1326"/>
      <c r="N57" s="1326"/>
      <c r="AM57" s="390"/>
      <c r="AN57" s="1324"/>
      <c r="AO57" s="1324"/>
      <c r="AP57" s="1324"/>
      <c r="AQ57" s="1324"/>
      <c r="AR57" s="1324"/>
      <c r="AS57" s="1324"/>
      <c r="AT57" s="1324"/>
      <c r="AU57" s="1324"/>
      <c r="AV57" s="1324"/>
      <c r="AW57" s="1324"/>
      <c r="AX57" s="1324"/>
      <c r="AY57" s="1324"/>
      <c r="AZ57" s="1324"/>
      <c r="BA57" s="1324"/>
      <c r="BB57" s="1327" t="s">
        <v>616</v>
      </c>
      <c r="BC57" s="1327"/>
      <c r="BD57" s="1327"/>
      <c r="BE57" s="1327"/>
      <c r="BF57" s="1327"/>
      <c r="BG57" s="1327"/>
      <c r="BH57" s="1327"/>
      <c r="BI57" s="1327"/>
      <c r="BJ57" s="1327"/>
      <c r="BK57" s="1327"/>
      <c r="BL57" s="1327"/>
      <c r="BM57" s="1327"/>
      <c r="BN57" s="1327"/>
      <c r="BO57" s="1327"/>
      <c r="BP57" s="1325">
        <v>56.1</v>
      </c>
      <c r="BQ57" s="1325"/>
      <c r="BR57" s="1325"/>
      <c r="BS57" s="1325"/>
      <c r="BT57" s="1325"/>
      <c r="BU57" s="1325"/>
      <c r="BV57" s="1325"/>
      <c r="BW57" s="1325"/>
      <c r="BX57" s="1325">
        <v>58.6</v>
      </c>
      <c r="BY57" s="1325"/>
      <c r="BZ57" s="1325"/>
      <c r="CA57" s="1325"/>
      <c r="CB57" s="1325"/>
      <c r="CC57" s="1325"/>
      <c r="CD57" s="1325"/>
      <c r="CE57" s="1325"/>
      <c r="CF57" s="1325">
        <v>59.7</v>
      </c>
      <c r="CG57" s="1325"/>
      <c r="CH57" s="1325"/>
      <c r="CI57" s="1325"/>
      <c r="CJ57" s="1325"/>
      <c r="CK57" s="1325"/>
      <c r="CL57" s="1325"/>
      <c r="CM57" s="1325"/>
      <c r="CN57" s="1325">
        <v>60.7</v>
      </c>
      <c r="CO57" s="1325"/>
      <c r="CP57" s="1325"/>
      <c r="CQ57" s="1325"/>
      <c r="CR57" s="1325"/>
      <c r="CS57" s="1325"/>
      <c r="CT57" s="1325"/>
      <c r="CU57" s="1325"/>
      <c r="CV57" s="1325">
        <v>61.1</v>
      </c>
      <c r="CW57" s="1325"/>
      <c r="CX57" s="1325"/>
      <c r="CY57" s="1325"/>
      <c r="CZ57" s="1325"/>
      <c r="DA57" s="1325"/>
      <c r="DB57" s="1325"/>
      <c r="DC57" s="1325"/>
      <c r="DD57" s="410"/>
      <c r="DE57" s="409"/>
    </row>
    <row r="58" spans="1:109" s="405" customFormat="1" x14ac:dyDescent="0.15">
      <c r="A58" s="390"/>
      <c r="B58" s="409"/>
      <c r="G58" s="1320"/>
      <c r="H58" s="1320"/>
      <c r="I58" s="1329"/>
      <c r="J58" s="1329"/>
      <c r="K58" s="1326"/>
      <c r="L58" s="1326"/>
      <c r="M58" s="1326"/>
      <c r="N58" s="1326"/>
      <c r="AM58" s="390"/>
      <c r="AN58" s="1324"/>
      <c r="AO58" s="1324"/>
      <c r="AP58" s="1324"/>
      <c r="AQ58" s="1324"/>
      <c r="AR58" s="1324"/>
      <c r="AS58" s="1324"/>
      <c r="AT58" s="1324"/>
      <c r="AU58" s="1324"/>
      <c r="AV58" s="1324"/>
      <c r="AW58" s="1324"/>
      <c r="AX58" s="1324"/>
      <c r="AY58" s="1324"/>
      <c r="AZ58" s="1324"/>
      <c r="BA58" s="1324"/>
      <c r="BB58" s="1327"/>
      <c r="BC58" s="1327"/>
      <c r="BD58" s="1327"/>
      <c r="BE58" s="1327"/>
      <c r="BF58" s="1327"/>
      <c r="BG58" s="1327"/>
      <c r="BH58" s="1327"/>
      <c r="BI58" s="1327"/>
      <c r="BJ58" s="1327"/>
      <c r="BK58" s="1327"/>
      <c r="BL58" s="1327"/>
      <c r="BM58" s="1327"/>
      <c r="BN58" s="1327"/>
      <c r="BO58" s="1327"/>
      <c r="BP58" s="1325"/>
      <c r="BQ58" s="1325"/>
      <c r="BR58" s="1325"/>
      <c r="BS58" s="1325"/>
      <c r="BT58" s="1325"/>
      <c r="BU58" s="1325"/>
      <c r="BV58" s="1325"/>
      <c r="BW58" s="1325"/>
      <c r="BX58" s="1325"/>
      <c r="BY58" s="1325"/>
      <c r="BZ58" s="1325"/>
      <c r="CA58" s="1325"/>
      <c r="CB58" s="1325"/>
      <c r="CC58" s="1325"/>
      <c r="CD58" s="1325"/>
      <c r="CE58" s="1325"/>
      <c r="CF58" s="1325"/>
      <c r="CG58" s="1325"/>
      <c r="CH58" s="1325"/>
      <c r="CI58" s="1325"/>
      <c r="CJ58" s="1325"/>
      <c r="CK58" s="1325"/>
      <c r="CL58" s="1325"/>
      <c r="CM58" s="1325"/>
      <c r="CN58" s="1325"/>
      <c r="CO58" s="1325"/>
      <c r="CP58" s="1325"/>
      <c r="CQ58" s="1325"/>
      <c r="CR58" s="1325"/>
      <c r="CS58" s="1325"/>
      <c r="CT58" s="1325"/>
      <c r="CU58" s="1325"/>
      <c r="CV58" s="1325"/>
      <c r="CW58" s="1325"/>
      <c r="CX58" s="1325"/>
      <c r="CY58" s="1325"/>
      <c r="CZ58" s="1325"/>
      <c r="DA58" s="1325"/>
      <c r="DB58" s="1325"/>
      <c r="DC58" s="1325"/>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612</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1" t="s">
        <v>621</v>
      </c>
      <c r="AO65" s="1312"/>
      <c r="AP65" s="1312"/>
      <c r="AQ65" s="1312"/>
      <c r="AR65" s="1312"/>
      <c r="AS65" s="1312"/>
      <c r="AT65" s="1312"/>
      <c r="AU65" s="1312"/>
      <c r="AV65" s="1312"/>
      <c r="AW65" s="1312"/>
      <c r="AX65" s="1312"/>
      <c r="AY65" s="1312"/>
      <c r="AZ65" s="1312"/>
      <c r="BA65" s="1312"/>
      <c r="BB65" s="1312"/>
      <c r="BC65" s="1312"/>
      <c r="BD65" s="1312"/>
      <c r="BE65" s="1312"/>
      <c r="BF65" s="1312"/>
      <c r="BG65" s="1312"/>
      <c r="BH65" s="1312"/>
      <c r="BI65" s="1312"/>
      <c r="BJ65" s="1312"/>
      <c r="BK65" s="1312"/>
      <c r="BL65" s="1312"/>
      <c r="BM65" s="1312"/>
      <c r="BN65" s="1312"/>
      <c r="BO65" s="1312"/>
      <c r="BP65" s="1312"/>
      <c r="BQ65" s="1312"/>
      <c r="BR65" s="1312"/>
      <c r="BS65" s="1312"/>
      <c r="BT65" s="1312"/>
      <c r="BU65" s="1312"/>
      <c r="BV65" s="1312"/>
      <c r="BW65" s="1312"/>
      <c r="BX65" s="1312"/>
      <c r="BY65" s="1312"/>
      <c r="BZ65" s="1312"/>
      <c r="CA65" s="1312"/>
      <c r="CB65" s="1312"/>
      <c r="CC65" s="1312"/>
      <c r="CD65" s="1312"/>
      <c r="CE65" s="1312"/>
      <c r="CF65" s="1312"/>
      <c r="CG65" s="1312"/>
      <c r="CH65" s="1312"/>
      <c r="CI65" s="1312"/>
      <c r="CJ65" s="1312"/>
      <c r="CK65" s="1312"/>
      <c r="CL65" s="1312"/>
      <c r="CM65" s="1312"/>
      <c r="CN65" s="1312"/>
      <c r="CO65" s="1312"/>
      <c r="CP65" s="1312"/>
      <c r="CQ65" s="1312"/>
      <c r="CR65" s="1312"/>
      <c r="CS65" s="1312"/>
      <c r="CT65" s="1312"/>
      <c r="CU65" s="1312"/>
      <c r="CV65" s="1312"/>
      <c r="CW65" s="1312"/>
      <c r="CX65" s="1312"/>
      <c r="CY65" s="1312"/>
      <c r="CZ65" s="1312"/>
      <c r="DA65" s="1312"/>
      <c r="DB65" s="1312"/>
      <c r="DC65" s="1313"/>
    </row>
    <row r="66" spans="2:107" x14ac:dyDescent="0.15">
      <c r="B66" s="397"/>
      <c r="AN66" s="1314"/>
      <c r="AO66" s="1315"/>
      <c r="AP66" s="1315"/>
      <c r="AQ66" s="1315"/>
      <c r="AR66" s="1315"/>
      <c r="AS66" s="1315"/>
      <c r="AT66" s="1315"/>
      <c r="AU66" s="1315"/>
      <c r="AV66" s="1315"/>
      <c r="AW66" s="1315"/>
      <c r="AX66" s="1315"/>
      <c r="AY66" s="1315"/>
      <c r="AZ66" s="1315"/>
      <c r="BA66" s="1315"/>
      <c r="BB66" s="1315"/>
      <c r="BC66" s="1315"/>
      <c r="BD66" s="1315"/>
      <c r="BE66" s="1315"/>
      <c r="BF66" s="1315"/>
      <c r="BG66" s="1315"/>
      <c r="BH66" s="1315"/>
      <c r="BI66" s="1315"/>
      <c r="BJ66" s="1315"/>
      <c r="BK66" s="1315"/>
      <c r="BL66" s="1315"/>
      <c r="BM66" s="1315"/>
      <c r="BN66" s="1315"/>
      <c r="BO66" s="1315"/>
      <c r="BP66" s="1315"/>
      <c r="BQ66" s="1315"/>
      <c r="BR66" s="1315"/>
      <c r="BS66" s="1315"/>
      <c r="BT66" s="1315"/>
      <c r="BU66" s="1315"/>
      <c r="BV66" s="1315"/>
      <c r="BW66" s="1315"/>
      <c r="BX66" s="1315"/>
      <c r="BY66" s="1315"/>
      <c r="BZ66" s="1315"/>
      <c r="CA66" s="1315"/>
      <c r="CB66" s="1315"/>
      <c r="CC66" s="1315"/>
      <c r="CD66" s="1315"/>
      <c r="CE66" s="1315"/>
      <c r="CF66" s="1315"/>
      <c r="CG66" s="1315"/>
      <c r="CH66" s="1315"/>
      <c r="CI66" s="1315"/>
      <c r="CJ66" s="1315"/>
      <c r="CK66" s="1315"/>
      <c r="CL66" s="1315"/>
      <c r="CM66" s="1315"/>
      <c r="CN66" s="1315"/>
      <c r="CO66" s="1315"/>
      <c r="CP66" s="1315"/>
      <c r="CQ66" s="1315"/>
      <c r="CR66" s="1315"/>
      <c r="CS66" s="1315"/>
      <c r="CT66" s="1315"/>
      <c r="CU66" s="1315"/>
      <c r="CV66" s="1315"/>
      <c r="CW66" s="1315"/>
      <c r="CX66" s="1315"/>
      <c r="CY66" s="1315"/>
      <c r="CZ66" s="1315"/>
      <c r="DA66" s="1315"/>
      <c r="DB66" s="1315"/>
      <c r="DC66" s="1316"/>
    </row>
    <row r="67" spans="2:107" x14ac:dyDescent="0.15">
      <c r="B67" s="397"/>
      <c r="AN67" s="1314"/>
      <c r="AO67" s="1315"/>
      <c r="AP67" s="1315"/>
      <c r="AQ67" s="1315"/>
      <c r="AR67" s="1315"/>
      <c r="AS67" s="1315"/>
      <c r="AT67" s="1315"/>
      <c r="AU67" s="1315"/>
      <c r="AV67" s="1315"/>
      <c r="AW67" s="1315"/>
      <c r="AX67" s="1315"/>
      <c r="AY67" s="1315"/>
      <c r="AZ67" s="1315"/>
      <c r="BA67" s="1315"/>
      <c r="BB67" s="1315"/>
      <c r="BC67" s="1315"/>
      <c r="BD67" s="1315"/>
      <c r="BE67" s="1315"/>
      <c r="BF67" s="1315"/>
      <c r="BG67" s="1315"/>
      <c r="BH67" s="1315"/>
      <c r="BI67" s="1315"/>
      <c r="BJ67" s="1315"/>
      <c r="BK67" s="1315"/>
      <c r="BL67" s="1315"/>
      <c r="BM67" s="1315"/>
      <c r="BN67" s="1315"/>
      <c r="BO67" s="1315"/>
      <c r="BP67" s="1315"/>
      <c r="BQ67" s="1315"/>
      <c r="BR67" s="1315"/>
      <c r="BS67" s="1315"/>
      <c r="BT67" s="1315"/>
      <c r="BU67" s="1315"/>
      <c r="BV67" s="1315"/>
      <c r="BW67" s="1315"/>
      <c r="BX67" s="1315"/>
      <c r="BY67" s="1315"/>
      <c r="BZ67" s="1315"/>
      <c r="CA67" s="1315"/>
      <c r="CB67" s="1315"/>
      <c r="CC67" s="1315"/>
      <c r="CD67" s="1315"/>
      <c r="CE67" s="1315"/>
      <c r="CF67" s="1315"/>
      <c r="CG67" s="1315"/>
      <c r="CH67" s="1315"/>
      <c r="CI67" s="1315"/>
      <c r="CJ67" s="1315"/>
      <c r="CK67" s="1315"/>
      <c r="CL67" s="1315"/>
      <c r="CM67" s="1315"/>
      <c r="CN67" s="1315"/>
      <c r="CO67" s="1315"/>
      <c r="CP67" s="1315"/>
      <c r="CQ67" s="1315"/>
      <c r="CR67" s="1315"/>
      <c r="CS67" s="1315"/>
      <c r="CT67" s="1315"/>
      <c r="CU67" s="1315"/>
      <c r="CV67" s="1315"/>
      <c r="CW67" s="1315"/>
      <c r="CX67" s="1315"/>
      <c r="CY67" s="1315"/>
      <c r="CZ67" s="1315"/>
      <c r="DA67" s="1315"/>
      <c r="DB67" s="1315"/>
      <c r="DC67" s="1316"/>
    </row>
    <row r="68" spans="2:107" x14ac:dyDescent="0.15">
      <c r="B68" s="397"/>
      <c r="AN68" s="1314"/>
      <c r="AO68" s="1315"/>
      <c r="AP68" s="1315"/>
      <c r="AQ68" s="1315"/>
      <c r="AR68" s="1315"/>
      <c r="AS68" s="1315"/>
      <c r="AT68" s="1315"/>
      <c r="AU68" s="1315"/>
      <c r="AV68" s="1315"/>
      <c r="AW68" s="1315"/>
      <c r="AX68" s="1315"/>
      <c r="AY68" s="1315"/>
      <c r="AZ68" s="1315"/>
      <c r="BA68" s="1315"/>
      <c r="BB68" s="1315"/>
      <c r="BC68" s="1315"/>
      <c r="BD68" s="1315"/>
      <c r="BE68" s="1315"/>
      <c r="BF68" s="1315"/>
      <c r="BG68" s="1315"/>
      <c r="BH68" s="1315"/>
      <c r="BI68" s="1315"/>
      <c r="BJ68" s="1315"/>
      <c r="BK68" s="1315"/>
      <c r="BL68" s="1315"/>
      <c r="BM68" s="1315"/>
      <c r="BN68" s="1315"/>
      <c r="BO68" s="1315"/>
      <c r="BP68" s="1315"/>
      <c r="BQ68" s="1315"/>
      <c r="BR68" s="1315"/>
      <c r="BS68" s="1315"/>
      <c r="BT68" s="1315"/>
      <c r="BU68" s="1315"/>
      <c r="BV68" s="1315"/>
      <c r="BW68" s="1315"/>
      <c r="BX68" s="1315"/>
      <c r="BY68" s="1315"/>
      <c r="BZ68" s="1315"/>
      <c r="CA68" s="1315"/>
      <c r="CB68" s="1315"/>
      <c r="CC68" s="1315"/>
      <c r="CD68" s="1315"/>
      <c r="CE68" s="1315"/>
      <c r="CF68" s="1315"/>
      <c r="CG68" s="1315"/>
      <c r="CH68" s="1315"/>
      <c r="CI68" s="1315"/>
      <c r="CJ68" s="1315"/>
      <c r="CK68" s="1315"/>
      <c r="CL68" s="1315"/>
      <c r="CM68" s="1315"/>
      <c r="CN68" s="1315"/>
      <c r="CO68" s="1315"/>
      <c r="CP68" s="1315"/>
      <c r="CQ68" s="1315"/>
      <c r="CR68" s="1315"/>
      <c r="CS68" s="1315"/>
      <c r="CT68" s="1315"/>
      <c r="CU68" s="1315"/>
      <c r="CV68" s="1315"/>
      <c r="CW68" s="1315"/>
      <c r="CX68" s="1315"/>
      <c r="CY68" s="1315"/>
      <c r="CZ68" s="1315"/>
      <c r="DA68" s="1315"/>
      <c r="DB68" s="1315"/>
      <c r="DC68" s="1316"/>
    </row>
    <row r="69" spans="2:107" x14ac:dyDescent="0.15">
      <c r="B69" s="397"/>
      <c r="AN69" s="1317"/>
      <c r="AO69" s="1318"/>
      <c r="AP69" s="1318"/>
      <c r="AQ69" s="1318"/>
      <c r="AR69" s="1318"/>
      <c r="AS69" s="1318"/>
      <c r="AT69" s="1318"/>
      <c r="AU69" s="1318"/>
      <c r="AV69" s="1318"/>
      <c r="AW69" s="1318"/>
      <c r="AX69" s="1318"/>
      <c r="AY69" s="1318"/>
      <c r="AZ69" s="1318"/>
      <c r="BA69" s="1318"/>
      <c r="BB69" s="1318"/>
      <c r="BC69" s="1318"/>
      <c r="BD69" s="1318"/>
      <c r="BE69" s="1318"/>
      <c r="BF69" s="1318"/>
      <c r="BG69" s="1318"/>
      <c r="BH69" s="1318"/>
      <c r="BI69" s="1318"/>
      <c r="BJ69" s="1318"/>
      <c r="BK69" s="1318"/>
      <c r="BL69" s="1318"/>
      <c r="BM69" s="1318"/>
      <c r="BN69" s="1318"/>
      <c r="BO69" s="1318"/>
      <c r="BP69" s="1318"/>
      <c r="BQ69" s="1318"/>
      <c r="BR69" s="1318"/>
      <c r="BS69" s="1318"/>
      <c r="BT69" s="1318"/>
      <c r="BU69" s="1318"/>
      <c r="BV69" s="1318"/>
      <c r="BW69" s="1318"/>
      <c r="BX69" s="1318"/>
      <c r="BY69" s="1318"/>
      <c r="BZ69" s="1318"/>
      <c r="CA69" s="1318"/>
      <c r="CB69" s="1318"/>
      <c r="CC69" s="1318"/>
      <c r="CD69" s="1318"/>
      <c r="CE69" s="1318"/>
      <c r="CF69" s="1318"/>
      <c r="CG69" s="1318"/>
      <c r="CH69" s="1318"/>
      <c r="CI69" s="1318"/>
      <c r="CJ69" s="1318"/>
      <c r="CK69" s="1318"/>
      <c r="CL69" s="1318"/>
      <c r="CM69" s="1318"/>
      <c r="CN69" s="1318"/>
      <c r="CO69" s="1318"/>
      <c r="CP69" s="1318"/>
      <c r="CQ69" s="1318"/>
      <c r="CR69" s="1318"/>
      <c r="CS69" s="1318"/>
      <c r="CT69" s="1318"/>
      <c r="CU69" s="1318"/>
      <c r="CV69" s="1318"/>
      <c r="CW69" s="1318"/>
      <c r="CX69" s="1318"/>
      <c r="CY69" s="1318"/>
      <c r="CZ69" s="1318"/>
      <c r="DA69" s="1318"/>
      <c r="DB69" s="1318"/>
      <c r="DC69" s="1319"/>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613</v>
      </c>
    </row>
    <row r="72" spans="2:107" x14ac:dyDescent="0.15">
      <c r="B72" s="397"/>
      <c r="G72" s="1320"/>
      <c r="H72" s="1320"/>
      <c r="I72" s="1320"/>
      <c r="J72" s="1320"/>
      <c r="K72" s="407"/>
      <c r="L72" s="407"/>
      <c r="M72" s="408"/>
      <c r="N72" s="408"/>
      <c r="AN72" s="1321"/>
      <c r="AO72" s="1322"/>
      <c r="AP72" s="1322"/>
      <c r="AQ72" s="1322"/>
      <c r="AR72" s="1322"/>
      <c r="AS72" s="1322"/>
      <c r="AT72" s="1322"/>
      <c r="AU72" s="1322"/>
      <c r="AV72" s="1322"/>
      <c r="AW72" s="1322"/>
      <c r="AX72" s="1322"/>
      <c r="AY72" s="1322"/>
      <c r="AZ72" s="1322"/>
      <c r="BA72" s="1322"/>
      <c r="BB72" s="1322"/>
      <c r="BC72" s="1322"/>
      <c r="BD72" s="1322"/>
      <c r="BE72" s="1322"/>
      <c r="BF72" s="1322"/>
      <c r="BG72" s="1322"/>
      <c r="BH72" s="1322"/>
      <c r="BI72" s="1322"/>
      <c r="BJ72" s="1322"/>
      <c r="BK72" s="1322"/>
      <c r="BL72" s="1322"/>
      <c r="BM72" s="1322"/>
      <c r="BN72" s="1322"/>
      <c r="BO72" s="1323"/>
      <c r="BP72" s="1324" t="s">
        <v>574</v>
      </c>
      <c r="BQ72" s="1324"/>
      <c r="BR72" s="1324"/>
      <c r="BS72" s="1324"/>
      <c r="BT72" s="1324"/>
      <c r="BU72" s="1324"/>
      <c r="BV72" s="1324"/>
      <c r="BW72" s="1324"/>
      <c r="BX72" s="1324" t="s">
        <v>575</v>
      </c>
      <c r="BY72" s="1324"/>
      <c r="BZ72" s="1324"/>
      <c r="CA72" s="1324"/>
      <c r="CB72" s="1324"/>
      <c r="CC72" s="1324"/>
      <c r="CD72" s="1324"/>
      <c r="CE72" s="1324"/>
      <c r="CF72" s="1324" t="s">
        <v>576</v>
      </c>
      <c r="CG72" s="1324"/>
      <c r="CH72" s="1324"/>
      <c r="CI72" s="1324"/>
      <c r="CJ72" s="1324"/>
      <c r="CK72" s="1324"/>
      <c r="CL72" s="1324"/>
      <c r="CM72" s="1324"/>
      <c r="CN72" s="1324" t="s">
        <v>577</v>
      </c>
      <c r="CO72" s="1324"/>
      <c r="CP72" s="1324"/>
      <c r="CQ72" s="1324"/>
      <c r="CR72" s="1324"/>
      <c r="CS72" s="1324"/>
      <c r="CT72" s="1324"/>
      <c r="CU72" s="1324"/>
      <c r="CV72" s="1324" t="s">
        <v>578</v>
      </c>
      <c r="CW72" s="1324"/>
      <c r="CX72" s="1324"/>
      <c r="CY72" s="1324"/>
      <c r="CZ72" s="1324"/>
      <c r="DA72" s="1324"/>
      <c r="DB72" s="1324"/>
      <c r="DC72" s="1324"/>
    </row>
    <row r="73" spans="2:107" x14ac:dyDescent="0.15">
      <c r="B73" s="397"/>
      <c r="G73" s="1330"/>
      <c r="H73" s="1330"/>
      <c r="I73" s="1330"/>
      <c r="J73" s="1330"/>
      <c r="K73" s="1331"/>
      <c r="L73" s="1331"/>
      <c r="M73" s="1331"/>
      <c r="N73" s="1331"/>
      <c r="AM73" s="406"/>
      <c r="AN73" s="1327" t="s">
        <v>614</v>
      </c>
      <c r="AO73" s="1327"/>
      <c r="AP73" s="1327"/>
      <c r="AQ73" s="1327"/>
      <c r="AR73" s="1327"/>
      <c r="AS73" s="1327"/>
      <c r="AT73" s="1327"/>
      <c r="AU73" s="1327"/>
      <c r="AV73" s="1327"/>
      <c r="AW73" s="1327"/>
      <c r="AX73" s="1327"/>
      <c r="AY73" s="1327"/>
      <c r="AZ73" s="1327"/>
      <c r="BA73" s="1327"/>
      <c r="BB73" s="1327" t="s">
        <v>615</v>
      </c>
      <c r="BC73" s="1327"/>
      <c r="BD73" s="1327"/>
      <c r="BE73" s="1327"/>
      <c r="BF73" s="1327"/>
      <c r="BG73" s="1327"/>
      <c r="BH73" s="1327"/>
      <c r="BI73" s="1327"/>
      <c r="BJ73" s="1327"/>
      <c r="BK73" s="1327"/>
      <c r="BL73" s="1327"/>
      <c r="BM73" s="1327"/>
      <c r="BN73" s="1327"/>
      <c r="BO73" s="1327"/>
      <c r="BP73" s="1325"/>
      <c r="BQ73" s="1325"/>
      <c r="BR73" s="1325"/>
      <c r="BS73" s="1325"/>
      <c r="BT73" s="1325"/>
      <c r="BU73" s="1325"/>
      <c r="BV73" s="1325"/>
      <c r="BW73" s="1325"/>
      <c r="BX73" s="1325">
        <v>9.6999999999999993</v>
      </c>
      <c r="BY73" s="1325"/>
      <c r="BZ73" s="1325"/>
      <c r="CA73" s="1325"/>
      <c r="CB73" s="1325"/>
      <c r="CC73" s="1325"/>
      <c r="CD73" s="1325"/>
      <c r="CE73" s="1325"/>
      <c r="CF73" s="1325">
        <v>4.5999999999999996</v>
      </c>
      <c r="CG73" s="1325"/>
      <c r="CH73" s="1325"/>
      <c r="CI73" s="1325"/>
      <c r="CJ73" s="1325"/>
      <c r="CK73" s="1325"/>
      <c r="CL73" s="1325"/>
      <c r="CM73" s="1325"/>
      <c r="CN73" s="1325"/>
      <c r="CO73" s="1325"/>
      <c r="CP73" s="1325"/>
      <c r="CQ73" s="1325"/>
      <c r="CR73" s="1325"/>
      <c r="CS73" s="1325"/>
      <c r="CT73" s="1325"/>
      <c r="CU73" s="1325"/>
      <c r="CV73" s="1325"/>
      <c r="CW73" s="1325"/>
      <c r="CX73" s="1325"/>
      <c r="CY73" s="1325"/>
      <c r="CZ73" s="1325"/>
      <c r="DA73" s="1325"/>
      <c r="DB73" s="1325"/>
      <c r="DC73" s="1325"/>
    </row>
    <row r="74" spans="2:107" x14ac:dyDescent="0.15">
      <c r="B74" s="397"/>
      <c r="G74" s="1330"/>
      <c r="H74" s="1330"/>
      <c r="I74" s="1330"/>
      <c r="J74" s="1330"/>
      <c r="K74" s="1331"/>
      <c r="L74" s="1331"/>
      <c r="M74" s="1331"/>
      <c r="N74" s="1331"/>
      <c r="AM74" s="406"/>
      <c r="AN74" s="1327"/>
      <c r="AO74" s="1327"/>
      <c r="AP74" s="1327"/>
      <c r="AQ74" s="1327"/>
      <c r="AR74" s="1327"/>
      <c r="AS74" s="1327"/>
      <c r="AT74" s="1327"/>
      <c r="AU74" s="1327"/>
      <c r="AV74" s="1327"/>
      <c r="AW74" s="1327"/>
      <c r="AX74" s="1327"/>
      <c r="AY74" s="1327"/>
      <c r="AZ74" s="1327"/>
      <c r="BA74" s="1327"/>
      <c r="BB74" s="1327"/>
      <c r="BC74" s="1327"/>
      <c r="BD74" s="1327"/>
      <c r="BE74" s="1327"/>
      <c r="BF74" s="1327"/>
      <c r="BG74" s="1327"/>
      <c r="BH74" s="1327"/>
      <c r="BI74" s="1327"/>
      <c r="BJ74" s="1327"/>
      <c r="BK74" s="1327"/>
      <c r="BL74" s="1327"/>
      <c r="BM74" s="1327"/>
      <c r="BN74" s="1327"/>
      <c r="BO74" s="1327"/>
      <c r="BP74" s="1325"/>
      <c r="BQ74" s="1325"/>
      <c r="BR74" s="1325"/>
      <c r="BS74" s="1325"/>
      <c r="BT74" s="1325"/>
      <c r="BU74" s="1325"/>
      <c r="BV74" s="1325"/>
      <c r="BW74" s="1325"/>
      <c r="BX74" s="1325"/>
      <c r="BY74" s="1325"/>
      <c r="BZ74" s="1325"/>
      <c r="CA74" s="1325"/>
      <c r="CB74" s="1325"/>
      <c r="CC74" s="1325"/>
      <c r="CD74" s="1325"/>
      <c r="CE74" s="1325"/>
      <c r="CF74" s="1325"/>
      <c r="CG74" s="1325"/>
      <c r="CH74" s="1325"/>
      <c r="CI74" s="1325"/>
      <c r="CJ74" s="1325"/>
      <c r="CK74" s="1325"/>
      <c r="CL74" s="1325"/>
      <c r="CM74" s="1325"/>
      <c r="CN74" s="1325"/>
      <c r="CO74" s="1325"/>
      <c r="CP74" s="1325"/>
      <c r="CQ74" s="1325"/>
      <c r="CR74" s="1325"/>
      <c r="CS74" s="1325"/>
      <c r="CT74" s="1325"/>
      <c r="CU74" s="1325"/>
      <c r="CV74" s="1325"/>
      <c r="CW74" s="1325"/>
      <c r="CX74" s="1325"/>
      <c r="CY74" s="1325"/>
      <c r="CZ74" s="1325"/>
      <c r="DA74" s="1325"/>
      <c r="DB74" s="1325"/>
      <c r="DC74" s="1325"/>
    </row>
    <row r="75" spans="2:107" x14ac:dyDescent="0.15">
      <c r="B75" s="397"/>
      <c r="G75" s="1330"/>
      <c r="H75" s="1330"/>
      <c r="I75" s="1320"/>
      <c r="J75" s="1320"/>
      <c r="K75" s="1326"/>
      <c r="L75" s="1326"/>
      <c r="M75" s="1326"/>
      <c r="N75" s="1326"/>
      <c r="AM75" s="406"/>
      <c r="AN75" s="1327"/>
      <c r="AO75" s="1327"/>
      <c r="AP75" s="1327"/>
      <c r="AQ75" s="1327"/>
      <c r="AR75" s="1327"/>
      <c r="AS75" s="1327"/>
      <c r="AT75" s="1327"/>
      <c r="AU75" s="1327"/>
      <c r="AV75" s="1327"/>
      <c r="AW75" s="1327"/>
      <c r="AX75" s="1327"/>
      <c r="AY75" s="1327"/>
      <c r="AZ75" s="1327"/>
      <c r="BA75" s="1327"/>
      <c r="BB75" s="1327" t="s">
        <v>619</v>
      </c>
      <c r="BC75" s="1327"/>
      <c r="BD75" s="1327"/>
      <c r="BE75" s="1327"/>
      <c r="BF75" s="1327"/>
      <c r="BG75" s="1327"/>
      <c r="BH75" s="1327"/>
      <c r="BI75" s="1327"/>
      <c r="BJ75" s="1327"/>
      <c r="BK75" s="1327"/>
      <c r="BL75" s="1327"/>
      <c r="BM75" s="1327"/>
      <c r="BN75" s="1327"/>
      <c r="BO75" s="1327"/>
      <c r="BP75" s="1325">
        <v>8.6999999999999993</v>
      </c>
      <c r="BQ75" s="1325"/>
      <c r="BR75" s="1325"/>
      <c r="BS75" s="1325"/>
      <c r="BT75" s="1325"/>
      <c r="BU75" s="1325"/>
      <c r="BV75" s="1325"/>
      <c r="BW75" s="1325"/>
      <c r="BX75" s="1325">
        <v>9.6999999999999993</v>
      </c>
      <c r="BY75" s="1325"/>
      <c r="BZ75" s="1325"/>
      <c r="CA75" s="1325"/>
      <c r="CB75" s="1325"/>
      <c r="CC75" s="1325"/>
      <c r="CD75" s="1325"/>
      <c r="CE75" s="1325"/>
      <c r="CF75" s="1325">
        <v>10.5</v>
      </c>
      <c r="CG75" s="1325"/>
      <c r="CH75" s="1325"/>
      <c r="CI75" s="1325"/>
      <c r="CJ75" s="1325"/>
      <c r="CK75" s="1325"/>
      <c r="CL75" s="1325"/>
      <c r="CM75" s="1325"/>
      <c r="CN75" s="1325">
        <v>10.9</v>
      </c>
      <c r="CO75" s="1325"/>
      <c r="CP75" s="1325"/>
      <c r="CQ75" s="1325"/>
      <c r="CR75" s="1325"/>
      <c r="CS75" s="1325"/>
      <c r="CT75" s="1325"/>
      <c r="CU75" s="1325"/>
      <c r="CV75" s="1325">
        <v>10.5</v>
      </c>
      <c r="CW75" s="1325"/>
      <c r="CX75" s="1325"/>
      <c r="CY75" s="1325"/>
      <c r="CZ75" s="1325"/>
      <c r="DA75" s="1325"/>
      <c r="DB75" s="1325"/>
      <c r="DC75" s="1325"/>
    </row>
    <row r="76" spans="2:107" x14ac:dyDescent="0.15">
      <c r="B76" s="397"/>
      <c r="G76" s="1330"/>
      <c r="H76" s="1330"/>
      <c r="I76" s="1320"/>
      <c r="J76" s="1320"/>
      <c r="K76" s="1326"/>
      <c r="L76" s="1326"/>
      <c r="M76" s="1326"/>
      <c r="N76" s="1326"/>
      <c r="AM76" s="406"/>
      <c r="AN76" s="1327"/>
      <c r="AO76" s="1327"/>
      <c r="AP76" s="1327"/>
      <c r="AQ76" s="1327"/>
      <c r="AR76" s="1327"/>
      <c r="AS76" s="1327"/>
      <c r="AT76" s="1327"/>
      <c r="AU76" s="1327"/>
      <c r="AV76" s="1327"/>
      <c r="AW76" s="1327"/>
      <c r="AX76" s="1327"/>
      <c r="AY76" s="1327"/>
      <c r="AZ76" s="1327"/>
      <c r="BA76" s="1327"/>
      <c r="BB76" s="1327"/>
      <c r="BC76" s="1327"/>
      <c r="BD76" s="1327"/>
      <c r="BE76" s="1327"/>
      <c r="BF76" s="1327"/>
      <c r="BG76" s="1327"/>
      <c r="BH76" s="1327"/>
      <c r="BI76" s="1327"/>
      <c r="BJ76" s="1327"/>
      <c r="BK76" s="1327"/>
      <c r="BL76" s="1327"/>
      <c r="BM76" s="1327"/>
      <c r="BN76" s="1327"/>
      <c r="BO76" s="1327"/>
      <c r="BP76" s="1325"/>
      <c r="BQ76" s="1325"/>
      <c r="BR76" s="1325"/>
      <c r="BS76" s="1325"/>
      <c r="BT76" s="1325"/>
      <c r="BU76" s="1325"/>
      <c r="BV76" s="1325"/>
      <c r="BW76" s="1325"/>
      <c r="BX76" s="1325"/>
      <c r="BY76" s="1325"/>
      <c r="BZ76" s="1325"/>
      <c r="CA76" s="1325"/>
      <c r="CB76" s="1325"/>
      <c r="CC76" s="1325"/>
      <c r="CD76" s="1325"/>
      <c r="CE76" s="1325"/>
      <c r="CF76" s="1325"/>
      <c r="CG76" s="1325"/>
      <c r="CH76" s="1325"/>
      <c r="CI76" s="1325"/>
      <c r="CJ76" s="1325"/>
      <c r="CK76" s="1325"/>
      <c r="CL76" s="1325"/>
      <c r="CM76" s="1325"/>
      <c r="CN76" s="1325"/>
      <c r="CO76" s="1325"/>
      <c r="CP76" s="1325"/>
      <c r="CQ76" s="1325"/>
      <c r="CR76" s="1325"/>
      <c r="CS76" s="1325"/>
      <c r="CT76" s="1325"/>
      <c r="CU76" s="1325"/>
      <c r="CV76" s="1325"/>
      <c r="CW76" s="1325"/>
      <c r="CX76" s="1325"/>
      <c r="CY76" s="1325"/>
      <c r="CZ76" s="1325"/>
      <c r="DA76" s="1325"/>
      <c r="DB76" s="1325"/>
      <c r="DC76" s="1325"/>
    </row>
    <row r="77" spans="2:107" x14ac:dyDescent="0.15">
      <c r="B77" s="397"/>
      <c r="G77" s="1320"/>
      <c r="H77" s="1320"/>
      <c r="I77" s="1320"/>
      <c r="J77" s="1320"/>
      <c r="K77" s="1331"/>
      <c r="L77" s="1331"/>
      <c r="M77" s="1331"/>
      <c r="N77" s="1331"/>
      <c r="AN77" s="1324" t="s">
        <v>617</v>
      </c>
      <c r="AO77" s="1324"/>
      <c r="AP77" s="1324"/>
      <c r="AQ77" s="1324"/>
      <c r="AR77" s="1324"/>
      <c r="AS77" s="1324"/>
      <c r="AT77" s="1324"/>
      <c r="AU77" s="1324"/>
      <c r="AV77" s="1324"/>
      <c r="AW77" s="1324"/>
      <c r="AX77" s="1324"/>
      <c r="AY77" s="1324"/>
      <c r="AZ77" s="1324"/>
      <c r="BA77" s="1324"/>
      <c r="BB77" s="1327" t="s">
        <v>615</v>
      </c>
      <c r="BC77" s="1327"/>
      <c r="BD77" s="1327"/>
      <c r="BE77" s="1327"/>
      <c r="BF77" s="1327"/>
      <c r="BG77" s="1327"/>
      <c r="BH77" s="1327"/>
      <c r="BI77" s="1327"/>
      <c r="BJ77" s="1327"/>
      <c r="BK77" s="1327"/>
      <c r="BL77" s="1327"/>
      <c r="BM77" s="1327"/>
      <c r="BN77" s="1327"/>
      <c r="BO77" s="1327"/>
      <c r="BP77" s="1325">
        <v>24</v>
      </c>
      <c r="BQ77" s="1325"/>
      <c r="BR77" s="1325"/>
      <c r="BS77" s="1325"/>
      <c r="BT77" s="1325"/>
      <c r="BU77" s="1325"/>
      <c r="BV77" s="1325"/>
      <c r="BW77" s="1325"/>
      <c r="BX77" s="1325">
        <v>19.8</v>
      </c>
      <c r="BY77" s="1325"/>
      <c r="BZ77" s="1325"/>
      <c r="CA77" s="1325"/>
      <c r="CB77" s="1325"/>
      <c r="CC77" s="1325"/>
      <c r="CD77" s="1325"/>
      <c r="CE77" s="1325"/>
      <c r="CF77" s="1325">
        <v>19.8</v>
      </c>
      <c r="CG77" s="1325"/>
      <c r="CH77" s="1325"/>
      <c r="CI77" s="1325"/>
      <c r="CJ77" s="1325"/>
      <c r="CK77" s="1325"/>
      <c r="CL77" s="1325"/>
      <c r="CM77" s="1325"/>
      <c r="CN77" s="1325">
        <v>20</v>
      </c>
      <c r="CO77" s="1325"/>
      <c r="CP77" s="1325"/>
      <c r="CQ77" s="1325"/>
      <c r="CR77" s="1325"/>
      <c r="CS77" s="1325"/>
      <c r="CT77" s="1325"/>
      <c r="CU77" s="1325"/>
      <c r="CV77" s="1325">
        <v>10.199999999999999</v>
      </c>
      <c r="CW77" s="1325"/>
      <c r="CX77" s="1325"/>
      <c r="CY77" s="1325"/>
      <c r="CZ77" s="1325"/>
      <c r="DA77" s="1325"/>
      <c r="DB77" s="1325"/>
      <c r="DC77" s="1325"/>
    </row>
    <row r="78" spans="2:107" x14ac:dyDescent="0.15">
      <c r="B78" s="397"/>
      <c r="G78" s="1320"/>
      <c r="H78" s="1320"/>
      <c r="I78" s="1320"/>
      <c r="J78" s="1320"/>
      <c r="K78" s="1331"/>
      <c r="L78" s="1331"/>
      <c r="M78" s="1331"/>
      <c r="N78" s="1331"/>
      <c r="AN78" s="1324"/>
      <c r="AO78" s="1324"/>
      <c r="AP78" s="1324"/>
      <c r="AQ78" s="1324"/>
      <c r="AR78" s="1324"/>
      <c r="AS78" s="1324"/>
      <c r="AT78" s="1324"/>
      <c r="AU78" s="1324"/>
      <c r="AV78" s="1324"/>
      <c r="AW78" s="1324"/>
      <c r="AX78" s="1324"/>
      <c r="AY78" s="1324"/>
      <c r="AZ78" s="1324"/>
      <c r="BA78" s="1324"/>
      <c r="BB78" s="1327"/>
      <c r="BC78" s="1327"/>
      <c r="BD78" s="1327"/>
      <c r="BE78" s="1327"/>
      <c r="BF78" s="1327"/>
      <c r="BG78" s="1327"/>
      <c r="BH78" s="1327"/>
      <c r="BI78" s="1327"/>
      <c r="BJ78" s="1327"/>
      <c r="BK78" s="1327"/>
      <c r="BL78" s="1327"/>
      <c r="BM78" s="1327"/>
      <c r="BN78" s="1327"/>
      <c r="BO78" s="1327"/>
      <c r="BP78" s="1325"/>
      <c r="BQ78" s="1325"/>
      <c r="BR78" s="1325"/>
      <c r="BS78" s="1325"/>
      <c r="BT78" s="1325"/>
      <c r="BU78" s="1325"/>
      <c r="BV78" s="1325"/>
      <c r="BW78" s="1325"/>
      <c r="BX78" s="1325"/>
      <c r="BY78" s="1325"/>
      <c r="BZ78" s="1325"/>
      <c r="CA78" s="1325"/>
      <c r="CB78" s="1325"/>
      <c r="CC78" s="1325"/>
      <c r="CD78" s="1325"/>
      <c r="CE78" s="1325"/>
      <c r="CF78" s="1325"/>
      <c r="CG78" s="1325"/>
      <c r="CH78" s="1325"/>
      <c r="CI78" s="1325"/>
      <c r="CJ78" s="1325"/>
      <c r="CK78" s="1325"/>
      <c r="CL78" s="1325"/>
      <c r="CM78" s="1325"/>
      <c r="CN78" s="1325"/>
      <c r="CO78" s="1325"/>
      <c r="CP78" s="1325"/>
      <c r="CQ78" s="1325"/>
      <c r="CR78" s="1325"/>
      <c r="CS78" s="1325"/>
      <c r="CT78" s="1325"/>
      <c r="CU78" s="1325"/>
      <c r="CV78" s="1325"/>
      <c r="CW78" s="1325"/>
      <c r="CX78" s="1325"/>
      <c r="CY78" s="1325"/>
      <c r="CZ78" s="1325"/>
      <c r="DA78" s="1325"/>
      <c r="DB78" s="1325"/>
      <c r="DC78" s="1325"/>
    </row>
    <row r="79" spans="2:107" x14ac:dyDescent="0.15">
      <c r="B79" s="397"/>
      <c r="G79" s="1320"/>
      <c r="H79" s="1320"/>
      <c r="I79" s="1329"/>
      <c r="J79" s="1329"/>
      <c r="K79" s="1332"/>
      <c r="L79" s="1332"/>
      <c r="M79" s="1332"/>
      <c r="N79" s="1332"/>
      <c r="AN79" s="1324"/>
      <c r="AO79" s="1324"/>
      <c r="AP79" s="1324"/>
      <c r="AQ79" s="1324"/>
      <c r="AR79" s="1324"/>
      <c r="AS79" s="1324"/>
      <c r="AT79" s="1324"/>
      <c r="AU79" s="1324"/>
      <c r="AV79" s="1324"/>
      <c r="AW79" s="1324"/>
      <c r="AX79" s="1324"/>
      <c r="AY79" s="1324"/>
      <c r="AZ79" s="1324"/>
      <c r="BA79" s="1324"/>
      <c r="BB79" s="1327" t="s">
        <v>619</v>
      </c>
      <c r="BC79" s="1327"/>
      <c r="BD79" s="1327"/>
      <c r="BE79" s="1327"/>
      <c r="BF79" s="1327"/>
      <c r="BG79" s="1327"/>
      <c r="BH79" s="1327"/>
      <c r="BI79" s="1327"/>
      <c r="BJ79" s="1327"/>
      <c r="BK79" s="1327"/>
      <c r="BL79" s="1327"/>
      <c r="BM79" s="1327"/>
      <c r="BN79" s="1327"/>
      <c r="BO79" s="1327"/>
      <c r="BP79" s="1325">
        <v>9.1</v>
      </c>
      <c r="BQ79" s="1325"/>
      <c r="BR79" s="1325"/>
      <c r="BS79" s="1325"/>
      <c r="BT79" s="1325"/>
      <c r="BU79" s="1325"/>
      <c r="BV79" s="1325"/>
      <c r="BW79" s="1325"/>
      <c r="BX79" s="1325">
        <v>8.9</v>
      </c>
      <c r="BY79" s="1325"/>
      <c r="BZ79" s="1325"/>
      <c r="CA79" s="1325"/>
      <c r="CB79" s="1325"/>
      <c r="CC79" s="1325"/>
      <c r="CD79" s="1325"/>
      <c r="CE79" s="1325"/>
      <c r="CF79" s="1325">
        <v>8.8000000000000007</v>
      </c>
      <c r="CG79" s="1325"/>
      <c r="CH79" s="1325"/>
      <c r="CI79" s="1325"/>
      <c r="CJ79" s="1325"/>
      <c r="CK79" s="1325"/>
      <c r="CL79" s="1325"/>
      <c r="CM79" s="1325"/>
      <c r="CN79" s="1325">
        <v>8.9</v>
      </c>
      <c r="CO79" s="1325"/>
      <c r="CP79" s="1325"/>
      <c r="CQ79" s="1325"/>
      <c r="CR79" s="1325"/>
      <c r="CS79" s="1325"/>
      <c r="CT79" s="1325"/>
      <c r="CU79" s="1325"/>
      <c r="CV79" s="1325">
        <v>8.6999999999999993</v>
      </c>
      <c r="CW79" s="1325"/>
      <c r="CX79" s="1325"/>
      <c r="CY79" s="1325"/>
      <c r="CZ79" s="1325"/>
      <c r="DA79" s="1325"/>
      <c r="DB79" s="1325"/>
      <c r="DC79" s="1325"/>
    </row>
    <row r="80" spans="2:107" x14ac:dyDescent="0.15">
      <c r="B80" s="397"/>
      <c r="G80" s="1320"/>
      <c r="H80" s="1320"/>
      <c r="I80" s="1329"/>
      <c r="J80" s="1329"/>
      <c r="K80" s="1332"/>
      <c r="L80" s="1332"/>
      <c r="M80" s="1332"/>
      <c r="N80" s="1332"/>
      <c r="AN80" s="1324"/>
      <c r="AO80" s="1324"/>
      <c r="AP80" s="1324"/>
      <c r="AQ80" s="1324"/>
      <c r="AR80" s="1324"/>
      <c r="AS80" s="1324"/>
      <c r="AT80" s="1324"/>
      <c r="AU80" s="1324"/>
      <c r="AV80" s="1324"/>
      <c r="AW80" s="1324"/>
      <c r="AX80" s="1324"/>
      <c r="AY80" s="1324"/>
      <c r="AZ80" s="1324"/>
      <c r="BA80" s="1324"/>
      <c r="BB80" s="1327"/>
      <c r="BC80" s="1327"/>
      <c r="BD80" s="1327"/>
      <c r="BE80" s="1327"/>
      <c r="BF80" s="1327"/>
      <c r="BG80" s="1327"/>
      <c r="BH80" s="1327"/>
      <c r="BI80" s="1327"/>
      <c r="BJ80" s="1327"/>
      <c r="BK80" s="1327"/>
      <c r="BL80" s="1327"/>
      <c r="BM80" s="1327"/>
      <c r="BN80" s="1327"/>
      <c r="BO80" s="1327"/>
      <c r="BP80" s="1325"/>
      <c r="BQ80" s="1325"/>
      <c r="BR80" s="1325"/>
      <c r="BS80" s="1325"/>
      <c r="BT80" s="1325"/>
      <c r="BU80" s="1325"/>
      <c r="BV80" s="1325"/>
      <c r="BW80" s="1325"/>
      <c r="BX80" s="1325"/>
      <c r="BY80" s="1325"/>
      <c r="BZ80" s="1325"/>
      <c r="CA80" s="1325"/>
      <c r="CB80" s="1325"/>
      <c r="CC80" s="1325"/>
      <c r="CD80" s="1325"/>
      <c r="CE80" s="1325"/>
      <c r="CF80" s="1325"/>
      <c r="CG80" s="1325"/>
      <c r="CH80" s="1325"/>
      <c r="CI80" s="1325"/>
      <c r="CJ80" s="1325"/>
      <c r="CK80" s="1325"/>
      <c r="CL80" s="1325"/>
      <c r="CM80" s="1325"/>
      <c r="CN80" s="1325"/>
      <c r="CO80" s="1325"/>
      <c r="CP80" s="1325"/>
      <c r="CQ80" s="1325"/>
      <c r="CR80" s="1325"/>
      <c r="CS80" s="1325"/>
      <c r="CT80" s="1325"/>
      <c r="CU80" s="1325"/>
      <c r="CV80" s="1325"/>
      <c r="CW80" s="1325"/>
      <c r="CX80" s="1325"/>
      <c r="CY80" s="1325"/>
      <c r="CZ80" s="1325"/>
      <c r="DA80" s="1325"/>
      <c r="DB80" s="1325"/>
      <c r="DC80" s="1325"/>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yJGQcy8vl5ZUnWDE+Lj6h9fmgBnj1023MNAKkbki/CxJ2oWsijwHqGZhowEOCHmqinOvMC0i9yqpSGkT7aju4Q==" saltValue="0XEqai5CRVhsw8nXAUbDsA=="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BdG5YI+NxqMGfJfxXBNam9ZqOB1ucQiypvS+7im5jfGMnQvh794nWzE48taqjQmi2YBY47ki2GLk/n6xYjEx+w==" saltValue="38YwLZBe4V37hPOe2pRziA=="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521</v>
      </c>
    </row>
  </sheetData>
  <sheetProtection algorithmName="SHA-512" hashValue="XPnYPAN3vdlTX3XZKtB/hV0Q1F/A2/BlSKESRur7ehsWktA4L2HBRQkDEDuh8iMhb/oeIfeDOIxz82c1yO58yg==" saltValue="q4kG/WgVyiYVcTSEBBbyWQ=="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571</v>
      </c>
      <c r="G2" s="157"/>
      <c r="H2" s="158"/>
    </row>
    <row r="3" spans="1:8" x14ac:dyDescent="0.15">
      <c r="A3" s="154" t="s">
        <v>564</v>
      </c>
      <c r="B3" s="159"/>
      <c r="C3" s="160"/>
      <c r="D3" s="161">
        <v>85921</v>
      </c>
      <c r="E3" s="162"/>
      <c r="F3" s="163">
        <v>97062</v>
      </c>
      <c r="G3" s="164"/>
      <c r="H3" s="165"/>
    </row>
    <row r="4" spans="1:8" x14ac:dyDescent="0.15">
      <c r="A4" s="166"/>
      <c r="B4" s="167"/>
      <c r="C4" s="168"/>
      <c r="D4" s="169">
        <v>70021</v>
      </c>
      <c r="E4" s="170"/>
      <c r="F4" s="171">
        <v>50112</v>
      </c>
      <c r="G4" s="172"/>
      <c r="H4" s="173"/>
    </row>
    <row r="5" spans="1:8" x14ac:dyDescent="0.15">
      <c r="A5" s="154" t="s">
        <v>566</v>
      </c>
      <c r="B5" s="159"/>
      <c r="C5" s="160"/>
      <c r="D5" s="161">
        <v>107184</v>
      </c>
      <c r="E5" s="162"/>
      <c r="F5" s="163">
        <v>106005</v>
      </c>
      <c r="G5" s="164"/>
      <c r="H5" s="165"/>
    </row>
    <row r="6" spans="1:8" x14ac:dyDescent="0.15">
      <c r="A6" s="166"/>
      <c r="B6" s="167"/>
      <c r="C6" s="168"/>
      <c r="D6" s="169">
        <v>64380</v>
      </c>
      <c r="E6" s="170"/>
      <c r="F6" s="171">
        <v>58359</v>
      </c>
      <c r="G6" s="172"/>
      <c r="H6" s="173"/>
    </row>
    <row r="7" spans="1:8" x14ac:dyDescent="0.15">
      <c r="A7" s="154" t="s">
        <v>567</v>
      </c>
      <c r="B7" s="159"/>
      <c r="C7" s="160"/>
      <c r="D7" s="161">
        <v>78286</v>
      </c>
      <c r="E7" s="162"/>
      <c r="F7" s="163">
        <v>98507</v>
      </c>
      <c r="G7" s="164"/>
      <c r="H7" s="165"/>
    </row>
    <row r="8" spans="1:8" x14ac:dyDescent="0.15">
      <c r="A8" s="166"/>
      <c r="B8" s="167"/>
      <c r="C8" s="168"/>
      <c r="D8" s="169">
        <v>47989</v>
      </c>
      <c r="E8" s="170"/>
      <c r="F8" s="171">
        <v>47567</v>
      </c>
      <c r="G8" s="172"/>
      <c r="H8" s="173"/>
    </row>
    <row r="9" spans="1:8" x14ac:dyDescent="0.15">
      <c r="A9" s="154" t="s">
        <v>568</v>
      </c>
      <c r="B9" s="159"/>
      <c r="C9" s="160"/>
      <c r="D9" s="161">
        <v>90497</v>
      </c>
      <c r="E9" s="162"/>
      <c r="F9" s="163">
        <v>113347</v>
      </c>
      <c r="G9" s="164"/>
      <c r="H9" s="165"/>
    </row>
    <row r="10" spans="1:8" x14ac:dyDescent="0.15">
      <c r="A10" s="166"/>
      <c r="B10" s="167"/>
      <c r="C10" s="168"/>
      <c r="D10" s="169">
        <v>40494</v>
      </c>
      <c r="E10" s="170"/>
      <c r="F10" s="171">
        <v>58728</v>
      </c>
      <c r="G10" s="172"/>
      <c r="H10" s="173"/>
    </row>
    <row r="11" spans="1:8" x14ac:dyDescent="0.15">
      <c r="A11" s="154" t="s">
        <v>569</v>
      </c>
      <c r="B11" s="159"/>
      <c r="C11" s="160"/>
      <c r="D11" s="161">
        <v>82271</v>
      </c>
      <c r="E11" s="162"/>
      <c r="F11" s="163">
        <v>125418</v>
      </c>
      <c r="G11" s="164"/>
      <c r="H11" s="165"/>
    </row>
    <row r="12" spans="1:8" x14ac:dyDescent="0.15">
      <c r="A12" s="166"/>
      <c r="B12" s="167"/>
      <c r="C12" s="174"/>
      <c r="D12" s="169">
        <v>31920</v>
      </c>
      <c r="E12" s="170"/>
      <c r="F12" s="171">
        <v>60445</v>
      </c>
      <c r="G12" s="172"/>
      <c r="H12" s="173"/>
    </row>
    <row r="13" spans="1:8" x14ac:dyDescent="0.15">
      <c r="A13" s="154"/>
      <c r="B13" s="159"/>
      <c r="C13" s="175"/>
      <c r="D13" s="176">
        <v>88832</v>
      </c>
      <c r="E13" s="177"/>
      <c r="F13" s="178">
        <v>108068</v>
      </c>
      <c r="G13" s="179"/>
      <c r="H13" s="165"/>
    </row>
    <row r="14" spans="1:8" x14ac:dyDescent="0.15">
      <c r="A14" s="166"/>
      <c r="B14" s="167"/>
      <c r="C14" s="168"/>
      <c r="D14" s="169">
        <v>50961</v>
      </c>
      <c r="E14" s="170"/>
      <c r="F14" s="171">
        <v>55042</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7.12</v>
      </c>
      <c r="C19" s="180">
        <f>ROUND(VALUE(SUBSTITUTE(実質収支比率等に係る経年分析!G$48,"▲","-")),2)</f>
        <v>7.94</v>
      </c>
      <c r="D19" s="180">
        <f>ROUND(VALUE(SUBSTITUTE(実質収支比率等に係る経年分析!H$48,"▲","-")),2)</f>
        <v>9.11</v>
      </c>
      <c r="E19" s="180">
        <f>ROUND(VALUE(SUBSTITUTE(実質収支比率等に係る経年分析!I$48,"▲","-")),2)</f>
        <v>5.35</v>
      </c>
      <c r="F19" s="180">
        <f>ROUND(VALUE(SUBSTITUTE(実質収支比率等に係る経年分析!J$48,"▲","-")),2)</f>
        <v>5.47</v>
      </c>
    </row>
    <row r="20" spans="1:11" x14ac:dyDescent="0.15">
      <c r="A20" s="180" t="s">
        <v>55</v>
      </c>
      <c r="B20" s="180">
        <f>ROUND(VALUE(SUBSTITUTE(実質収支比率等に係る経年分析!F$47,"▲","-")),2)</f>
        <v>25.52</v>
      </c>
      <c r="C20" s="180">
        <f>ROUND(VALUE(SUBSTITUTE(実質収支比率等に係る経年分析!G$47,"▲","-")),2)</f>
        <v>26.57</v>
      </c>
      <c r="D20" s="180">
        <f>ROUND(VALUE(SUBSTITUTE(実質収支比率等に係る経年分析!H$47,"▲","-")),2)</f>
        <v>27.12</v>
      </c>
      <c r="E20" s="180">
        <f>ROUND(VALUE(SUBSTITUTE(実質収支比率等に係る経年分析!I$47,"▲","-")),2)</f>
        <v>27.52</v>
      </c>
      <c r="F20" s="180">
        <f>ROUND(VALUE(SUBSTITUTE(実質収支比率等に係る経年分析!J$47,"▲","-")),2)</f>
        <v>25.2</v>
      </c>
    </row>
    <row r="21" spans="1:11" x14ac:dyDescent="0.15">
      <c r="A21" s="180" t="s">
        <v>56</v>
      </c>
      <c r="B21" s="180">
        <f>IF(ISNUMBER(VALUE(SUBSTITUTE(実質収支比率等に係る経年分析!F$49,"▲","-"))),ROUND(VALUE(SUBSTITUTE(実質収支比率等に係る経年分析!F$49,"▲","-")),2),NA())</f>
        <v>-1.21</v>
      </c>
      <c r="C21" s="180">
        <f>IF(ISNUMBER(VALUE(SUBSTITUTE(実質収支比率等に係る経年分析!G$49,"▲","-"))),ROUND(VALUE(SUBSTITUTE(実質収支比率等に係る経年分析!G$49,"▲","-")),2),NA())</f>
        <v>0.68</v>
      </c>
      <c r="D21" s="180">
        <f>IF(ISNUMBER(VALUE(SUBSTITUTE(実質収支比率等に係る経年分析!H$49,"▲","-"))),ROUND(VALUE(SUBSTITUTE(実質収支比率等に係る経年分析!H$49,"▲","-")),2),NA())</f>
        <v>1.19</v>
      </c>
      <c r="E21" s="180">
        <f>IF(ISNUMBER(VALUE(SUBSTITUTE(実質収支比率等に係る経年分析!I$49,"▲","-"))),ROUND(VALUE(SUBSTITUTE(実質収支比率等に係る経年分析!I$49,"▲","-")),2),NA())</f>
        <v>-3.79</v>
      </c>
      <c r="F21" s="180">
        <f>IF(ISNUMBER(VALUE(SUBSTITUTE(実質収支比率等に係る経年分析!J$49,"▲","-"))),ROUND(VALUE(SUBSTITUTE(実質収支比率等に係る経年分析!J$49,"▲","-")),2),NA())</f>
        <v>-0.88</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v>
      </c>
      <c r="H27" s="181" t="e">
        <f>IF(ROUND(VALUE(SUBSTITUTE(連結実質赤字比率に係る赤字・黒字の構成分析!I$43,"▲", "-")), 2) &lt; 0, ABS(ROUND(VALUE(SUBSTITUTE(連結実質赤字比率に係る赤字・黒字の構成分析!I$43,"▲", "-")), 2)), NA())</f>
        <v>#N/A</v>
      </c>
      <c r="I27" s="181">
        <f>IF(ROUND(VALUE(SUBSTITUTE(連結実質赤字比率に係る赤字・黒字の構成分析!I$43,"▲", "-")), 2) &gt;= 0, ABS(ROUND(VALUE(SUBSTITUTE(連結実質赤字比率に係る赤字・黒字の構成分析!I$43,"▲", "-")), 2)), NA())</f>
        <v>0.01</v>
      </c>
      <c r="J27" s="181" t="e">
        <f>IF(ROUND(VALUE(SUBSTITUTE(連結実質赤字比率に係る赤字・黒字の構成分析!J$43,"▲", "-")), 2) &lt; 0, ABS(ROUND(VALUE(SUBSTITUTE(連結実質赤字比率に係る赤字・黒字の構成分析!J$43,"▲", "-")), 2)), NA())</f>
        <v>#N/A</v>
      </c>
      <c r="K27" s="181">
        <f>IF(ROUND(VALUE(SUBSTITUTE(連結実質赤字比率に係る赤字・黒字の構成分析!J$43,"▲", "-")), 2) &gt;= 0, ABS(ROUND(VALUE(SUBSTITUTE(連結実質赤字比率に係る赤字・黒字の構成分析!J$43,"▲", "-")), 2)), NA())</f>
        <v>0</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str">
        <f>IF(連結実質赤字比率に係る赤字・黒字の構成分析!C$41="",NA(),連結実質赤字比率に係る赤字・黒字の構成分析!C$41)</f>
        <v>後期高齢者医療特別会計</v>
      </c>
      <c r="B29" s="181" t="e">
        <f>IF(ROUND(VALUE(SUBSTITUTE(連結実質赤字比率に係る赤字・黒字の構成分析!F$41,"▲", "-")), 2) &lt; 0, ABS(ROUND(VALUE(SUBSTITUTE(連結実質赤字比率に係る赤字・黒字の構成分析!F$41,"▲", "-")), 2)), NA())</f>
        <v>#N/A</v>
      </c>
      <c r="C29" s="181">
        <f>IF(ROUND(VALUE(SUBSTITUTE(連結実質赤字比率に係る赤字・黒字の構成分析!F$41,"▲", "-")), 2) &gt;= 0, ABS(ROUND(VALUE(SUBSTITUTE(連結実質赤字比率に係る赤字・黒字の構成分析!F$41,"▲", "-")), 2)), NA())</f>
        <v>0</v>
      </c>
      <c r="D29" s="181" t="e">
        <f>IF(ROUND(VALUE(SUBSTITUTE(連結実質赤字比率に係る赤字・黒字の構成分析!G$41,"▲", "-")), 2) &lt; 0, ABS(ROUND(VALUE(SUBSTITUTE(連結実質赤字比率に係る赤字・黒字の構成分析!G$41,"▲", "-")), 2)), NA())</f>
        <v>#N/A</v>
      </c>
      <c r="E29" s="181">
        <f>IF(ROUND(VALUE(SUBSTITUTE(連結実質赤字比率に係る赤字・黒字の構成分析!G$41,"▲", "-")), 2) &gt;= 0, ABS(ROUND(VALUE(SUBSTITUTE(連結実質赤字比率に係る赤字・黒字の構成分析!G$41,"▲", "-")), 2)), NA())</f>
        <v>0</v>
      </c>
      <c r="F29" s="181" t="e">
        <f>IF(ROUND(VALUE(SUBSTITUTE(連結実質赤字比率に係る赤字・黒字の構成分析!H$41,"▲", "-")), 2) &lt; 0, ABS(ROUND(VALUE(SUBSTITUTE(連結実質赤字比率に係る赤字・黒字の構成分析!H$41,"▲", "-")), 2)), NA())</f>
        <v>#N/A</v>
      </c>
      <c r="G29" s="181">
        <f>IF(ROUND(VALUE(SUBSTITUTE(連結実質赤字比率に係る赤字・黒字の構成分析!H$41,"▲", "-")), 2) &gt;= 0, ABS(ROUND(VALUE(SUBSTITUTE(連結実質赤字比率に係る赤字・黒字の構成分析!H$41,"▲", "-")), 2)), NA())</f>
        <v>0</v>
      </c>
      <c r="H29" s="181" t="e">
        <f>IF(ROUND(VALUE(SUBSTITUTE(連結実質赤字比率に係る赤字・黒字の構成分析!I$41,"▲", "-")), 2) &lt; 0, ABS(ROUND(VALUE(SUBSTITUTE(連結実質赤字比率に係る赤字・黒字の構成分析!I$41,"▲", "-")), 2)), NA())</f>
        <v>#N/A</v>
      </c>
      <c r="I29" s="181">
        <f>IF(ROUND(VALUE(SUBSTITUTE(連結実質赤字比率に係る赤字・黒字の構成分析!I$41,"▲", "-")), 2) &gt;= 0, ABS(ROUND(VALUE(SUBSTITUTE(連結実質赤字比率に係る赤字・黒字の構成分析!I$41,"▲", "-")), 2)), NA())</f>
        <v>0</v>
      </c>
      <c r="J29" s="181" t="e">
        <f>IF(ROUND(VALUE(SUBSTITUTE(連結実質赤字比率に係る赤字・黒字の構成分析!J$41,"▲", "-")), 2) &lt; 0, ABS(ROUND(VALUE(SUBSTITUTE(連結実質赤字比率に係る赤字・黒字の構成分析!J$41,"▲", "-")), 2)), NA())</f>
        <v>#N/A</v>
      </c>
      <c r="K29" s="181">
        <f>IF(ROUND(VALUE(SUBSTITUTE(連結実質赤字比率に係る赤字・黒字の構成分析!J$41,"▲", "-")), 2) &gt;= 0, ABS(ROUND(VALUE(SUBSTITUTE(連結実質赤字比率に係る赤字・黒字の構成分析!J$41,"▲", "-")), 2)), NA())</f>
        <v>0.01</v>
      </c>
    </row>
    <row r="30" spans="1:11" x14ac:dyDescent="0.15">
      <c r="A30" s="181" t="str">
        <f>IF(連結実質赤字比率に係る赤字・黒字の構成分析!C$40="",NA(),連結実質赤字比率に係る赤字・黒字の構成分析!C$40)</f>
        <v>開拓専用水道特別会計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0.04</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0.06</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0.03</v>
      </c>
    </row>
    <row r="31" spans="1:11" x14ac:dyDescent="0.15">
      <c r="A31" s="181" t="str">
        <f>IF(連結実質赤字比率に係る赤字・黒字の構成分析!C$39="",NA(),連結実質赤字比率に係る赤字・黒字の構成分析!C$39)</f>
        <v>風力発電事業特別会計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0.02</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0.2</v>
      </c>
    </row>
    <row r="32" spans="1:11" x14ac:dyDescent="0.15">
      <c r="A32" s="181" t="str">
        <f>IF(連結実質赤字比率に係る赤字・黒字の構成分析!C$38="",NA(),連結実質赤字比率に係る赤字・黒字の構成分析!C$38)</f>
        <v>宅地造成事業特別会計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1.25</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1.1399999999999999</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0.72</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0.61</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0.35</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0.94</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2.11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0.71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1.02</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0.46</v>
      </c>
    </row>
    <row r="34" spans="1:16" x14ac:dyDescent="0.15">
      <c r="A34" s="181" t="str">
        <f>IF(連結実質赤字比率に係る赤字・黒字の構成分析!C$36="",NA(),連結実質赤字比率に係る赤字・黒字の構成分析!C$36)</f>
        <v>介護保険特別会計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1.42</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1.81</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1.56</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1.86</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1.95</v>
      </c>
    </row>
    <row r="35" spans="1:16" x14ac:dyDescent="0.15">
      <c r="A35" s="181" t="str">
        <f>IF(連結実質赤字比率に係る赤字・黒字の構成分析!C$35="",NA(),連結実質赤字比率に係る赤字・黒字の構成分析!C$35)</f>
        <v>水道事業会計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2.41</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2.96</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3.34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3.39</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3.79</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7.07</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7.9</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9.0399999999999991</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5.31</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5.42</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1657</v>
      </c>
      <c r="E42" s="182"/>
      <c r="F42" s="182"/>
      <c r="G42" s="182">
        <f>'実質公債費比率（分子）の構造'!L$52</f>
        <v>1472</v>
      </c>
      <c r="H42" s="182"/>
      <c r="I42" s="182"/>
      <c r="J42" s="182">
        <f>'実質公債費比率（分子）の構造'!M$52</f>
        <v>1430</v>
      </c>
      <c r="K42" s="182"/>
      <c r="L42" s="182"/>
      <c r="M42" s="182">
        <f>'実質公債費比率（分子）の構造'!N$52</f>
        <v>1434</v>
      </c>
      <c r="N42" s="182"/>
      <c r="O42" s="182"/>
      <c r="P42" s="182">
        <f>'実質公債費比率（分子）の構造'!O$52</f>
        <v>1433</v>
      </c>
    </row>
    <row r="43" spans="1:16" x14ac:dyDescent="0.15">
      <c r="A43" s="182" t="s">
        <v>64</v>
      </c>
      <c r="B43" s="182">
        <f>'実質公債費比率（分子）の構造'!K$51</f>
        <v>0</v>
      </c>
      <c r="C43" s="182"/>
      <c r="D43" s="182"/>
      <c r="E43" s="182">
        <f>'実質公債費比率（分子）の構造'!L$51</f>
        <v>0</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66</v>
      </c>
      <c r="B45" s="182">
        <f>'実質公債費比率（分子）の構造'!K$49</f>
        <v>48</v>
      </c>
      <c r="C45" s="182"/>
      <c r="D45" s="182"/>
      <c r="E45" s="182">
        <f>'実質公債費比率（分子）の構造'!L$49</f>
        <v>62</v>
      </c>
      <c r="F45" s="182"/>
      <c r="G45" s="182"/>
      <c r="H45" s="182">
        <f>'実質公債費比率（分子）の構造'!M$49</f>
        <v>56</v>
      </c>
      <c r="I45" s="182"/>
      <c r="J45" s="182"/>
      <c r="K45" s="182">
        <f>'実質公債費比率（分子）の構造'!N$49</f>
        <v>40</v>
      </c>
      <c r="L45" s="182"/>
      <c r="M45" s="182"/>
      <c r="N45" s="182">
        <f>'実質公債費比率（分子）の構造'!O$49</f>
        <v>40</v>
      </c>
      <c r="O45" s="182"/>
      <c r="P45" s="182"/>
    </row>
    <row r="46" spans="1:16" x14ac:dyDescent="0.15">
      <c r="A46" s="182" t="s">
        <v>67</v>
      </c>
      <c r="B46" s="182">
        <f>'実質公債費比率（分子）の構造'!K$48</f>
        <v>595</v>
      </c>
      <c r="C46" s="182"/>
      <c r="D46" s="182"/>
      <c r="E46" s="182">
        <f>'実質公債費比率（分子）の構造'!L$48</f>
        <v>577</v>
      </c>
      <c r="F46" s="182"/>
      <c r="G46" s="182"/>
      <c r="H46" s="182">
        <f>'実質公債費比率（分子）の構造'!M$48</f>
        <v>589</v>
      </c>
      <c r="I46" s="182"/>
      <c r="J46" s="182"/>
      <c r="K46" s="182">
        <f>'実質公債費比率（分子）の構造'!N$48</f>
        <v>576</v>
      </c>
      <c r="L46" s="182"/>
      <c r="M46" s="182"/>
      <c r="N46" s="182">
        <f>'実質公債費比率（分子）の構造'!O$48</f>
        <v>545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1567</v>
      </c>
      <c r="C49" s="182"/>
      <c r="D49" s="182"/>
      <c r="E49" s="182">
        <f>'実質公債費比率（分子）の構造'!L$45</f>
        <v>1436</v>
      </c>
      <c r="F49" s="182"/>
      <c r="G49" s="182"/>
      <c r="H49" s="182">
        <f>'実質公債費比率（分子）の構造'!M$45</f>
        <v>1371</v>
      </c>
      <c r="I49" s="182"/>
      <c r="J49" s="182"/>
      <c r="K49" s="182">
        <f>'実質公債費比率（分子）の構造'!N$45</f>
        <v>1401</v>
      </c>
      <c r="L49" s="182"/>
      <c r="M49" s="182"/>
      <c r="N49" s="182">
        <f>'実質公債費比率（分子）の構造'!O$45</f>
        <v>1405</v>
      </c>
      <c r="O49" s="182"/>
      <c r="P49" s="182"/>
    </row>
    <row r="50" spans="1:16" x14ac:dyDescent="0.15">
      <c r="A50" s="182" t="s">
        <v>71</v>
      </c>
      <c r="B50" s="182" t="e">
        <f>NA()</f>
        <v>#N/A</v>
      </c>
      <c r="C50" s="182">
        <f>IF(ISNUMBER('実質公債費比率（分子）の構造'!K$53),'実質公債費比率（分子）の構造'!K$53,NA())</f>
        <v>553</v>
      </c>
      <c r="D50" s="182" t="e">
        <f>NA()</f>
        <v>#N/A</v>
      </c>
      <c r="E50" s="182" t="e">
        <f>NA()</f>
        <v>#N/A</v>
      </c>
      <c r="F50" s="182">
        <f>IF(ISNUMBER('実質公債費比率（分子）の構造'!L$53),'実質公債費比率（分子）の構造'!L$53,NA())</f>
        <v>603</v>
      </c>
      <c r="G50" s="182" t="e">
        <f>NA()</f>
        <v>#N/A</v>
      </c>
      <c r="H50" s="182" t="e">
        <f>NA()</f>
        <v>#N/A</v>
      </c>
      <c r="I50" s="182">
        <f>IF(ISNUMBER('実質公債費比率（分子）の構造'!M$53),'実質公債費比率（分子）の構造'!M$53,NA())</f>
        <v>586</v>
      </c>
      <c r="J50" s="182" t="e">
        <f>NA()</f>
        <v>#N/A</v>
      </c>
      <c r="K50" s="182" t="e">
        <f>NA()</f>
        <v>#N/A</v>
      </c>
      <c r="L50" s="182">
        <f>IF(ISNUMBER('実質公債費比率（分子）の構造'!N$53),'実質公債費比率（分子）の構造'!N$53,NA())</f>
        <v>583</v>
      </c>
      <c r="M50" s="182" t="e">
        <f>NA()</f>
        <v>#N/A</v>
      </c>
      <c r="N50" s="182" t="e">
        <f>NA()</f>
        <v>#N/A</v>
      </c>
      <c r="O50" s="182">
        <f>IF(ISNUMBER('実質公債費比率（分子）の構造'!O$53),'実質公債費比率（分子）の構造'!O$53,NA())</f>
        <v>557</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12930</v>
      </c>
      <c r="E56" s="181"/>
      <c r="F56" s="181"/>
      <c r="G56" s="181">
        <f>'将来負担比率（分子）の構造'!J$52</f>
        <v>12202</v>
      </c>
      <c r="H56" s="181"/>
      <c r="I56" s="181"/>
      <c r="J56" s="181">
        <f>'将来負担比率（分子）の構造'!K$52</f>
        <v>12018</v>
      </c>
      <c r="K56" s="181"/>
      <c r="L56" s="181"/>
      <c r="M56" s="181">
        <f>'将来負担比率（分子）の構造'!L$52</f>
        <v>11673</v>
      </c>
      <c r="N56" s="181"/>
      <c r="O56" s="181"/>
      <c r="P56" s="181">
        <f>'将来負担比率（分子）の構造'!M$52</f>
        <v>11114</v>
      </c>
    </row>
    <row r="57" spans="1:16" x14ac:dyDescent="0.15">
      <c r="A57" s="181" t="s">
        <v>42</v>
      </c>
      <c r="B57" s="181"/>
      <c r="C57" s="181"/>
      <c r="D57" s="181">
        <f>'将来負担比率（分子）の構造'!I$51</f>
        <v>223</v>
      </c>
      <c r="E57" s="181"/>
      <c r="F57" s="181"/>
      <c r="G57" s="181">
        <f>'将来負担比率（分子）の構造'!J$51</f>
        <v>188</v>
      </c>
      <c r="H57" s="181"/>
      <c r="I57" s="181"/>
      <c r="J57" s="181">
        <f>'将来負担比率（分子）の構造'!K$51</f>
        <v>169</v>
      </c>
      <c r="K57" s="181"/>
      <c r="L57" s="181"/>
      <c r="M57" s="181">
        <f>'将来負担比率（分子）の構造'!L$51</f>
        <v>143</v>
      </c>
      <c r="N57" s="181"/>
      <c r="O57" s="181"/>
      <c r="P57" s="181">
        <f>'将来負担比率（分子）の構造'!M$51</f>
        <v>122</v>
      </c>
    </row>
    <row r="58" spans="1:16" x14ac:dyDescent="0.15">
      <c r="A58" s="181" t="s">
        <v>41</v>
      </c>
      <c r="B58" s="181"/>
      <c r="C58" s="181"/>
      <c r="D58" s="181">
        <f>'将来負担比率（分子）の構造'!I$50</f>
        <v>4560</v>
      </c>
      <c r="E58" s="181"/>
      <c r="F58" s="181"/>
      <c r="G58" s="181">
        <f>'将来負担比率（分子）の構造'!J$50</f>
        <v>4731</v>
      </c>
      <c r="H58" s="181"/>
      <c r="I58" s="181"/>
      <c r="J58" s="181">
        <f>'将来負担比率（分子）の構造'!K$50</f>
        <v>4844</v>
      </c>
      <c r="K58" s="181"/>
      <c r="L58" s="181"/>
      <c r="M58" s="181">
        <f>'将来負担比率（分子）の構造'!L$50</f>
        <v>4888</v>
      </c>
      <c r="N58" s="181"/>
      <c r="O58" s="181"/>
      <c r="P58" s="181">
        <f>'将来負担比率（分子）の構造'!M$50</f>
        <v>4959</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f>'将来負担比率（分子）の構造'!I$46</f>
        <v>0</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35</v>
      </c>
      <c r="B62" s="181">
        <f>'将来負担比率（分子）の構造'!I$45</f>
        <v>787</v>
      </c>
      <c r="C62" s="181"/>
      <c r="D62" s="181"/>
      <c r="E62" s="181">
        <f>'将来負担比率（分子）の構造'!J$45</f>
        <v>939</v>
      </c>
      <c r="F62" s="181"/>
      <c r="G62" s="181"/>
      <c r="H62" s="181">
        <f>'将来負担比率（分子）の構造'!K$45</f>
        <v>907</v>
      </c>
      <c r="I62" s="181"/>
      <c r="J62" s="181"/>
      <c r="K62" s="181">
        <f>'将来負担比率（分子）の構造'!L$45</f>
        <v>1071</v>
      </c>
      <c r="L62" s="181"/>
      <c r="M62" s="181"/>
      <c r="N62" s="181">
        <f>'将来負担比率（分子）の構造'!M$45</f>
        <v>1084</v>
      </c>
      <c r="O62" s="181"/>
      <c r="P62" s="181"/>
    </row>
    <row r="63" spans="1:16" x14ac:dyDescent="0.15">
      <c r="A63" s="181" t="s">
        <v>34</v>
      </c>
      <c r="B63" s="181">
        <f>'将来負担比率（分子）の構造'!I$44</f>
        <v>288</v>
      </c>
      <c r="C63" s="181"/>
      <c r="D63" s="181"/>
      <c r="E63" s="181">
        <f>'将来負担比率（分子）の構造'!J$44</f>
        <v>252</v>
      </c>
      <c r="F63" s="181"/>
      <c r="G63" s="181"/>
      <c r="H63" s="181">
        <f>'将来負担比率（分子）の構造'!K$44</f>
        <v>204</v>
      </c>
      <c r="I63" s="181"/>
      <c r="J63" s="181"/>
      <c r="K63" s="181">
        <f>'将来負担比率（分子）の構造'!L$44</f>
        <v>172</v>
      </c>
      <c r="L63" s="181"/>
      <c r="M63" s="181"/>
      <c r="N63" s="181">
        <f>'将来負担比率（分子）の構造'!M$44</f>
        <v>138</v>
      </c>
      <c r="O63" s="181"/>
      <c r="P63" s="181"/>
    </row>
    <row r="64" spans="1:16" x14ac:dyDescent="0.15">
      <c r="A64" s="181" t="s">
        <v>33</v>
      </c>
      <c r="B64" s="181">
        <f>'将来負担比率（分子）の構造'!I$43</f>
        <v>5500</v>
      </c>
      <c r="C64" s="181"/>
      <c r="D64" s="181"/>
      <c r="E64" s="181">
        <f>'将来負担比率（分子）の構造'!J$43</f>
        <v>5556</v>
      </c>
      <c r="F64" s="181"/>
      <c r="G64" s="181"/>
      <c r="H64" s="181">
        <f>'将来負担比率（分子）の構造'!K$43</f>
        <v>5564</v>
      </c>
      <c r="I64" s="181"/>
      <c r="J64" s="181"/>
      <c r="K64" s="181">
        <f>'将来負担比率（分子）の構造'!L$43</f>
        <v>5158</v>
      </c>
      <c r="L64" s="181"/>
      <c r="M64" s="181"/>
      <c r="N64" s="181">
        <f>'将来負担比率（分子）の構造'!M$43</f>
        <v>4734</v>
      </c>
      <c r="O64" s="181"/>
      <c r="P64" s="181"/>
    </row>
    <row r="65" spans="1:16" x14ac:dyDescent="0.15">
      <c r="A65" s="181" t="s">
        <v>32</v>
      </c>
      <c r="B65" s="181">
        <f>'将来負担比率（分子）の構造'!I$42</f>
        <v>7</v>
      </c>
      <c r="C65" s="181"/>
      <c r="D65" s="181"/>
      <c r="E65" s="181">
        <f>'将来負担比率（分子）の構造'!J$42</f>
        <v>5</v>
      </c>
      <c r="F65" s="181"/>
      <c r="G65" s="181"/>
      <c r="H65" s="181">
        <f>'将来負担比率（分子）の構造'!K$42</f>
        <v>4</v>
      </c>
      <c r="I65" s="181"/>
      <c r="J65" s="181"/>
      <c r="K65" s="181">
        <f>'将来負担比率（分子）の構造'!L$42</f>
        <v>3</v>
      </c>
      <c r="L65" s="181"/>
      <c r="M65" s="181"/>
      <c r="N65" s="181">
        <f>'将来負担比率（分子）の構造'!M$42</f>
        <v>2</v>
      </c>
      <c r="O65" s="181"/>
      <c r="P65" s="181"/>
    </row>
    <row r="66" spans="1:16" x14ac:dyDescent="0.15">
      <c r="A66" s="181" t="s">
        <v>31</v>
      </c>
      <c r="B66" s="181">
        <f>'将来負担比率（分子）の構造'!I$41</f>
        <v>10983</v>
      </c>
      <c r="C66" s="181"/>
      <c r="D66" s="181"/>
      <c r="E66" s="181">
        <f>'将来負担比率（分子）の構造'!J$41</f>
        <v>10906</v>
      </c>
      <c r="F66" s="181"/>
      <c r="G66" s="181"/>
      <c r="H66" s="181">
        <f>'将来負担比率（分子）の構造'!K$41</f>
        <v>10606</v>
      </c>
      <c r="I66" s="181"/>
      <c r="J66" s="181"/>
      <c r="K66" s="181">
        <f>'将来負担比率（分子）の構造'!L$41</f>
        <v>10005</v>
      </c>
      <c r="L66" s="181"/>
      <c r="M66" s="181"/>
      <c r="N66" s="181">
        <f>'将来負担比率（分子）の構造'!M$41</f>
        <v>9530</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536</v>
      </c>
      <c r="G67" s="181" t="e">
        <f>NA()</f>
        <v>#N/A</v>
      </c>
      <c r="H67" s="181" t="e">
        <f>NA()</f>
        <v>#N/A</v>
      </c>
      <c r="I67" s="181">
        <f>IF(ISNUMBER('将来負担比率（分子）の構造'!K$53), IF('将来負担比率（分子）の構造'!K$53 &lt; 0, 0, '将来負担比率（分子）の構造'!K$53), NA())</f>
        <v>253</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1846</v>
      </c>
      <c r="C72" s="185">
        <f>基金残高に係る経年分析!G55</f>
        <v>1852</v>
      </c>
      <c r="D72" s="185">
        <f>基金残高に係る経年分析!H55</f>
        <v>1767</v>
      </c>
    </row>
    <row r="73" spans="1:16" x14ac:dyDescent="0.15">
      <c r="A73" s="184" t="s">
        <v>78</v>
      </c>
      <c r="B73" s="185">
        <f>基金残高に係る経年分析!F56</f>
        <v>684</v>
      </c>
      <c r="C73" s="185">
        <f>基金残高に係る経年分析!G56</f>
        <v>686</v>
      </c>
      <c r="D73" s="185">
        <f>基金残高に係る経年分析!H56</f>
        <v>688</v>
      </c>
    </row>
    <row r="74" spans="1:16" x14ac:dyDescent="0.15">
      <c r="A74" s="184" t="s">
        <v>79</v>
      </c>
      <c r="B74" s="185">
        <f>基金残高に係る経年分析!F57</f>
        <v>2984</v>
      </c>
      <c r="C74" s="185">
        <f>基金残高に係る経年分析!G57</f>
        <v>3377</v>
      </c>
      <c r="D74" s="185">
        <f>基金残高に係る経年分析!H57</f>
        <v>3469</v>
      </c>
    </row>
  </sheetData>
  <sheetProtection algorithmName="SHA-512" hashValue="+7PuG5GWlyVWCWcYPFc0puIIR7m9qAEkPqi5rlKWbHzZCoPvMqx2jowBR4a90Rf+zgg5LkLIz394UnORpATaUQ==" saltValue="tu9fqqBgcJ+LGZBKpPfjng=="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213</v>
      </c>
      <c r="DI1" s="800"/>
      <c r="DJ1" s="800"/>
      <c r="DK1" s="800"/>
      <c r="DL1" s="800"/>
      <c r="DM1" s="800"/>
      <c r="DN1" s="801"/>
      <c r="DO1" s="226"/>
      <c r="DP1" s="799" t="s">
        <v>214</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215</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216</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217</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218</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219</v>
      </c>
      <c r="S4" s="742"/>
      <c r="T4" s="742"/>
      <c r="U4" s="742"/>
      <c r="V4" s="742"/>
      <c r="W4" s="742"/>
      <c r="X4" s="742"/>
      <c r="Y4" s="743"/>
      <c r="Z4" s="741" t="s">
        <v>220</v>
      </c>
      <c r="AA4" s="742"/>
      <c r="AB4" s="742"/>
      <c r="AC4" s="743"/>
      <c r="AD4" s="741" t="s">
        <v>221</v>
      </c>
      <c r="AE4" s="742"/>
      <c r="AF4" s="742"/>
      <c r="AG4" s="742"/>
      <c r="AH4" s="742"/>
      <c r="AI4" s="742"/>
      <c r="AJ4" s="742"/>
      <c r="AK4" s="743"/>
      <c r="AL4" s="741" t="s">
        <v>220</v>
      </c>
      <c r="AM4" s="742"/>
      <c r="AN4" s="742"/>
      <c r="AO4" s="743"/>
      <c r="AP4" s="802" t="s">
        <v>222</v>
      </c>
      <c r="AQ4" s="802"/>
      <c r="AR4" s="802"/>
      <c r="AS4" s="802"/>
      <c r="AT4" s="802"/>
      <c r="AU4" s="802"/>
      <c r="AV4" s="802"/>
      <c r="AW4" s="802"/>
      <c r="AX4" s="802"/>
      <c r="AY4" s="802"/>
      <c r="AZ4" s="802"/>
      <c r="BA4" s="802"/>
      <c r="BB4" s="802"/>
      <c r="BC4" s="802"/>
      <c r="BD4" s="802"/>
      <c r="BE4" s="802"/>
      <c r="BF4" s="802"/>
      <c r="BG4" s="802" t="s">
        <v>223</v>
      </c>
      <c r="BH4" s="802"/>
      <c r="BI4" s="802"/>
      <c r="BJ4" s="802"/>
      <c r="BK4" s="802"/>
      <c r="BL4" s="802"/>
      <c r="BM4" s="802"/>
      <c r="BN4" s="802"/>
      <c r="BO4" s="802" t="s">
        <v>220</v>
      </c>
      <c r="BP4" s="802"/>
      <c r="BQ4" s="802"/>
      <c r="BR4" s="802"/>
      <c r="BS4" s="802" t="s">
        <v>224</v>
      </c>
      <c r="BT4" s="802"/>
      <c r="BU4" s="802"/>
      <c r="BV4" s="802"/>
      <c r="BW4" s="802"/>
      <c r="BX4" s="802"/>
      <c r="BY4" s="802"/>
      <c r="BZ4" s="802"/>
      <c r="CA4" s="802"/>
      <c r="CB4" s="802"/>
      <c r="CD4" s="784" t="s">
        <v>225</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226</v>
      </c>
      <c r="C5" s="747"/>
      <c r="D5" s="747"/>
      <c r="E5" s="747"/>
      <c r="F5" s="747"/>
      <c r="G5" s="747"/>
      <c r="H5" s="747"/>
      <c r="I5" s="747"/>
      <c r="J5" s="747"/>
      <c r="K5" s="747"/>
      <c r="L5" s="747"/>
      <c r="M5" s="747"/>
      <c r="N5" s="747"/>
      <c r="O5" s="747"/>
      <c r="P5" s="747"/>
      <c r="Q5" s="748"/>
      <c r="R5" s="735">
        <v>1588043</v>
      </c>
      <c r="S5" s="736"/>
      <c r="T5" s="736"/>
      <c r="U5" s="736"/>
      <c r="V5" s="736"/>
      <c r="W5" s="736"/>
      <c r="X5" s="736"/>
      <c r="Y5" s="779"/>
      <c r="Z5" s="797">
        <v>11.4</v>
      </c>
      <c r="AA5" s="797"/>
      <c r="AB5" s="797"/>
      <c r="AC5" s="797"/>
      <c r="AD5" s="798">
        <v>1588043</v>
      </c>
      <c r="AE5" s="798"/>
      <c r="AF5" s="798"/>
      <c r="AG5" s="798"/>
      <c r="AH5" s="798"/>
      <c r="AI5" s="798"/>
      <c r="AJ5" s="798"/>
      <c r="AK5" s="798"/>
      <c r="AL5" s="780">
        <v>23.5</v>
      </c>
      <c r="AM5" s="751"/>
      <c r="AN5" s="751"/>
      <c r="AO5" s="781"/>
      <c r="AP5" s="746" t="s">
        <v>227</v>
      </c>
      <c r="AQ5" s="747"/>
      <c r="AR5" s="747"/>
      <c r="AS5" s="747"/>
      <c r="AT5" s="747"/>
      <c r="AU5" s="747"/>
      <c r="AV5" s="747"/>
      <c r="AW5" s="747"/>
      <c r="AX5" s="747"/>
      <c r="AY5" s="747"/>
      <c r="AZ5" s="747"/>
      <c r="BA5" s="747"/>
      <c r="BB5" s="747"/>
      <c r="BC5" s="747"/>
      <c r="BD5" s="747"/>
      <c r="BE5" s="747"/>
      <c r="BF5" s="748"/>
      <c r="BG5" s="680">
        <v>1587948</v>
      </c>
      <c r="BH5" s="681"/>
      <c r="BI5" s="681"/>
      <c r="BJ5" s="681"/>
      <c r="BK5" s="681"/>
      <c r="BL5" s="681"/>
      <c r="BM5" s="681"/>
      <c r="BN5" s="682"/>
      <c r="BO5" s="713">
        <v>100</v>
      </c>
      <c r="BP5" s="713"/>
      <c r="BQ5" s="713"/>
      <c r="BR5" s="713"/>
      <c r="BS5" s="714" t="s">
        <v>128</v>
      </c>
      <c r="BT5" s="714"/>
      <c r="BU5" s="714"/>
      <c r="BV5" s="714"/>
      <c r="BW5" s="714"/>
      <c r="BX5" s="714"/>
      <c r="BY5" s="714"/>
      <c r="BZ5" s="714"/>
      <c r="CA5" s="714"/>
      <c r="CB5" s="777"/>
      <c r="CD5" s="784" t="s">
        <v>222</v>
      </c>
      <c r="CE5" s="785"/>
      <c r="CF5" s="785"/>
      <c r="CG5" s="785"/>
      <c r="CH5" s="785"/>
      <c r="CI5" s="785"/>
      <c r="CJ5" s="785"/>
      <c r="CK5" s="785"/>
      <c r="CL5" s="785"/>
      <c r="CM5" s="785"/>
      <c r="CN5" s="785"/>
      <c r="CO5" s="785"/>
      <c r="CP5" s="785"/>
      <c r="CQ5" s="786"/>
      <c r="CR5" s="784" t="s">
        <v>228</v>
      </c>
      <c r="CS5" s="785"/>
      <c r="CT5" s="785"/>
      <c r="CU5" s="785"/>
      <c r="CV5" s="785"/>
      <c r="CW5" s="785"/>
      <c r="CX5" s="785"/>
      <c r="CY5" s="786"/>
      <c r="CZ5" s="784" t="s">
        <v>220</v>
      </c>
      <c r="DA5" s="785"/>
      <c r="DB5" s="785"/>
      <c r="DC5" s="786"/>
      <c r="DD5" s="784" t="s">
        <v>229</v>
      </c>
      <c r="DE5" s="785"/>
      <c r="DF5" s="785"/>
      <c r="DG5" s="785"/>
      <c r="DH5" s="785"/>
      <c r="DI5" s="785"/>
      <c r="DJ5" s="785"/>
      <c r="DK5" s="785"/>
      <c r="DL5" s="785"/>
      <c r="DM5" s="785"/>
      <c r="DN5" s="785"/>
      <c r="DO5" s="785"/>
      <c r="DP5" s="786"/>
      <c r="DQ5" s="784" t="s">
        <v>230</v>
      </c>
      <c r="DR5" s="785"/>
      <c r="DS5" s="785"/>
      <c r="DT5" s="785"/>
      <c r="DU5" s="785"/>
      <c r="DV5" s="785"/>
      <c r="DW5" s="785"/>
      <c r="DX5" s="785"/>
      <c r="DY5" s="785"/>
      <c r="DZ5" s="785"/>
      <c r="EA5" s="785"/>
      <c r="EB5" s="785"/>
      <c r="EC5" s="786"/>
    </row>
    <row r="6" spans="2:143" ht="11.25" customHeight="1" x14ac:dyDescent="0.15">
      <c r="B6" s="677" t="s">
        <v>231</v>
      </c>
      <c r="C6" s="678"/>
      <c r="D6" s="678"/>
      <c r="E6" s="678"/>
      <c r="F6" s="678"/>
      <c r="G6" s="678"/>
      <c r="H6" s="678"/>
      <c r="I6" s="678"/>
      <c r="J6" s="678"/>
      <c r="K6" s="678"/>
      <c r="L6" s="678"/>
      <c r="M6" s="678"/>
      <c r="N6" s="678"/>
      <c r="O6" s="678"/>
      <c r="P6" s="678"/>
      <c r="Q6" s="679"/>
      <c r="R6" s="680">
        <v>107435</v>
      </c>
      <c r="S6" s="681"/>
      <c r="T6" s="681"/>
      <c r="U6" s="681"/>
      <c r="V6" s="681"/>
      <c r="W6" s="681"/>
      <c r="X6" s="681"/>
      <c r="Y6" s="682"/>
      <c r="Z6" s="713">
        <v>0.8</v>
      </c>
      <c r="AA6" s="713"/>
      <c r="AB6" s="713"/>
      <c r="AC6" s="713"/>
      <c r="AD6" s="714">
        <v>107435</v>
      </c>
      <c r="AE6" s="714"/>
      <c r="AF6" s="714"/>
      <c r="AG6" s="714"/>
      <c r="AH6" s="714"/>
      <c r="AI6" s="714"/>
      <c r="AJ6" s="714"/>
      <c r="AK6" s="714"/>
      <c r="AL6" s="683">
        <v>1.6</v>
      </c>
      <c r="AM6" s="684"/>
      <c r="AN6" s="684"/>
      <c r="AO6" s="715"/>
      <c r="AP6" s="677" t="s">
        <v>232</v>
      </c>
      <c r="AQ6" s="678"/>
      <c r="AR6" s="678"/>
      <c r="AS6" s="678"/>
      <c r="AT6" s="678"/>
      <c r="AU6" s="678"/>
      <c r="AV6" s="678"/>
      <c r="AW6" s="678"/>
      <c r="AX6" s="678"/>
      <c r="AY6" s="678"/>
      <c r="AZ6" s="678"/>
      <c r="BA6" s="678"/>
      <c r="BB6" s="678"/>
      <c r="BC6" s="678"/>
      <c r="BD6" s="678"/>
      <c r="BE6" s="678"/>
      <c r="BF6" s="679"/>
      <c r="BG6" s="680">
        <v>1587948</v>
      </c>
      <c r="BH6" s="681"/>
      <c r="BI6" s="681"/>
      <c r="BJ6" s="681"/>
      <c r="BK6" s="681"/>
      <c r="BL6" s="681"/>
      <c r="BM6" s="681"/>
      <c r="BN6" s="682"/>
      <c r="BO6" s="713">
        <v>100</v>
      </c>
      <c r="BP6" s="713"/>
      <c r="BQ6" s="713"/>
      <c r="BR6" s="713"/>
      <c r="BS6" s="714" t="s">
        <v>145</v>
      </c>
      <c r="BT6" s="714"/>
      <c r="BU6" s="714"/>
      <c r="BV6" s="714"/>
      <c r="BW6" s="714"/>
      <c r="BX6" s="714"/>
      <c r="BY6" s="714"/>
      <c r="BZ6" s="714"/>
      <c r="CA6" s="714"/>
      <c r="CB6" s="777"/>
      <c r="CD6" s="738" t="s">
        <v>233</v>
      </c>
      <c r="CE6" s="739"/>
      <c r="CF6" s="739"/>
      <c r="CG6" s="739"/>
      <c r="CH6" s="739"/>
      <c r="CI6" s="739"/>
      <c r="CJ6" s="739"/>
      <c r="CK6" s="739"/>
      <c r="CL6" s="739"/>
      <c r="CM6" s="739"/>
      <c r="CN6" s="739"/>
      <c r="CO6" s="739"/>
      <c r="CP6" s="739"/>
      <c r="CQ6" s="740"/>
      <c r="CR6" s="680">
        <v>102026</v>
      </c>
      <c r="CS6" s="681"/>
      <c r="CT6" s="681"/>
      <c r="CU6" s="681"/>
      <c r="CV6" s="681"/>
      <c r="CW6" s="681"/>
      <c r="CX6" s="681"/>
      <c r="CY6" s="682"/>
      <c r="CZ6" s="780">
        <v>0.8</v>
      </c>
      <c r="DA6" s="751"/>
      <c r="DB6" s="751"/>
      <c r="DC6" s="783"/>
      <c r="DD6" s="686" t="s">
        <v>234</v>
      </c>
      <c r="DE6" s="681"/>
      <c r="DF6" s="681"/>
      <c r="DG6" s="681"/>
      <c r="DH6" s="681"/>
      <c r="DI6" s="681"/>
      <c r="DJ6" s="681"/>
      <c r="DK6" s="681"/>
      <c r="DL6" s="681"/>
      <c r="DM6" s="681"/>
      <c r="DN6" s="681"/>
      <c r="DO6" s="681"/>
      <c r="DP6" s="682"/>
      <c r="DQ6" s="686">
        <v>102026</v>
      </c>
      <c r="DR6" s="681"/>
      <c r="DS6" s="681"/>
      <c r="DT6" s="681"/>
      <c r="DU6" s="681"/>
      <c r="DV6" s="681"/>
      <c r="DW6" s="681"/>
      <c r="DX6" s="681"/>
      <c r="DY6" s="681"/>
      <c r="DZ6" s="681"/>
      <c r="EA6" s="681"/>
      <c r="EB6" s="681"/>
      <c r="EC6" s="727"/>
    </row>
    <row r="7" spans="2:143" ht="11.25" customHeight="1" x14ac:dyDescent="0.15">
      <c r="B7" s="677" t="s">
        <v>235</v>
      </c>
      <c r="C7" s="678"/>
      <c r="D7" s="678"/>
      <c r="E7" s="678"/>
      <c r="F7" s="678"/>
      <c r="G7" s="678"/>
      <c r="H7" s="678"/>
      <c r="I7" s="678"/>
      <c r="J7" s="678"/>
      <c r="K7" s="678"/>
      <c r="L7" s="678"/>
      <c r="M7" s="678"/>
      <c r="N7" s="678"/>
      <c r="O7" s="678"/>
      <c r="P7" s="678"/>
      <c r="Q7" s="679"/>
      <c r="R7" s="680">
        <v>1631</v>
      </c>
      <c r="S7" s="681"/>
      <c r="T7" s="681"/>
      <c r="U7" s="681"/>
      <c r="V7" s="681"/>
      <c r="W7" s="681"/>
      <c r="X7" s="681"/>
      <c r="Y7" s="682"/>
      <c r="Z7" s="713">
        <v>0</v>
      </c>
      <c r="AA7" s="713"/>
      <c r="AB7" s="713"/>
      <c r="AC7" s="713"/>
      <c r="AD7" s="714">
        <v>1631</v>
      </c>
      <c r="AE7" s="714"/>
      <c r="AF7" s="714"/>
      <c r="AG7" s="714"/>
      <c r="AH7" s="714"/>
      <c r="AI7" s="714"/>
      <c r="AJ7" s="714"/>
      <c r="AK7" s="714"/>
      <c r="AL7" s="683">
        <v>0</v>
      </c>
      <c r="AM7" s="684"/>
      <c r="AN7" s="684"/>
      <c r="AO7" s="715"/>
      <c r="AP7" s="677" t="s">
        <v>236</v>
      </c>
      <c r="AQ7" s="678"/>
      <c r="AR7" s="678"/>
      <c r="AS7" s="678"/>
      <c r="AT7" s="678"/>
      <c r="AU7" s="678"/>
      <c r="AV7" s="678"/>
      <c r="AW7" s="678"/>
      <c r="AX7" s="678"/>
      <c r="AY7" s="678"/>
      <c r="AZ7" s="678"/>
      <c r="BA7" s="678"/>
      <c r="BB7" s="678"/>
      <c r="BC7" s="678"/>
      <c r="BD7" s="678"/>
      <c r="BE7" s="678"/>
      <c r="BF7" s="679"/>
      <c r="BG7" s="680">
        <v>589740</v>
      </c>
      <c r="BH7" s="681"/>
      <c r="BI7" s="681"/>
      <c r="BJ7" s="681"/>
      <c r="BK7" s="681"/>
      <c r="BL7" s="681"/>
      <c r="BM7" s="681"/>
      <c r="BN7" s="682"/>
      <c r="BO7" s="713">
        <v>37.1</v>
      </c>
      <c r="BP7" s="713"/>
      <c r="BQ7" s="713"/>
      <c r="BR7" s="713"/>
      <c r="BS7" s="714" t="s">
        <v>128</v>
      </c>
      <c r="BT7" s="714"/>
      <c r="BU7" s="714"/>
      <c r="BV7" s="714"/>
      <c r="BW7" s="714"/>
      <c r="BX7" s="714"/>
      <c r="BY7" s="714"/>
      <c r="BZ7" s="714"/>
      <c r="CA7" s="714"/>
      <c r="CB7" s="777"/>
      <c r="CD7" s="719" t="s">
        <v>237</v>
      </c>
      <c r="CE7" s="720"/>
      <c r="CF7" s="720"/>
      <c r="CG7" s="720"/>
      <c r="CH7" s="720"/>
      <c r="CI7" s="720"/>
      <c r="CJ7" s="720"/>
      <c r="CK7" s="720"/>
      <c r="CL7" s="720"/>
      <c r="CM7" s="720"/>
      <c r="CN7" s="720"/>
      <c r="CO7" s="720"/>
      <c r="CP7" s="720"/>
      <c r="CQ7" s="721"/>
      <c r="CR7" s="680">
        <v>3599210</v>
      </c>
      <c r="CS7" s="681"/>
      <c r="CT7" s="681"/>
      <c r="CU7" s="681"/>
      <c r="CV7" s="681"/>
      <c r="CW7" s="681"/>
      <c r="CX7" s="681"/>
      <c r="CY7" s="682"/>
      <c r="CZ7" s="713">
        <v>26.9</v>
      </c>
      <c r="DA7" s="713"/>
      <c r="DB7" s="713"/>
      <c r="DC7" s="713"/>
      <c r="DD7" s="686">
        <v>88585</v>
      </c>
      <c r="DE7" s="681"/>
      <c r="DF7" s="681"/>
      <c r="DG7" s="681"/>
      <c r="DH7" s="681"/>
      <c r="DI7" s="681"/>
      <c r="DJ7" s="681"/>
      <c r="DK7" s="681"/>
      <c r="DL7" s="681"/>
      <c r="DM7" s="681"/>
      <c r="DN7" s="681"/>
      <c r="DO7" s="681"/>
      <c r="DP7" s="682"/>
      <c r="DQ7" s="686">
        <v>1240291</v>
      </c>
      <c r="DR7" s="681"/>
      <c r="DS7" s="681"/>
      <c r="DT7" s="681"/>
      <c r="DU7" s="681"/>
      <c r="DV7" s="681"/>
      <c r="DW7" s="681"/>
      <c r="DX7" s="681"/>
      <c r="DY7" s="681"/>
      <c r="DZ7" s="681"/>
      <c r="EA7" s="681"/>
      <c r="EB7" s="681"/>
      <c r="EC7" s="727"/>
    </row>
    <row r="8" spans="2:143" ht="11.25" customHeight="1" x14ac:dyDescent="0.15">
      <c r="B8" s="677" t="s">
        <v>238</v>
      </c>
      <c r="C8" s="678"/>
      <c r="D8" s="678"/>
      <c r="E8" s="678"/>
      <c r="F8" s="678"/>
      <c r="G8" s="678"/>
      <c r="H8" s="678"/>
      <c r="I8" s="678"/>
      <c r="J8" s="678"/>
      <c r="K8" s="678"/>
      <c r="L8" s="678"/>
      <c r="M8" s="678"/>
      <c r="N8" s="678"/>
      <c r="O8" s="678"/>
      <c r="P8" s="678"/>
      <c r="Q8" s="679"/>
      <c r="R8" s="680">
        <v>5309</v>
      </c>
      <c r="S8" s="681"/>
      <c r="T8" s="681"/>
      <c r="U8" s="681"/>
      <c r="V8" s="681"/>
      <c r="W8" s="681"/>
      <c r="X8" s="681"/>
      <c r="Y8" s="682"/>
      <c r="Z8" s="713">
        <v>0</v>
      </c>
      <c r="AA8" s="713"/>
      <c r="AB8" s="713"/>
      <c r="AC8" s="713"/>
      <c r="AD8" s="714">
        <v>5309</v>
      </c>
      <c r="AE8" s="714"/>
      <c r="AF8" s="714"/>
      <c r="AG8" s="714"/>
      <c r="AH8" s="714"/>
      <c r="AI8" s="714"/>
      <c r="AJ8" s="714"/>
      <c r="AK8" s="714"/>
      <c r="AL8" s="683">
        <v>0.1</v>
      </c>
      <c r="AM8" s="684"/>
      <c r="AN8" s="684"/>
      <c r="AO8" s="715"/>
      <c r="AP8" s="677" t="s">
        <v>239</v>
      </c>
      <c r="AQ8" s="678"/>
      <c r="AR8" s="678"/>
      <c r="AS8" s="678"/>
      <c r="AT8" s="678"/>
      <c r="AU8" s="678"/>
      <c r="AV8" s="678"/>
      <c r="AW8" s="678"/>
      <c r="AX8" s="678"/>
      <c r="AY8" s="678"/>
      <c r="AZ8" s="678"/>
      <c r="BA8" s="678"/>
      <c r="BB8" s="678"/>
      <c r="BC8" s="678"/>
      <c r="BD8" s="678"/>
      <c r="BE8" s="678"/>
      <c r="BF8" s="679"/>
      <c r="BG8" s="680">
        <v>27107</v>
      </c>
      <c r="BH8" s="681"/>
      <c r="BI8" s="681"/>
      <c r="BJ8" s="681"/>
      <c r="BK8" s="681"/>
      <c r="BL8" s="681"/>
      <c r="BM8" s="681"/>
      <c r="BN8" s="682"/>
      <c r="BO8" s="713">
        <v>1.7</v>
      </c>
      <c r="BP8" s="713"/>
      <c r="BQ8" s="713"/>
      <c r="BR8" s="713"/>
      <c r="BS8" s="686" t="s">
        <v>128</v>
      </c>
      <c r="BT8" s="681"/>
      <c r="BU8" s="681"/>
      <c r="BV8" s="681"/>
      <c r="BW8" s="681"/>
      <c r="BX8" s="681"/>
      <c r="BY8" s="681"/>
      <c r="BZ8" s="681"/>
      <c r="CA8" s="681"/>
      <c r="CB8" s="727"/>
      <c r="CD8" s="719" t="s">
        <v>240</v>
      </c>
      <c r="CE8" s="720"/>
      <c r="CF8" s="720"/>
      <c r="CG8" s="720"/>
      <c r="CH8" s="720"/>
      <c r="CI8" s="720"/>
      <c r="CJ8" s="720"/>
      <c r="CK8" s="720"/>
      <c r="CL8" s="720"/>
      <c r="CM8" s="720"/>
      <c r="CN8" s="720"/>
      <c r="CO8" s="720"/>
      <c r="CP8" s="720"/>
      <c r="CQ8" s="721"/>
      <c r="CR8" s="680">
        <v>2896562</v>
      </c>
      <c r="CS8" s="681"/>
      <c r="CT8" s="681"/>
      <c r="CU8" s="681"/>
      <c r="CV8" s="681"/>
      <c r="CW8" s="681"/>
      <c r="CX8" s="681"/>
      <c r="CY8" s="682"/>
      <c r="CZ8" s="713">
        <v>21.6</v>
      </c>
      <c r="DA8" s="713"/>
      <c r="DB8" s="713"/>
      <c r="DC8" s="713"/>
      <c r="DD8" s="686">
        <v>167072</v>
      </c>
      <c r="DE8" s="681"/>
      <c r="DF8" s="681"/>
      <c r="DG8" s="681"/>
      <c r="DH8" s="681"/>
      <c r="DI8" s="681"/>
      <c r="DJ8" s="681"/>
      <c r="DK8" s="681"/>
      <c r="DL8" s="681"/>
      <c r="DM8" s="681"/>
      <c r="DN8" s="681"/>
      <c r="DO8" s="681"/>
      <c r="DP8" s="682"/>
      <c r="DQ8" s="686">
        <v>1754381</v>
      </c>
      <c r="DR8" s="681"/>
      <c r="DS8" s="681"/>
      <c r="DT8" s="681"/>
      <c r="DU8" s="681"/>
      <c r="DV8" s="681"/>
      <c r="DW8" s="681"/>
      <c r="DX8" s="681"/>
      <c r="DY8" s="681"/>
      <c r="DZ8" s="681"/>
      <c r="EA8" s="681"/>
      <c r="EB8" s="681"/>
      <c r="EC8" s="727"/>
    </row>
    <row r="9" spans="2:143" ht="11.25" customHeight="1" x14ac:dyDescent="0.15">
      <c r="B9" s="677" t="s">
        <v>241</v>
      </c>
      <c r="C9" s="678"/>
      <c r="D9" s="678"/>
      <c r="E9" s="678"/>
      <c r="F9" s="678"/>
      <c r="G9" s="678"/>
      <c r="H9" s="678"/>
      <c r="I9" s="678"/>
      <c r="J9" s="678"/>
      <c r="K9" s="678"/>
      <c r="L9" s="678"/>
      <c r="M9" s="678"/>
      <c r="N9" s="678"/>
      <c r="O9" s="678"/>
      <c r="P9" s="678"/>
      <c r="Q9" s="679"/>
      <c r="R9" s="680">
        <v>5841</v>
      </c>
      <c r="S9" s="681"/>
      <c r="T9" s="681"/>
      <c r="U9" s="681"/>
      <c r="V9" s="681"/>
      <c r="W9" s="681"/>
      <c r="X9" s="681"/>
      <c r="Y9" s="682"/>
      <c r="Z9" s="713">
        <v>0</v>
      </c>
      <c r="AA9" s="713"/>
      <c r="AB9" s="713"/>
      <c r="AC9" s="713"/>
      <c r="AD9" s="714">
        <v>5841</v>
      </c>
      <c r="AE9" s="714"/>
      <c r="AF9" s="714"/>
      <c r="AG9" s="714"/>
      <c r="AH9" s="714"/>
      <c r="AI9" s="714"/>
      <c r="AJ9" s="714"/>
      <c r="AK9" s="714"/>
      <c r="AL9" s="683">
        <v>0.1</v>
      </c>
      <c r="AM9" s="684"/>
      <c r="AN9" s="684"/>
      <c r="AO9" s="715"/>
      <c r="AP9" s="677" t="s">
        <v>242</v>
      </c>
      <c r="AQ9" s="678"/>
      <c r="AR9" s="678"/>
      <c r="AS9" s="678"/>
      <c r="AT9" s="678"/>
      <c r="AU9" s="678"/>
      <c r="AV9" s="678"/>
      <c r="AW9" s="678"/>
      <c r="AX9" s="678"/>
      <c r="AY9" s="678"/>
      <c r="AZ9" s="678"/>
      <c r="BA9" s="678"/>
      <c r="BB9" s="678"/>
      <c r="BC9" s="678"/>
      <c r="BD9" s="678"/>
      <c r="BE9" s="678"/>
      <c r="BF9" s="679"/>
      <c r="BG9" s="680">
        <v>499217</v>
      </c>
      <c r="BH9" s="681"/>
      <c r="BI9" s="681"/>
      <c r="BJ9" s="681"/>
      <c r="BK9" s="681"/>
      <c r="BL9" s="681"/>
      <c r="BM9" s="681"/>
      <c r="BN9" s="682"/>
      <c r="BO9" s="713">
        <v>31.4</v>
      </c>
      <c r="BP9" s="713"/>
      <c r="BQ9" s="713"/>
      <c r="BR9" s="713"/>
      <c r="BS9" s="686" t="s">
        <v>128</v>
      </c>
      <c r="BT9" s="681"/>
      <c r="BU9" s="681"/>
      <c r="BV9" s="681"/>
      <c r="BW9" s="681"/>
      <c r="BX9" s="681"/>
      <c r="BY9" s="681"/>
      <c r="BZ9" s="681"/>
      <c r="CA9" s="681"/>
      <c r="CB9" s="727"/>
      <c r="CD9" s="719" t="s">
        <v>243</v>
      </c>
      <c r="CE9" s="720"/>
      <c r="CF9" s="720"/>
      <c r="CG9" s="720"/>
      <c r="CH9" s="720"/>
      <c r="CI9" s="720"/>
      <c r="CJ9" s="720"/>
      <c r="CK9" s="720"/>
      <c r="CL9" s="720"/>
      <c r="CM9" s="720"/>
      <c r="CN9" s="720"/>
      <c r="CO9" s="720"/>
      <c r="CP9" s="720"/>
      <c r="CQ9" s="721"/>
      <c r="CR9" s="680">
        <v>987802</v>
      </c>
      <c r="CS9" s="681"/>
      <c r="CT9" s="681"/>
      <c r="CU9" s="681"/>
      <c r="CV9" s="681"/>
      <c r="CW9" s="681"/>
      <c r="CX9" s="681"/>
      <c r="CY9" s="682"/>
      <c r="CZ9" s="713">
        <v>7.4</v>
      </c>
      <c r="DA9" s="713"/>
      <c r="DB9" s="713"/>
      <c r="DC9" s="713"/>
      <c r="DD9" s="686">
        <v>15472</v>
      </c>
      <c r="DE9" s="681"/>
      <c r="DF9" s="681"/>
      <c r="DG9" s="681"/>
      <c r="DH9" s="681"/>
      <c r="DI9" s="681"/>
      <c r="DJ9" s="681"/>
      <c r="DK9" s="681"/>
      <c r="DL9" s="681"/>
      <c r="DM9" s="681"/>
      <c r="DN9" s="681"/>
      <c r="DO9" s="681"/>
      <c r="DP9" s="682"/>
      <c r="DQ9" s="686">
        <v>639389</v>
      </c>
      <c r="DR9" s="681"/>
      <c r="DS9" s="681"/>
      <c r="DT9" s="681"/>
      <c r="DU9" s="681"/>
      <c r="DV9" s="681"/>
      <c r="DW9" s="681"/>
      <c r="DX9" s="681"/>
      <c r="DY9" s="681"/>
      <c r="DZ9" s="681"/>
      <c r="EA9" s="681"/>
      <c r="EB9" s="681"/>
      <c r="EC9" s="727"/>
    </row>
    <row r="10" spans="2:143" ht="11.25" customHeight="1" x14ac:dyDescent="0.15">
      <c r="B10" s="677" t="s">
        <v>244</v>
      </c>
      <c r="C10" s="678"/>
      <c r="D10" s="678"/>
      <c r="E10" s="678"/>
      <c r="F10" s="678"/>
      <c r="G10" s="678"/>
      <c r="H10" s="678"/>
      <c r="I10" s="678"/>
      <c r="J10" s="678"/>
      <c r="K10" s="678"/>
      <c r="L10" s="678"/>
      <c r="M10" s="678"/>
      <c r="N10" s="678"/>
      <c r="O10" s="678"/>
      <c r="P10" s="678"/>
      <c r="Q10" s="679"/>
      <c r="R10" s="680" t="s">
        <v>128</v>
      </c>
      <c r="S10" s="681"/>
      <c r="T10" s="681"/>
      <c r="U10" s="681"/>
      <c r="V10" s="681"/>
      <c r="W10" s="681"/>
      <c r="X10" s="681"/>
      <c r="Y10" s="682"/>
      <c r="Z10" s="713" t="s">
        <v>128</v>
      </c>
      <c r="AA10" s="713"/>
      <c r="AB10" s="713"/>
      <c r="AC10" s="713"/>
      <c r="AD10" s="714" t="s">
        <v>128</v>
      </c>
      <c r="AE10" s="714"/>
      <c r="AF10" s="714"/>
      <c r="AG10" s="714"/>
      <c r="AH10" s="714"/>
      <c r="AI10" s="714"/>
      <c r="AJ10" s="714"/>
      <c r="AK10" s="714"/>
      <c r="AL10" s="683" t="s">
        <v>128</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32618</v>
      </c>
      <c r="BH10" s="681"/>
      <c r="BI10" s="681"/>
      <c r="BJ10" s="681"/>
      <c r="BK10" s="681"/>
      <c r="BL10" s="681"/>
      <c r="BM10" s="681"/>
      <c r="BN10" s="682"/>
      <c r="BO10" s="713">
        <v>2.1</v>
      </c>
      <c r="BP10" s="713"/>
      <c r="BQ10" s="713"/>
      <c r="BR10" s="713"/>
      <c r="BS10" s="686" t="s">
        <v>128</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128</v>
      </c>
      <c r="CS10" s="681"/>
      <c r="CT10" s="681"/>
      <c r="CU10" s="681"/>
      <c r="CV10" s="681"/>
      <c r="CW10" s="681"/>
      <c r="CX10" s="681"/>
      <c r="CY10" s="682"/>
      <c r="CZ10" s="713" t="s">
        <v>234</v>
      </c>
      <c r="DA10" s="713"/>
      <c r="DB10" s="713"/>
      <c r="DC10" s="713"/>
      <c r="DD10" s="686" t="s">
        <v>145</v>
      </c>
      <c r="DE10" s="681"/>
      <c r="DF10" s="681"/>
      <c r="DG10" s="681"/>
      <c r="DH10" s="681"/>
      <c r="DI10" s="681"/>
      <c r="DJ10" s="681"/>
      <c r="DK10" s="681"/>
      <c r="DL10" s="681"/>
      <c r="DM10" s="681"/>
      <c r="DN10" s="681"/>
      <c r="DO10" s="681"/>
      <c r="DP10" s="682"/>
      <c r="DQ10" s="686" t="s">
        <v>128</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321456</v>
      </c>
      <c r="S11" s="681"/>
      <c r="T11" s="681"/>
      <c r="U11" s="681"/>
      <c r="V11" s="681"/>
      <c r="W11" s="681"/>
      <c r="X11" s="681"/>
      <c r="Y11" s="682"/>
      <c r="Z11" s="683">
        <v>2.2999999999999998</v>
      </c>
      <c r="AA11" s="684"/>
      <c r="AB11" s="684"/>
      <c r="AC11" s="685"/>
      <c r="AD11" s="686">
        <v>321456</v>
      </c>
      <c r="AE11" s="681"/>
      <c r="AF11" s="681"/>
      <c r="AG11" s="681"/>
      <c r="AH11" s="681"/>
      <c r="AI11" s="681"/>
      <c r="AJ11" s="681"/>
      <c r="AK11" s="682"/>
      <c r="AL11" s="683">
        <v>4.8</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30798</v>
      </c>
      <c r="BH11" s="681"/>
      <c r="BI11" s="681"/>
      <c r="BJ11" s="681"/>
      <c r="BK11" s="681"/>
      <c r="BL11" s="681"/>
      <c r="BM11" s="681"/>
      <c r="BN11" s="682"/>
      <c r="BO11" s="713">
        <v>1.9</v>
      </c>
      <c r="BP11" s="713"/>
      <c r="BQ11" s="713"/>
      <c r="BR11" s="713"/>
      <c r="BS11" s="686" t="s">
        <v>234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1773463</v>
      </c>
      <c r="CS11" s="681"/>
      <c r="CT11" s="681"/>
      <c r="CU11" s="681"/>
      <c r="CV11" s="681"/>
      <c r="CW11" s="681"/>
      <c r="CX11" s="681"/>
      <c r="CY11" s="682"/>
      <c r="CZ11" s="713">
        <v>13.2</v>
      </c>
      <c r="DA11" s="713"/>
      <c r="DB11" s="713"/>
      <c r="DC11" s="713"/>
      <c r="DD11" s="686">
        <v>501734</v>
      </c>
      <c r="DE11" s="681"/>
      <c r="DF11" s="681"/>
      <c r="DG11" s="681"/>
      <c r="DH11" s="681"/>
      <c r="DI11" s="681"/>
      <c r="DJ11" s="681"/>
      <c r="DK11" s="681"/>
      <c r="DL11" s="681"/>
      <c r="DM11" s="681"/>
      <c r="DN11" s="681"/>
      <c r="DO11" s="681"/>
      <c r="DP11" s="682"/>
      <c r="DQ11" s="686">
        <v>880296</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6605</v>
      </c>
      <c r="S12" s="681"/>
      <c r="T12" s="681"/>
      <c r="U12" s="681"/>
      <c r="V12" s="681"/>
      <c r="W12" s="681"/>
      <c r="X12" s="681"/>
      <c r="Y12" s="682"/>
      <c r="Z12" s="713">
        <v>0</v>
      </c>
      <c r="AA12" s="713"/>
      <c r="AB12" s="713"/>
      <c r="AC12" s="713"/>
      <c r="AD12" s="714">
        <v>6605</v>
      </c>
      <c r="AE12" s="714"/>
      <c r="AF12" s="714"/>
      <c r="AG12" s="714"/>
      <c r="AH12" s="714"/>
      <c r="AI12" s="714"/>
      <c r="AJ12" s="714"/>
      <c r="AK12" s="714"/>
      <c r="AL12" s="683">
        <v>0.1</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853948</v>
      </c>
      <c r="BH12" s="681"/>
      <c r="BI12" s="681"/>
      <c r="BJ12" s="681"/>
      <c r="BK12" s="681"/>
      <c r="BL12" s="681"/>
      <c r="BM12" s="681"/>
      <c r="BN12" s="682"/>
      <c r="BO12" s="713">
        <v>53.8</v>
      </c>
      <c r="BP12" s="713"/>
      <c r="BQ12" s="713"/>
      <c r="BR12" s="713"/>
      <c r="BS12" s="686" t="s">
        <v>128</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462136</v>
      </c>
      <c r="CS12" s="681"/>
      <c r="CT12" s="681"/>
      <c r="CU12" s="681"/>
      <c r="CV12" s="681"/>
      <c r="CW12" s="681"/>
      <c r="CX12" s="681"/>
      <c r="CY12" s="682"/>
      <c r="CZ12" s="713">
        <v>3.4</v>
      </c>
      <c r="DA12" s="713"/>
      <c r="DB12" s="713"/>
      <c r="DC12" s="713"/>
      <c r="DD12" s="686">
        <v>2469</v>
      </c>
      <c r="DE12" s="681"/>
      <c r="DF12" s="681"/>
      <c r="DG12" s="681"/>
      <c r="DH12" s="681"/>
      <c r="DI12" s="681"/>
      <c r="DJ12" s="681"/>
      <c r="DK12" s="681"/>
      <c r="DL12" s="681"/>
      <c r="DM12" s="681"/>
      <c r="DN12" s="681"/>
      <c r="DO12" s="681"/>
      <c r="DP12" s="682"/>
      <c r="DQ12" s="686">
        <v>415472</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128</v>
      </c>
      <c r="S13" s="681"/>
      <c r="T13" s="681"/>
      <c r="U13" s="681"/>
      <c r="V13" s="681"/>
      <c r="W13" s="681"/>
      <c r="X13" s="681"/>
      <c r="Y13" s="682"/>
      <c r="Z13" s="713" t="s">
        <v>128</v>
      </c>
      <c r="AA13" s="713"/>
      <c r="AB13" s="713"/>
      <c r="AC13" s="713"/>
      <c r="AD13" s="714" t="s">
        <v>145</v>
      </c>
      <c r="AE13" s="714"/>
      <c r="AF13" s="714"/>
      <c r="AG13" s="714"/>
      <c r="AH13" s="714"/>
      <c r="AI13" s="714"/>
      <c r="AJ13" s="714"/>
      <c r="AK13" s="714"/>
      <c r="AL13" s="683" t="s">
        <v>128</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853107</v>
      </c>
      <c r="BH13" s="681"/>
      <c r="BI13" s="681"/>
      <c r="BJ13" s="681"/>
      <c r="BK13" s="681"/>
      <c r="BL13" s="681"/>
      <c r="BM13" s="681"/>
      <c r="BN13" s="682"/>
      <c r="BO13" s="713">
        <v>53.7</v>
      </c>
      <c r="BP13" s="713"/>
      <c r="BQ13" s="713"/>
      <c r="BR13" s="713"/>
      <c r="BS13" s="686" t="s">
        <v>145</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689548</v>
      </c>
      <c r="CS13" s="681"/>
      <c r="CT13" s="681"/>
      <c r="CU13" s="681"/>
      <c r="CV13" s="681"/>
      <c r="CW13" s="681"/>
      <c r="CX13" s="681"/>
      <c r="CY13" s="682"/>
      <c r="CZ13" s="713">
        <v>5.0999999999999996</v>
      </c>
      <c r="DA13" s="713"/>
      <c r="DB13" s="713"/>
      <c r="DC13" s="713"/>
      <c r="DD13" s="686">
        <v>193455</v>
      </c>
      <c r="DE13" s="681"/>
      <c r="DF13" s="681"/>
      <c r="DG13" s="681"/>
      <c r="DH13" s="681"/>
      <c r="DI13" s="681"/>
      <c r="DJ13" s="681"/>
      <c r="DK13" s="681"/>
      <c r="DL13" s="681"/>
      <c r="DM13" s="681"/>
      <c r="DN13" s="681"/>
      <c r="DO13" s="681"/>
      <c r="DP13" s="682"/>
      <c r="DQ13" s="686">
        <v>457672</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128</v>
      </c>
      <c r="S14" s="681"/>
      <c r="T14" s="681"/>
      <c r="U14" s="681"/>
      <c r="V14" s="681"/>
      <c r="W14" s="681"/>
      <c r="X14" s="681"/>
      <c r="Y14" s="682"/>
      <c r="Z14" s="713" t="s">
        <v>128</v>
      </c>
      <c r="AA14" s="713"/>
      <c r="AB14" s="713"/>
      <c r="AC14" s="713"/>
      <c r="AD14" s="714" t="s">
        <v>234</v>
      </c>
      <c r="AE14" s="714"/>
      <c r="AF14" s="714"/>
      <c r="AG14" s="714"/>
      <c r="AH14" s="714"/>
      <c r="AI14" s="714"/>
      <c r="AJ14" s="714"/>
      <c r="AK14" s="714"/>
      <c r="AL14" s="683" t="s">
        <v>128</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75476</v>
      </c>
      <c r="BH14" s="681"/>
      <c r="BI14" s="681"/>
      <c r="BJ14" s="681"/>
      <c r="BK14" s="681"/>
      <c r="BL14" s="681"/>
      <c r="BM14" s="681"/>
      <c r="BN14" s="682"/>
      <c r="BO14" s="713">
        <v>4.8</v>
      </c>
      <c r="BP14" s="713"/>
      <c r="BQ14" s="713"/>
      <c r="BR14" s="713"/>
      <c r="BS14" s="686" t="s">
        <v>145</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301677</v>
      </c>
      <c r="CS14" s="681"/>
      <c r="CT14" s="681"/>
      <c r="CU14" s="681"/>
      <c r="CV14" s="681"/>
      <c r="CW14" s="681"/>
      <c r="CX14" s="681"/>
      <c r="CY14" s="682"/>
      <c r="CZ14" s="713">
        <v>2.2999999999999998</v>
      </c>
      <c r="DA14" s="713"/>
      <c r="DB14" s="713"/>
      <c r="DC14" s="713"/>
      <c r="DD14" s="686">
        <v>7869</v>
      </c>
      <c r="DE14" s="681"/>
      <c r="DF14" s="681"/>
      <c r="DG14" s="681"/>
      <c r="DH14" s="681"/>
      <c r="DI14" s="681"/>
      <c r="DJ14" s="681"/>
      <c r="DK14" s="681"/>
      <c r="DL14" s="681"/>
      <c r="DM14" s="681"/>
      <c r="DN14" s="681"/>
      <c r="DO14" s="681"/>
      <c r="DP14" s="682"/>
      <c r="DQ14" s="686">
        <v>288040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234</v>
      </c>
      <c r="S15" s="681"/>
      <c r="T15" s="681"/>
      <c r="U15" s="681"/>
      <c r="V15" s="681"/>
      <c r="W15" s="681"/>
      <c r="X15" s="681"/>
      <c r="Y15" s="682"/>
      <c r="Z15" s="713" t="s">
        <v>128</v>
      </c>
      <c r="AA15" s="713"/>
      <c r="AB15" s="713"/>
      <c r="AC15" s="713"/>
      <c r="AD15" s="714" t="s">
        <v>128</v>
      </c>
      <c r="AE15" s="714"/>
      <c r="AF15" s="714"/>
      <c r="AG15" s="714"/>
      <c r="AH15" s="714"/>
      <c r="AI15" s="714"/>
      <c r="AJ15" s="714"/>
      <c r="AK15" s="714"/>
      <c r="AL15" s="683" t="s">
        <v>128</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68784</v>
      </c>
      <c r="BH15" s="681"/>
      <c r="BI15" s="681"/>
      <c r="BJ15" s="681"/>
      <c r="BK15" s="681"/>
      <c r="BL15" s="681"/>
      <c r="BM15" s="681"/>
      <c r="BN15" s="682"/>
      <c r="BO15" s="713">
        <v>4.3</v>
      </c>
      <c r="BP15" s="713"/>
      <c r="BQ15" s="713"/>
      <c r="BR15" s="713"/>
      <c r="BS15" s="686" t="s">
        <v>128</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1181373</v>
      </c>
      <c r="CS15" s="681"/>
      <c r="CT15" s="681"/>
      <c r="CU15" s="681"/>
      <c r="CV15" s="681"/>
      <c r="CW15" s="681"/>
      <c r="CX15" s="681"/>
      <c r="CY15" s="682"/>
      <c r="CZ15" s="713">
        <v>8.8000000000000007</v>
      </c>
      <c r="DA15" s="713"/>
      <c r="DB15" s="713"/>
      <c r="DC15" s="713"/>
      <c r="DD15" s="686">
        <v>333597</v>
      </c>
      <c r="DE15" s="681"/>
      <c r="DF15" s="681"/>
      <c r="DG15" s="681"/>
      <c r="DH15" s="681"/>
      <c r="DI15" s="681"/>
      <c r="DJ15" s="681"/>
      <c r="DK15" s="681"/>
      <c r="DL15" s="681"/>
      <c r="DM15" s="681"/>
      <c r="DN15" s="681"/>
      <c r="DO15" s="681"/>
      <c r="DP15" s="682"/>
      <c r="DQ15" s="686">
        <v>717997</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7622</v>
      </c>
      <c r="S16" s="681"/>
      <c r="T16" s="681"/>
      <c r="U16" s="681"/>
      <c r="V16" s="681"/>
      <c r="W16" s="681"/>
      <c r="X16" s="681"/>
      <c r="Y16" s="682"/>
      <c r="Z16" s="713">
        <v>0.1</v>
      </c>
      <c r="AA16" s="713"/>
      <c r="AB16" s="713"/>
      <c r="AC16" s="713"/>
      <c r="AD16" s="714">
        <v>7622</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128</v>
      </c>
      <c r="BH16" s="681"/>
      <c r="BI16" s="681"/>
      <c r="BJ16" s="681"/>
      <c r="BK16" s="681"/>
      <c r="BL16" s="681"/>
      <c r="BM16" s="681"/>
      <c r="BN16" s="682"/>
      <c r="BO16" s="713" t="s">
        <v>128</v>
      </c>
      <c r="BP16" s="713"/>
      <c r="BQ16" s="713"/>
      <c r="BR16" s="713"/>
      <c r="BS16" s="686" t="s">
        <v>234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26891</v>
      </c>
      <c r="CS16" s="681"/>
      <c r="CT16" s="681"/>
      <c r="CU16" s="681"/>
      <c r="CV16" s="681"/>
      <c r="CW16" s="681"/>
      <c r="CX16" s="681"/>
      <c r="CY16" s="682"/>
      <c r="CZ16" s="713">
        <v>0.2</v>
      </c>
      <c r="DA16" s="713"/>
      <c r="DB16" s="713"/>
      <c r="DC16" s="713"/>
      <c r="DD16" s="686" t="s">
        <v>128</v>
      </c>
      <c r="DE16" s="681"/>
      <c r="DF16" s="681"/>
      <c r="DG16" s="681"/>
      <c r="DH16" s="681"/>
      <c r="DI16" s="681"/>
      <c r="DJ16" s="681"/>
      <c r="DK16" s="681"/>
      <c r="DL16" s="681"/>
      <c r="DM16" s="681"/>
      <c r="DN16" s="681"/>
      <c r="DO16" s="681"/>
      <c r="DP16" s="682"/>
      <c r="DQ16" s="686">
        <v>9698</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10285</v>
      </c>
      <c r="S17" s="681"/>
      <c r="T17" s="681"/>
      <c r="U17" s="681"/>
      <c r="V17" s="681"/>
      <c r="W17" s="681"/>
      <c r="X17" s="681"/>
      <c r="Y17" s="682"/>
      <c r="Z17" s="713">
        <v>0.1</v>
      </c>
      <c r="AA17" s="713"/>
      <c r="AB17" s="713"/>
      <c r="AC17" s="713"/>
      <c r="AD17" s="714">
        <v>10285</v>
      </c>
      <c r="AE17" s="714"/>
      <c r="AF17" s="714"/>
      <c r="AG17" s="714"/>
      <c r="AH17" s="714"/>
      <c r="AI17" s="714"/>
      <c r="AJ17" s="714"/>
      <c r="AK17" s="714"/>
      <c r="AL17" s="683">
        <v>0.2</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128</v>
      </c>
      <c r="BH17" s="681"/>
      <c r="BI17" s="681"/>
      <c r="BJ17" s="681"/>
      <c r="BK17" s="681"/>
      <c r="BL17" s="681"/>
      <c r="BM17" s="681"/>
      <c r="BN17" s="682"/>
      <c r="BO17" s="713" t="s">
        <v>234</v>
      </c>
      <c r="BP17" s="713"/>
      <c r="BQ17" s="713"/>
      <c r="BR17" s="713"/>
      <c r="BS17" s="686" t="s">
        <v>128</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1375930</v>
      </c>
      <c r="CS17" s="681"/>
      <c r="CT17" s="681"/>
      <c r="CU17" s="681"/>
      <c r="CV17" s="681"/>
      <c r="CW17" s="681"/>
      <c r="CX17" s="681"/>
      <c r="CY17" s="682"/>
      <c r="CZ17" s="713">
        <v>10.3</v>
      </c>
      <c r="DA17" s="713"/>
      <c r="DB17" s="713"/>
      <c r="DC17" s="713"/>
      <c r="DD17" s="686" t="s">
        <v>128</v>
      </c>
      <c r="DE17" s="681"/>
      <c r="DF17" s="681"/>
      <c r="DG17" s="681"/>
      <c r="DH17" s="681"/>
      <c r="DI17" s="681"/>
      <c r="DJ17" s="681"/>
      <c r="DK17" s="681"/>
      <c r="DL17" s="681"/>
      <c r="DM17" s="681"/>
      <c r="DN17" s="681"/>
      <c r="DO17" s="681"/>
      <c r="DP17" s="682"/>
      <c r="DQ17" s="686">
        <v>1341632</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12230</v>
      </c>
      <c r="S18" s="681"/>
      <c r="T18" s="681"/>
      <c r="U18" s="681"/>
      <c r="V18" s="681"/>
      <c r="W18" s="681"/>
      <c r="X18" s="681"/>
      <c r="Y18" s="682"/>
      <c r="Z18" s="713">
        <v>0.1</v>
      </c>
      <c r="AA18" s="713"/>
      <c r="AB18" s="713"/>
      <c r="AC18" s="713"/>
      <c r="AD18" s="714">
        <v>12230</v>
      </c>
      <c r="AE18" s="714"/>
      <c r="AF18" s="714"/>
      <c r="AG18" s="714"/>
      <c r="AH18" s="714"/>
      <c r="AI18" s="714"/>
      <c r="AJ18" s="714"/>
      <c r="AK18" s="714"/>
      <c r="AL18" s="683">
        <v>0.2</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145</v>
      </c>
      <c r="BH18" s="681"/>
      <c r="BI18" s="681"/>
      <c r="BJ18" s="681"/>
      <c r="BK18" s="681"/>
      <c r="BL18" s="681"/>
      <c r="BM18" s="681"/>
      <c r="BN18" s="682"/>
      <c r="BO18" s="713" t="s">
        <v>145</v>
      </c>
      <c r="BP18" s="713"/>
      <c r="BQ18" s="713"/>
      <c r="BR18" s="713"/>
      <c r="BS18" s="686" t="s">
        <v>128</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t="s">
        <v>145</v>
      </c>
      <c r="CS18" s="681"/>
      <c r="CT18" s="681"/>
      <c r="CU18" s="681"/>
      <c r="CV18" s="681"/>
      <c r="CW18" s="681"/>
      <c r="CX18" s="681"/>
      <c r="CY18" s="682"/>
      <c r="CZ18" s="713" t="s">
        <v>128</v>
      </c>
      <c r="DA18" s="713"/>
      <c r="DB18" s="713"/>
      <c r="DC18" s="713"/>
      <c r="DD18" s="686" t="s">
        <v>145</v>
      </c>
      <c r="DE18" s="681"/>
      <c r="DF18" s="681"/>
      <c r="DG18" s="681"/>
      <c r="DH18" s="681"/>
      <c r="DI18" s="681"/>
      <c r="DJ18" s="681"/>
      <c r="DK18" s="681"/>
      <c r="DL18" s="681"/>
      <c r="DM18" s="681"/>
      <c r="DN18" s="681"/>
      <c r="DO18" s="681"/>
      <c r="DP18" s="682"/>
      <c r="DQ18" s="686" t="s">
        <v>128</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v>7375</v>
      </c>
      <c r="S19" s="681"/>
      <c r="T19" s="681"/>
      <c r="U19" s="681"/>
      <c r="V19" s="681"/>
      <c r="W19" s="681"/>
      <c r="X19" s="681"/>
      <c r="Y19" s="682"/>
      <c r="Z19" s="713">
        <v>0.1</v>
      </c>
      <c r="AA19" s="713"/>
      <c r="AB19" s="713"/>
      <c r="AC19" s="713"/>
      <c r="AD19" s="714">
        <v>7375</v>
      </c>
      <c r="AE19" s="714"/>
      <c r="AF19" s="714"/>
      <c r="AG19" s="714"/>
      <c r="AH19" s="714"/>
      <c r="AI19" s="714"/>
      <c r="AJ19" s="714"/>
      <c r="AK19" s="714"/>
      <c r="AL19" s="683">
        <v>0.1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95</v>
      </c>
      <c r="BH19" s="681"/>
      <c r="BI19" s="681"/>
      <c r="BJ19" s="681"/>
      <c r="BK19" s="681"/>
      <c r="BL19" s="681"/>
      <c r="BM19" s="681"/>
      <c r="BN19" s="682"/>
      <c r="BO19" s="713">
        <v>0</v>
      </c>
      <c r="BP19" s="713"/>
      <c r="BQ19" s="713"/>
      <c r="BR19" s="713"/>
      <c r="BS19" s="686" t="s">
        <v>128</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128</v>
      </c>
      <c r="CS19" s="681"/>
      <c r="CT19" s="681"/>
      <c r="CU19" s="681"/>
      <c r="CV19" s="681"/>
      <c r="CW19" s="681"/>
      <c r="CX19" s="681"/>
      <c r="CY19" s="682"/>
      <c r="CZ19" s="713" t="s">
        <v>128</v>
      </c>
      <c r="DA19" s="713"/>
      <c r="DB19" s="713"/>
      <c r="DC19" s="713"/>
      <c r="DD19" s="686" t="s">
        <v>234</v>
      </c>
      <c r="DE19" s="681"/>
      <c r="DF19" s="681"/>
      <c r="DG19" s="681"/>
      <c r="DH19" s="681"/>
      <c r="DI19" s="681"/>
      <c r="DJ19" s="681"/>
      <c r="DK19" s="681"/>
      <c r="DL19" s="681"/>
      <c r="DM19" s="681"/>
      <c r="DN19" s="681"/>
      <c r="DO19" s="681"/>
      <c r="DP19" s="682"/>
      <c r="DQ19" s="686" t="s">
        <v>128</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3401</v>
      </c>
      <c r="S20" s="681"/>
      <c r="T20" s="681"/>
      <c r="U20" s="681"/>
      <c r="V20" s="681"/>
      <c r="W20" s="681"/>
      <c r="X20" s="681"/>
      <c r="Y20" s="682"/>
      <c r="Z20" s="713">
        <v>0</v>
      </c>
      <c r="AA20" s="713"/>
      <c r="AB20" s="713"/>
      <c r="AC20" s="713"/>
      <c r="AD20" s="714">
        <v>3401</v>
      </c>
      <c r="AE20" s="714"/>
      <c r="AF20" s="714"/>
      <c r="AG20" s="714"/>
      <c r="AH20" s="714"/>
      <c r="AI20" s="714"/>
      <c r="AJ20" s="714"/>
      <c r="AK20" s="714"/>
      <c r="AL20" s="683">
        <v>0.1</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95</v>
      </c>
      <c r="BH20" s="681"/>
      <c r="BI20" s="681"/>
      <c r="BJ20" s="681"/>
      <c r="BK20" s="681"/>
      <c r="BL20" s="681"/>
      <c r="BM20" s="681"/>
      <c r="BN20" s="682"/>
      <c r="BO20" s="713">
        <v>0</v>
      </c>
      <c r="BP20" s="713"/>
      <c r="BQ20" s="713"/>
      <c r="BR20" s="713"/>
      <c r="BS20" s="686" t="s">
        <v>128</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13396618</v>
      </c>
      <c r="CS20" s="681"/>
      <c r="CT20" s="681"/>
      <c r="CU20" s="681"/>
      <c r="CV20" s="681"/>
      <c r="CW20" s="681"/>
      <c r="CX20" s="681"/>
      <c r="CY20" s="682"/>
      <c r="CZ20" s="713">
        <v>100</v>
      </c>
      <c r="DA20" s="713"/>
      <c r="DB20" s="713"/>
      <c r="DC20" s="713"/>
      <c r="DD20" s="686">
        <v>1310253</v>
      </c>
      <c r="DE20" s="681"/>
      <c r="DF20" s="681"/>
      <c r="DG20" s="681"/>
      <c r="DH20" s="681"/>
      <c r="DI20" s="681"/>
      <c r="DJ20" s="681"/>
      <c r="DK20" s="681"/>
      <c r="DL20" s="681"/>
      <c r="DM20" s="681"/>
      <c r="DN20" s="681"/>
      <c r="DO20" s="681"/>
      <c r="DP20" s="682"/>
      <c r="DQ20" s="686">
        <v>7846894</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1454</v>
      </c>
      <c r="S21" s="681"/>
      <c r="T21" s="681"/>
      <c r="U21" s="681"/>
      <c r="V21" s="681"/>
      <c r="W21" s="681"/>
      <c r="X21" s="681"/>
      <c r="Y21" s="682"/>
      <c r="Z21" s="713">
        <v>0</v>
      </c>
      <c r="AA21" s="713"/>
      <c r="AB21" s="713"/>
      <c r="AC21" s="713"/>
      <c r="AD21" s="714">
        <v>1454</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95</v>
      </c>
      <c r="BH21" s="681"/>
      <c r="BI21" s="681"/>
      <c r="BJ21" s="681"/>
      <c r="BK21" s="681"/>
      <c r="BL21" s="681"/>
      <c r="BM21" s="681"/>
      <c r="BN21" s="682"/>
      <c r="BO21" s="713">
        <v>0</v>
      </c>
      <c r="BP21" s="713"/>
      <c r="BQ21" s="713"/>
      <c r="BR21" s="713"/>
      <c r="BS21" s="686" t="s">
        <v>128</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5007251</v>
      </c>
      <c r="S22" s="681"/>
      <c r="T22" s="681"/>
      <c r="U22" s="681"/>
      <c r="V22" s="681"/>
      <c r="W22" s="681"/>
      <c r="X22" s="681"/>
      <c r="Y22" s="682"/>
      <c r="Z22" s="713">
        <v>36</v>
      </c>
      <c r="AA22" s="713"/>
      <c r="AB22" s="713"/>
      <c r="AC22" s="713"/>
      <c r="AD22" s="714">
        <v>4661800</v>
      </c>
      <c r="AE22" s="714"/>
      <c r="AF22" s="714"/>
      <c r="AG22" s="714"/>
      <c r="AH22" s="714"/>
      <c r="AI22" s="714"/>
      <c r="AJ22" s="714"/>
      <c r="AK22" s="714"/>
      <c r="AL22" s="683">
        <v>69.099999999999994</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128</v>
      </c>
      <c r="BH22" s="681"/>
      <c r="BI22" s="681"/>
      <c r="BJ22" s="681"/>
      <c r="BK22" s="681"/>
      <c r="BL22" s="681"/>
      <c r="BM22" s="681"/>
      <c r="BN22" s="682"/>
      <c r="BO22" s="713" t="s">
        <v>128</v>
      </c>
      <c r="BP22" s="713"/>
      <c r="BQ22" s="713"/>
      <c r="BR22" s="713"/>
      <c r="BS22" s="686" t="s">
        <v>128</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4661800</v>
      </c>
      <c r="S23" s="681"/>
      <c r="T23" s="681"/>
      <c r="U23" s="681"/>
      <c r="V23" s="681"/>
      <c r="W23" s="681"/>
      <c r="X23" s="681"/>
      <c r="Y23" s="682"/>
      <c r="Z23" s="713">
        <v>33.5</v>
      </c>
      <c r="AA23" s="713"/>
      <c r="AB23" s="713"/>
      <c r="AC23" s="713"/>
      <c r="AD23" s="714">
        <v>4661800</v>
      </c>
      <c r="AE23" s="714"/>
      <c r="AF23" s="714"/>
      <c r="AG23" s="714"/>
      <c r="AH23" s="714"/>
      <c r="AI23" s="714"/>
      <c r="AJ23" s="714"/>
      <c r="AK23" s="714"/>
      <c r="AL23" s="683">
        <v>69.099999999999994</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128</v>
      </c>
      <c r="BH23" s="681"/>
      <c r="BI23" s="681"/>
      <c r="BJ23" s="681"/>
      <c r="BK23" s="681"/>
      <c r="BL23" s="681"/>
      <c r="BM23" s="681"/>
      <c r="BN23" s="682"/>
      <c r="BO23" s="713" t="s">
        <v>128</v>
      </c>
      <c r="BP23" s="713"/>
      <c r="BQ23" s="713"/>
      <c r="BR23" s="713"/>
      <c r="BS23" s="686" t="s">
        <v>128</v>
      </c>
      <c r="BT23" s="681"/>
      <c r="BU23" s="681"/>
      <c r="BV23" s="681"/>
      <c r="BW23" s="681"/>
      <c r="BX23" s="681"/>
      <c r="BY23" s="681"/>
      <c r="BZ23" s="681"/>
      <c r="CA23" s="681"/>
      <c r="CB23" s="727"/>
      <c r="CD23" s="784" t="s">
        <v>222</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345451</v>
      </c>
      <c r="S24" s="681"/>
      <c r="T24" s="681"/>
      <c r="U24" s="681"/>
      <c r="V24" s="681"/>
      <c r="W24" s="681"/>
      <c r="X24" s="681"/>
      <c r="Y24" s="682"/>
      <c r="Z24" s="713">
        <v>2.5</v>
      </c>
      <c r="AA24" s="713"/>
      <c r="AB24" s="713"/>
      <c r="AC24" s="713"/>
      <c r="AD24" s="714" t="s">
        <v>128</v>
      </c>
      <c r="AE24" s="714"/>
      <c r="AF24" s="714"/>
      <c r="AG24" s="714"/>
      <c r="AH24" s="714"/>
      <c r="AI24" s="714"/>
      <c r="AJ24" s="714"/>
      <c r="AK24" s="714"/>
      <c r="AL24" s="683" t="s">
        <v>234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128</v>
      </c>
      <c r="BH24" s="681"/>
      <c r="BI24" s="681"/>
      <c r="BJ24" s="681"/>
      <c r="BK24" s="681"/>
      <c r="BL24" s="681"/>
      <c r="BM24" s="681"/>
      <c r="BN24" s="682"/>
      <c r="BO24" s="713" t="s">
        <v>128</v>
      </c>
      <c r="BP24" s="713"/>
      <c r="BQ24" s="713"/>
      <c r="BR24" s="713"/>
      <c r="BS24" s="686" t="s">
        <v>128</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4486040</v>
      </c>
      <c r="CS24" s="736"/>
      <c r="CT24" s="736"/>
      <c r="CU24" s="736"/>
      <c r="CV24" s="736"/>
      <c r="CW24" s="736"/>
      <c r="CX24" s="736"/>
      <c r="CY24" s="779"/>
      <c r="CZ24" s="780">
        <v>33.5</v>
      </c>
      <c r="DA24" s="751"/>
      <c r="DB24" s="751"/>
      <c r="DC24" s="783"/>
      <c r="DD24" s="778">
        <v>3638977</v>
      </c>
      <c r="DE24" s="736"/>
      <c r="DF24" s="736"/>
      <c r="DG24" s="736"/>
      <c r="DH24" s="736"/>
      <c r="DI24" s="736"/>
      <c r="DJ24" s="736"/>
      <c r="DK24" s="779"/>
      <c r="DL24" s="778">
        <v>3589975</v>
      </c>
      <c r="DM24" s="736"/>
      <c r="DN24" s="736"/>
      <c r="DO24" s="736"/>
      <c r="DP24" s="736"/>
      <c r="DQ24" s="736"/>
      <c r="DR24" s="736"/>
      <c r="DS24" s="736"/>
      <c r="DT24" s="736"/>
      <c r="DU24" s="736"/>
      <c r="DV24" s="779"/>
      <c r="DW24" s="780">
        <v>51.6</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234</v>
      </c>
      <c r="S25" s="681"/>
      <c r="T25" s="681"/>
      <c r="U25" s="681"/>
      <c r="V25" s="681"/>
      <c r="W25" s="681"/>
      <c r="X25" s="681"/>
      <c r="Y25" s="682"/>
      <c r="Z25" s="713" t="s">
        <v>128</v>
      </c>
      <c r="AA25" s="713"/>
      <c r="AB25" s="713"/>
      <c r="AC25" s="713"/>
      <c r="AD25" s="714" t="s">
        <v>128</v>
      </c>
      <c r="AE25" s="714"/>
      <c r="AF25" s="714"/>
      <c r="AG25" s="714"/>
      <c r="AH25" s="714"/>
      <c r="AI25" s="714"/>
      <c r="AJ25" s="714"/>
      <c r="AK25" s="714"/>
      <c r="AL25" s="683" t="s">
        <v>128</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128</v>
      </c>
      <c r="BH25" s="681"/>
      <c r="BI25" s="681"/>
      <c r="BJ25" s="681"/>
      <c r="BK25" s="681"/>
      <c r="BL25" s="681"/>
      <c r="BM25" s="681"/>
      <c r="BN25" s="682"/>
      <c r="BO25" s="713" t="s">
        <v>128</v>
      </c>
      <c r="BP25" s="713"/>
      <c r="BQ25" s="713"/>
      <c r="BR25" s="713"/>
      <c r="BS25" s="686" t="s">
        <v>128</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2182683</v>
      </c>
      <c r="CS25" s="699"/>
      <c r="CT25" s="699"/>
      <c r="CU25" s="699"/>
      <c r="CV25" s="699"/>
      <c r="CW25" s="699"/>
      <c r="CX25" s="699"/>
      <c r="CY25" s="700"/>
      <c r="CZ25" s="683">
        <v>16.3</v>
      </c>
      <c r="DA25" s="701"/>
      <c r="DB25" s="701"/>
      <c r="DC25" s="702"/>
      <c r="DD25" s="686">
        <v>2029338</v>
      </c>
      <c r="DE25" s="699"/>
      <c r="DF25" s="699"/>
      <c r="DG25" s="699"/>
      <c r="DH25" s="699"/>
      <c r="DI25" s="699"/>
      <c r="DJ25" s="699"/>
      <c r="DK25" s="700"/>
      <c r="DL25" s="686">
        <v>1980807</v>
      </c>
      <c r="DM25" s="699"/>
      <c r="DN25" s="699"/>
      <c r="DO25" s="699"/>
      <c r="DP25" s="699"/>
      <c r="DQ25" s="699"/>
      <c r="DR25" s="699"/>
      <c r="DS25" s="699"/>
      <c r="DT25" s="699"/>
      <c r="DU25" s="699"/>
      <c r="DV25" s="700"/>
      <c r="DW25" s="683">
        <v>28.5</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7073708</v>
      </c>
      <c r="S26" s="681"/>
      <c r="T26" s="681"/>
      <c r="U26" s="681"/>
      <c r="V26" s="681"/>
      <c r="W26" s="681"/>
      <c r="X26" s="681"/>
      <c r="Y26" s="682"/>
      <c r="Z26" s="713">
        <v>50.9</v>
      </c>
      <c r="AA26" s="713"/>
      <c r="AB26" s="713"/>
      <c r="AC26" s="713"/>
      <c r="AD26" s="714">
        <v>6728257</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128</v>
      </c>
      <c r="BH26" s="681"/>
      <c r="BI26" s="681"/>
      <c r="BJ26" s="681"/>
      <c r="BK26" s="681"/>
      <c r="BL26" s="681"/>
      <c r="BM26" s="681"/>
      <c r="BN26" s="682"/>
      <c r="BO26" s="713" t="s">
        <v>128</v>
      </c>
      <c r="BP26" s="713"/>
      <c r="BQ26" s="713"/>
      <c r="BR26" s="713"/>
      <c r="BS26" s="686" t="s">
        <v>128</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1390974</v>
      </c>
      <c r="CS26" s="681"/>
      <c r="CT26" s="681"/>
      <c r="CU26" s="681"/>
      <c r="CV26" s="681"/>
      <c r="CW26" s="681"/>
      <c r="CX26" s="681"/>
      <c r="CY26" s="682"/>
      <c r="CZ26" s="683">
        <v>10.4</v>
      </c>
      <c r="DA26" s="701"/>
      <c r="DB26" s="701"/>
      <c r="DC26" s="702"/>
      <c r="DD26" s="686">
        <v>1284646</v>
      </c>
      <c r="DE26" s="681"/>
      <c r="DF26" s="681"/>
      <c r="DG26" s="681"/>
      <c r="DH26" s="681"/>
      <c r="DI26" s="681"/>
      <c r="DJ26" s="681"/>
      <c r="DK26" s="682"/>
      <c r="DL26" s="686" t="s">
        <v>234</v>
      </c>
      <c r="DM26" s="681"/>
      <c r="DN26" s="681"/>
      <c r="DO26" s="681"/>
      <c r="DP26" s="681"/>
      <c r="DQ26" s="681"/>
      <c r="DR26" s="681"/>
      <c r="DS26" s="681"/>
      <c r="DT26" s="681"/>
      <c r="DU26" s="681"/>
      <c r="DV26" s="682"/>
      <c r="DW26" s="683" t="s">
        <v>128</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v>1621</v>
      </c>
      <c r="S27" s="681"/>
      <c r="T27" s="681"/>
      <c r="U27" s="681"/>
      <c r="V27" s="681"/>
      <c r="W27" s="681"/>
      <c r="X27" s="681"/>
      <c r="Y27" s="682"/>
      <c r="Z27" s="713">
        <v>0</v>
      </c>
      <c r="AA27" s="713"/>
      <c r="AB27" s="713"/>
      <c r="AC27" s="713"/>
      <c r="AD27" s="714">
        <v>1621</v>
      </c>
      <c r="AE27" s="714"/>
      <c r="AF27" s="714"/>
      <c r="AG27" s="714"/>
      <c r="AH27" s="714"/>
      <c r="AI27" s="714"/>
      <c r="AJ27" s="714"/>
      <c r="AK27" s="714"/>
      <c r="AL27" s="683">
        <v>0</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1588043</v>
      </c>
      <c r="BH27" s="681"/>
      <c r="BI27" s="681"/>
      <c r="BJ27" s="681"/>
      <c r="BK27" s="681"/>
      <c r="BL27" s="681"/>
      <c r="BM27" s="681"/>
      <c r="BN27" s="682"/>
      <c r="BO27" s="713">
        <v>100</v>
      </c>
      <c r="BP27" s="713"/>
      <c r="BQ27" s="713"/>
      <c r="BR27" s="713"/>
      <c r="BS27" s="686" t="s">
        <v>128</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927427</v>
      </c>
      <c r="CS27" s="699"/>
      <c r="CT27" s="699"/>
      <c r="CU27" s="699"/>
      <c r="CV27" s="699"/>
      <c r="CW27" s="699"/>
      <c r="CX27" s="699"/>
      <c r="CY27" s="700"/>
      <c r="CZ27" s="683">
        <v>6.9</v>
      </c>
      <c r="DA27" s="701"/>
      <c r="DB27" s="701"/>
      <c r="DC27" s="702"/>
      <c r="DD27" s="686">
        <v>268007</v>
      </c>
      <c r="DE27" s="699"/>
      <c r="DF27" s="699"/>
      <c r="DG27" s="699"/>
      <c r="DH27" s="699"/>
      <c r="DI27" s="699"/>
      <c r="DJ27" s="699"/>
      <c r="DK27" s="700"/>
      <c r="DL27" s="686">
        <v>267536</v>
      </c>
      <c r="DM27" s="699"/>
      <c r="DN27" s="699"/>
      <c r="DO27" s="699"/>
      <c r="DP27" s="699"/>
      <c r="DQ27" s="699"/>
      <c r="DR27" s="699"/>
      <c r="DS27" s="699"/>
      <c r="DT27" s="699"/>
      <c r="DU27" s="699"/>
      <c r="DV27" s="700"/>
      <c r="DW27" s="683">
        <v>3.8</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22353</v>
      </c>
      <c r="S28" s="681"/>
      <c r="T28" s="681"/>
      <c r="U28" s="681"/>
      <c r="V28" s="681"/>
      <c r="W28" s="681"/>
      <c r="X28" s="681"/>
      <c r="Y28" s="682"/>
      <c r="Z28" s="713">
        <v>0.2</v>
      </c>
      <c r="AA28" s="713"/>
      <c r="AB28" s="713"/>
      <c r="AC28" s="713"/>
      <c r="AD28" s="714" t="s">
        <v>128</v>
      </c>
      <c r="AE28" s="714"/>
      <c r="AF28" s="714"/>
      <c r="AG28" s="714"/>
      <c r="AH28" s="714"/>
      <c r="AI28" s="714"/>
      <c r="AJ28" s="714"/>
      <c r="AK28" s="714"/>
      <c r="AL28" s="683" t="s">
        <v>145</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1375930</v>
      </c>
      <c r="CS28" s="681"/>
      <c r="CT28" s="681"/>
      <c r="CU28" s="681"/>
      <c r="CV28" s="681"/>
      <c r="CW28" s="681"/>
      <c r="CX28" s="681"/>
      <c r="CY28" s="682"/>
      <c r="CZ28" s="683">
        <v>10.3</v>
      </c>
      <c r="DA28" s="701"/>
      <c r="DB28" s="701"/>
      <c r="DC28" s="702"/>
      <c r="DD28" s="686">
        <v>1341632</v>
      </c>
      <c r="DE28" s="681"/>
      <c r="DF28" s="681"/>
      <c r="DG28" s="681"/>
      <c r="DH28" s="681"/>
      <c r="DI28" s="681"/>
      <c r="DJ28" s="681"/>
      <c r="DK28" s="682"/>
      <c r="DL28" s="686">
        <v>1341632</v>
      </c>
      <c r="DM28" s="681"/>
      <c r="DN28" s="681"/>
      <c r="DO28" s="681"/>
      <c r="DP28" s="681"/>
      <c r="DQ28" s="681"/>
      <c r="DR28" s="681"/>
      <c r="DS28" s="681"/>
      <c r="DT28" s="681"/>
      <c r="DU28" s="681"/>
      <c r="DV28" s="682"/>
      <c r="DW28" s="683">
        <v>19.3</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105160</v>
      </c>
      <c r="S29" s="681"/>
      <c r="T29" s="681"/>
      <c r="U29" s="681"/>
      <c r="V29" s="681"/>
      <c r="W29" s="681"/>
      <c r="X29" s="681"/>
      <c r="Y29" s="682"/>
      <c r="Z29" s="713">
        <v>0.8</v>
      </c>
      <c r="AA29" s="713"/>
      <c r="AB29" s="713"/>
      <c r="AC29" s="713"/>
      <c r="AD29" s="714">
        <v>6153</v>
      </c>
      <c r="AE29" s="714"/>
      <c r="AF29" s="714"/>
      <c r="AG29" s="714"/>
      <c r="AH29" s="714"/>
      <c r="AI29" s="714"/>
      <c r="AJ29" s="714"/>
      <c r="AK29" s="714"/>
      <c r="AL29" s="683">
        <v>0.1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5" t="s">
        <v>304</v>
      </c>
      <c r="CE29" s="766"/>
      <c r="CF29" s="719" t="s">
        <v>70</v>
      </c>
      <c r="CG29" s="720"/>
      <c r="CH29" s="720"/>
      <c r="CI29" s="720"/>
      <c r="CJ29" s="720"/>
      <c r="CK29" s="720"/>
      <c r="CL29" s="720"/>
      <c r="CM29" s="720"/>
      <c r="CN29" s="720"/>
      <c r="CO29" s="720"/>
      <c r="CP29" s="720"/>
      <c r="CQ29" s="721"/>
      <c r="CR29" s="680">
        <v>1375930</v>
      </c>
      <c r="CS29" s="699"/>
      <c r="CT29" s="699"/>
      <c r="CU29" s="699"/>
      <c r="CV29" s="699"/>
      <c r="CW29" s="699"/>
      <c r="CX29" s="699"/>
      <c r="CY29" s="700"/>
      <c r="CZ29" s="683">
        <v>10.3</v>
      </c>
      <c r="DA29" s="701"/>
      <c r="DB29" s="701"/>
      <c r="DC29" s="702"/>
      <c r="DD29" s="686">
        <v>1341632</v>
      </c>
      <c r="DE29" s="699"/>
      <c r="DF29" s="699"/>
      <c r="DG29" s="699"/>
      <c r="DH29" s="699"/>
      <c r="DI29" s="699"/>
      <c r="DJ29" s="699"/>
      <c r="DK29" s="700"/>
      <c r="DL29" s="686">
        <v>1341632</v>
      </c>
      <c r="DM29" s="699"/>
      <c r="DN29" s="699"/>
      <c r="DO29" s="699"/>
      <c r="DP29" s="699"/>
      <c r="DQ29" s="699"/>
      <c r="DR29" s="699"/>
      <c r="DS29" s="699"/>
      <c r="DT29" s="699"/>
      <c r="DU29" s="699"/>
      <c r="DV29" s="700"/>
      <c r="DW29" s="683">
        <v>19.3</v>
      </c>
      <c r="DX29" s="701"/>
      <c r="DY29" s="701"/>
      <c r="DZ29" s="701"/>
      <c r="EA29" s="701"/>
      <c r="EB29" s="701"/>
      <c r="EC29" s="722"/>
    </row>
    <row r="30" spans="2:133" ht="11.25" customHeight="1" x14ac:dyDescent="0.15">
      <c r="B30" s="677" t="s">
        <v>305</v>
      </c>
      <c r="C30" s="678"/>
      <c r="D30" s="678"/>
      <c r="E30" s="678"/>
      <c r="F30" s="678"/>
      <c r="G30" s="678"/>
      <c r="H30" s="678"/>
      <c r="I30" s="678"/>
      <c r="J30" s="678"/>
      <c r="K30" s="678"/>
      <c r="L30" s="678"/>
      <c r="M30" s="678"/>
      <c r="N30" s="678"/>
      <c r="O30" s="678"/>
      <c r="P30" s="678"/>
      <c r="Q30" s="679"/>
      <c r="R30" s="680">
        <v>44732</v>
      </c>
      <c r="S30" s="681"/>
      <c r="T30" s="681"/>
      <c r="U30" s="681"/>
      <c r="V30" s="681"/>
      <c r="W30" s="681"/>
      <c r="X30" s="681"/>
      <c r="Y30" s="682"/>
      <c r="Z30" s="713">
        <v>0.3</v>
      </c>
      <c r="AA30" s="713"/>
      <c r="AB30" s="713"/>
      <c r="AC30" s="713"/>
      <c r="AD30" s="714" t="s">
        <v>128</v>
      </c>
      <c r="AE30" s="714"/>
      <c r="AF30" s="714"/>
      <c r="AG30" s="714"/>
      <c r="AH30" s="714"/>
      <c r="AI30" s="714"/>
      <c r="AJ30" s="714"/>
      <c r="AK30" s="714"/>
      <c r="AL30" s="683" t="s">
        <v>128</v>
      </c>
      <c r="AM30" s="684"/>
      <c r="AN30" s="684"/>
      <c r="AO30" s="715"/>
      <c r="AP30" s="741" t="s">
        <v>222</v>
      </c>
      <c r="AQ30" s="742"/>
      <c r="AR30" s="742"/>
      <c r="AS30" s="742"/>
      <c r="AT30" s="742"/>
      <c r="AU30" s="742"/>
      <c r="AV30" s="742"/>
      <c r="AW30" s="742"/>
      <c r="AX30" s="742"/>
      <c r="AY30" s="742"/>
      <c r="AZ30" s="742"/>
      <c r="BA30" s="742"/>
      <c r="BB30" s="742"/>
      <c r="BC30" s="742"/>
      <c r="BD30" s="742"/>
      <c r="BE30" s="742"/>
      <c r="BF30" s="743"/>
      <c r="BG30" s="741" t="s">
        <v>306</v>
      </c>
      <c r="BH30" s="754"/>
      <c r="BI30" s="754"/>
      <c r="BJ30" s="754"/>
      <c r="BK30" s="754"/>
      <c r="BL30" s="754"/>
      <c r="BM30" s="754"/>
      <c r="BN30" s="754"/>
      <c r="BO30" s="754"/>
      <c r="BP30" s="754"/>
      <c r="BQ30" s="755"/>
      <c r="BR30" s="741" t="s">
        <v>307</v>
      </c>
      <c r="BS30" s="754"/>
      <c r="BT30" s="754"/>
      <c r="BU30" s="754"/>
      <c r="BV30" s="754"/>
      <c r="BW30" s="754"/>
      <c r="BX30" s="754"/>
      <c r="BY30" s="754"/>
      <c r="BZ30" s="754"/>
      <c r="CA30" s="754"/>
      <c r="CB30" s="755"/>
      <c r="CD30" s="767"/>
      <c r="CE30" s="768"/>
      <c r="CF30" s="719" t="s">
        <v>308</v>
      </c>
      <c r="CG30" s="720"/>
      <c r="CH30" s="720"/>
      <c r="CI30" s="720"/>
      <c r="CJ30" s="720"/>
      <c r="CK30" s="720"/>
      <c r="CL30" s="720"/>
      <c r="CM30" s="720"/>
      <c r="CN30" s="720"/>
      <c r="CO30" s="720"/>
      <c r="CP30" s="720"/>
      <c r="CQ30" s="721"/>
      <c r="CR30" s="680">
        <v>1335151</v>
      </c>
      <c r="CS30" s="681"/>
      <c r="CT30" s="681"/>
      <c r="CU30" s="681"/>
      <c r="CV30" s="681"/>
      <c r="CW30" s="681"/>
      <c r="CX30" s="681"/>
      <c r="CY30" s="682"/>
      <c r="CZ30" s="683">
        <v>10</v>
      </c>
      <c r="DA30" s="701"/>
      <c r="DB30" s="701"/>
      <c r="DC30" s="702"/>
      <c r="DD30" s="686">
        <v>1302846</v>
      </c>
      <c r="DE30" s="681"/>
      <c r="DF30" s="681"/>
      <c r="DG30" s="681"/>
      <c r="DH30" s="681"/>
      <c r="DI30" s="681"/>
      <c r="DJ30" s="681"/>
      <c r="DK30" s="682"/>
      <c r="DL30" s="686">
        <v>1302846</v>
      </c>
      <c r="DM30" s="681"/>
      <c r="DN30" s="681"/>
      <c r="DO30" s="681"/>
      <c r="DP30" s="681"/>
      <c r="DQ30" s="681"/>
      <c r="DR30" s="681"/>
      <c r="DS30" s="681"/>
      <c r="DT30" s="681"/>
      <c r="DU30" s="681"/>
      <c r="DV30" s="682"/>
      <c r="DW30" s="683">
        <v>18.7</v>
      </c>
      <c r="DX30" s="701"/>
      <c r="DY30" s="701"/>
      <c r="DZ30" s="701"/>
      <c r="EA30" s="701"/>
      <c r="EB30" s="701"/>
      <c r="EC30" s="722"/>
    </row>
    <row r="31" spans="2:133" ht="11.25" customHeight="1" x14ac:dyDescent="0.15">
      <c r="B31" s="677" t="s">
        <v>309</v>
      </c>
      <c r="C31" s="678"/>
      <c r="D31" s="678"/>
      <c r="E31" s="678"/>
      <c r="F31" s="678"/>
      <c r="G31" s="678"/>
      <c r="H31" s="678"/>
      <c r="I31" s="678"/>
      <c r="J31" s="678"/>
      <c r="K31" s="678"/>
      <c r="L31" s="678"/>
      <c r="M31" s="678"/>
      <c r="N31" s="678"/>
      <c r="O31" s="678"/>
      <c r="P31" s="678"/>
      <c r="Q31" s="679"/>
      <c r="R31" s="680">
        <v>2903247</v>
      </c>
      <c r="S31" s="681"/>
      <c r="T31" s="681"/>
      <c r="U31" s="681"/>
      <c r="V31" s="681"/>
      <c r="W31" s="681"/>
      <c r="X31" s="681"/>
      <c r="Y31" s="682"/>
      <c r="Z31" s="713">
        <v>20.9</v>
      </c>
      <c r="AA31" s="713"/>
      <c r="AB31" s="713"/>
      <c r="AC31" s="713"/>
      <c r="AD31" s="714" t="s">
        <v>128</v>
      </c>
      <c r="AE31" s="714"/>
      <c r="AF31" s="714"/>
      <c r="AG31" s="714"/>
      <c r="AH31" s="714"/>
      <c r="AI31" s="714"/>
      <c r="AJ31" s="714"/>
      <c r="AK31" s="714"/>
      <c r="AL31" s="683" t="s">
        <v>128</v>
      </c>
      <c r="AM31" s="684"/>
      <c r="AN31" s="684"/>
      <c r="AO31" s="715"/>
      <c r="AP31" s="756" t="s">
        <v>310</v>
      </c>
      <c r="AQ31" s="757"/>
      <c r="AR31" s="757"/>
      <c r="AS31" s="757"/>
      <c r="AT31" s="762" t="s">
        <v>311</v>
      </c>
      <c r="AU31" s="231"/>
      <c r="AV31" s="231"/>
      <c r="AW31" s="231"/>
      <c r="AX31" s="746" t="s">
        <v>187</v>
      </c>
      <c r="AY31" s="747"/>
      <c r="AZ31" s="747"/>
      <c r="BA31" s="747"/>
      <c r="BB31" s="747"/>
      <c r="BC31" s="747"/>
      <c r="BD31" s="747"/>
      <c r="BE31" s="747"/>
      <c r="BF31" s="748"/>
      <c r="BG31" s="749">
        <v>96.6</v>
      </c>
      <c r="BH31" s="750"/>
      <c r="BI31" s="750"/>
      <c r="BJ31" s="750"/>
      <c r="BK31" s="750"/>
      <c r="BL31" s="750"/>
      <c r="BM31" s="751">
        <v>91.9</v>
      </c>
      <c r="BN31" s="750"/>
      <c r="BO31" s="750"/>
      <c r="BP31" s="750"/>
      <c r="BQ31" s="752"/>
      <c r="BR31" s="749">
        <v>98.9</v>
      </c>
      <c r="BS31" s="750"/>
      <c r="BT31" s="750"/>
      <c r="BU31" s="750"/>
      <c r="BV31" s="750"/>
      <c r="BW31" s="750"/>
      <c r="BX31" s="751">
        <v>94.1</v>
      </c>
      <c r="BY31" s="750"/>
      <c r="BZ31" s="750"/>
      <c r="CA31" s="750"/>
      <c r="CB31" s="752"/>
      <c r="CD31" s="767"/>
      <c r="CE31" s="768"/>
      <c r="CF31" s="719" t="s">
        <v>312</v>
      </c>
      <c r="CG31" s="720"/>
      <c r="CH31" s="720"/>
      <c r="CI31" s="720"/>
      <c r="CJ31" s="720"/>
      <c r="CK31" s="720"/>
      <c r="CL31" s="720"/>
      <c r="CM31" s="720"/>
      <c r="CN31" s="720"/>
      <c r="CO31" s="720"/>
      <c r="CP31" s="720"/>
      <c r="CQ31" s="721"/>
      <c r="CR31" s="680">
        <v>40779</v>
      </c>
      <c r="CS31" s="699"/>
      <c r="CT31" s="699"/>
      <c r="CU31" s="699"/>
      <c r="CV31" s="699"/>
      <c r="CW31" s="699"/>
      <c r="CX31" s="699"/>
      <c r="CY31" s="700"/>
      <c r="CZ31" s="683">
        <v>0.3</v>
      </c>
      <c r="DA31" s="701"/>
      <c r="DB31" s="701"/>
      <c r="DC31" s="702"/>
      <c r="DD31" s="686">
        <v>38786</v>
      </c>
      <c r="DE31" s="699"/>
      <c r="DF31" s="699"/>
      <c r="DG31" s="699"/>
      <c r="DH31" s="699"/>
      <c r="DI31" s="699"/>
      <c r="DJ31" s="699"/>
      <c r="DK31" s="700"/>
      <c r="DL31" s="686">
        <v>38786</v>
      </c>
      <c r="DM31" s="699"/>
      <c r="DN31" s="699"/>
      <c r="DO31" s="699"/>
      <c r="DP31" s="699"/>
      <c r="DQ31" s="699"/>
      <c r="DR31" s="699"/>
      <c r="DS31" s="699"/>
      <c r="DT31" s="699"/>
      <c r="DU31" s="699"/>
      <c r="DV31" s="700"/>
      <c r="DW31" s="683">
        <v>0.6</v>
      </c>
      <c r="DX31" s="701"/>
      <c r="DY31" s="701"/>
      <c r="DZ31" s="701"/>
      <c r="EA31" s="701"/>
      <c r="EB31" s="701"/>
      <c r="EC31" s="722"/>
    </row>
    <row r="32" spans="2:133" ht="11.25" customHeight="1" x14ac:dyDescent="0.15">
      <c r="B32" s="771" t="s">
        <v>313</v>
      </c>
      <c r="C32" s="772"/>
      <c r="D32" s="772"/>
      <c r="E32" s="772"/>
      <c r="F32" s="772"/>
      <c r="G32" s="772"/>
      <c r="H32" s="772"/>
      <c r="I32" s="772"/>
      <c r="J32" s="772"/>
      <c r="K32" s="772"/>
      <c r="L32" s="772"/>
      <c r="M32" s="772"/>
      <c r="N32" s="772"/>
      <c r="O32" s="772"/>
      <c r="P32" s="772"/>
      <c r="Q32" s="773"/>
      <c r="R32" s="680" t="s">
        <v>128</v>
      </c>
      <c r="S32" s="681"/>
      <c r="T32" s="681"/>
      <c r="U32" s="681"/>
      <c r="V32" s="681"/>
      <c r="W32" s="681"/>
      <c r="X32" s="681"/>
      <c r="Y32" s="682"/>
      <c r="Z32" s="713" t="s">
        <v>128</v>
      </c>
      <c r="AA32" s="713"/>
      <c r="AB32" s="713"/>
      <c r="AC32" s="713"/>
      <c r="AD32" s="714" t="s">
        <v>145</v>
      </c>
      <c r="AE32" s="714"/>
      <c r="AF32" s="714"/>
      <c r="AG32" s="714"/>
      <c r="AH32" s="714"/>
      <c r="AI32" s="714"/>
      <c r="AJ32" s="714"/>
      <c r="AK32" s="714"/>
      <c r="AL32" s="683" t="s">
        <v>128</v>
      </c>
      <c r="AM32" s="684"/>
      <c r="AN32" s="684"/>
      <c r="AO32" s="715"/>
      <c r="AP32" s="758"/>
      <c r="AQ32" s="759"/>
      <c r="AR32" s="759"/>
      <c r="AS32" s="759"/>
      <c r="AT32" s="763"/>
      <c r="AU32" s="230" t="s">
        <v>314</v>
      </c>
      <c r="AV32" s="230"/>
      <c r="AW32" s="230"/>
      <c r="AX32" s="677" t="s">
        <v>315</v>
      </c>
      <c r="AY32" s="678"/>
      <c r="AZ32" s="678"/>
      <c r="BA32" s="678"/>
      <c r="BB32" s="678"/>
      <c r="BC32" s="678"/>
      <c r="BD32" s="678"/>
      <c r="BE32" s="678"/>
      <c r="BF32" s="679"/>
      <c r="BG32" s="753">
        <v>99.2</v>
      </c>
      <c r="BH32" s="699"/>
      <c r="BI32" s="699"/>
      <c r="BJ32" s="699"/>
      <c r="BK32" s="699"/>
      <c r="BL32" s="699"/>
      <c r="BM32" s="684">
        <v>97.6</v>
      </c>
      <c r="BN32" s="745"/>
      <c r="BO32" s="745"/>
      <c r="BP32" s="745"/>
      <c r="BQ32" s="726"/>
      <c r="BR32" s="753">
        <v>99.4</v>
      </c>
      <c r="BS32" s="699"/>
      <c r="BT32" s="699"/>
      <c r="BU32" s="699"/>
      <c r="BV32" s="699"/>
      <c r="BW32" s="699"/>
      <c r="BX32" s="684">
        <v>97.7</v>
      </c>
      <c r="BY32" s="745"/>
      <c r="BZ32" s="745"/>
      <c r="CA32" s="745"/>
      <c r="CB32" s="726"/>
      <c r="CD32" s="769"/>
      <c r="CE32" s="770"/>
      <c r="CF32" s="719" t="s">
        <v>316</v>
      </c>
      <c r="CG32" s="720"/>
      <c r="CH32" s="720"/>
      <c r="CI32" s="720"/>
      <c r="CJ32" s="720"/>
      <c r="CK32" s="720"/>
      <c r="CL32" s="720"/>
      <c r="CM32" s="720"/>
      <c r="CN32" s="720"/>
      <c r="CO32" s="720"/>
      <c r="CP32" s="720"/>
      <c r="CQ32" s="721"/>
      <c r="CR32" s="680" t="s">
        <v>128</v>
      </c>
      <c r="CS32" s="681"/>
      <c r="CT32" s="681"/>
      <c r="CU32" s="681"/>
      <c r="CV32" s="681"/>
      <c r="CW32" s="681"/>
      <c r="CX32" s="681"/>
      <c r="CY32" s="682"/>
      <c r="CZ32" s="683" t="s">
        <v>145</v>
      </c>
      <c r="DA32" s="701"/>
      <c r="DB32" s="701"/>
      <c r="DC32" s="702"/>
      <c r="DD32" s="686" t="s">
        <v>128</v>
      </c>
      <c r="DE32" s="681"/>
      <c r="DF32" s="681"/>
      <c r="DG32" s="681"/>
      <c r="DH32" s="681"/>
      <c r="DI32" s="681"/>
      <c r="DJ32" s="681"/>
      <c r="DK32" s="682"/>
      <c r="DL32" s="686" t="s">
        <v>128</v>
      </c>
      <c r="DM32" s="681"/>
      <c r="DN32" s="681"/>
      <c r="DO32" s="681"/>
      <c r="DP32" s="681"/>
      <c r="DQ32" s="681"/>
      <c r="DR32" s="681"/>
      <c r="DS32" s="681"/>
      <c r="DT32" s="681"/>
      <c r="DU32" s="681"/>
      <c r="DV32" s="682"/>
      <c r="DW32" s="683" t="s">
        <v>128</v>
      </c>
      <c r="DX32" s="701"/>
      <c r="DY32" s="701"/>
      <c r="DZ32" s="701"/>
      <c r="EA32" s="701"/>
      <c r="EB32" s="701"/>
      <c r="EC32" s="722"/>
    </row>
    <row r="33" spans="2:133" ht="11.25" customHeight="1" x14ac:dyDescent="0.15">
      <c r="B33" s="677" t="s">
        <v>317</v>
      </c>
      <c r="C33" s="678"/>
      <c r="D33" s="678"/>
      <c r="E33" s="678"/>
      <c r="F33" s="678"/>
      <c r="G33" s="678"/>
      <c r="H33" s="678"/>
      <c r="I33" s="678"/>
      <c r="J33" s="678"/>
      <c r="K33" s="678"/>
      <c r="L33" s="678"/>
      <c r="M33" s="678"/>
      <c r="N33" s="678"/>
      <c r="O33" s="678"/>
      <c r="P33" s="678"/>
      <c r="Q33" s="679"/>
      <c r="R33" s="680">
        <v>1280081</v>
      </c>
      <c r="S33" s="681"/>
      <c r="T33" s="681"/>
      <c r="U33" s="681"/>
      <c r="V33" s="681"/>
      <c r="W33" s="681"/>
      <c r="X33" s="681"/>
      <c r="Y33" s="682"/>
      <c r="Z33" s="713">
        <v>9.1999999999999993</v>
      </c>
      <c r="AA33" s="713"/>
      <c r="AB33" s="713"/>
      <c r="AC33" s="713"/>
      <c r="AD33" s="714" t="s">
        <v>128</v>
      </c>
      <c r="AE33" s="714"/>
      <c r="AF33" s="714"/>
      <c r="AG33" s="714"/>
      <c r="AH33" s="714"/>
      <c r="AI33" s="714"/>
      <c r="AJ33" s="714"/>
      <c r="AK33" s="714"/>
      <c r="AL33" s="683" t="s">
        <v>128</v>
      </c>
      <c r="AM33" s="684"/>
      <c r="AN33" s="684"/>
      <c r="AO33" s="715"/>
      <c r="AP33" s="760"/>
      <c r="AQ33" s="761"/>
      <c r="AR33" s="761"/>
      <c r="AS33" s="761"/>
      <c r="AT33" s="764"/>
      <c r="AU33" s="232"/>
      <c r="AV33" s="232"/>
      <c r="AW33" s="232"/>
      <c r="AX33" s="661" t="s">
        <v>318</v>
      </c>
      <c r="AY33" s="662"/>
      <c r="AZ33" s="662"/>
      <c r="BA33" s="662"/>
      <c r="BB33" s="662"/>
      <c r="BC33" s="662"/>
      <c r="BD33" s="662"/>
      <c r="BE33" s="662"/>
      <c r="BF33" s="663"/>
      <c r="BG33" s="744">
        <v>94.4</v>
      </c>
      <c r="BH33" s="665"/>
      <c r="BI33" s="665"/>
      <c r="BJ33" s="665"/>
      <c r="BK33" s="665"/>
      <c r="BL33" s="665"/>
      <c r="BM33" s="707">
        <v>87.4</v>
      </c>
      <c r="BN33" s="665"/>
      <c r="BO33" s="665"/>
      <c r="BP33" s="665"/>
      <c r="BQ33" s="709"/>
      <c r="BR33" s="744">
        <v>98.6</v>
      </c>
      <c r="BS33" s="665"/>
      <c r="BT33" s="665"/>
      <c r="BU33" s="665"/>
      <c r="BV33" s="665"/>
      <c r="BW33" s="665"/>
      <c r="BX33" s="707">
        <v>91.1</v>
      </c>
      <c r="BY33" s="665"/>
      <c r="BZ33" s="665"/>
      <c r="CA33" s="665"/>
      <c r="CB33" s="709"/>
      <c r="CD33" s="719" t="s">
        <v>319</v>
      </c>
      <c r="CE33" s="720"/>
      <c r="CF33" s="720"/>
      <c r="CG33" s="720"/>
      <c r="CH33" s="720"/>
      <c r="CI33" s="720"/>
      <c r="CJ33" s="720"/>
      <c r="CK33" s="720"/>
      <c r="CL33" s="720"/>
      <c r="CM33" s="720"/>
      <c r="CN33" s="720"/>
      <c r="CO33" s="720"/>
      <c r="CP33" s="720"/>
      <c r="CQ33" s="721"/>
      <c r="CR33" s="680">
        <v>7573434</v>
      </c>
      <c r="CS33" s="699"/>
      <c r="CT33" s="699"/>
      <c r="CU33" s="699"/>
      <c r="CV33" s="699"/>
      <c r="CW33" s="699"/>
      <c r="CX33" s="699"/>
      <c r="CY33" s="700"/>
      <c r="CZ33" s="683">
        <v>56.5</v>
      </c>
      <c r="DA33" s="701"/>
      <c r="DB33" s="701"/>
      <c r="DC33" s="702"/>
      <c r="DD33" s="686">
        <v>4086908</v>
      </c>
      <c r="DE33" s="699"/>
      <c r="DF33" s="699"/>
      <c r="DG33" s="699"/>
      <c r="DH33" s="699"/>
      <c r="DI33" s="699"/>
      <c r="DJ33" s="699"/>
      <c r="DK33" s="700"/>
      <c r="DL33" s="686">
        <v>2836111</v>
      </c>
      <c r="DM33" s="699"/>
      <c r="DN33" s="699"/>
      <c r="DO33" s="699"/>
      <c r="DP33" s="699"/>
      <c r="DQ33" s="699"/>
      <c r="DR33" s="699"/>
      <c r="DS33" s="699"/>
      <c r="DT33" s="699"/>
      <c r="DU33" s="699"/>
      <c r="DV33" s="700"/>
      <c r="DW33" s="683">
        <v>40.799999999999997</v>
      </c>
      <c r="DX33" s="701"/>
      <c r="DY33" s="701"/>
      <c r="DZ33" s="701"/>
      <c r="EA33" s="701"/>
      <c r="EB33" s="701"/>
      <c r="EC33" s="722"/>
    </row>
    <row r="34" spans="2:133" ht="11.25" customHeight="1" x14ac:dyDescent="0.15">
      <c r="B34" s="677" t="s">
        <v>320</v>
      </c>
      <c r="C34" s="678"/>
      <c r="D34" s="678"/>
      <c r="E34" s="678"/>
      <c r="F34" s="678"/>
      <c r="G34" s="678"/>
      <c r="H34" s="678"/>
      <c r="I34" s="678"/>
      <c r="J34" s="678"/>
      <c r="K34" s="678"/>
      <c r="L34" s="678"/>
      <c r="M34" s="678"/>
      <c r="N34" s="678"/>
      <c r="O34" s="678"/>
      <c r="P34" s="678"/>
      <c r="Q34" s="679"/>
      <c r="R34" s="680">
        <v>69818</v>
      </c>
      <c r="S34" s="681"/>
      <c r="T34" s="681"/>
      <c r="U34" s="681"/>
      <c r="V34" s="681"/>
      <c r="W34" s="681"/>
      <c r="X34" s="681"/>
      <c r="Y34" s="682"/>
      <c r="Z34" s="713">
        <v>0.5</v>
      </c>
      <c r="AA34" s="713"/>
      <c r="AB34" s="713"/>
      <c r="AC34" s="713"/>
      <c r="AD34" s="714">
        <v>216</v>
      </c>
      <c r="AE34" s="714"/>
      <c r="AF34" s="714"/>
      <c r="AG34" s="714"/>
      <c r="AH34" s="714"/>
      <c r="AI34" s="714"/>
      <c r="AJ34" s="714"/>
      <c r="AK34" s="714"/>
      <c r="AL34" s="683">
        <v>0</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321</v>
      </c>
      <c r="CE34" s="720"/>
      <c r="CF34" s="720"/>
      <c r="CG34" s="720"/>
      <c r="CH34" s="720"/>
      <c r="CI34" s="720"/>
      <c r="CJ34" s="720"/>
      <c r="CK34" s="720"/>
      <c r="CL34" s="720"/>
      <c r="CM34" s="720"/>
      <c r="CN34" s="720"/>
      <c r="CO34" s="720"/>
      <c r="CP34" s="720"/>
      <c r="CQ34" s="721"/>
      <c r="CR34" s="680">
        <v>2334228</v>
      </c>
      <c r="CS34" s="681"/>
      <c r="CT34" s="681"/>
      <c r="CU34" s="681"/>
      <c r="CV34" s="681"/>
      <c r="CW34" s="681"/>
      <c r="CX34" s="681"/>
      <c r="CY34" s="682"/>
      <c r="CZ34" s="683">
        <v>17.399999999999999</v>
      </c>
      <c r="DA34" s="701"/>
      <c r="DB34" s="701"/>
      <c r="DC34" s="702"/>
      <c r="DD34" s="686">
        <v>1397743</v>
      </c>
      <c r="DE34" s="681"/>
      <c r="DF34" s="681"/>
      <c r="DG34" s="681"/>
      <c r="DH34" s="681"/>
      <c r="DI34" s="681"/>
      <c r="DJ34" s="681"/>
      <c r="DK34" s="682"/>
      <c r="DL34" s="686">
        <v>953514</v>
      </c>
      <c r="DM34" s="681"/>
      <c r="DN34" s="681"/>
      <c r="DO34" s="681"/>
      <c r="DP34" s="681"/>
      <c r="DQ34" s="681"/>
      <c r="DR34" s="681"/>
      <c r="DS34" s="681"/>
      <c r="DT34" s="681"/>
      <c r="DU34" s="681"/>
      <c r="DV34" s="682"/>
      <c r="DW34" s="683">
        <v>13.7</v>
      </c>
      <c r="DX34" s="701"/>
      <c r="DY34" s="701"/>
      <c r="DZ34" s="701"/>
      <c r="EA34" s="701"/>
      <c r="EB34" s="701"/>
      <c r="EC34" s="722"/>
    </row>
    <row r="35" spans="2:133" ht="11.25" customHeight="1" x14ac:dyDescent="0.15">
      <c r="B35" s="677" t="s">
        <v>322</v>
      </c>
      <c r="C35" s="678"/>
      <c r="D35" s="678"/>
      <c r="E35" s="678"/>
      <c r="F35" s="678"/>
      <c r="G35" s="678"/>
      <c r="H35" s="678"/>
      <c r="I35" s="678"/>
      <c r="J35" s="678"/>
      <c r="K35" s="678"/>
      <c r="L35" s="678"/>
      <c r="M35" s="678"/>
      <c r="N35" s="678"/>
      <c r="O35" s="678"/>
      <c r="P35" s="678"/>
      <c r="Q35" s="679"/>
      <c r="R35" s="680">
        <v>418520</v>
      </c>
      <c r="S35" s="681"/>
      <c r="T35" s="681"/>
      <c r="U35" s="681"/>
      <c r="V35" s="681"/>
      <c r="W35" s="681"/>
      <c r="X35" s="681"/>
      <c r="Y35" s="682"/>
      <c r="Z35" s="713">
        <v>3</v>
      </c>
      <c r="AA35" s="713"/>
      <c r="AB35" s="713"/>
      <c r="AC35" s="713"/>
      <c r="AD35" s="714" t="s">
        <v>145</v>
      </c>
      <c r="AE35" s="714"/>
      <c r="AF35" s="714"/>
      <c r="AG35" s="714"/>
      <c r="AH35" s="714"/>
      <c r="AI35" s="714"/>
      <c r="AJ35" s="714"/>
      <c r="AK35" s="714"/>
      <c r="AL35" s="683" t="s">
        <v>128</v>
      </c>
      <c r="AM35" s="684"/>
      <c r="AN35" s="684"/>
      <c r="AO35" s="715"/>
      <c r="AP35" s="235"/>
      <c r="AQ35" s="741" t="s">
        <v>323</v>
      </c>
      <c r="AR35" s="742"/>
      <c r="AS35" s="742"/>
      <c r="AT35" s="742"/>
      <c r="AU35" s="742"/>
      <c r="AV35" s="742"/>
      <c r="AW35" s="742"/>
      <c r="AX35" s="742"/>
      <c r="AY35" s="742"/>
      <c r="AZ35" s="742"/>
      <c r="BA35" s="742"/>
      <c r="BB35" s="742"/>
      <c r="BC35" s="742"/>
      <c r="BD35" s="742"/>
      <c r="BE35" s="742"/>
      <c r="BF35" s="743"/>
      <c r="BG35" s="741" t="s">
        <v>324</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325</v>
      </c>
      <c r="CE35" s="720"/>
      <c r="CF35" s="720"/>
      <c r="CG35" s="720"/>
      <c r="CH35" s="720"/>
      <c r="CI35" s="720"/>
      <c r="CJ35" s="720"/>
      <c r="CK35" s="720"/>
      <c r="CL35" s="720"/>
      <c r="CM35" s="720"/>
      <c r="CN35" s="720"/>
      <c r="CO35" s="720"/>
      <c r="CP35" s="720"/>
      <c r="CQ35" s="721"/>
      <c r="CR35" s="680">
        <v>204933</v>
      </c>
      <c r="CS35" s="699"/>
      <c r="CT35" s="699"/>
      <c r="CU35" s="699"/>
      <c r="CV35" s="699"/>
      <c r="CW35" s="699"/>
      <c r="CX35" s="699"/>
      <c r="CY35" s="700"/>
      <c r="CZ35" s="683">
        <v>1.5</v>
      </c>
      <c r="DA35" s="701"/>
      <c r="DB35" s="701"/>
      <c r="DC35" s="702"/>
      <c r="DD35" s="686">
        <v>167978</v>
      </c>
      <c r="DE35" s="699"/>
      <c r="DF35" s="699"/>
      <c r="DG35" s="699"/>
      <c r="DH35" s="699"/>
      <c r="DI35" s="699"/>
      <c r="DJ35" s="699"/>
      <c r="DK35" s="700"/>
      <c r="DL35" s="686">
        <v>160726</v>
      </c>
      <c r="DM35" s="699"/>
      <c r="DN35" s="699"/>
      <c r="DO35" s="699"/>
      <c r="DP35" s="699"/>
      <c r="DQ35" s="699"/>
      <c r="DR35" s="699"/>
      <c r="DS35" s="699"/>
      <c r="DT35" s="699"/>
      <c r="DU35" s="699"/>
      <c r="DV35" s="700"/>
      <c r="DW35" s="683">
        <v>2.2999999999999998</v>
      </c>
      <c r="DX35" s="701"/>
      <c r="DY35" s="701"/>
      <c r="DZ35" s="701"/>
      <c r="EA35" s="701"/>
      <c r="EB35" s="701"/>
      <c r="EC35" s="722"/>
    </row>
    <row r="36" spans="2:133" ht="11.25" customHeight="1" x14ac:dyDescent="0.15">
      <c r="B36" s="677" t="s">
        <v>326</v>
      </c>
      <c r="C36" s="678"/>
      <c r="D36" s="678"/>
      <c r="E36" s="678"/>
      <c r="F36" s="678"/>
      <c r="G36" s="678"/>
      <c r="H36" s="678"/>
      <c r="I36" s="678"/>
      <c r="J36" s="678"/>
      <c r="K36" s="678"/>
      <c r="L36" s="678"/>
      <c r="M36" s="678"/>
      <c r="N36" s="678"/>
      <c r="O36" s="678"/>
      <c r="P36" s="678"/>
      <c r="Q36" s="679"/>
      <c r="R36" s="680">
        <v>564500</v>
      </c>
      <c r="S36" s="681"/>
      <c r="T36" s="681"/>
      <c r="U36" s="681"/>
      <c r="V36" s="681"/>
      <c r="W36" s="681"/>
      <c r="X36" s="681"/>
      <c r="Y36" s="682"/>
      <c r="Z36" s="713">
        <v>4.0999999999999996</v>
      </c>
      <c r="AA36" s="713"/>
      <c r="AB36" s="713"/>
      <c r="AC36" s="713"/>
      <c r="AD36" s="714" t="s">
        <v>128</v>
      </c>
      <c r="AE36" s="714"/>
      <c r="AF36" s="714"/>
      <c r="AG36" s="714"/>
      <c r="AH36" s="714"/>
      <c r="AI36" s="714"/>
      <c r="AJ36" s="714"/>
      <c r="AK36" s="714"/>
      <c r="AL36" s="683" t="s">
        <v>128</v>
      </c>
      <c r="AM36" s="684"/>
      <c r="AN36" s="684"/>
      <c r="AO36" s="715"/>
      <c r="AP36" s="235"/>
      <c r="AQ36" s="732" t="s">
        <v>327</v>
      </c>
      <c r="AR36" s="733"/>
      <c r="AS36" s="733"/>
      <c r="AT36" s="733"/>
      <c r="AU36" s="733"/>
      <c r="AV36" s="733"/>
      <c r="AW36" s="733"/>
      <c r="AX36" s="733"/>
      <c r="AY36" s="734"/>
      <c r="AZ36" s="735">
        <v>1433859</v>
      </c>
      <c r="BA36" s="736"/>
      <c r="BB36" s="736"/>
      <c r="BC36" s="736"/>
      <c r="BD36" s="736"/>
      <c r="BE36" s="736"/>
      <c r="BF36" s="737"/>
      <c r="BG36" s="738" t="s">
        <v>328</v>
      </c>
      <c r="BH36" s="739"/>
      <c r="BI36" s="739"/>
      <c r="BJ36" s="739"/>
      <c r="BK36" s="739"/>
      <c r="BL36" s="739"/>
      <c r="BM36" s="739"/>
      <c r="BN36" s="739"/>
      <c r="BO36" s="739"/>
      <c r="BP36" s="739"/>
      <c r="BQ36" s="739"/>
      <c r="BR36" s="739"/>
      <c r="BS36" s="739"/>
      <c r="BT36" s="739"/>
      <c r="BU36" s="740"/>
      <c r="BV36" s="735">
        <v>32417</v>
      </c>
      <c r="BW36" s="736"/>
      <c r="BX36" s="736"/>
      <c r="BY36" s="736"/>
      <c r="BZ36" s="736"/>
      <c r="CA36" s="736"/>
      <c r="CB36" s="737"/>
      <c r="CD36" s="719" t="s">
        <v>329</v>
      </c>
      <c r="CE36" s="720"/>
      <c r="CF36" s="720"/>
      <c r="CG36" s="720"/>
      <c r="CH36" s="720"/>
      <c r="CI36" s="720"/>
      <c r="CJ36" s="720"/>
      <c r="CK36" s="720"/>
      <c r="CL36" s="720"/>
      <c r="CM36" s="720"/>
      <c r="CN36" s="720"/>
      <c r="CO36" s="720"/>
      <c r="CP36" s="720"/>
      <c r="CQ36" s="721"/>
      <c r="CR36" s="680">
        <v>3052159</v>
      </c>
      <c r="CS36" s="681"/>
      <c r="CT36" s="681"/>
      <c r="CU36" s="681"/>
      <c r="CV36" s="681"/>
      <c r="CW36" s="681"/>
      <c r="CX36" s="681"/>
      <c r="CY36" s="682"/>
      <c r="CZ36" s="683">
        <v>22.8</v>
      </c>
      <c r="DA36" s="701"/>
      <c r="DB36" s="701"/>
      <c r="DC36" s="702"/>
      <c r="DD36" s="686">
        <v>927030</v>
      </c>
      <c r="DE36" s="681"/>
      <c r="DF36" s="681"/>
      <c r="DG36" s="681"/>
      <c r="DH36" s="681"/>
      <c r="DI36" s="681"/>
      <c r="DJ36" s="681"/>
      <c r="DK36" s="682"/>
      <c r="DL36" s="686">
        <v>568223</v>
      </c>
      <c r="DM36" s="681"/>
      <c r="DN36" s="681"/>
      <c r="DO36" s="681"/>
      <c r="DP36" s="681"/>
      <c r="DQ36" s="681"/>
      <c r="DR36" s="681"/>
      <c r="DS36" s="681"/>
      <c r="DT36" s="681"/>
      <c r="DU36" s="681"/>
      <c r="DV36" s="682"/>
      <c r="DW36" s="683">
        <v>8.1999999999999993</v>
      </c>
      <c r="DX36" s="701"/>
      <c r="DY36" s="701"/>
      <c r="DZ36" s="701"/>
      <c r="EA36" s="701"/>
      <c r="EB36" s="701"/>
      <c r="EC36" s="722"/>
    </row>
    <row r="37" spans="2:133" ht="11.25" customHeight="1" x14ac:dyDescent="0.15">
      <c r="B37" s="677" t="s">
        <v>330</v>
      </c>
      <c r="C37" s="678"/>
      <c r="D37" s="678"/>
      <c r="E37" s="678"/>
      <c r="F37" s="678"/>
      <c r="G37" s="678"/>
      <c r="H37" s="678"/>
      <c r="I37" s="678"/>
      <c r="J37" s="678"/>
      <c r="K37" s="678"/>
      <c r="L37" s="678"/>
      <c r="M37" s="678"/>
      <c r="N37" s="678"/>
      <c r="O37" s="678"/>
      <c r="P37" s="678"/>
      <c r="Q37" s="679"/>
      <c r="R37" s="680">
        <v>419233</v>
      </c>
      <c r="S37" s="681"/>
      <c r="T37" s="681"/>
      <c r="U37" s="681"/>
      <c r="V37" s="681"/>
      <c r="W37" s="681"/>
      <c r="X37" s="681"/>
      <c r="Y37" s="682"/>
      <c r="Z37" s="713">
        <v>3</v>
      </c>
      <c r="AA37" s="713"/>
      <c r="AB37" s="713"/>
      <c r="AC37" s="713"/>
      <c r="AD37" s="714" t="s">
        <v>128</v>
      </c>
      <c r="AE37" s="714"/>
      <c r="AF37" s="714"/>
      <c r="AG37" s="714"/>
      <c r="AH37" s="714"/>
      <c r="AI37" s="714"/>
      <c r="AJ37" s="714"/>
      <c r="AK37" s="714"/>
      <c r="AL37" s="683" t="s">
        <v>128</v>
      </c>
      <c r="AM37" s="684"/>
      <c r="AN37" s="684"/>
      <c r="AO37" s="715"/>
      <c r="AQ37" s="723" t="s">
        <v>331</v>
      </c>
      <c r="AR37" s="724"/>
      <c r="AS37" s="724"/>
      <c r="AT37" s="724"/>
      <c r="AU37" s="724"/>
      <c r="AV37" s="724"/>
      <c r="AW37" s="724"/>
      <c r="AX37" s="724"/>
      <c r="AY37" s="725"/>
      <c r="AZ37" s="680">
        <v>512790</v>
      </c>
      <c r="BA37" s="681"/>
      <c r="BB37" s="681"/>
      <c r="BC37" s="681"/>
      <c r="BD37" s="699"/>
      <c r="BE37" s="699"/>
      <c r="BF37" s="726"/>
      <c r="BG37" s="719" t="s">
        <v>332</v>
      </c>
      <c r="BH37" s="720"/>
      <c r="BI37" s="720"/>
      <c r="BJ37" s="720"/>
      <c r="BK37" s="720"/>
      <c r="BL37" s="720"/>
      <c r="BM37" s="720"/>
      <c r="BN37" s="720"/>
      <c r="BO37" s="720"/>
      <c r="BP37" s="720"/>
      <c r="BQ37" s="720"/>
      <c r="BR37" s="720"/>
      <c r="BS37" s="720"/>
      <c r="BT37" s="720"/>
      <c r="BU37" s="721"/>
      <c r="BV37" s="680">
        <v>2417</v>
      </c>
      <c r="BW37" s="681"/>
      <c r="BX37" s="681"/>
      <c r="BY37" s="681"/>
      <c r="BZ37" s="681"/>
      <c r="CA37" s="681"/>
      <c r="CB37" s="727"/>
      <c r="CD37" s="719" t="s">
        <v>333</v>
      </c>
      <c r="CE37" s="720"/>
      <c r="CF37" s="720"/>
      <c r="CG37" s="720"/>
      <c r="CH37" s="720"/>
      <c r="CI37" s="720"/>
      <c r="CJ37" s="720"/>
      <c r="CK37" s="720"/>
      <c r="CL37" s="720"/>
      <c r="CM37" s="720"/>
      <c r="CN37" s="720"/>
      <c r="CO37" s="720"/>
      <c r="CP37" s="720"/>
      <c r="CQ37" s="721"/>
      <c r="CR37" s="680">
        <v>378909</v>
      </c>
      <c r="CS37" s="699"/>
      <c r="CT37" s="699"/>
      <c r="CU37" s="699"/>
      <c r="CV37" s="699"/>
      <c r="CW37" s="699"/>
      <c r="CX37" s="699"/>
      <c r="CY37" s="700"/>
      <c r="CZ37" s="683">
        <v>2.8</v>
      </c>
      <c r="DA37" s="701"/>
      <c r="DB37" s="701"/>
      <c r="DC37" s="702"/>
      <c r="DD37" s="686">
        <v>345409</v>
      </c>
      <c r="DE37" s="699"/>
      <c r="DF37" s="699"/>
      <c r="DG37" s="699"/>
      <c r="DH37" s="699"/>
      <c r="DI37" s="699"/>
      <c r="DJ37" s="699"/>
      <c r="DK37" s="700"/>
      <c r="DL37" s="686">
        <v>343928</v>
      </c>
      <c r="DM37" s="699"/>
      <c r="DN37" s="699"/>
      <c r="DO37" s="699"/>
      <c r="DP37" s="699"/>
      <c r="DQ37" s="699"/>
      <c r="DR37" s="699"/>
      <c r="DS37" s="699"/>
      <c r="DT37" s="699"/>
      <c r="DU37" s="699"/>
      <c r="DV37" s="700"/>
      <c r="DW37" s="683">
        <v>4.9000000000000004</v>
      </c>
      <c r="DX37" s="701"/>
      <c r="DY37" s="701"/>
      <c r="DZ37" s="701"/>
      <c r="EA37" s="701"/>
      <c r="EB37" s="701"/>
      <c r="EC37" s="722"/>
    </row>
    <row r="38" spans="2:133" ht="11.25" customHeight="1" x14ac:dyDescent="0.15">
      <c r="B38" s="677" t="s">
        <v>334</v>
      </c>
      <c r="C38" s="678"/>
      <c r="D38" s="678"/>
      <c r="E38" s="678"/>
      <c r="F38" s="678"/>
      <c r="G38" s="678"/>
      <c r="H38" s="678"/>
      <c r="I38" s="678"/>
      <c r="J38" s="678"/>
      <c r="K38" s="678"/>
      <c r="L38" s="678"/>
      <c r="M38" s="678"/>
      <c r="N38" s="678"/>
      <c r="O38" s="678"/>
      <c r="P38" s="678"/>
      <c r="Q38" s="679"/>
      <c r="R38" s="680">
        <v>107114</v>
      </c>
      <c r="S38" s="681"/>
      <c r="T38" s="681"/>
      <c r="U38" s="681"/>
      <c r="V38" s="681"/>
      <c r="W38" s="681"/>
      <c r="X38" s="681"/>
      <c r="Y38" s="682"/>
      <c r="Z38" s="713">
        <v>0.8</v>
      </c>
      <c r="AA38" s="713"/>
      <c r="AB38" s="713"/>
      <c r="AC38" s="713"/>
      <c r="AD38" s="714">
        <v>8443</v>
      </c>
      <c r="AE38" s="714"/>
      <c r="AF38" s="714"/>
      <c r="AG38" s="714"/>
      <c r="AH38" s="714"/>
      <c r="AI38" s="714"/>
      <c r="AJ38" s="714"/>
      <c r="AK38" s="714"/>
      <c r="AL38" s="683">
        <v>0.1</v>
      </c>
      <c r="AM38" s="684"/>
      <c r="AN38" s="684"/>
      <c r="AO38" s="715"/>
      <c r="AQ38" s="723" t="s">
        <v>335</v>
      </c>
      <c r="AR38" s="724"/>
      <c r="AS38" s="724"/>
      <c r="AT38" s="724"/>
      <c r="AU38" s="724"/>
      <c r="AV38" s="724"/>
      <c r="AW38" s="724"/>
      <c r="AX38" s="724"/>
      <c r="AY38" s="725"/>
      <c r="AZ38" s="680">
        <v>37863</v>
      </c>
      <c r="BA38" s="681"/>
      <c r="BB38" s="681"/>
      <c r="BC38" s="681"/>
      <c r="BD38" s="699"/>
      <c r="BE38" s="699"/>
      <c r="BF38" s="726"/>
      <c r="BG38" s="719" t="s">
        <v>336</v>
      </c>
      <c r="BH38" s="720"/>
      <c r="BI38" s="720"/>
      <c r="BJ38" s="720"/>
      <c r="BK38" s="720"/>
      <c r="BL38" s="720"/>
      <c r="BM38" s="720"/>
      <c r="BN38" s="720"/>
      <c r="BO38" s="720"/>
      <c r="BP38" s="720"/>
      <c r="BQ38" s="720"/>
      <c r="BR38" s="720"/>
      <c r="BS38" s="720"/>
      <c r="BT38" s="720"/>
      <c r="BU38" s="721"/>
      <c r="BV38" s="680">
        <v>2481</v>
      </c>
      <c r="BW38" s="681"/>
      <c r="BX38" s="681"/>
      <c r="BY38" s="681"/>
      <c r="BZ38" s="681"/>
      <c r="CA38" s="681"/>
      <c r="CB38" s="727"/>
      <c r="CD38" s="719" t="s">
        <v>337</v>
      </c>
      <c r="CE38" s="720"/>
      <c r="CF38" s="720"/>
      <c r="CG38" s="720"/>
      <c r="CH38" s="720"/>
      <c r="CI38" s="720"/>
      <c r="CJ38" s="720"/>
      <c r="CK38" s="720"/>
      <c r="CL38" s="720"/>
      <c r="CM38" s="720"/>
      <c r="CN38" s="720"/>
      <c r="CO38" s="720"/>
      <c r="CP38" s="720"/>
      <c r="CQ38" s="721"/>
      <c r="CR38" s="680">
        <v>1403014</v>
      </c>
      <c r="CS38" s="681"/>
      <c r="CT38" s="681"/>
      <c r="CU38" s="681"/>
      <c r="CV38" s="681"/>
      <c r="CW38" s="681"/>
      <c r="CX38" s="681"/>
      <c r="CY38" s="682"/>
      <c r="CZ38" s="683">
        <v>10.5</v>
      </c>
      <c r="DA38" s="701"/>
      <c r="DB38" s="701"/>
      <c r="DC38" s="702"/>
      <c r="DD38" s="686">
        <v>1257437</v>
      </c>
      <c r="DE38" s="681"/>
      <c r="DF38" s="681"/>
      <c r="DG38" s="681"/>
      <c r="DH38" s="681"/>
      <c r="DI38" s="681"/>
      <c r="DJ38" s="681"/>
      <c r="DK38" s="682"/>
      <c r="DL38" s="686">
        <v>1153648</v>
      </c>
      <c r="DM38" s="681"/>
      <c r="DN38" s="681"/>
      <c r="DO38" s="681"/>
      <c r="DP38" s="681"/>
      <c r="DQ38" s="681"/>
      <c r="DR38" s="681"/>
      <c r="DS38" s="681"/>
      <c r="DT38" s="681"/>
      <c r="DU38" s="681"/>
      <c r="DV38" s="682"/>
      <c r="DW38" s="683">
        <v>16.600000000000001</v>
      </c>
      <c r="DX38" s="701"/>
      <c r="DY38" s="701"/>
      <c r="DZ38" s="701"/>
      <c r="EA38" s="701"/>
      <c r="EB38" s="701"/>
      <c r="EC38" s="722"/>
    </row>
    <row r="39" spans="2:133" ht="11.25" customHeight="1" x14ac:dyDescent="0.15">
      <c r="B39" s="677" t="s">
        <v>338</v>
      </c>
      <c r="C39" s="678"/>
      <c r="D39" s="678"/>
      <c r="E39" s="678"/>
      <c r="F39" s="678"/>
      <c r="G39" s="678"/>
      <c r="H39" s="678"/>
      <c r="I39" s="678"/>
      <c r="J39" s="678"/>
      <c r="K39" s="678"/>
      <c r="L39" s="678"/>
      <c r="M39" s="678"/>
      <c r="N39" s="678"/>
      <c r="O39" s="678"/>
      <c r="P39" s="678"/>
      <c r="Q39" s="679"/>
      <c r="R39" s="680">
        <v>888600</v>
      </c>
      <c r="S39" s="681"/>
      <c r="T39" s="681"/>
      <c r="U39" s="681"/>
      <c r="V39" s="681"/>
      <c r="W39" s="681"/>
      <c r="X39" s="681"/>
      <c r="Y39" s="682"/>
      <c r="Z39" s="713">
        <v>6.4</v>
      </c>
      <c r="AA39" s="713"/>
      <c r="AB39" s="713"/>
      <c r="AC39" s="713"/>
      <c r="AD39" s="714" t="s">
        <v>128</v>
      </c>
      <c r="AE39" s="714"/>
      <c r="AF39" s="714"/>
      <c r="AG39" s="714"/>
      <c r="AH39" s="714"/>
      <c r="AI39" s="714"/>
      <c r="AJ39" s="714"/>
      <c r="AK39" s="714"/>
      <c r="AL39" s="683" t="s">
        <v>128</v>
      </c>
      <c r="AM39" s="684"/>
      <c r="AN39" s="684"/>
      <c r="AO39" s="715"/>
      <c r="AQ39" s="723" t="s">
        <v>339</v>
      </c>
      <c r="AR39" s="724"/>
      <c r="AS39" s="724"/>
      <c r="AT39" s="724"/>
      <c r="AU39" s="724"/>
      <c r="AV39" s="724"/>
      <c r="AW39" s="724"/>
      <c r="AX39" s="724"/>
      <c r="AY39" s="725"/>
      <c r="AZ39" s="680">
        <v>30845</v>
      </c>
      <c r="BA39" s="681"/>
      <c r="BB39" s="681"/>
      <c r="BC39" s="681"/>
      <c r="BD39" s="699"/>
      <c r="BE39" s="699"/>
      <c r="BF39" s="726"/>
      <c r="BG39" s="719" t="s">
        <v>340</v>
      </c>
      <c r="BH39" s="720"/>
      <c r="BI39" s="720"/>
      <c r="BJ39" s="720"/>
      <c r="BK39" s="720"/>
      <c r="BL39" s="720"/>
      <c r="BM39" s="720"/>
      <c r="BN39" s="720"/>
      <c r="BO39" s="720"/>
      <c r="BP39" s="720"/>
      <c r="BQ39" s="720"/>
      <c r="BR39" s="720"/>
      <c r="BS39" s="720"/>
      <c r="BT39" s="720"/>
      <c r="BU39" s="721"/>
      <c r="BV39" s="680">
        <v>4214</v>
      </c>
      <c r="BW39" s="681"/>
      <c r="BX39" s="681"/>
      <c r="BY39" s="681"/>
      <c r="BZ39" s="681"/>
      <c r="CA39" s="681"/>
      <c r="CB39" s="727"/>
      <c r="CD39" s="719" t="s">
        <v>341</v>
      </c>
      <c r="CE39" s="720"/>
      <c r="CF39" s="720"/>
      <c r="CG39" s="720"/>
      <c r="CH39" s="720"/>
      <c r="CI39" s="720"/>
      <c r="CJ39" s="720"/>
      <c r="CK39" s="720"/>
      <c r="CL39" s="720"/>
      <c r="CM39" s="720"/>
      <c r="CN39" s="720"/>
      <c r="CO39" s="720"/>
      <c r="CP39" s="720"/>
      <c r="CQ39" s="721"/>
      <c r="CR39" s="680">
        <v>555411</v>
      </c>
      <c r="CS39" s="699"/>
      <c r="CT39" s="699"/>
      <c r="CU39" s="699"/>
      <c r="CV39" s="699"/>
      <c r="CW39" s="699"/>
      <c r="CX39" s="699"/>
      <c r="CY39" s="700"/>
      <c r="CZ39" s="683">
        <v>4.0999999999999996</v>
      </c>
      <c r="DA39" s="701"/>
      <c r="DB39" s="701"/>
      <c r="DC39" s="702"/>
      <c r="DD39" s="686">
        <v>315092</v>
      </c>
      <c r="DE39" s="699"/>
      <c r="DF39" s="699"/>
      <c r="DG39" s="699"/>
      <c r="DH39" s="699"/>
      <c r="DI39" s="699"/>
      <c r="DJ39" s="699"/>
      <c r="DK39" s="700"/>
      <c r="DL39" s="686" t="s">
        <v>128</v>
      </c>
      <c r="DM39" s="699"/>
      <c r="DN39" s="699"/>
      <c r="DO39" s="699"/>
      <c r="DP39" s="699"/>
      <c r="DQ39" s="699"/>
      <c r="DR39" s="699"/>
      <c r="DS39" s="699"/>
      <c r="DT39" s="699"/>
      <c r="DU39" s="699"/>
      <c r="DV39" s="700"/>
      <c r="DW39" s="683" t="s">
        <v>128</v>
      </c>
      <c r="DX39" s="701"/>
      <c r="DY39" s="701"/>
      <c r="DZ39" s="701"/>
      <c r="EA39" s="701"/>
      <c r="EB39" s="701"/>
      <c r="EC39" s="722"/>
    </row>
    <row r="40" spans="2:133" ht="11.25" customHeight="1" x14ac:dyDescent="0.15">
      <c r="B40" s="677" t="s">
        <v>342</v>
      </c>
      <c r="C40" s="678"/>
      <c r="D40" s="678"/>
      <c r="E40" s="678"/>
      <c r="F40" s="678"/>
      <c r="G40" s="678"/>
      <c r="H40" s="678"/>
      <c r="I40" s="678"/>
      <c r="J40" s="678"/>
      <c r="K40" s="678"/>
      <c r="L40" s="678"/>
      <c r="M40" s="678"/>
      <c r="N40" s="678"/>
      <c r="O40" s="678"/>
      <c r="P40" s="678"/>
      <c r="Q40" s="679"/>
      <c r="R40" s="680" t="s">
        <v>128</v>
      </c>
      <c r="S40" s="681"/>
      <c r="T40" s="681"/>
      <c r="U40" s="681"/>
      <c r="V40" s="681"/>
      <c r="W40" s="681"/>
      <c r="X40" s="681"/>
      <c r="Y40" s="682"/>
      <c r="Z40" s="713" t="s">
        <v>128</v>
      </c>
      <c r="AA40" s="713"/>
      <c r="AB40" s="713"/>
      <c r="AC40" s="713"/>
      <c r="AD40" s="714" t="s">
        <v>128</v>
      </c>
      <c r="AE40" s="714"/>
      <c r="AF40" s="714"/>
      <c r="AG40" s="714"/>
      <c r="AH40" s="714"/>
      <c r="AI40" s="714"/>
      <c r="AJ40" s="714"/>
      <c r="AK40" s="714"/>
      <c r="AL40" s="683" t="s">
        <v>234</v>
      </c>
      <c r="AM40" s="684"/>
      <c r="AN40" s="684"/>
      <c r="AO40" s="715"/>
      <c r="AQ40" s="723" t="s">
        <v>343</v>
      </c>
      <c r="AR40" s="724"/>
      <c r="AS40" s="724"/>
      <c r="AT40" s="724"/>
      <c r="AU40" s="724"/>
      <c r="AV40" s="724"/>
      <c r="AW40" s="724"/>
      <c r="AX40" s="724"/>
      <c r="AY40" s="725"/>
      <c r="AZ40" s="680" t="s">
        <v>128</v>
      </c>
      <c r="BA40" s="681"/>
      <c r="BB40" s="681"/>
      <c r="BC40" s="681"/>
      <c r="BD40" s="699"/>
      <c r="BE40" s="699"/>
      <c r="BF40" s="726"/>
      <c r="BG40" s="728" t="s">
        <v>344</v>
      </c>
      <c r="BH40" s="729"/>
      <c r="BI40" s="729"/>
      <c r="BJ40" s="729"/>
      <c r="BK40" s="729"/>
      <c r="BL40" s="236"/>
      <c r="BM40" s="720" t="s">
        <v>345</v>
      </c>
      <c r="BN40" s="720"/>
      <c r="BO40" s="720"/>
      <c r="BP40" s="720"/>
      <c r="BQ40" s="720"/>
      <c r="BR40" s="720"/>
      <c r="BS40" s="720"/>
      <c r="BT40" s="720"/>
      <c r="BU40" s="721"/>
      <c r="BV40" s="680">
        <v>89</v>
      </c>
      <c r="BW40" s="681"/>
      <c r="BX40" s="681"/>
      <c r="BY40" s="681"/>
      <c r="BZ40" s="681"/>
      <c r="CA40" s="681"/>
      <c r="CB40" s="727"/>
      <c r="CD40" s="719" t="s">
        <v>346</v>
      </c>
      <c r="CE40" s="720"/>
      <c r="CF40" s="720"/>
      <c r="CG40" s="720"/>
      <c r="CH40" s="720"/>
      <c r="CI40" s="720"/>
      <c r="CJ40" s="720"/>
      <c r="CK40" s="720"/>
      <c r="CL40" s="720"/>
      <c r="CM40" s="720"/>
      <c r="CN40" s="720"/>
      <c r="CO40" s="720"/>
      <c r="CP40" s="720"/>
      <c r="CQ40" s="721"/>
      <c r="CR40" s="680">
        <v>23689</v>
      </c>
      <c r="CS40" s="681"/>
      <c r="CT40" s="681"/>
      <c r="CU40" s="681"/>
      <c r="CV40" s="681"/>
      <c r="CW40" s="681"/>
      <c r="CX40" s="681"/>
      <c r="CY40" s="682"/>
      <c r="CZ40" s="683">
        <v>0.2</v>
      </c>
      <c r="DA40" s="701"/>
      <c r="DB40" s="701"/>
      <c r="DC40" s="702"/>
      <c r="DD40" s="686">
        <v>21628</v>
      </c>
      <c r="DE40" s="681"/>
      <c r="DF40" s="681"/>
      <c r="DG40" s="681"/>
      <c r="DH40" s="681"/>
      <c r="DI40" s="681"/>
      <c r="DJ40" s="681"/>
      <c r="DK40" s="682"/>
      <c r="DL40" s="686" t="s">
        <v>128</v>
      </c>
      <c r="DM40" s="681"/>
      <c r="DN40" s="681"/>
      <c r="DO40" s="681"/>
      <c r="DP40" s="681"/>
      <c r="DQ40" s="681"/>
      <c r="DR40" s="681"/>
      <c r="DS40" s="681"/>
      <c r="DT40" s="681"/>
      <c r="DU40" s="681"/>
      <c r="DV40" s="682"/>
      <c r="DW40" s="683" t="s">
        <v>128</v>
      </c>
      <c r="DX40" s="701"/>
      <c r="DY40" s="701"/>
      <c r="DZ40" s="701"/>
      <c r="EA40" s="701"/>
      <c r="EB40" s="701"/>
      <c r="EC40" s="722"/>
    </row>
    <row r="41" spans="2:133" ht="11.25" customHeight="1" x14ac:dyDescent="0.15">
      <c r="B41" s="677" t="s">
        <v>347</v>
      </c>
      <c r="C41" s="678"/>
      <c r="D41" s="678"/>
      <c r="E41" s="678"/>
      <c r="F41" s="678"/>
      <c r="G41" s="678"/>
      <c r="H41" s="678"/>
      <c r="I41" s="678"/>
      <c r="J41" s="678"/>
      <c r="K41" s="678"/>
      <c r="L41" s="678"/>
      <c r="M41" s="678"/>
      <c r="N41" s="678"/>
      <c r="O41" s="678"/>
      <c r="P41" s="678"/>
      <c r="Q41" s="679"/>
      <c r="R41" s="680" t="s">
        <v>128</v>
      </c>
      <c r="S41" s="681"/>
      <c r="T41" s="681"/>
      <c r="U41" s="681"/>
      <c r="V41" s="681"/>
      <c r="W41" s="681"/>
      <c r="X41" s="681"/>
      <c r="Y41" s="682"/>
      <c r="Z41" s="713" t="s">
        <v>128</v>
      </c>
      <c r="AA41" s="713"/>
      <c r="AB41" s="713"/>
      <c r="AC41" s="713"/>
      <c r="AD41" s="714" t="s">
        <v>128</v>
      </c>
      <c r="AE41" s="714"/>
      <c r="AF41" s="714"/>
      <c r="AG41" s="714"/>
      <c r="AH41" s="714"/>
      <c r="AI41" s="714"/>
      <c r="AJ41" s="714"/>
      <c r="AK41" s="714"/>
      <c r="AL41" s="683" t="s">
        <v>234</v>
      </c>
      <c r="AM41" s="684"/>
      <c r="AN41" s="684"/>
      <c r="AO41" s="715"/>
      <c r="AQ41" s="723" t="s">
        <v>348</v>
      </c>
      <c r="AR41" s="724"/>
      <c r="AS41" s="724"/>
      <c r="AT41" s="724"/>
      <c r="AU41" s="724"/>
      <c r="AV41" s="724"/>
      <c r="AW41" s="724"/>
      <c r="AX41" s="724"/>
      <c r="AY41" s="725"/>
      <c r="AZ41" s="680">
        <v>238229</v>
      </c>
      <c r="BA41" s="681"/>
      <c r="BB41" s="681"/>
      <c r="BC41" s="681"/>
      <c r="BD41" s="699"/>
      <c r="BE41" s="699"/>
      <c r="BF41" s="726"/>
      <c r="BG41" s="728"/>
      <c r="BH41" s="729"/>
      <c r="BI41" s="729"/>
      <c r="BJ41" s="729"/>
      <c r="BK41" s="729"/>
      <c r="BL41" s="236"/>
      <c r="BM41" s="720" t="s">
        <v>349</v>
      </c>
      <c r="BN41" s="720"/>
      <c r="BO41" s="720"/>
      <c r="BP41" s="720"/>
      <c r="BQ41" s="720"/>
      <c r="BR41" s="720"/>
      <c r="BS41" s="720"/>
      <c r="BT41" s="720"/>
      <c r="BU41" s="721"/>
      <c r="BV41" s="680">
        <v>2</v>
      </c>
      <c r="BW41" s="681"/>
      <c r="BX41" s="681"/>
      <c r="BY41" s="681"/>
      <c r="BZ41" s="681"/>
      <c r="CA41" s="681"/>
      <c r="CB41" s="727"/>
      <c r="CD41" s="719" t="s">
        <v>350</v>
      </c>
      <c r="CE41" s="720"/>
      <c r="CF41" s="720"/>
      <c r="CG41" s="720"/>
      <c r="CH41" s="720"/>
      <c r="CI41" s="720"/>
      <c r="CJ41" s="720"/>
      <c r="CK41" s="720"/>
      <c r="CL41" s="720"/>
      <c r="CM41" s="720"/>
      <c r="CN41" s="720"/>
      <c r="CO41" s="720"/>
      <c r="CP41" s="720"/>
      <c r="CQ41" s="721"/>
      <c r="CR41" s="680" t="s">
        <v>128</v>
      </c>
      <c r="CS41" s="699"/>
      <c r="CT41" s="699"/>
      <c r="CU41" s="699"/>
      <c r="CV41" s="699"/>
      <c r="CW41" s="699"/>
      <c r="CX41" s="699"/>
      <c r="CY41" s="700"/>
      <c r="CZ41" s="683" t="s">
        <v>145</v>
      </c>
      <c r="DA41" s="701"/>
      <c r="DB41" s="701"/>
      <c r="DC41" s="702"/>
      <c r="DD41" s="686" t="s">
        <v>128</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351</v>
      </c>
      <c r="C42" s="678"/>
      <c r="D42" s="678"/>
      <c r="E42" s="678"/>
      <c r="F42" s="678"/>
      <c r="G42" s="678"/>
      <c r="H42" s="678"/>
      <c r="I42" s="678"/>
      <c r="J42" s="678"/>
      <c r="K42" s="678"/>
      <c r="L42" s="678"/>
      <c r="M42" s="678"/>
      <c r="N42" s="678"/>
      <c r="O42" s="678"/>
      <c r="P42" s="678"/>
      <c r="Q42" s="679"/>
      <c r="R42" s="680">
        <v>211700</v>
      </c>
      <c r="S42" s="681"/>
      <c r="T42" s="681"/>
      <c r="U42" s="681"/>
      <c r="V42" s="681"/>
      <c r="W42" s="681"/>
      <c r="X42" s="681"/>
      <c r="Y42" s="682"/>
      <c r="Z42" s="713">
        <v>1.5</v>
      </c>
      <c r="AA42" s="713"/>
      <c r="AB42" s="713"/>
      <c r="AC42" s="713"/>
      <c r="AD42" s="714" t="s">
        <v>128</v>
      </c>
      <c r="AE42" s="714"/>
      <c r="AF42" s="714"/>
      <c r="AG42" s="714"/>
      <c r="AH42" s="714"/>
      <c r="AI42" s="714"/>
      <c r="AJ42" s="714"/>
      <c r="AK42" s="714"/>
      <c r="AL42" s="683" t="s">
        <v>128</v>
      </c>
      <c r="AM42" s="684"/>
      <c r="AN42" s="684"/>
      <c r="AO42" s="715"/>
      <c r="AQ42" s="716" t="s">
        <v>352</v>
      </c>
      <c r="AR42" s="717"/>
      <c r="AS42" s="717"/>
      <c r="AT42" s="717"/>
      <c r="AU42" s="717"/>
      <c r="AV42" s="717"/>
      <c r="AW42" s="717"/>
      <c r="AX42" s="717"/>
      <c r="AY42" s="718"/>
      <c r="AZ42" s="664">
        <v>614132</v>
      </c>
      <c r="BA42" s="703"/>
      <c r="BB42" s="703"/>
      <c r="BC42" s="703"/>
      <c r="BD42" s="665"/>
      <c r="BE42" s="665"/>
      <c r="BF42" s="709"/>
      <c r="BG42" s="730"/>
      <c r="BH42" s="731"/>
      <c r="BI42" s="731"/>
      <c r="BJ42" s="731"/>
      <c r="BK42" s="731"/>
      <c r="BL42" s="237"/>
      <c r="BM42" s="710" t="s">
        <v>353</v>
      </c>
      <c r="BN42" s="710"/>
      <c r="BO42" s="710"/>
      <c r="BP42" s="710"/>
      <c r="BQ42" s="710"/>
      <c r="BR42" s="710"/>
      <c r="BS42" s="710"/>
      <c r="BT42" s="710"/>
      <c r="BU42" s="711"/>
      <c r="BV42" s="664">
        <v>361</v>
      </c>
      <c r="BW42" s="703"/>
      <c r="BX42" s="703"/>
      <c r="BY42" s="703"/>
      <c r="BZ42" s="703"/>
      <c r="CA42" s="703"/>
      <c r="CB42" s="712"/>
      <c r="CD42" s="677" t="s">
        <v>354</v>
      </c>
      <c r="CE42" s="678"/>
      <c r="CF42" s="678"/>
      <c r="CG42" s="678"/>
      <c r="CH42" s="678"/>
      <c r="CI42" s="678"/>
      <c r="CJ42" s="678"/>
      <c r="CK42" s="678"/>
      <c r="CL42" s="678"/>
      <c r="CM42" s="678"/>
      <c r="CN42" s="678"/>
      <c r="CO42" s="678"/>
      <c r="CP42" s="678"/>
      <c r="CQ42" s="679"/>
      <c r="CR42" s="680">
        <v>1337144</v>
      </c>
      <c r="CS42" s="681"/>
      <c r="CT42" s="681"/>
      <c r="CU42" s="681"/>
      <c r="CV42" s="681"/>
      <c r="CW42" s="681"/>
      <c r="CX42" s="681"/>
      <c r="CY42" s="682"/>
      <c r="CZ42" s="683">
        <v>10</v>
      </c>
      <c r="DA42" s="684"/>
      <c r="DB42" s="684"/>
      <c r="DC42" s="685"/>
      <c r="DD42" s="686">
        <v>121009</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355</v>
      </c>
      <c r="C43" s="662"/>
      <c r="D43" s="662"/>
      <c r="E43" s="662"/>
      <c r="F43" s="662"/>
      <c r="G43" s="662"/>
      <c r="H43" s="662"/>
      <c r="I43" s="662"/>
      <c r="J43" s="662"/>
      <c r="K43" s="662"/>
      <c r="L43" s="662"/>
      <c r="M43" s="662"/>
      <c r="N43" s="662"/>
      <c r="O43" s="662"/>
      <c r="P43" s="662"/>
      <c r="Q43" s="663"/>
      <c r="R43" s="664">
        <v>13898687</v>
      </c>
      <c r="S43" s="703"/>
      <c r="T43" s="703"/>
      <c r="U43" s="703"/>
      <c r="V43" s="703"/>
      <c r="W43" s="703"/>
      <c r="X43" s="703"/>
      <c r="Y43" s="704"/>
      <c r="Z43" s="705">
        <v>100</v>
      </c>
      <c r="AA43" s="705"/>
      <c r="AB43" s="705"/>
      <c r="AC43" s="705"/>
      <c r="AD43" s="706">
        <v>6744690</v>
      </c>
      <c r="AE43" s="706"/>
      <c r="AF43" s="706"/>
      <c r="AG43" s="706"/>
      <c r="AH43" s="706"/>
      <c r="AI43" s="706"/>
      <c r="AJ43" s="706"/>
      <c r="AK43" s="706"/>
      <c r="AL43" s="667">
        <v>100</v>
      </c>
      <c r="AM43" s="707"/>
      <c r="AN43" s="707"/>
      <c r="AO43" s="708"/>
      <c r="BV43" s="238"/>
      <c r="BW43" s="238"/>
      <c r="BX43" s="238"/>
      <c r="BY43" s="238"/>
      <c r="BZ43" s="238"/>
      <c r="CA43" s="238"/>
      <c r="CB43" s="238"/>
      <c r="CD43" s="677" t="s">
        <v>356</v>
      </c>
      <c r="CE43" s="678"/>
      <c r="CF43" s="678"/>
      <c r="CG43" s="678"/>
      <c r="CH43" s="678"/>
      <c r="CI43" s="678"/>
      <c r="CJ43" s="678"/>
      <c r="CK43" s="678"/>
      <c r="CL43" s="678"/>
      <c r="CM43" s="678"/>
      <c r="CN43" s="678"/>
      <c r="CO43" s="678"/>
      <c r="CP43" s="678"/>
      <c r="CQ43" s="679"/>
      <c r="CR43" s="680">
        <v>1347</v>
      </c>
      <c r="CS43" s="699"/>
      <c r="CT43" s="699"/>
      <c r="CU43" s="699"/>
      <c r="CV43" s="699"/>
      <c r="CW43" s="699"/>
      <c r="CX43" s="699"/>
      <c r="CY43" s="700"/>
      <c r="CZ43" s="683">
        <v>0</v>
      </c>
      <c r="DA43" s="701"/>
      <c r="DB43" s="701"/>
      <c r="DC43" s="702"/>
      <c r="DD43" s="686">
        <v>1347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357</v>
      </c>
      <c r="CG44" s="678"/>
      <c r="CH44" s="678"/>
      <c r="CI44" s="678"/>
      <c r="CJ44" s="678"/>
      <c r="CK44" s="678"/>
      <c r="CL44" s="678"/>
      <c r="CM44" s="678"/>
      <c r="CN44" s="678"/>
      <c r="CO44" s="678"/>
      <c r="CP44" s="678"/>
      <c r="CQ44" s="679"/>
      <c r="CR44" s="680">
        <v>1310253</v>
      </c>
      <c r="CS44" s="681"/>
      <c r="CT44" s="681"/>
      <c r="CU44" s="681"/>
      <c r="CV44" s="681"/>
      <c r="CW44" s="681"/>
      <c r="CX44" s="681"/>
      <c r="CY44" s="682"/>
      <c r="CZ44" s="683">
        <v>9.8000000000000007</v>
      </c>
      <c r="DA44" s="684"/>
      <c r="DB44" s="684"/>
      <c r="DC44" s="685"/>
      <c r="DD44" s="686">
        <v>111311</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358</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359</v>
      </c>
      <c r="CG45" s="678"/>
      <c r="CH45" s="678"/>
      <c r="CI45" s="678"/>
      <c r="CJ45" s="678"/>
      <c r="CK45" s="678"/>
      <c r="CL45" s="678"/>
      <c r="CM45" s="678"/>
      <c r="CN45" s="678"/>
      <c r="CO45" s="678"/>
      <c r="CP45" s="678"/>
      <c r="CQ45" s="679"/>
      <c r="CR45" s="680">
        <v>749480</v>
      </c>
      <c r="CS45" s="699"/>
      <c r="CT45" s="699"/>
      <c r="CU45" s="699"/>
      <c r="CV45" s="699"/>
      <c r="CW45" s="699"/>
      <c r="CX45" s="699"/>
      <c r="CY45" s="700"/>
      <c r="CZ45" s="683">
        <v>5.6</v>
      </c>
      <c r="DA45" s="701"/>
      <c r="DB45" s="701"/>
      <c r="DC45" s="702"/>
      <c r="DD45" s="686">
        <v>15646</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360</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361</v>
      </c>
      <c r="CG46" s="678"/>
      <c r="CH46" s="678"/>
      <c r="CI46" s="678"/>
      <c r="CJ46" s="678"/>
      <c r="CK46" s="678"/>
      <c r="CL46" s="678"/>
      <c r="CM46" s="678"/>
      <c r="CN46" s="678"/>
      <c r="CO46" s="678"/>
      <c r="CP46" s="678"/>
      <c r="CQ46" s="679"/>
      <c r="CR46" s="680">
        <v>508359</v>
      </c>
      <c r="CS46" s="681"/>
      <c r="CT46" s="681"/>
      <c r="CU46" s="681"/>
      <c r="CV46" s="681"/>
      <c r="CW46" s="681"/>
      <c r="CX46" s="681"/>
      <c r="CY46" s="682"/>
      <c r="CZ46" s="683">
        <v>3.8</v>
      </c>
      <c r="DA46" s="684"/>
      <c r="DB46" s="684"/>
      <c r="DC46" s="685"/>
      <c r="DD46" s="686">
        <v>74491</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362</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363</v>
      </c>
      <c r="CG47" s="678"/>
      <c r="CH47" s="678"/>
      <c r="CI47" s="678"/>
      <c r="CJ47" s="678"/>
      <c r="CK47" s="678"/>
      <c r="CL47" s="678"/>
      <c r="CM47" s="678"/>
      <c r="CN47" s="678"/>
      <c r="CO47" s="678"/>
      <c r="CP47" s="678"/>
      <c r="CQ47" s="679"/>
      <c r="CR47" s="680">
        <v>26891</v>
      </c>
      <c r="CS47" s="699"/>
      <c r="CT47" s="699"/>
      <c r="CU47" s="699"/>
      <c r="CV47" s="699"/>
      <c r="CW47" s="699"/>
      <c r="CX47" s="699"/>
      <c r="CY47" s="700"/>
      <c r="CZ47" s="683">
        <v>0.2</v>
      </c>
      <c r="DA47" s="701"/>
      <c r="DB47" s="701"/>
      <c r="DC47" s="702"/>
      <c r="DD47" s="686">
        <v>9698</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364</v>
      </c>
      <c r="CG48" s="678"/>
      <c r="CH48" s="678"/>
      <c r="CI48" s="678"/>
      <c r="CJ48" s="678"/>
      <c r="CK48" s="678"/>
      <c r="CL48" s="678"/>
      <c r="CM48" s="678"/>
      <c r="CN48" s="678"/>
      <c r="CO48" s="678"/>
      <c r="CP48" s="678"/>
      <c r="CQ48" s="679"/>
      <c r="CR48" s="680" t="s">
        <v>128</v>
      </c>
      <c r="CS48" s="681"/>
      <c r="CT48" s="681"/>
      <c r="CU48" s="681"/>
      <c r="CV48" s="681"/>
      <c r="CW48" s="681"/>
      <c r="CX48" s="681"/>
      <c r="CY48" s="682"/>
      <c r="CZ48" s="683" t="s">
        <v>128</v>
      </c>
      <c r="DA48" s="684"/>
      <c r="DB48" s="684"/>
      <c r="DC48" s="685"/>
      <c r="DD48" s="686" t="s">
        <v>234</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365</v>
      </c>
      <c r="CE49" s="662"/>
      <c r="CF49" s="662"/>
      <c r="CG49" s="662"/>
      <c r="CH49" s="662"/>
      <c r="CI49" s="662"/>
      <c r="CJ49" s="662"/>
      <c r="CK49" s="662"/>
      <c r="CL49" s="662"/>
      <c r="CM49" s="662"/>
      <c r="CN49" s="662"/>
      <c r="CO49" s="662"/>
      <c r="CP49" s="662"/>
      <c r="CQ49" s="663"/>
      <c r="CR49" s="664">
        <v>13396618</v>
      </c>
      <c r="CS49" s="665"/>
      <c r="CT49" s="665"/>
      <c r="CU49" s="665"/>
      <c r="CV49" s="665"/>
      <c r="CW49" s="665"/>
      <c r="CX49" s="665"/>
      <c r="CY49" s="666"/>
      <c r="CZ49" s="667">
        <v>100</v>
      </c>
      <c r="DA49" s="668"/>
      <c r="DB49" s="668"/>
      <c r="DC49" s="669"/>
      <c r="DD49" s="670">
        <v>7846894</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kZO+VcLaWvwzcOv1Obuaguyg0mkkNuD8UzlA6NEsFGAVcRDoeS+bUngd3oGCMe4EG8hSEaro+UdsxsRhgpLKUQ==" saltValue="m/qvaTIBbAe3szCvhp4Szw=="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DD29:DK29"/>
    <mergeCell ref="DL29:DV29"/>
    <mergeCell ref="B27:Q27"/>
    <mergeCell ref="R27:Y27"/>
    <mergeCell ref="Z27:AC27"/>
    <mergeCell ref="AD27:AK27"/>
    <mergeCell ref="AL27:AO27"/>
    <mergeCell ref="AP27:BF27"/>
    <mergeCell ref="BG27:BN27"/>
    <mergeCell ref="BO27:BR27"/>
    <mergeCell ref="BS27:CB27"/>
    <mergeCell ref="DL25:DV25"/>
    <mergeCell ref="DW27:EC27"/>
    <mergeCell ref="DW26:EC26"/>
    <mergeCell ref="BS26:CB26"/>
    <mergeCell ref="CD26:CQ26"/>
    <mergeCell ref="CR26:CY26"/>
    <mergeCell ref="CZ26:DC26"/>
    <mergeCell ref="DD26:DK26"/>
    <mergeCell ref="DL26:DV26"/>
    <mergeCell ref="DW29:EC29"/>
    <mergeCell ref="CD29:CE32"/>
    <mergeCell ref="B32:Q32"/>
    <mergeCell ref="R32:Y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BO29:BR29"/>
    <mergeCell ref="BS29:CB29"/>
    <mergeCell ref="DW28:EC28"/>
    <mergeCell ref="BS28:CB28"/>
    <mergeCell ref="CD28:CQ28"/>
    <mergeCell ref="CR28:CY28"/>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DW30:EC30"/>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5"/>
  <sheetViews>
    <sheetView zoomScale="70" zoomScaleNormal="25"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366</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367</v>
      </c>
      <c r="DK2" s="1206"/>
      <c r="DL2" s="1206"/>
      <c r="DM2" s="1206"/>
      <c r="DN2" s="1206"/>
      <c r="DO2" s="1207"/>
      <c r="DP2" s="251"/>
      <c r="DQ2" s="1205" t="s">
        <v>368</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369</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370</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371</v>
      </c>
      <c r="B5" s="1091"/>
      <c r="C5" s="1091"/>
      <c r="D5" s="1091"/>
      <c r="E5" s="1091"/>
      <c r="F5" s="1091"/>
      <c r="G5" s="1091"/>
      <c r="H5" s="1091"/>
      <c r="I5" s="1091"/>
      <c r="J5" s="1091"/>
      <c r="K5" s="1091"/>
      <c r="L5" s="1091"/>
      <c r="M5" s="1091"/>
      <c r="N5" s="1091"/>
      <c r="O5" s="1091"/>
      <c r="P5" s="1092"/>
      <c r="Q5" s="1096" t="s">
        <v>372</v>
      </c>
      <c r="R5" s="1097"/>
      <c r="S5" s="1097"/>
      <c r="T5" s="1097"/>
      <c r="U5" s="1098"/>
      <c r="V5" s="1096" t="s">
        <v>373</v>
      </c>
      <c r="W5" s="1097"/>
      <c r="X5" s="1097"/>
      <c r="Y5" s="1097"/>
      <c r="Z5" s="1098"/>
      <c r="AA5" s="1096" t="s">
        <v>374</v>
      </c>
      <c r="AB5" s="1097"/>
      <c r="AC5" s="1097"/>
      <c r="AD5" s="1097"/>
      <c r="AE5" s="1097"/>
      <c r="AF5" s="1208" t="s">
        <v>375</v>
      </c>
      <c r="AG5" s="1097"/>
      <c r="AH5" s="1097"/>
      <c r="AI5" s="1097"/>
      <c r="AJ5" s="1112"/>
      <c r="AK5" s="1097" t="s">
        <v>376</v>
      </c>
      <c r="AL5" s="1097"/>
      <c r="AM5" s="1097"/>
      <c r="AN5" s="1097"/>
      <c r="AO5" s="1098"/>
      <c r="AP5" s="1096" t="s">
        <v>377</v>
      </c>
      <c r="AQ5" s="1097"/>
      <c r="AR5" s="1097"/>
      <c r="AS5" s="1097"/>
      <c r="AT5" s="1098"/>
      <c r="AU5" s="1096" t="s">
        <v>378</v>
      </c>
      <c r="AV5" s="1097"/>
      <c r="AW5" s="1097"/>
      <c r="AX5" s="1097"/>
      <c r="AY5" s="1112"/>
      <c r="AZ5" s="258"/>
      <c r="BA5" s="258"/>
      <c r="BB5" s="258"/>
      <c r="BC5" s="258"/>
      <c r="BD5" s="258"/>
      <c r="BE5" s="259"/>
      <c r="BF5" s="259"/>
      <c r="BG5" s="259"/>
      <c r="BH5" s="259"/>
      <c r="BI5" s="259"/>
      <c r="BJ5" s="259"/>
      <c r="BK5" s="259"/>
      <c r="BL5" s="259"/>
      <c r="BM5" s="259"/>
      <c r="BN5" s="259"/>
      <c r="BO5" s="259"/>
      <c r="BP5" s="259"/>
      <c r="BQ5" s="1090" t="s">
        <v>379</v>
      </c>
      <c r="BR5" s="1091"/>
      <c r="BS5" s="1091"/>
      <c r="BT5" s="1091"/>
      <c r="BU5" s="1091"/>
      <c r="BV5" s="1091"/>
      <c r="BW5" s="1091"/>
      <c r="BX5" s="1091"/>
      <c r="BY5" s="1091"/>
      <c r="BZ5" s="1091"/>
      <c r="CA5" s="1091"/>
      <c r="CB5" s="1091"/>
      <c r="CC5" s="1091"/>
      <c r="CD5" s="1091"/>
      <c r="CE5" s="1091"/>
      <c r="CF5" s="1091"/>
      <c r="CG5" s="1092"/>
      <c r="CH5" s="1096" t="s">
        <v>380</v>
      </c>
      <c r="CI5" s="1097"/>
      <c r="CJ5" s="1097"/>
      <c r="CK5" s="1097"/>
      <c r="CL5" s="1098"/>
      <c r="CM5" s="1096" t="s">
        <v>381</v>
      </c>
      <c r="CN5" s="1097"/>
      <c r="CO5" s="1097"/>
      <c r="CP5" s="1097"/>
      <c r="CQ5" s="1098"/>
      <c r="CR5" s="1096" t="s">
        <v>382</v>
      </c>
      <c r="CS5" s="1097"/>
      <c r="CT5" s="1097"/>
      <c r="CU5" s="1097"/>
      <c r="CV5" s="1098"/>
      <c r="CW5" s="1096" t="s">
        <v>383</v>
      </c>
      <c r="CX5" s="1097"/>
      <c r="CY5" s="1097"/>
      <c r="CZ5" s="1097"/>
      <c r="DA5" s="1098"/>
      <c r="DB5" s="1096" t="s">
        <v>384</v>
      </c>
      <c r="DC5" s="1097"/>
      <c r="DD5" s="1097"/>
      <c r="DE5" s="1097"/>
      <c r="DF5" s="1098"/>
      <c r="DG5" s="1193" t="s">
        <v>385</v>
      </c>
      <c r="DH5" s="1194"/>
      <c r="DI5" s="1194"/>
      <c r="DJ5" s="1194"/>
      <c r="DK5" s="1195"/>
      <c r="DL5" s="1193" t="s">
        <v>386</v>
      </c>
      <c r="DM5" s="1194"/>
      <c r="DN5" s="1194"/>
      <c r="DO5" s="1194"/>
      <c r="DP5" s="1195"/>
      <c r="DQ5" s="1096" t="s">
        <v>387</v>
      </c>
      <c r="DR5" s="1097"/>
      <c r="DS5" s="1097"/>
      <c r="DT5" s="1097"/>
      <c r="DU5" s="1098"/>
      <c r="DV5" s="1096" t="s">
        <v>378</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388</v>
      </c>
      <c r="C7" s="1146"/>
      <c r="D7" s="1146"/>
      <c r="E7" s="1146"/>
      <c r="F7" s="1146"/>
      <c r="G7" s="1146"/>
      <c r="H7" s="1146"/>
      <c r="I7" s="1146"/>
      <c r="J7" s="1146"/>
      <c r="K7" s="1146"/>
      <c r="L7" s="1146"/>
      <c r="M7" s="1146"/>
      <c r="N7" s="1146"/>
      <c r="O7" s="1146"/>
      <c r="P7" s="1147"/>
      <c r="Q7" s="1199">
        <v>13880</v>
      </c>
      <c r="R7" s="1200"/>
      <c r="S7" s="1200"/>
      <c r="T7" s="1200"/>
      <c r="U7" s="1200"/>
      <c r="V7" s="1200">
        <v>13381</v>
      </c>
      <c r="W7" s="1200"/>
      <c r="X7" s="1200"/>
      <c r="Y7" s="1200"/>
      <c r="Z7" s="1200"/>
      <c r="AA7" s="1200">
        <v>500</v>
      </c>
      <c r="AB7" s="1200"/>
      <c r="AC7" s="1200"/>
      <c r="AD7" s="1200"/>
      <c r="AE7" s="1201"/>
      <c r="AF7" s="1202">
        <v>381</v>
      </c>
      <c r="AG7" s="1203"/>
      <c r="AH7" s="1203"/>
      <c r="AI7" s="1203"/>
      <c r="AJ7" s="1204"/>
      <c r="AK7" s="1186">
        <v>574</v>
      </c>
      <c r="AL7" s="1187"/>
      <c r="AM7" s="1187"/>
      <c r="AN7" s="1187"/>
      <c r="AO7" s="1187"/>
      <c r="AP7" s="1187">
        <v>9529</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603</v>
      </c>
      <c r="BT7" s="1191"/>
      <c r="BU7" s="1191"/>
      <c r="BV7" s="1191"/>
      <c r="BW7" s="1191"/>
      <c r="BX7" s="1191"/>
      <c r="BY7" s="1191"/>
      <c r="BZ7" s="1191"/>
      <c r="CA7" s="1191"/>
      <c r="CB7" s="1191"/>
      <c r="CC7" s="1191"/>
      <c r="CD7" s="1191"/>
      <c r="CE7" s="1191"/>
      <c r="CF7" s="1191"/>
      <c r="CG7" s="1192"/>
      <c r="CH7" s="1183">
        <v>5</v>
      </c>
      <c r="CI7" s="1184"/>
      <c r="CJ7" s="1184"/>
      <c r="CK7" s="1184"/>
      <c r="CL7" s="1185"/>
      <c r="CM7" s="1183">
        <v>12</v>
      </c>
      <c r="CN7" s="1184"/>
      <c r="CO7" s="1184"/>
      <c r="CP7" s="1184"/>
      <c r="CQ7" s="1185"/>
      <c r="CR7" s="1183">
        <v>3</v>
      </c>
      <c r="CS7" s="1184"/>
      <c r="CT7" s="1184"/>
      <c r="CU7" s="1184"/>
      <c r="CV7" s="1185"/>
      <c r="CW7" s="1183">
        <v>15</v>
      </c>
      <c r="CX7" s="1184"/>
      <c r="CY7" s="1184"/>
      <c r="CZ7" s="1184"/>
      <c r="DA7" s="1185"/>
      <c r="DB7" s="1183">
        <v>0</v>
      </c>
      <c r="DC7" s="1184"/>
      <c r="DD7" s="1184"/>
      <c r="DE7" s="1184"/>
      <c r="DF7" s="1185"/>
      <c r="DG7" s="1183">
        <v>0</v>
      </c>
      <c r="DH7" s="1184"/>
      <c r="DI7" s="1184"/>
      <c r="DJ7" s="1184"/>
      <c r="DK7" s="1185"/>
      <c r="DL7" s="1183">
        <v>0</v>
      </c>
      <c r="DM7" s="1184"/>
      <c r="DN7" s="1184"/>
      <c r="DO7" s="1184"/>
      <c r="DP7" s="1185"/>
      <c r="DQ7" s="1183">
        <v>0</v>
      </c>
      <c r="DR7" s="1184"/>
      <c r="DS7" s="1184"/>
      <c r="DT7" s="1184"/>
      <c r="DU7" s="1185"/>
      <c r="DV7" s="1210"/>
      <c r="DW7" s="1211"/>
      <c r="DX7" s="1211"/>
      <c r="DY7" s="1211"/>
      <c r="DZ7" s="1212"/>
      <c r="EA7" s="256"/>
    </row>
    <row r="8" spans="1:131" s="257" customFormat="1" ht="26.25" customHeight="1" x14ac:dyDescent="0.15">
      <c r="A8" s="263">
        <v>2</v>
      </c>
      <c r="B8" s="1132" t="s">
        <v>389</v>
      </c>
      <c r="C8" s="1133"/>
      <c r="D8" s="1133"/>
      <c r="E8" s="1133"/>
      <c r="F8" s="1133"/>
      <c r="G8" s="1133"/>
      <c r="H8" s="1133"/>
      <c r="I8" s="1133"/>
      <c r="J8" s="1133"/>
      <c r="K8" s="1133"/>
      <c r="L8" s="1133"/>
      <c r="M8" s="1133"/>
      <c r="N8" s="1133"/>
      <c r="O8" s="1133"/>
      <c r="P8" s="1134"/>
      <c r="Q8" s="1138">
        <v>2</v>
      </c>
      <c r="R8" s="1139"/>
      <c r="S8" s="1139"/>
      <c r="T8" s="1139"/>
      <c r="U8" s="1139"/>
      <c r="V8" s="1139">
        <v>2</v>
      </c>
      <c r="W8" s="1139"/>
      <c r="X8" s="1139"/>
      <c r="Y8" s="1139"/>
      <c r="Z8" s="1139"/>
      <c r="AA8" s="1139">
        <v>0</v>
      </c>
      <c r="AB8" s="1139"/>
      <c r="AC8" s="1139"/>
      <c r="AD8" s="1139"/>
      <c r="AE8" s="1140"/>
      <c r="AF8" s="1114" t="s">
        <v>390</v>
      </c>
      <c r="AG8" s="1115"/>
      <c r="AH8" s="1115"/>
      <c r="AI8" s="1115"/>
      <c r="AJ8" s="1116"/>
      <c r="AK8" s="1181" t="s">
        <v>598</v>
      </c>
      <c r="AL8" s="1182"/>
      <c r="AM8" s="1182"/>
      <c r="AN8" s="1182"/>
      <c r="AO8" s="1182"/>
      <c r="AP8" s="1182" t="s">
        <v>598</v>
      </c>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604</v>
      </c>
      <c r="BT8" s="1110"/>
      <c r="BU8" s="1110"/>
      <c r="BV8" s="1110"/>
      <c r="BW8" s="1110"/>
      <c r="BX8" s="1110"/>
      <c r="BY8" s="1110"/>
      <c r="BZ8" s="1110"/>
      <c r="CA8" s="1110"/>
      <c r="CB8" s="1110"/>
      <c r="CC8" s="1110"/>
      <c r="CD8" s="1110"/>
      <c r="CE8" s="1110"/>
      <c r="CF8" s="1110"/>
      <c r="CG8" s="1111"/>
      <c r="CH8" s="1084">
        <v>22</v>
      </c>
      <c r="CI8" s="1085"/>
      <c r="CJ8" s="1085"/>
      <c r="CK8" s="1085"/>
      <c r="CL8" s="1086"/>
      <c r="CM8" s="1084">
        <v>45</v>
      </c>
      <c r="CN8" s="1085"/>
      <c r="CO8" s="1085"/>
      <c r="CP8" s="1085"/>
      <c r="CQ8" s="1086"/>
      <c r="CR8" s="1084">
        <v>11</v>
      </c>
      <c r="CS8" s="1085"/>
      <c r="CT8" s="1085"/>
      <c r="CU8" s="1085"/>
      <c r="CV8" s="1086"/>
      <c r="CW8" s="1084">
        <v>15</v>
      </c>
      <c r="CX8" s="1085"/>
      <c r="CY8" s="1085"/>
      <c r="CZ8" s="1085"/>
      <c r="DA8" s="1086"/>
      <c r="DB8" s="1084">
        <v>0</v>
      </c>
      <c r="DC8" s="1085"/>
      <c r="DD8" s="1085"/>
      <c r="DE8" s="1085"/>
      <c r="DF8" s="1086"/>
      <c r="DG8" s="1084">
        <v>0</v>
      </c>
      <c r="DH8" s="1085"/>
      <c r="DI8" s="1085"/>
      <c r="DJ8" s="1085"/>
      <c r="DK8" s="1086"/>
      <c r="DL8" s="1084">
        <v>0</v>
      </c>
      <c r="DM8" s="1085"/>
      <c r="DN8" s="1085"/>
      <c r="DO8" s="1085"/>
      <c r="DP8" s="1086"/>
      <c r="DQ8" s="1084">
        <v>0</v>
      </c>
      <c r="DR8" s="1085"/>
      <c r="DS8" s="1085"/>
      <c r="DT8" s="1085"/>
      <c r="DU8" s="1086"/>
      <c r="DV8" s="1087"/>
      <c r="DW8" s="1088"/>
      <c r="DX8" s="1088"/>
      <c r="DY8" s="1088"/>
      <c r="DZ8" s="1089"/>
      <c r="EA8" s="256"/>
    </row>
    <row r="9" spans="1:131" s="257" customFormat="1" ht="26.25" customHeight="1" x14ac:dyDescent="0.15">
      <c r="A9" s="263">
        <v>3</v>
      </c>
      <c r="B9" s="1132" t="s">
        <v>391</v>
      </c>
      <c r="C9" s="1133"/>
      <c r="D9" s="1133"/>
      <c r="E9" s="1133"/>
      <c r="F9" s="1133"/>
      <c r="G9" s="1133"/>
      <c r="H9" s="1133"/>
      <c r="I9" s="1133"/>
      <c r="J9" s="1133"/>
      <c r="K9" s="1133"/>
      <c r="L9" s="1133"/>
      <c r="M9" s="1133"/>
      <c r="N9" s="1133"/>
      <c r="O9" s="1133"/>
      <c r="P9" s="1134"/>
      <c r="Q9" s="1138">
        <v>12</v>
      </c>
      <c r="R9" s="1139"/>
      <c r="S9" s="1139"/>
      <c r="T9" s="1139"/>
      <c r="U9" s="1139"/>
      <c r="V9" s="1139">
        <v>12</v>
      </c>
      <c r="W9" s="1139"/>
      <c r="X9" s="1139"/>
      <c r="Y9" s="1139"/>
      <c r="Z9" s="1139"/>
      <c r="AA9" s="1139">
        <v>0</v>
      </c>
      <c r="AB9" s="1139"/>
      <c r="AC9" s="1139"/>
      <c r="AD9" s="1139"/>
      <c r="AE9" s="1140"/>
      <c r="AF9" s="1114">
        <v>0</v>
      </c>
      <c r="AG9" s="1115"/>
      <c r="AH9" s="1115"/>
      <c r="AI9" s="1115"/>
      <c r="AJ9" s="1116"/>
      <c r="AK9" s="1181">
        <v>0</v>
      </c>
      <c r="AL9" s="1182"/>
      <c r="AM9" s="1182"/>
      <c r="AN9" s="1182"/>
      <c r="AO9" s="1182"/>
      <c r="AP9" s="1182">
        <v>1</v>
      </c>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t="s">
        <v>392</v>
      </c>
      <c r="C10" s="1133"/>
      <c r="D10" s="1133"/>
      <c r="E10" s="1133"/>
      <c r="F10" s="1133"/>
      <c r="G10" s="1133"/>
      <c r="H10" s="1133"/>
      <c r="I10" s="1133"/>
      <c r="J10" s="1133"/>
      <c r="K10" s="1133"/>
      <c r="L10" s="1133"/>
      <c r="M10" s="1133"/>
      <c r="N10" s="1133"/>
      <c r="O10" s="1133"/>
      <c r="P10" s="1134"/>
      <c r="Q10" s="1138">
        <v>16</v>
      </c>
      <c r="R10" s="1139"/>
      <c r="S10" s="1139"/>
      <c r="T10" s="1139"/>
      <c r="U10" s="1139"/>
      <c r="V10" s="1139">
        <v>13</v>
      </c>
      <c r="W10" s="1139"/>
      <c r="X10" s="1139"/>
      <c r="Y10" s="1139"/>
      <c r="Z10" s="1139"/>
      <c r="AA10" s="1139">
        <v>2</v>
      </c>
      <c r="AB10" s="1139"/>
      <c r="AC10" s="1139"/>
      <c r="AD10" s="1139"/>
      <c r="AE10" s="1140"/>
      <c r="AF10" s="1114">
        <v>2</v>
      </c>
      <c r="AG10" s="1115"/>
      <c r="AH10" s="1115"/>
      <c r="AI10" s="1115"/>
      <c r="AJ10" s="1116"/>
      <c r="AK10" s="1181">
        <v>2</v>
      </c>
      <c r="AL10" s="1182"/>
      <c r="AM10" s="1182"/>
      <c r="AN10" s="1182"/>
      <c r="AO10" s="1182"/>
      <c r="AP10" s="1182" t="s">
        <v>598</v>
      </c>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393</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394</v>
      </c>
      <c r="B23" s="1039" t="s">
        <v>395</v>
      </c>
      <c r="C23" s="1040"/>
      <c r="D23" s="1040"/>
      <c r="E23" s="1040"/>
      <c r="F23" s="1040"/>
      <c r="G23" s="1040"/>
      <c r="H23" s="1040"/>
      <c r="I23" s="1040"/>
      <c r="J23" s="1040"/>
      <c r="K23" s="1040"/>
      <c r="L23" s="1040"/>
      <c r="M23" s="1040"/>
      <c r="N23" s="1040"/>
      <c r="O23" s="1040"/>
      <c r="P23" s="1041"/>
      <c r="Q23" s="1163">
        <v>13899</v>
      </c>
      <c r="R23" s="1164"/>
      <c r="S23" s="1164"/>
      <c r="T23" s="1164"/>
      <c r="U23" s="1164"/>
      <c r="V23" s="1164">
        <v>13397</v>
      </c>
      <c r="W23" s="1164"/>
      <c r="X23" s="1164"/>
      <c r="Y23" s="1164"/>
      <c r="Z23" s="1164"/>
      <c r="AA23" s="1164">
        <v>502</v>
      </c>
      <c r="AB23" s="1164"/>
      <c r="AC23" s="1164"/>
      <c r="AD23" s="1164"/>
      <c r="AE23" s="1165"/>
      <c r="AF23" s="1166">
        <v>383</v>
      </c>
      <c r="AG23" s="1164"/>
      <c r="AH23" s="1164"/>
      <c r="AI23" s="1164"/>
      <c r="AJ23" s="1167"/>
      <c r="AK23" s="1168"/>
      <c r="AL23" s="1169"/>
      <c r="AM23" s="1169"/>
      <c r="AN23" s="1169"/>
      <c r="AO23" s="1169"/>
      <c r="AP23" s="1164">
        <v>9530</v>
      </c>
      <c r="AQ23" s="1164"/>
      <c r="AR23" s="1164"/>
      <c r="AS23" s="1164"/>
      <c r="AT23" s="1164"/>
      <c r="AU23" s="1170"/>
      <c r="AV23" s="1170"/>
      <c r="AW23" s="1170"/>
      <c r="AX23" s="1170"/>
      <c r="AY23" s="1171"/>
      <c r="AZ23" s="1160" t="s">
        <v>396</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397</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398</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371</v>
      </c>
      <c r="B26" s="1091"/>
      <c r="C26" s="1091"/>
      <c r="D26" s="1091"/>
      <c r="E26" s="1091"/>
      <c r="F26" s="1091"/>
      <c r="G26" s="1091"/>
      <c r="H26" s="1091"/>
      <c r="I26" s="1091"/>
      <c r="J26" s="1091"/>
      <c r="K26" s="1091"/>
      <c r="L26" s="1091"/>
      <c r="M26" s="1091"/>
      <c r="N26" s="1091"/>
      <c r="O26" s="1091"/>
      <c r="P26" s="1092"/>
      <c r="Q26" s="1096" t="s">
        <v>399</v>
      </c>
      <c r="R26" s="1097"/>
      <c r="S26" s="1097"/>
      <c r="T26" s="1097"/>
      <c r="U26" s="1098"/>
      <c r="V26" s="1096" t="s">
        <v>400</v>
      </c>
      <c r="W26" s="1097"/>
      <c r="X26" s="1097"/>
      <c r="Y26" s="1097"/>
      <c r="Z26" s="1098"/>
      <c r="AA26" s="1096" t="s">
        <v>401</v>
      </c>
      <c r="AB26" s="1097"/>
      <c r="AC26" s="1097"/>
      <c r="AD26" s="1097"/>
      <c r="AE26" s="1097"/>
      <c r="AF26" s="1154" t="s">
        <v>402</v>
      </c>
      <c r="AG26" s="1103"/>
      <c r="AH26" s="1103"/>
      <c r="AI26" s="1103"/>
      <c r="AJ26" s="1155"/>
      <c r="AK26" s="1097" t="s">
        <v>403</v>
      </c>
      <c r="AL26" s="1097"/>
      <c r="AM26" s="1097"/>
      <c r="AN26" s="1097"/>
      <c r="AO26" s="1098"/>
      <c r="AP26" s="1096" t="s">
        <v>404</v>
      </c>
      <c r="AQ26" s="1097"/>
      <c r="AR26" s="1097"/>
      <c r="AS26" s="1097"/>
      <c r="AT26" s="1098"/>
      <c r="AU26" s="1096" t="s">
        <v>405</v>
      </c>
      <c r="AV26" s="1097"/>
      <c r="AW26" s="1097"/>
      <c r="AX26" s="1097"/>
      <c r="AY26" s="1098"/>
      <c r="AZ26" s="1096" t="s">
        <v>406</v>
      </c>
      <c r="BA26" s="1097"/>
      <c r="BB26" s="1097"/>
      <c r="BC26" s="1097"/>
      <c r="BD26" s="1098"/>
      <c r="BE26" s="1096" t="s">
        <v>378</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407</v>
      </c>
      <c r="C28" s="1146"/>
      <c r="D28" s="1146"/>
      <c r="E28" s="1146"/>
      <c r="F28" s="1146"/>
      <c r="G28" s="1146"/>
      <c r="H28" s="1146"/>
      <c r="I28" s="1146"/>
      <c r="J28" s="1146"/>
      <c r="K28" s="1146"/>
      <c r="L28" s="1146"/>
      <c r="M28" s="1146"/>
      <c r="N28" s="1146"/>
      <c r="O28" s="1146"/>
      <c r="P28" s="1147"/>
      <c r="Q28" s="1148">
        <v>2185</v>
      </c>
      <c r="R28" s="1149"/>
      <c r="S28" s="1149"/>
      <c r="T28" s="1149"/>
      <c r="U28" s="1149"/>
      <c r="V28" s="1149">
        <v>2153</v>
      </c>
      <c r="W28" s="1149"/>
      <c r="X28" s="1149"/>
      <c r="Y28" s="1149"/>
      <c r="Z28" s="1149"/>
      <c r="AA28" s="1149">
        <v>32</v>
      </c>
      <c r="AB28" s="1149"/>
      <c r="AC28" s="1149"/>
      <c r="AD28" s="1149"/>
      <c r="AE28" s="1150"/>
      <c r="AF28" s="1151">
        <v>32</v>
      </c>
      <c r="AG28" s="1149"/>
      <c r="AH28" s="1149"/>
      <c r="AI28" s="1149"/>
      <c r="AJ28" s="1152"/>
      <c r="AK28" s="1153">
        <v>178</v>
      </c>
      <c r="AL28" s="1141"/>
      <c r="AM28" s="1141"/>
      <c r="AN28" s="1141"/>
      <c r="AO28" s="1141"/>
      <c r="AP28" s="1141" t="s">
        <v>598</v>
      </c>
      <c r="AQ28" s="1141"/>
      <c r="AR28" s="1141"/>
      <c r="AS28" s="1141"/>
      <c r="AT28" s="1141"/>
      <c r="AU28" s="1141" t="s">
        <v>598</v>
      </c>
      <c r="AV28" s="1141"/>
      <c r="AW28" s="1141"/>
      <c r="AX28" s="1141"/>
      <c r="AY28" s="1141"/>
      <c r="AZ28" s="1142" t="s">
        <v>598</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408</v>
      </c>
      <c r="C29" s="1133"/>
      <c r="D29" s="1133"/>
      <c r="E29" s="1133"/>
      <c r="F29" s="1133"/>
      <c r="G29" s="1133"/>
      <c r="H29" s="1133"/>
      <c r="I29" s="1133"/>
      <c r="J29" s="1133"/>
      <c r="K29" s="1133"/>
      <c r="L29" s="1133"/>
      <c r="M29" s="1133"/>
      <c r="N29" s="1133"/>
      <c r="O29" s="1133"/>
      <c r="P29" s="1134"/>
      <c r="Q29" s="1138">
        <v>332</v>
      </c>
      <c r="R29" s="1139"/>
      <c r="S29" s="1139"/>
      <c r="T29" s="1139"/>
      <c r="U29" s="1139"/>
      <c r="V29" s="1139">
        <v>332</v>
      </c>
      <c r="W29" s="1139"/>
      <c r="X29" s="1139"/>
      <c r="Y29" s="1139"/>
      <c r="Z29" s="1139"/>
      <c r="AA29" s="1139">
        <v>0</v>
      </c>
      <c r="AB29" s="1139"/>
      <c r="AC29" s="1139"/>
      <c r="AD29" s="1139"/>
      <c r="AE29" s="1140"/>
      <c r="AF29" s="1114" t="s">
        <v>409</v>
      </c>
      <c r="AG29" s="1115"/>
      <c r="AH29" s="1115"/>
      <c r="AI29" s="1115"/>
      <c r="AJ29" s="1116"/>
      <c r="AK29" s="1075">
        <v>67</v>
      </c>
      <c r="AL29" s="1066"/>
      <c r="AM29" s="1066"/>
      <c r="AN29" s="1066"/>
      <c r="AO29" s="1066"/>
      <c r="AP29" s="1066">
        <v>211</v>
      </c>
      <c r="AQ29" s="1066"/>
      <c r="AR29" s="1066"/>
      <c r="AS29" s="1066"/>
      <c r="AT29" s="1066"/>
      <c r="AU29" s="1066" t="s">
        <v>598</v>
      </c>
      <c r="AV29" s="1066"/>
      <c r="AW29" s="1066"/>
      <c r="AX29" s="1066"/>
      <c r="AY29" s="1066"/>
      <c r="AZ29" s="1137" t="s">
        <v>532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410</v>
      </c>
      <c r="C30" s="1133"/>
      <c r="D30" s="1133"/>
      <c r="E30" s="1133"/>
      <c r="F30" s="1133"/>
      <c r="G30" s="1133"/>
      <c r="H30" s="1133"/>
      <c r="I30" s="1133"/>
      <c r="J30" s="1133"/>
      <c r="K30" s="1133"/>
      <c r="L30" s="1133"/>
      <c r="M30" s="1133"/>
      <c r="N30" s="1133"/>
      <c r="O30" s="1133"/>
      <c r="P30" s="1134"/>
      <c r="Q30" s="1138">
        <v>436</v>
      </c>
      <c r="R30" s="1139"/>
      <c r="S30" s="1139"/>
      <c r="T30" s="1139"/>
      <c r="U30" s="1139"/>
      <c r="V30" s="1139">
        <v>435</v>
      </c>
      <c r="W30" s="1139"/>
      <c r="X30" s="1139"/>
      <c r="Y30" s="1139"/>
      <c r="Z30" s="1139"/>
      <c r="AA30" s="1139">
        <v>1</v>
      </c>
      <c r="AB30" s="1139"/>
      <c r="AC30" s="1139"/>
      <c r="AD30" s="1139"/>
      <c r="AE30" s="1140"/>
      <c r="AF30" s="1114">
        <v>1</v>
      </c>
      <c r="AG30" s="1115"/>
      <c r="AH30" s="1115"/>
      <c r="AI30" s="1115"/>
      <c r="AJ30" s="1116"/>
      <c r="AK30" s="1075">
        <v>70</v>
      </c>
      <c r="AL30" s="1066"/>
      <c r="AM30" s="1066"/>
      <c r="AN30" s="1066"/>
      <c r="AO30" s="1066"/>
      <c r="AP30" s="1066" t="s">
        <v>598</v>
      </c>
      <c r="AQ30" s="1066"/>
      <c r="AR30" s="1066"/>
      <c r="AS30" s="1066"/>
      <c r="AT30" s="1066"/>
      <c r="AU30" s="1066" t="s">
        <v>598</v>
      </c>
      <c r="AV30" s="1066"/>
      <c r="AW30" s="1066"/>
      <c r="AX30" s="1066"/>
      <c r="AY30" s="1066"/>
      <c r="AZ30" s="1137" t="s">
        <v>532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411</v>
      </c>
      <c r="C31" s="1133"/>
      <c r="D31" s="1133"/>
      <c r="E31" s="1133"/>
      <c r="F31" s="1133"/>
      <c r="G31" s="1133"/>
      <c r="H31" s="1133"/>
      <c r="I31" s="1133"/>
      <c r="J31" s="1133"/>
      <c r="K31" s="1133"/>
      <c r="L31" s="1133"/>
      <c r="M31" s="1133"/>
      <c r="N31" s="1133"/>
      <c r="O31" s="1133"/>
      <c r="P31" s="1134"/>
      <c r="Q31" s="1138">
        <v>2404</v>
      </c>
      <c r="R31" s="1139"/>
      <c r="S31" s="1139"/>
      <c r="T31" s="1139"/>
      <c r="U31" s="1139"/>
      <c r="V31" s="1139">
        <v>2267</v>
      </c>
      <c r="W31" s="1139"/>
      <c r="X31" s="1139"/>
      <c r="Y31" s="1139"/>
      <c r="Z31" s="1139"/>
      <c r="AA31" s="1139">
        <v>137</v>
      </c>
      <c r="AB31" s="1139"/>
      <c r="AC31" s="1139"/>
      <c r="AD31" s="1139"/>
      <c r="AE31" s="1140"/>
      <c r="AF31" s="1114">
        <v>137</v>
      </c>
      <c r="AG31" s="1115"/>
      <c r="AH31" s="1115"/>
      <c r="AI31" s="1115"/>
      <c r="AJ31" s="1116"/>
      <c r="AK31" s="1075">
        <v>335</v>
      </c>
      <c r="AL31" s="1066"/>
      <c r="AM31" s="1066"/>
      <c r="AN31" s="1066"/>
      <c r="AO31" s="1066"/>
      <c r="AP31" s="1066" t="s">
        <v>598</v>
      </c>
      <c r="AQ31" s="1066"/>
      <c r="AR31" s="1066"/>
      <c r="AS31" s="1066"/>
      <c r="AT31" s="1066"/>
      <c r="AU31" s="1066" t="s">
        <v>598</v>
      </c>
      <c r="AV31" s="1066"/>
      <c r="AW31" s="1066"/>
      <c r="AX31" s="1066"/>
      <c r="AY31" s="1066"/>
      <c r="AZ31" s="1137" t="s">
        <v>532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412</v>
      </c>
      <c r="C32" s="1133"/>
      <c r="D32" s="1133"/>
      <c r="E32" s="1133"/>
      <c r="F32" s="1133"/>
      <c r="G32" s="1133"/>
      <c r="H32" s="1133"/>
      <c r="I32" s="1133"/>
      <c r="J32" s="1133"/>
      <c r="K32" s="1133"/>
      <c r="L32" s="1133"/>
      <c r="M32" s="1133"/>
      <c r="N32" s="1133"/>
      <c r="O32" s="1133"/>
      <c r="P32" s="1134"/>
      <c r="Q32" s="1138">
        <v>308</v>
      </c>
      <c r="R32" s="1139"/>
      <c r="S32" s="1139"/>
      <c r="T32" s="1139"/>
      <c r="U32" s="1139"/>
      <c r="V32" s="1139">
        <v>264</v>
      </c>
      <c r="W32" s="1139"/>
      <c r="X32" s="1139"/>
      <c r="Y32" s="1139"/>
      <c r="Z32" s="1139"/>
      <c r="AA32" s="1139">
        <v>44</v>
      </c>
      <c r="AB32" s="1139"/>
      <c r="AC32" s="1139"/>
      <c r="AD32" s="1139"/>
      <c r="AE32" s="1140"/>
      <c r="AF32" s="1114">
        <v>266</v>
      </c>
      <c r="AG32" s="1115"/>
      <c r="AH32" s="1115"/>
      <c r="AI32" s="1115"/>
      <c r="AJ32" s="1116"/>
      <c r="AK32" s="1075">
        <v>31</v>
      </c>
      <c r="AL32" s="1066"/>
      <c r="AM32" s="1066"/>
      <c r="AN32" s="1066"/>
      <c r="AO32" s="1066"/>
      <c r="AP32" s="1066">
        <v>791</v>
      </c>
      <c r="AQ32" s="1066"/>
      <c r="AR32" s="1066"/>
      <c r="AS32" s="1066"/>
      <c r="AT32" s="1066"/>
      <c r="AU32" s="1066">
        <v>114</v>
      </c>
      <c r="AV32" s="1066"/>
      <c r="AW32" s="1066"/>
      <c r="AX32" s="1066"/>
      <c r="AY32" s="1066"/>
      <c r="AZ32" s="1137" t="s">
        <v>532</v>
      </c>
      <c r="BA32" s="1137"/>
      <c r="BB32" s="1137"/>
      <c r="BC32" s="1137"/>
      <c r="BD32" s="1137"/>
      <c r="BE32" s="1127" t="s">
        <v>413</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414</v>
      </c>
      <c r="C33" s="1133"/>
      <c r="D33" s="1133"/>
      <c r="E33" s="1133"/>
      <c r="F33" s="1133"/>
      <c r="G33" s="1133"/>
      <c r="H33" s="1133"/>
      <c r="I33" s="1133"/>
      <c r="J33" s="1133"/>
      <c r="K33" s="1133"/>
      <c r="L33" s="1133"/>
      <c r="M33" s="1133"/>
      <c r="N33" s="1133"/>
      <c r="O33" s="1133"/>
      <c r="P33" s="1134"/>
      <c r="Q33" s="1138">
        <v>480</v>
      </c>
      <c r="R33" s="1139"/>
      <c r="S33" s="1139"/>
      <c r="T33" s="1139"/>
      <c r="U33" s="1139"/>
      <c r="V33" s="1139">
        <v>479</v>
      </c>
      <c r="W33" s="1139"/>
      <c r="X33" s="1139"/>
      <c r="Y33" s="1139"/>
      <c r="Z33" s="1139"/>
      <c r="AA33" s="1139">
        <v>0</v>
      </c>
      <c r="AB33" s="1139"/>
      <c r="AC33" s="1139"/>
      <c r="AD33" s="1139"/>
      <c r="AE33" s="1140"/>
      <c r="AF33" s="1114">
        <v>0</v>
      </c>
      <c r="AG33" s="1115"/>
      <c r="AH33" s="1115"/>
      <c r="AI33" s="1115"/>
      <c r="AJ33" s="1116"/>
      <c r="AK33" s="1075">
        <v>315</v>
      </c>
      <c r="AL33" s="1066"/>
      <c r="AM33" s="1066"/>
      <c r="AN33" s="1066"/>
      <c r="AO33" s="1066"/>
      <c r="AP33" s="1066">
        <v>2426</v>
      </c>
      <c r="AQ33" s="1066"/>
      <c r="AR33" s="1066"/>
      <c r="AS33" s="1066"/>
      <c r="AT33" s="1066"/>
      <c r="AU33" s="1066">
        <v>2342</v>
      </c>
      <c r="AV33" s="1066"/>
      <c r="AW33" s="1066"/>
      <c r="AX33" s="1066"/>
      <c r="AY33" s="1066"/>
      <c r="AZ33" s="1137" t="s">
        <v>532</v>
      </c>
      <c r="BA33" s="1137"/>
      <c r="BB33" s="1137"/>
      <c r="BC33" s="1137"/>
      <c r="BD33" s="1137"/>
      <c r="BE33" s="1127" t="s">
        <v>415</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t="s">
        <v>416</v>
      </c>
      <c r="C34" s="1133"/>
      <c r="D34" s="1133"/>
      <c r="E34" s="1133"/>
      <c r="F34" s="1133"/>
      <c r="G34" s="1133"/>
      <c r="H34" s="1133"/>
      <c r="I34" s="1133"/>
      <c r="J34" s="1133"/>
      <c r="K34" s="1133"/>
      <c r="L34" s="1133"/>
      <c r="M34" s="1133"/>
      <c r="N34" s="1133"/>
      <c r="O34" s="1133"/>
      <c r="P34" s="1134"/>
      <c r="Q34" s="1138">
        <v>435</v>
      </c>
      <c r="R34" s="1139"/>
      <c r="S34" s="1139"/>
      <c r="T34" s="1139"/>
      <c r="U34" s="1139"/>
      <c r="V34" s="1139">
        <v>435</v>
      </c>
      <c r="W34" s="1139"/>
      <c r="X34" s="1139"/>
      <c r="Y34" s="1139"/>
      <c r="Z34" s="1139"/>
      <c r="AA34" s="1139">
        <v>0</v>
      </c>
      <c r="AB34" s="1139"/>
      <c r="AC34" s="1139"/>
      <c r="AD34" s="1139"/>
      <c r="AE34" s="1140"/>
      <c r="AF34" s="1114">
        <v>0</v>
      </c>
      <c r="AG34" s="1115"/>
      <c r="AH34" s="1115"/>
      <c r="AI34" s="1115"/>
      <c r="AJ34" s="1116"/>
      <c r="AK34" s="1075">
        <v>223</v>
      </c>
      <c r="AL34" s="1066"/>
      <c r="AM34" s="1066"/>
      <c r="AN34" s="1066"/>
      <c r="AO34" s="1066"/>
      <c r="AP34" s="1066">
        <v>2305</v>
      </c>
      <c r="AQ34" s="1066"/>
      <c r="AR34" s="1066"/>
      <c r="AS34" s="1066"/>
      <c r="AT34" s="1066"/>
      <c r="AU34" s="1066">
        <v>2221</v>
      </c>
      <c r="AV34" s="1066"/>
      <c r="AW34" s="1066"/>
      <c r="AX34" s="1066"/>
      <c r="AY34" s="1066"/>
      <c r="AZ34" s="1137" t="s">
        <v>532</v>
      </c>
      <c r="BA34" s="1137"/>
      <c r="BB34" s="1137"/>
      <c r="BC34" s="1137"/>
      <c r="BD34" s="1137"/>
      <c r="BE34" s="1127" t="s">
        <v>417</v>
      </c>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t="s">
        <v>418</v>
      </c>
      <c r="C35" s="1133"/>
      <c r="D35" s="1133"/>
      <c r="E35" s="1133"/>
      <c r="F35" s="1133"/>
      <c r="G35" s="1133"/>
      <c r="H35" s="1133"/>
      <c r="I35" s="1133"/>
      <c r="J35" s="1133"/>
      <c r="K35" s="1133"/>
      <c r="L35" s="1133"/>
      <c r="M35" s="1133"/>
      <c r="N35" s="1133"/>
      <c r="O35" s="1133"/>
      <c r="P35" s="1134"/>
      <c r="Q35" s="1138">
        <v>45</v>
      </c>
      <c r="R35" s="1139"/>
      <c r="S35" s="1139"/>
      <c r="T35" s="1139"/>
      <c r="U35" s="1139"/>
      <c r="V35" s="1139">
        <v>31</v>
      </c>
      <c r="W35" s="1139"/>
      <c r="X35" s="1139"/>
      <c r="Y35" s="1139"/>
      <c r="Z35" s="1139"/>
      <c r="AA35" s="1139">
        <v>14</v>
      </c>
      <c r="AB35" s="1139"/>
      <c r="AC35" s="1139"/>
      <c r="AD35" s="1139"/>
      <c r="AE35" s="1140"/>
      <c r="AF35" s="1114">
        <v>14</v>
      </c>
      <c r="AG35" s="1115"/>
      <c r="AH35" s="1115"/>
      <c r="AI35" s="1115"/>
      <c r="AJ35" s="1116"/>
      <c r="AK35" s="1075" t="s">
        <v>598</v>
      </c>
      <c r="AL35" s="1066"/>
      <c r="AM35" s="1066"/>
      <c r="AN35" s="1066"/>
      <c r="AO35" s="1066"/>
      <c r="AP35" s="1066" t="s">
        <v>598</v>
      </c>
      <c r="AQ35" s="1066"/>
      <c r="AR35" s="1066"/>
      <c r="AS35" s="1066"/>
      <c r="AT35" s="1066"/>
      <c r="AU35" s="1066" t="s">
        <v>598</v>
      </c>
      <c r="AV35" s="1066"/>
      <c r="AW35" s="1066"/>
      <c r="AX35" s="1066"/>
      <c r="AY35" s="1066"/>
      <c r="AZ35" s="1137" t="s">
        <v>532</v>
      </c>
      <c r="BA35" s="1137"/>
      <c r="BB35" s="1137"/>
      <c r="BC35" s="1137"/>
      <c r="BD35" s="1137"/>
      <c r="BE35" s="1127" t="s">
        <v>419</v>
      </c>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t="s">
        <v>420</v>
      </c>
      <c r="C36" s="1133"/>
      <c r="D36" s="1133"/>
      <c r="E36" s="1133"/>
      <c r="F36" s="1133"/>
      <c r="G36" s="1133"/>
      <c r="H36" s="1133"/>
      <c r="I36" s="1133"/>
      <c r="J36" s="1133"/>
      <c r="K36" s="1133"/>
      <c r="L36" s="1133"/>
      <c r="M36" s="1133"/>
      <c r="N36" s="1133"/>
      <c r="O36" s="1133"/>
      <c r="P36" s="1134"/>
      <c r="Q36" s="1138">
        <v>5</v>
      </c>
      <c r="R36" s="1139"/>
      <c r="S36" s="1139"/>
      <c r="T36" s="1139"/>
      <c r="U36" s="1139"/>
      <c r="V36" s="1139">
        <v>5</v>
      </c>
      <c r="W36" s="1139"/>
      <c r="X36" s="1139"/>
      <c r="Y36" s="1139"/>
      <c r="Z36" s="1139"/>
      <c r="AA36" s="1139">
        <v>0</v>
      </c>
      <c r="AB36" s="1139"/>
      <c r="AC36" s="1139"/>
      <c r="AD36" s="1139"/>
      <c r="AE36" s="1140"/>
      <c r="AF36" s="1114" t="s">
        <v>421</v>
      </c>
      <c r="AG36" s="1115"/>
      <c r="AH36" s="1115"/>
      <c r="AI36" s="1115"/>
      <c r="AJ36" s="1116"/>
      <c r="AK36" s="1075">
        <v>1</v>
      </c>
      <c r="AL36" s="1066"/>
      <c r="AM36" s="1066"/>
      <c r="AN36" s="1066"/>
      <c r="AO36" s="1066"/>
      <c r="AP36" s="1066" t="s">
        <v>598</v>
      </c>
      <c r="AQ36" s="1066"/>
      <c r="AR36" s="1066"/>
      <c r="AS36" s="1066"/>
      <c r="AT36" s="1066"/>
      <c r="AU36" s="1066" t="s">
        <v>598</v>
      </c>
      <c r="AV36" s="1066"/>
      <c r="AW36" s="1066"/>
      <c r="AX36" s="1066"/>
      <c r="AY36" s="1066"/>
      <c r="AZ36" s="1137" t="s">
        <v>532</v>
      </c>
      <c r="BA36" s="1137"/>
      <c r="BB36" s="1137"/>
      <c r="BC36" s="1137"/>
      <c r="BD36" s="1137"/>
      <c r="BE36" s="1127" t="s">
        <v>422</v>
      </c>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t="s">
        <v>423</v>
      </c>
      <c r="C37" s="1133"/>
      <c r="D37" s="1133"/>
      <c r="E37" s="1133"/>
      <c r="F37" s="1133"/>
      <c r="G37" s="1133"/>
      <c r="H37" s="1133"/>
      <c r="I37" s="1133"/>
      <c r="J37" s="1133"/>
      <c r="K37" s="1133"/>
      <c r="L37" s="1133"/>
      <c r="M37" s="1133"/>
      <c r="N37" s="1133"/>
      <c r="O37" s="1133"/>
      <c r="P37" s="1134"/>
      <c r="Q37" s="1138">
        <v>22</v>
      </c>
      <c r="R37" s="1139"/>
      <c r="S37" s="1139"/>
      <c r="T37" s="1139"/>
      <c r="U37" s="1139"/>
      <c r="V37" s="1139">
        <v>22</v>
      </c>
      <c r="W37" s="1139"/>
      <c r="X37" s="1139"/>
      <c r="Y37" s="1139"/>
      <c r="Z37" s="1139"/>
      <c r="AA37" s="1139">
        <v>0</v>
      </c>
      <c r="AB37" s="1139"/>
      <c r="AC37" s="1139"/>
      <c r="AD37" s="1139"/>
      <c r="AE37" s="1140"/>
      <c r="AF37" s="1114" t="s">
        <v>421</v>
      </c>
      <c r="AG37" s="1115"/>
      <c r="AH37" s="1115"/>
      <c r="AI37" s="1115"/>
      <c r="AJ37" s="1116"/>
      <c r="AK37" s="1075">
        <v>11</v>
      </c>
      <c r="AL37" s="1066"/>
      <c r="AM37" s="1066"/>
      <c r="AN37" s="1066"/>
      <c r="AO37" s="1066"/>
      <c r="AP37" s="1066">
        <v>61</v>
      </c>
      <c r="AQ37" s="1066"/>
      <c r="AR37" s="1066"/>
      <c r="AS37" s="1066"/>
      <c r="AT37" s="1066"/>
      <c r="AU37" s="1066" t="s">
        <v>598</v>
      </c>
      <c r="AV37" s="1066"/>
      <c r="AW37" s="1066"/>
      <c r="AX37" s="1066"/>
      <c r="AY37" s="1066"/>
      <c r="AZ37" s="1137" t="s">
        <v>532</v>
      </c>
      <c r="BA37" s="1137"/>
      <c r="BB37" s="1137"/>
      <c r="BC37" s="1137"/>
      <c r="BD37" s="1137"/>
      <c r="BE37" s="1127" t="s">
        <v>417</v>
      </c>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t="s">
        <v>424</v>
      </c>
      <c r="C38" s="1133"/>
      <c r="D38" s="1133"/>
      <c r="E38" s="1133"/>
      <c r="F38" s="1133"/>
      <c r="G38" s="1133"/>
      <c r="H38" s="1133"/>
      <c r="I38" s="1133"/>
      <c r="J38" s="1133"/>
      <c r="K38" s="1133"/>
      <c r="L38" s="1133"/>
      <c r="M38" s="1133"/>
      <c r="N38" s="1133"/>
      <c r="O38" s="1133"/>
      <c r="P38" s="1134"/>
      <c r="Q38" s="1138">
        <v>40</v>
      </c>
      <c r="R38" s="1139"/>
      <c r="S38" s="1139"/>
      <c r="T38" s="1139"/>
      <c r="U38" s="1139"/>
      <c r="V38" s="1139">
        <v>27</v>
      </c>
      <c r="W38" s="1139"/>
      <c r="X38" s="1139"/>
      <c r="Y38" s="1139"/>
      <c r="Z38" s="1139"/>
      <c r="AA38" s="1139">
        <v>14</v>
      </c>
      <c r="AB38" s="1139"/>
      <c r="AC38" s="1139"/>
      <c r="AD38" s="1139"/>
      <c r="AE38" s="1140"/>
      <c r="AF38" s="1114">
        <v>25</v>
      </c>
      <c r="AG38" s="1115"/>
      <c r="AH38" s="1115"/>
      <c r="AI38" s="1115"/>
      <c r="AJ38" s="1116"/>
      <c r="AK38" s="1075" t="s">
        <v>598</v>
      </c>
      <c r="AL38" s="1066"/>
      <c r="AM38" s="1066"/>
      <c r="AN38" s="1066"/>
      <c r="AO38" s="1066"/>
      <c r="AP38" s="1066" t="s">
        <v>598</v>
      </c>
      <c r="AQ38" s="1066"/>
      <c r="AR38" s="1066"/>
      <c r="AS38" s="1066"/>
      <c r="AT38" s="1066"/>
      <c r="AU38" s="1066" t="s">
        <v>598</v>
      </c>
      <c r="AV38" s="1066"/>
      <c r="AW38" s="1066"/>
      <c r="AX38" s="1066"/>
      <c r="AY38" s="1066"/>
      <c r="AZ38" s="1137" t="s">
        <v>532</v>
      </c>
      <c r="BA38" s="1137"/>
      <c r="BB38" s="1137"/>
      <c r="BC38" s="1137"/>
      <c r="BD38" s="1137"/>
      <c r="BE38" s="1127" t="s">
        <v>415</v>
      </c>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425</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394</v>
      </c>
      <c r="B63" s="1039" t="s">
        <v>426</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476</v>
      </c>
      <c r="AG63" s="1054"/>
      <c r="AH63" s="1054"/>
      <c r="AI63" s="1054"/>
      <c r="AJ63" s="1125"/>
      <c r="AK63" s="1126"/>
      <c r="AL63" s="1058"/>
      <c r="AM63" s="1058"/>
      <c r="AN63" s="1058"/>
      <c r="AO63" s="1058"/>
      <c r="AP63" s="1054">
        <v>5794</v>
      </c>
      <c r="AQ63" s="1054"/>
      <c r="AR63" s="1054"/>
      <c r="AS63" s="1054"/>
      <c r="AT63" s="1054"/>
      <c r="AU63" s="1054">
        <v>4677</v>
      </c>
      <c r="AV63" s="1054"/>
      <c r="AW63" s="1054"/>
      <c r="AX63" s="1054"/>
      <c r="AY63" s="1054"/>
      <c r="AZ63" s="1120"/>
      <c r="BA63" s="1120"/>
      <c r="BB63" s="1120"/>
      <c r="BC63" s="1120"/>
      <c r="BD63" s="1120"/>
      <c r="BE63" s="1055"/>
      <c r="BF63" s="1055"/>
      <c r="BG63" s="1055"/>
      <c r="BH63" s="1055"/>
      <c r="BI63" s="1056"/>
      <c r="BJ63" s="1121" t="s">
        <v>421</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427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428</v>
      </c>
      <c r="B66" s="1091"/>
      <c r="C66" s="1091"/>
      <c r="D66" s="1091"/>
      <c r="E66" s="1091"/>
      <c r="F66" s="1091"/>
      <c r="G66" s="1091"/>
      <c r="H66" s="1091"/>
      <c r="I66" s="1091"/>
      <c r="J66" s="1091"/>
      <c r="K66" s="1091"/>
      <c r="L66" s="1091"/>
      <c r="M66" s="1091"/>
      <c r="N66" s="1091"/>
      <c r="O66" s="1091"/>
      <c r="P66" s="1092"/>
      <c r="Q66" s="1096" t="s">
        <v>429</v>
      </c>
      <c r="R66" s="1097"/>
      <c r="S66" s="1097"/>
      <c r="T66" s="1097"/>
      <c r="U66" s="1098"/>
      <c r="V66" s="1096" t="s">
        <v>430</v>
      </c>
      <c r="W66" s="1097"/>
      <c r="X66" s="1097"/>
      <c r="Y66" s="1097"/>
      <c r="Z66" s="1098"/>
      <c r="AA66" s="1096" t="s">
        <v>431</v>
      </c>
      <c r="AB66" s="1097"/>
      <c r="AC66" s="1097"/>
      <c r="AD66" s="1097"/>
      <c r="AE66" s="1098"/>
      <c r="AF66" s="1102" t="s">
        <v>402</v>
      </c>
      <c r="AG66" s="1103"/>
      <c r="AH66" s="1103"/>
      <c r="AI66" s="1103"/>
      <c r="AJ66" s="1104"/>
      <c r="AK66" s="1096" t="s">
        <v>432</v>
      </c>
      <c r="AL66" s="1091"/>
      <c r="AM66" s="1091"/>
      <c r="AN66" s="1091"/>
      <c r="AO66" s="1092"/>
      <c r="AP66" s="1096" t="s">
        <v>433</v>
      </c>
      <c r="AQ66" s="1097"/>
      <c r="AR66" s="1097"/>
      <c r="AS66" s="1097"/>
      <c r="AT66" s="1098"/>
      <c r="AU66" s="1096" t="s">
        <v>434</v>
      </c>
      <c r="AV66" s="1097"/>
      <c r="AW66" s="1097"/>
      <c r="AX66" s="1097"/>
      <c r="AY66" s="1098"/>
      <c r="AZ66" s="1096" t="s">
        <v>378</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599</v>
      </c>
      <c r="C68" s="1081"/>
      <c r="D68" s="1081"/>
      <c r="E68" s="1081"/>
      <c r="F68" s="1081"/>
      <c r="G68" s="1081"/>
      <c r="H68" s="1081"/>
      <c r="I68" s="1081"/>
      <c r="J68" s="1081"/>
      <c r="K68" s="1081"/>
      <c r="L68" s="1081"/>
      <c r="M68" s="1081"/>
      <c r="N68" s="1081"/>
      <c r="O68" s="1081"/>
      <c r="P68" s="1082"/>
      <c r="Q68" s="1083">
        <v>4883</v>
      </c>
      <c r="R68" s="1077"/>
      <c r="S68" s="1077"/>
      <c r="T68" s="1077"/>
      <c r="U68" s="1077"/>
      <c r="V68" s="1077">
        <v>4816</v>
      </c>
      <c r="W68" s="1077"/>
      <c r="X68" s="1077"/>
      <c r="Y68" s="1077"/>
      <c r="Z68" s="1077"/>
      <c r="AA68" s="1077">
        <v>67</v>
      </c>
      <c r="AB68" s="1077"/>
      <c r="AC68" s="1077"/>
      <c r="AD68" s="1077"/>
      <c r="AE68" s="1077"/>
      <c r="AF68" s="1077">
        <v>6</v>
      </c>
      <c r="AG68" s="1077"/>
      <c r="AH68" s="1077"/>
      <c r="AI68" s="1077"/>
      <c r="AJ68" s="1077"/>
      <c r="AK68" s="1077">
        <v>97</v>
      </c>
      <c r="AL68" s="1077"/>
      <c r="AM68" s="1077"/>
      <c r="AN68" s="1077"/>
      <c r="AO68" s="1077"/>
      <c r="AP68" s="1077">
        <v>2154</v>
      </c>
      <c r="AQ68" s="1077"/>
      <c r="AR68" s="1077"/>
      <c r="AS68" s="1077"/>
      <c r="AT68" s="1077"/>
      <c r="AU68" s="1077">
        <v>138</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600</v>
      </c>
      <c r="C69" s="1070"/>
      <c r="D69" s="1070"/>
      <c r="E69" s="1070"/>
      <c r="F69" s="1070"/>
      <c r="G69" s="1070"/>
      <c r="H69" s="1070"/>
      <c r="I69" s="1070"/>
      <c r="J69" s="1070"/>
      <c r="K69" s="1070"/>
      <c r="L69" s="1070"/>
      <c r="M69" s="1070"/>
      <c r="N69" s="1070"/>
      <c r="O69" s="1070"/>
      <c r="P69" s="1071"/>
      <c r="Q69" s="1072">
        <v>2154</v>
      </c>
      <c r="R69" s="1066"/>
      <c r="S69" s="1066"/>
      <c r="T69" s="1066"/>
      <c r="U69" s="1066"/>
      <c r="V69" s="1066">
        <v>1960</v>
      </c>
      <c r="W69" s="1066"/>
      <c r="X69" s="1066"/>
      <c r="Y69" s="1066"/>
      <c r="Z69" s="1066"/>
      <c r="AA69" s="1066">
        <v>195</v>
      </c>
      <c r="AB69" s="1066"/>
      <c r="AC69" s="1066"/>
      <c r="AD69" s="1066"/>
      <c r="AE69" s="1066"/>
      <c r="AF69" s="1066">
        <v>191</v>
      </c>
      <c r="AG69" s="1066"/>
      <c r="AH69" s="1066"/>
      <c r="AI69" s="1066"/>
      <c r="AJ69" s="1066"/>
      <c r="AK69" s="1066" t="s">
        <v>532</v>
      </c>
      <c r="AL69" s="1066"/>
      <c r="AM69" s="1066"/>
      <c r="AN69" s="1066"/>
      <c r="AO69" s="1066"/>
      <c r="AP69" s="1066" t="s">
        <v>532</v>
      </c>
      <c r="AQ69" s="1066"/>
      <c r="AR69" s="1066"/>
      <c r="AS69" s="1066"/>
      <c r="AT69" s="1066"/>
      <c r="AU69" s="1066" t="s">
        <v>532</v>
      </c>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601</v>
      </c>
      <c r="C70" s="1070"/>
      <c r="D70" s="1070"/>
      <c r="E70" s="1070"/>
      <c r="F70" s="1070"/>
      <c r="G70" s="1070"/>
      <c r="H70" s="1070"/>
      <c r="I70" s="1070"/>
      <c r="J70" s="1070"/>
      <c r="K70" s="1070"/>
      <c r="L70" s="1070"/>
      <c r="M70" s="1070"/>
      <c r="N70" s="1070"/>
      <c r="O70" s="1070"/>
      <c r="P70" s="1071"/>
      <c r="Q70" s="1072">
        <v>206</v>
      </c>
      <c r="R70" s="1066"/>
      <c r="S70" s="1066"/>
      <c r="T70" s="1066"/>
      <c r="U70" s="1066"/>
      <c r="V70" s="1066">
        <v>204</v>
      </c>
      <c r="W70" s="1066"/>
      <c r="X70" s="1066"/>
      <c r="Y70" s="1066"/>
      <c r="Z70" s="1066"/>
      <c r="AA70" s="1066">
        <v>2</v>
      </c>
      <c r="AB70" s="1066"/>
      <c r="AC70" s="1066"/>
      <c r="AD70" s="1066"/>
      <c r="AE70" s="1066"/>
      <c r="AF70" s="1066">
        <v>2</v>
      </c>
      <c r="AG70" s="1066"/>
      <c r="AH70" s="1066"/>
      <c r="AI70" s="1066"/>
      <c r="AJ70" s="1066"/>
      <c r="AK70" s="1066">
        <v>54</v>
      </c>
      <c r="AL70" s="1066"/>
      <c r="AM70" s="1066"/>
      <c r="AN70" s="1066"/>
      <c r="AO70" s="1066"/>
      <c r="AP70" s="1066" t="s">
        <v>532</v>
      </c>
      <c r="AQ70" s="1066"/>
      <c r="AR70" s="1066"/>
      <c r="AS70" s="1066"/>
      <c r="AT70" s="1066"/>
      <c r="AU70" s="1066" t="s">
        <v>532</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602</v>
      </c>
      <c r="C71" s="1070"/>
      <c r="D71" s="1070"/>
      <c r="E71" s="1070"/>
      <c r="F71" s="1070"/>
      <c r="G71" s="1070"/>
      <c r="H71" s="1070"/>
      <c r="I71" s="1070"/>
      <c r="J71" s="1070"/>
      <c r="K71" s="1070"/>
      <c r="L71" s="1070"/>
      <c r="M71" s="1070"/>
      <c r="N71" s="1070"/>
      <c r="O71" s="1070"/>
      <c r="P71" s="1071"/>
      <c r="Q71" s="1072">
        <v>84925</v>
      </c>
      <c r="R71" s="1066"/>
      <c r="S71" s="1066"/>
      <c r="T71" s="1066"/>
      <c r="U71" s="1066"/>
      <c r="V71" s="1066">
        <v>81561</v>
      </c>
      <c r="W71" s="1066"/>
      <c r="X71" s="1066"/>
      <c r="Y71" s="1066"/>
      <c r="Z71" s="1066"/>
      <c r="AA71" s="1066">
        <v>3363</v>
      </c>
      <c r="AB71" s="1066"/>
      <c r="AC71" s="1066"/>
      <c r="AD71" s="1066"/>
      <c r="AE71" s="1066"/>
      <c r="AF71" s="1066">
        <v>3363</v>
      </c>
      <c r="AG71" s="1066"/>
      <c r="AH71" s="1066"/>
      <c r="AI71" s="1066"/>
      <c r="AJ71" s="1066"/>
      <c r="AK71" s="1066">
        <v>854</v>
      </c>
      <c r="AL71" s="1066"/>
      <c r="AM71" s="1066"/>
      <c r="AN71" s="1066"/>
      <c r="AO71" s="1066"/>
      <c r="AP71" s="1066" t="s">
        <v>532</v>
      </c>
      <c r="AQ71" s="1066"/>
      <c r="AR71" s="1066"/>
      <c r="AS71" s="1066"/>
      <c r="AT71" s="1066"/>
      <c r="AU71" s="1066" t="s">
        <v>532</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c r="C72" s="1070"/>
      <c r="D72" s="1070"/>
      <c r="E72" s="1070"/>
      <c r="F72" s="1070"/>
      <c r="G72" s="1070"/>
      <c r="H72" s="1070"/>
      <c r="I72" s="1070"/>
      <c r="J72" s="1070"/>
      <c r="K72" s="1070"/>
      <c r="L72" s="1070"/>
      <c r="M72" s="1070"/>
      <c r="N72" s="1070"/>
      <c r="O72" s="1070"/>
      <c r="P72" s="1071"/>
      <c r="Q72" s="1072"/>
      <c r="R72" s="1066"/>
      <c r="S72" s="1066"/>
      <c r="T72" s="1066"/>
      <c r="U72" s="1066"/>
      <c r="V72" s="1066"/>
      <c r="W72" s="1066"/>
      <c r="X72" s="1066"/>
      <c r="Y72" s="1066"/>
      <c r="Z72" s="1066"/>
      <c r="AA72" s="1066"/>
      <c r="AB72" s="1066"/>
      <c r="AC72" s="1066"/>
      <c r="AD72" s="1066"/>
      <c r="AE72" s="1066"/>
      <c r="AF72" s="1066"/>
      <c r="AG72" s="1066"/>
      <c r="AH72" s="1066"/>
      <c r="AI72" s="1066"/>
      <c r="AJ72" s="1066"/>
      <c r="AK72" s="1066"/>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c r="C73" s="1070"/>
      <c r="D73" s="1070"/>
      <c r="E73" s="1070"/>
      <c r="F73" s="1070"/>
      <c r="G73" s="1070"/>
      <c r="H73" s="1070"/>
      <c r="I73" s="1070"/>
      <c r="J73" s="1070"/>
      <c r="K73" s="1070"/>
      <c r="L73" s="1070"/>
      <c r="M73" s="1070"/>
      <c r="N73" s="1070"/>
      <c r="O73" s="1070"/>
      <c r="P73" s="1071"/>
      <c r="Q73" s="1072"/>
      <c r="R73" s="1066"/>
      <c r="S73" s="1066"/>
      <c r="T73" s="1066"/>
      <c r="U73" s="1066"/>
      <c r="V73" s="1066"/>
      <c r="W73" s="1066"/>
      <c r="X73" s="1066"/>
      <c r="Y73" s="1066"/>
      <c r="Z73" s="1066"/>
      <c r="AA73" s="1066"/>
      <c r="AB73" s="1066"/>
      <c r="AC73" s="1066"/>
      <c r="AD73" s="1066"/>
      <c r="AE73" s="1066"/>
      <c r="AF73" s="1066"/>
      <c r="AG73" s="1066"/>
      <c r="AH73" s="1066"/>
      <c r="AI73" s="1066"/>
      <c r="AJ73" s="1066"/>
      <c r="AK73" s="1066"/>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c r="C74" s="1070"/>
      <c r="D74" s="1070"/>
      <c r="E74" s="1070"/>
      <c r="F74" s="1070"/>
      <c r="G74" s="1070"/>
      <c r="H74" s="1070"/>
      <c r="I74" s="1070"/>
      <c r="J74" s="1070"/>
      <c r="K74" s="1070"/>
      <c r="L74" s="1070"/>
      <c r="M74" s="1070"/>
      <c r="N74" s="1070"/>
      <c r="O74" s="1070"/>
      <c r="P74" s="1071"/>
      <c r="Q74" s="1072"/>
      <c r="R74" s="1066"/>
      <c r="S74" s="1066"/>
      <c r="T74" s="1066"/>
      <c r="U74" s="1066"/>
      <c r="V74" s="1066"/>
      <c r="W74" s="1066"/>
      <c r="X74" s="1066"/>
      <c r="Y74" s="1066"/>
      <c r="Z74" s="1066"/>
      <c r="AA74" s="1066"/>
      <c r="AB74" s="1066"/>
      <c r="AC74" s="1066"/>
      <c r="AD74" s="1066"/>
      <c r="AE74" s="1066"/>
      <c r="AF74" s="1066"/>
      <c r="AG74" s="1066"/>
      <c r="AH74" s="1066"/>
      <c r="AI74" s="1066"/>
      <c r="AJ74" s="1066"/>
      <c r="AK74" s="1066"/>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c r="C75" s="1070"/>
      <c r="D75" s="1070"/>
      <c r="E75" s="1070"/>
      <c r="F75" s="1070"/>
      <c r="G75" s="1070"/>
      <c r="H75" s="1070"/>
      <c r="I75" s="1070"/>
      <c r="J75" s="1070"/>
      <c r="K75" s="1070"/>
      <c r="L75" s="1070"/>
      <c r="M75" s="1070"/>
      <c r="N75" s="1070"/>
      <c r="O75" s="1070"/>
      <c r="P75" s="1071"/>
      <c r="Q75" s="1073"/>
      <c r="R75" s="1074"/>
      <c r="S75" s="1074"/>
      <c r="T75" s="1074"/>
      <c r="U75" s="1075"/>
      <c r="V75" s="1076"/>
      <c r="W75" s="1074"/>
      <c r="X75" s="1074"/>
      <c r="Y75" s="1074"/>
      <c r="Z75" s="1075"/>
      <c r="AA75" s="1076"/>
      <c r="AB75" s="1074"/>
      <c r="AC75" s="1074"/>
      <c r="AD75" s="1074"/>
      <c r="AE75" s="1075"/>
      <c r="AF75" s="1076"/>
      <c r="AG75" s="1074"/>
      <c r="AH75" s="1074"/>
      <c r="AI75" s="1074"/>
      <c r="AJ75" s="1075"/>
      <c r="AK75" s="1076"/>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c r="C76" s="1070"/>
      <c r="D76" s="1070"/>
      <c r="E76" s="1070"/>
      <c r="F76" s="1070"/>
      <c r="G76" s="1070"/>
      <c r="H76" s="1070"/>
      <c r="I76" s="1070"/>
      <c r="J76" s="1070"/>
      <c r="K76" s="1070"/>
      <c r="L76" s="1070"/>
      <c r="M76" s="1070"/>
      <c r="N76" s="1070"/>
      <c r="O76" s="1070"/>
      <c r="P76" s="1071"/>
      <c r="Q76" s="1073"/>
      <c r="R76" s="1074"/>
      <c r="S76" s="1074"/>
      <c r="T76" s="1074"/>
      <c r="U76" s="1075"/>
      <c r="V76" s="1076"/>
      <c r="W76" s="1074"/>
      <c r="X76" s="1074"/>
      <c r="Y76" s="1074"/>
      <c r="Z76" s="1075"/>
      <c r="AA76" s="1076"/>
      <c r="AB76" s="1074"/>
      <c r="AC76" s="1074"/>
      <c r="AD76" s="1074"/>
      <c r="AE76" s="1075"/>
      <c r="AF76" s="1076"/>
      <c r="AG76" s="1074"/>
      <c r="AH76" s="1074"/>
      <c r="AI76" s="1074"/>
      <c r="AJ76" s="1075"/>
      <c r="AK76" s="1076"/>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c r="C77" s="1070"/>
      <c r="D77" s="1070"/>
      <c r="E77" s="1070"/>
      <c r="F77" s="1070"/>
      <c r="G77" s="1070"/>
      <c r="H77" s="1070"/>
      <c r="I77" s="1070"/>
      <c r="J77" s="1070"/>
      <c r="K77" s="1070"/>
      <c r="L77" s="1070"/>
      <c r="M77" s="1070"/>
      <c r="N77" s="1070"/>
      <c r="O77" s="1070"/>
      <c r="P77" s="1071"/>
      <c r="Q77" s="1073"/>
      <c r="R77" s="1074"/>
      <c r="S77" s="1074"/>
      <c r="T77" s="1074"/>
      <c r="U77" s="1075"/>
      <c r="V77" s="1076"/>
      <c r="W77" s="1074"/>
      <c r="X77" s="1074"/>
      <c r="Y77" s="1074"/>
      <c r="Z77" s="1075"/>
      <c r="AA77" s="1076"/>
      <c r="AB77" s="1074"/>
      <c r="AC77" s="1074"/>
      <c r="AD77" s="1074"/>
      <c r="AE77" s="1075"/>
      <c r="AF77" s="1076"/>
      <c r="AG77" s="1074"/>
      <c r="AH77" s="1074"/>
      <c r="AI77" s="1074"/>
      <c r="AJ77" s="1075"/>
      <c r="AK77" s="1076"/>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c r="C78" s="1070"/>
      <c r="D78" s="1070"/>
      <c r="E78" s="1070"/>
      <c r="F78" s="1070"/>
      <c r="G78" s="1070"/>
      <c r="H78" s="1070"/>
      <c r="I78" s="1070"/>
      <c r="J78" s="1070"/>
      <c r="K78" s="1070"/>
      <c r="L78" s="1070"/>
      <c r="M78" s="1070"/>
      <c r="N78" s="1070"/>
      <c r="O78" s="1070"/>
      <c r="P78" s="1071"/>
      <c r="Q78" s="1072"/>
      <c r="R78" s="1066"/>
      <c r="S78" s="1066"/>
      <c r="T78" s="1066"/>
      <c r="U78" s="1066"/>
      <c r="V78" s="1066"/>
      <c r="W78" s="1066"/>
      <c r="X78" s="1066"/>
      <c r="Y78" s="1066"/>
      <c r="Z78" s="1066"/>
      <c r="AA78" s="1066"/>
      <c r="AB78" s="1066"/>
      <c r="AC78" s="1066"/>
      <c r="AD78" s="1066"/>
      <c r="AE78" s="1066"/>
      <c r="AF78" s="1066"/>
      <c r="AG78" s="1066"/>
      <c r="AH78" s="1066"/>
      <c r="AI78" s="1066"/>
      <c r="AJ78" s="1066"/>
      <c r="AK78" s="1066"/>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c r="C79" s="1070"/>
      <c r="D79" s="1070"/>
      <c r="E79" s="1070"/>
      <c r="F79" s="1070"/>
      <c r="G79" s="1070"/>
      <c r="H79" s="1070"/>
      <c r="I79" s="1070"/>
      <c r="J79" s="1070"/>
      <c r="K79" s="1070"/>
      <c r="L79" s="1070"/>
      <c r="M79" s="1070"/>
      <c r="N79" s="1070"/>
      <c r="O79" s="1070"/>
      <c r="P79" s="1071"/>
      <c r="Q79" s="1072"/>
      <c r="R79" s="1066"/>
      <c r="S79" s="1066"/>
      <c r="T79" s="1066"/>
      <c r="U79" s="1066"/>
      <c r="V79" s="1066"/>
      <c r="W79" s="1066"/>
      <c r="X79" s="1066"/>
      <c r="Y79" s="1066"/>
      <c r="Z79" s="1066"/>
      <c r="AA79" s="1066"/>
      <c r="AB79" s="1066"/>
      <c r="AC79" s="1066"/>
      <c r="AD79" s="1066"/>
      <c r="AE79" s="1066"/>
      <c r="AF79" s="1066"/>
      <c r="AG79" s="1066"/>
      <c r="AH79" s="1066"/>
      <c r="AI79" s="1066"/>
      <c r="AJ79" s="1066"/>
      <c r="AK79" s="1066"/>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c r="C80" s="1070"/>
      <c r="D80" s="1070"/>
      <c r="E80" s="1070"/>
      <c r="F80" s="1070"/>
      <c r="G80" s="1070"/>
      <c r="H80" s="1070"/>
      <c r="I80" s="1070"/>
      <c r="J80" s="1070"/>
      <c r="K80" s="1070"/>
      <c r="L80" s="1070"/>
      <c r="M80" s="1070"/>
      <c r="N80" s="1070"/>
      <c r="O80" s="1070"/>
      <c r="P80" s="1071"/>
      <c r="Q80" s="1072"/>
      <c r="R80" s="1066"/>
      <c r="S80" s="1066"/>
      <c r="T80" s="1066"/>
      <c r="U80" s="1066"/>
      <c r="V80" s="1066"/>
      <c r="W80" s="1066"/>
      <c r="X80" s="1066"/>
      <c r="Y80" s="1066"/>
      <c r="Z80" s="1066"/>
      <c r="AA80" s="1066"/>
      <c r="AB80" s="1066"/>
      <c r="AC80" s="1066"/>
      <c r="AD80" s="1066"/>
      <c r="AE80" s="1066"/>
      <c r="AF80" s="1066"/>
      <c r="AG80" s="1066"/>
      <c r="AH80" s="1066"/>
      <c r="AI80" s="1066"/>
      <c r="AJ80" s="1066"/>
      <c r="AK80" s="1066"/>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c r="C81" s="1070"/>
      <c r="D81" s="1070"/>
      <c r="E81" s="1070"/>
      <c r="F81" s="1070"/>
      <c r="G81" s="1070"/>
      <c r="H81" s="1070"/>
      <c r="I81" s="1070"/>
      <c r="J81" s="1070"/>
      <c r="K81" s="1070"/>
      <c r="L81" s="1070"/>
      <c r="M81" s="1070"/>
      <c r="N81" s="1070"/>
      <c r="O81" s="1070"/>
      <c r="P81" s="1071"/>
      <c r="Q81" s="1072"/>
      <c r="R81" s="1066"/>
      <c r="S81" s="1066"/>
      <c r="T81" s="1066"/>
      <c r="U81" s="1066"/>
      <c r="V81" s="1066"/>
      <c r="W81" s="1066"/>
      <c r="X81" s="1066"/>
      <c r="Y81" s="1066"/>
      <c r="Z81" s="1066"/>
      <c r="AA81" s="1066"/>
      <c r="AB81" s="1066"/>
      <c r="AC81" s="1066"/>
      <c r="AD81" s="1066"/>
      <c r="AE81" s="1066"/>
      <c r="AF81" s="1066"/>
      <c r="AG81" s="1066"/>
      <c r="AH81" s="1066"/>
      <c r="AI81" s="1066"/>
      <c r="AJ81" s="1066"/>
      <c r="AK81" s="1066"/>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c r="C82" s="1070"/>
      <c r="D82" s="1070"/>
      <c r="E82" s="1070"/>
      <c r="F82" s="1070"/>
      <c r="G82" s="1070"/>
      <c r="H82" s="1070"/>
      <c r="I82" s="1070"/>
      <c r="J82" s="1070"/>
      <c r="K82" s="1070"/>
      <c r="L82" s="1070"/>
      <c r="M82" s="1070"/>
      <c r="N82" s="1070"/>
      <c r="O82" s="1070"/>
      <c r="P82" s="1071"/>
      <c r="Q82" s="1072"/>
      <c r="R82" s="1066"/>
      <c r="S82" s="1066"/>
      <c r="T82" s="1066"/>
      <c r="U82" s="1066"/>
      <c r="V82" s="1066"/>
      <c r="W82" s="1066"/>
      <c r="X82" s="1066"/>
      <c r="Y82" s="1066"/>
      <c r="Z82" s="1066"/>
      <c r="AA82" s="1066"/>
      <c r="AB82" s="1066"/>
      <c r="AC82" s="1066"/>
      <c r="AD82" s="1066"/>
      <c r="AE82" s="1066"/>
      <c r="AF82" s="1066"/>
      <c r="AG82" s="1066"/>
      <c r="AH82" s="1066"/>
      <c r="AI82" s="1066"/>
      <c r="AJ82" s="1066"/>
      <c r="AK82" s="1066"/>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394</v>
      </c>
      <c r="B88" s="1039" t="s">
        <v>435</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3561</v>
      </c>
      <c r="AG88" s="1054"/>
      <c r="AH88" s="1054"/>
      <c r="AI88" s="1054"/>
      <c r="AJ88" s="1054"/>
      <c r="AK88" s="1058"/>
      <c r="AL88" s="1058"/>
      <c r="AM88" s="1058"/>
      <c r="AN88" s="1058"/>
      <c r="AO88" s="1058"/>
      <c r="AP88" s="1054">
        <v>2154</v>
      </c>
      <c r="AQ88" s="1054"/>
      <c r="AR88" s="1054"/>
      <c r="AS88" s="1054"/>
      <c r="AT88" s="1054"/>
      <c r="AU88" s="1054">
        <v>138</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1039" t="s">
        <v>436</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437</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438</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439</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440</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441</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442</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443</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444</v>
      </c>
      <c r="AB109" s="989"/>
      <c r="AC109" s="989"/>
      <c r="AD109" s="989"/>
      <c r="AE109" s="990"/>
      <c r="AF109" s="991" t="s">
        <v>445</v>
      </c>
      <c r="AG109" s="989"/>
      <c r="AH109" s="989"/>
      <c r="AI109" s="989"/>
      <c r="AJ109" s="990"/>
      <c r="AK109" s="991" t="s">
        <v>306</v>
      </c>
      <c r="AL109" s="989"/>
      <c r="AM109" s="989"/>
      <c r="AN109" s="989"/>
      <c r="AO109" s="990"/>
      <c r="AP109" s="991" t="s">
        <v>446</v>
      </c>
      <c r="AQ109" s="989"/>
      <c r="AR109" s="989"/>
      <c r="AS109" s="989"/>
      <c r="AT109" s="1020"/>
      <c r="AU109" s="988" t="s">
        <v>443</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444</v>
      </c>
      <c r="BR109" s="989"/>
      <c r="BS109" s="989"/>
      <c r="BT109" s="989"/>
      <c r="BU109" s="990"/>
      <c r="BV109" s="991" t="s">
        <v>445</v>
      </c>
      <c r="BW109" s="989"/>
      <c r="BX109" s="989"/>
      <c r="BY109" s="989"/>
      <c r="BZ109" s="990"/>
      <c r="CA109" s="991" t="s">
        <v>306</v>
      </c>
      <c r="CB109" s="989"/>
      <c r="CC109" s="989"/>
      <c r="CD109" s="989"/>
      <c r="CE109" s="990"/>
      <c r="CF109" s="1027" t="s">
        <v>446</v>
      </c>
      <c r="CG109" s="1027"/>
      <c r="CH109" s="1027"/>
      <c r="CI109" s="1027"/>
      <c r="CJ109" s="1027"/>
      <c r="CK109" s="991" t="s">
        <v>447</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444</v>
      </c>
      <c r="DH109" s="989"/>
      <c r="DI109" s="989"/>
      <c r="DJ109" s="989"/>
      <c r="DK109" s="990"/>
      <c r="DL109" s="991" t="s">
        <v>445</v>
      </c>
      <c r="DM109" s="989"/>
      <c r="DN109" s="989"/>
      <c r="DO109" s="989"/>
      <c r="DP109" s="990"/>
      <c r="DQ109" s="991" t="s">
        <v>306</v>
      </c>
      <c r="DR109" s="989"/>
      <c r="DS109" s="989"/>
      <c r="DT109" s="989"/>
      <c r="DU109" s="990"/>
      <c r="DV109" s="991" t="s">
        <v>446</v>
      </c>
      <c r="DW109" s="989"/>
      <c r="DX109" s="989"/>
      <c r="DY109" s="989"/>
      <c r="DZ109" s="1020"/>
    </row>
    <row r="110" spans="1:131" s="248" customFormat="1" ht="26.25" customHeight="1" x14ac:dyDescent="0.15">
      <c r="A110" s="891" t="s">
        <v>448</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1370981</v>
      </c>
      <c r="AB110" s="982"/>
      <c r="AC110" s="982"/>
      <c r="AD110" s="982"/>
      <c r="AE110" s="983"/>
      <c r="AF110" s="984">
        <v>1401246</v>
      </c>
      <c r="AG110" s="982"/>
      <c r="AH110" s="982"/>
      <c r="AI110" s="982"/>
      <c r="AJ110" s="983"/>
      <c r="AK110" s="984">
        <v>1404793</v>
      </c>
      <c r="AL110" s="982"/>
      <c r="AM110" s="982"/>
      <c r="AN110" s="982"/>
      <c r="AO110" s="983"/>
      <c r="AP110" s="985">
        <v>25</v>
      </c>
      <c r="AQ110" s="986"/>
      <c r="AR110" s="986"/>
      <c r="AS110" s="986"/>
      <c r="AT110" s="987"/>
      <c r="AU110" s="1021" t="s">
        <v>73</v>
      </c>
      <c r="AV110" s="1022"/>
      <c r="AW110" s="1022"/>
      <c r="AX110" s="1022"/>
      <c r="AY110" s="1022"/>
      <c r="AZ110" s="947" t="s">
        <v>449</v>
      </c>
      <c r="BA110" s="892"/>
      <c r="BB110" s="892"/>
      <c r="BC110" s="892"/>
      <c r="BD110" s="892"/>
      <c r="BE110" s="892"/>
      <c r="BF110" s="892"/>
      <c r="BG110" s="892"/>
      <c r="BH110" s="892"/>
      <c r="BI110" s="892"/>
      <c r="BJ110" s="892"/>
      <c r="BK110" s="892"/>
      <c r="BL110" s="892"/>
      <c r="BM110" s="892"/>
      <c r="BN110" s="892"/>
      <c r="BO110" s="892"/>
      <c r="BP110" s="893"/>
      <c r="BQ110" s="948">
        <v>10606235</v>
      </c>
      <c r="BR110" s="929"/>
      <c r="BS110" s="929"/>
      <c r="BT110" s="929"/>
      <c r="BU110" s="929"/>
      <c r="BV110" s="929">
        <v>10004647</v>
      </c>
      <c r="BW110" s="929"/>
      <c r="BX110" s="929"/>
      <c r="BY110" s="929"/>
      <c r="BZ110" s="929"/>
      <c r="CA110" s="929">
        <v>9529572</v>
      </c>
      <c r="CB110" s="929"/>
      <c r="CC110" s="929"/>
      <c r="CD110" s="929"/>
      <c r="CE110" s="929"/>
      <c r="CF110" s="953">
        <v>169.7</v>
      </c>
      <c r="CG110" s="954"/>
      <c r="CH110" s="954"/>
      <c r="CI110" s="954"/>
      <c r="CJ110" s="954"/>
      <c r="CK110" s="1017" t="s">
        <v>450</v>
      </c>
      <c r="CL110" s="903"/>
      <c r="CM110" s="978" t="s">
        <v>451</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452</v>
      </c>
      <c r="DH110" s="929"/>
      <c r="DI110" s="929"/>
      <c r="DJ110" s="929"/>
      <c r="DK110" s="929"/>
      <c r="DL110" s="929" t="s">
        <v>452</v>
      </c>
      <c r="DM110" s="929"/>
      <c r="DN110" s="929"/>
      <c r="DO110" s="929"/>
      <c r="DP110" s="929"/>
      <c r="DQ110" s="929" t="s">
        <v>409</v>
      </c>
      <c r="DR110" s="929"/>
      <c r="DS110" s="929"/>
      <c r="DT110" s="929"/>
      <c r="DU110" s="929"/>
      <c r="DV110" s="930" t="s">
        <v>452</v>
      </c>
      <c r="DW110" s="930"/>
      <c r="DX110" s="930"/>
      <c r="DY110" s="930"/>
      <c r="DZ110" s="931"/>
    </row>
    <row r="111" spans="1:131" s="248" customFormat="1" ht="26.25" customHeight="1" x14ac:dyDescent="0.15">
      <c r="A111" s="858" t="s">
        <v>453</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396</v>
      </c>
      <c r="AB111" s="1010"/>
      <c r="AC111" s="1010"/>
      <c r="AD111" s="1010"/>
      <c r="AE111" s="1011"/>
      <c r="AF111" s="1012" t="s">
        <v>452</v>
      </c>
      <c r="AG111" s="1010"/>
      <c r="AH111" s="1010"/>
      <c r="AI111" s="1010"/>
      <c r="AJ111" s="1011"/>
      <c r="AK111" s="1012" t="s">
        <v>454</v>
      </c>
      <c r="AL111" s="1010"/>
      <c r="AM111" s="1010"/>
      <c r="AN111" s="1010"/>
      <c r="AO111" s="1011"/>
      <c r="AP111" s="1013" t="s">
        <v>455</v>
      </c>
      <c r="AQ111" s="1014"/>
      <c r="AR111" s="1014"/>
      <c r="AS111" s="1014"/>
      <c r="AT111" s="1015"/>
      <c r="AU111" s="1023"/>
      <c r="AV111" s="1024"/>
      <c r="AW111" s="1024"/>
      <c r="AX111" s="1024"/>
      <c r="AY111" s="1024"/>
      <c r="AZ111" s="899" t="s">
        <v>456</v>
      </c>
      <c r="BA111" s="834"/>
      <c r="BB111" s="834"/>
      <c r="BC111" s="834"/>
      <c r="BD111" s="834"/>
      <c r="BE111" s="834"/>
      <c r="BF111" s="834"/>
      <c r="BG111" s="834"/>
      <c r="BH111" s="834"/>
      <c r="BI111" s="834"/>
      <c r="BJ111" s="834"/>
      <c r="BK111" s="834"/>
      <c r="BL111" s="834"/>
      <c r="BM111" s="834"/>
      <c r="BN111" s="834"/>
      <c r="BO111" s="834"/>
      <c r="BP111" s="835"/>
      <c r="BQ111" s="900">
        <v>3718</v>
      </c>
      <c r="BR111" s="901"/>
      <c r="BS111" s="901"/>
      <c r="BT111" s="901"/>
      <c r="BU111" s="901"/>
      <c r="BV111" s="901">
        <v>2610</v>
      </c>
      <c r="BW111" s="901"/>
      <c r="BX111" s="901"/>
      <c r="BY111" s="901"/>
      <c r="BZ111" s="901"/>
      <c r="CA111" s="901">
        <v>1652</v>
      </c>
      <c r="CB111" s="901"/>
      <c r="CC111" s="901"/>
      <c r="CD111" s="901"/>
      <c r="CE111" s="901"/>
      <c r="CF111" s="962">
        <v>0</v>
      </c>
      <c r="CG111" s="963"/>
      <c r="CH111" s="963"/>
      <c r="CI111" s="963"/>
      <c r="CJ111" s="963"/>
      <c r="CK111" s="1018"/>
      <c r="CL111" s="905"/>
      <c r="CM111" s="908" t="s">
        <v>457</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452</v>
      </c>
      <c r="DH111" s="901"/>
      <c r="DI111" s="901"/>
      <c r="DJ111" s="901"/>
      <c r="DK111" s="901"/>
      <c r="DL111" s="901" t="s">
        <v>454</v>
      </c>
      <c r="DM111" s="901"/>
      <c r="DN111" s="901"/>
      <c r="DO111" s="901"/>
      <c r="DP111" s="901"/>
      <c r="DQ111" s="901" t="s">
        <v>454</v>
      </c>
      <c r="DR111" s="901"/>
      <c r="DS111" s="901"/>
      <c r="DT111" s="901"/>
      <c r="DU111" s="901"/>
      <c r="DV111" s="878" t="s">
        <v>458</v>
      </c>
      <c r="DW111" s="878"/>
      <c r="DX111" s="878"/>
      <c r="DY111" s="878"/>
      <c r="DZ111" s="879"/>
    </row>
    <row r="112" spans="1:131" s="248" customFormat="1" ht="26.25" customHeight="1" x14ac:dyDescent="0.15">
      <c r="A112" s="1003" t="s">
        <v>459</v>
      </c>
      <c r="B112" s="1004"/>
      <c r="C112" s="834" t="s">
        <v>460</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396</v>
      </c>
      <c r="AB112" s="864"/>
      <c r="AC112" s="864"/>
      <c r="AD112" s="864"/>
      <c r="AE112" s="865"/>
      <c r="AF112" s="866" t="s">
        <v>396</v>
      </c>
      <c r="AG112" s="864"/>
      <c r="AH112" s="864"/>
      <c r="AI112" s="864"/>
      <c r="AJ112" s="865"/>
      <c r="AK112" s="866" t="s">
        <v>409</v>
      </c>
      <c r="AL112" s="864"/>
      <c r="AM112" s="864"/>
      <c r="AN112" s="864"/>
      <c r="AO112" s="865"/>
      <c r="AP112" s="911" t="s">
        <v>396</v>
      </c>
      <c r="AQ112" s="912"/>
      <c r="AR112" s="912"/>
      <c r="AS112" s="912"/>
      <c r="AT112" s="913"/>
      <c r="AU112" s="1023"/>
      <c r="AV112" s="1024"/>
      <c r="AW112" s="1024"/>
      <c r="AX112" s="1024"/>
      <c r="AY112" s="1024"/>
      <c r="AZ112" s="899" t="s">
        <v>461</v>
      </c>
      <c r="BA112" s="834"/>
      <c r="BB112" s="834"/>
      <c r="BC112" s="834"/>
      <c r="BD112" s="834"/>
      <c r="BE112" s="834"/>
      <c r="BF112" s="834"/>
      <c r="BG112" s="834"/>
      <c r="BH112" s="834"/>
      <c r="BI112" s="834"/>
      <c r="BJ112" s="834"/>
      <c r="BK112" s="834"/>
      <c r="BL112" s="834"/>
      <c r="BM112" s="834"/>
      <c r="BN112" s="834"/>
      <c r="BO112" s="834"/>
      <c r="BP112" s="835"/>
      <c r="BQ112" s="900">
        <v>5563880</v>
      </c>
      <c r="BR112" s="901"/>
      <c r="BS112" s="901"/>
      <c r="BT112" s="901"/>
      <c r="BU112" s="901"/>
      <c r="BV112" s="901">
        <v>5158182</v>
      </c>
      <c r="BW112" s="901"/>
      <c r="BX112" s="901"/>
      <c r="BY112" s="901"/>
      <c r="BZ112" s="901"/>
      <c r="CA112" s="901">
        <v>4734499</v>
      </c>
      <c r="CB112" s="901"/>
      <c r="CC112" s="901"/>
      <c r="CD112" s="901"/>
      <c r="CE112" s="901"/>
      <c r="CF112" s="962">
        <v>84.3</v>
      </c>
      <c r="CG112" s="963"/>
      <c r="CH112" s="963"/>
      <c r="CI112" s="963"/>
      <c r="CJ112" s="963"/>
      <c r="CK112" s="1018"/>
      <c r="CL112" s="905"/>
      <c r="CM112" s="908" t="s">
        <v>462</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452</v>
      </c>
      <c r="DH112" s="901"/>
      <c r="DI112" s="901"/>
      <c r="DJ112" s="901"/>
      <c r="DK112" s="901"/>
      <c r="DL112" s="901" t="s">
        <v>452</v>
      </c>
      <c r="DM112" s="901"/>
      <c r="DN112" s="901"/>
      <c r="DO112" s="901"/>
      <c r="DP112" s="901"/>
      <c r="DQ112" s="901" t="s">
        <v>396</v>
      </c>
      <c r="DR112" s="901"/>
      <c r="DS112" s="901"/>
      <c r="DT112" s="901"/>
      <c r="DU112" s="901"/>
      <c r="DV112" s="878" t="s">
        <v>452</v>
      </c>
      <c r="DW112" s="878"/>
      <c r="DX112" s="878"/>
      <c r="DY112" s="878"/>
      <c r="DZ112" s="879"/>
    </row>
    <row r="113" spans="1:130" s="248" customFormat="1" ht="26.25" customHeight="1" x14ac:dyDescent="0.15">
      <c r="A113" s="1005"/>
      <c r="B113" s="1006"/>
      <c r="C113" s="834" t="s">
        <v>463</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588833</v>
      </c>
      <c r="AB113" s="1010"/>
      <c r="AC113" s="1010"/>
      <c r="AD113" s="1010"/>
      <c r="AE113" s="1011"/>
      <c r="AF113" s="1012">
        <v>576036</v>
      </c>
      <c r="AG113" s="1010"/>
      <c r="AH113" s="1010"/>
      <c r="AI113" s="1010"/>
      <c r="AJ113" s="1011"/>
      <c r="AK113" s="1012">
        <v>544501</v>
      </c>
      <c r="AL113" s="1010"/>
      <c r="AM113" s="1010"/>
      <c r="AN113" s="1010"/>
      <c r="AO113" s="1011"/>
      <c r="AP113" s="1013">
        <v>9.6999999999999993</v>
      </c>
      <c r="AQ113" s="1014"/>
      <c r="AR113" s="1014"/>
      <c r="AS113" s="1014"/>
      <c r="AT113" s="1015"/>
      <c r="AU113" s="1023"/>
      <c r="AV113" s="1024"/>
      <c r="AW113" s="1024"/>
      <c r="AX113" s="1024"/>
      <c r="AY113" s="1024"/>
      <c r="AZ113" s="899" t="s">
        <v>464</v>
      </c>
      <c r="BA113" s="834"/>
      <c r="BB113" s="834"/>
      <c r="BC113" s="834"/>
      <c r="BD113" s="834"/>
      <c r="BE113" s="834"/>
      <c r="BF113" s="834"/>
      <c r="BG113" s="834"/>
      <c r="BH113" s="834"/>
      <c r="BI113" s="834"/>
      <c r="BJ113" s="834"/>
      <c r="BK113" s="834"/>
      <c r="BL113" s="834"/>
      <c r="BM113" s="834"/>
      <c r="BN113" s="834"/>
      <c r="BO113" s="834"/>
      <c r="BP113" s="835"/>
      <c r="BQ113" s="900">
        <v>204156</v>
      </c>
      <c r="BR113" s="901"/>
      <c r="BS113" s="901"/>
      <c r="BT113" s="901"/>
      <c r="BU113" s="901"/>
      <c r="BV113" s="901">
        <v>171689</v>
      </c>
      <c r="BW113" s="901"/>
      <c r="BX113" s="901"/>
      <c r="BY113" s="901"/>
      <c r="BZ113" s="901"/>
      <c r="CA113" s="901">
        <v>137703</v>
      </c>
      <c r="CB113" s="901"/>
      <c r="CC113" s="901"/>
      <c r="CD113" s="901"/>
      <c r="CE113" s="901"/>
      <c r="CF113" s="962">
        <v>2.5</v>
      </c>
      <c r="CG113" s="963"/>
      <c r="CH113" s="963"/>
      <c r="CI113" s="963"/>
      <c r="CJ113" s="963"/>
      <c r="CK113" s="1018"/>
      <c r="CL113" s="905"/>
      <c r="CM113" s="908" t="s">
        <v>465</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452</v>
      </c>
      <c r="DH113" s="864"/>
      <c r="DI113" s="864"/>
      <c r="DJ113" s="864"/>
      <c r="DK113" s="865"/>
      <c r="DL113" s="866" t="s">
        <v>452</v>
      </c>
      <c r="DM113" s="864"/>
      <c r="DN113" s="864"/>
      <c r="DO113" s="864"/>
      <c r="DP113" s="865"/>
      <c r="DQ113" s="866" t="s">
        <v>466</v>
      </c>
      <c r="DR113" s="864"/>
      <c r="DS113" s="864"/>
      <c r="DT113" s="864"/>
      <c r="DU113" s="865"/>
      <c r="DV113" s="911" t="s">
        <v>452</v>
      </c>
      <c r="DW113" s="912"/>
      <c r="DX113" s="912"/>
      <c r="DY113" s="912"/>
      <c r="DZ113" s="913"/>
    </row>
    <row r="114" spans="1:130" s="248" customFormat="1" ht="26.25" customHeight="1" x14ac:dyDescent="0.15">
      <c r="A114" s="1005"/>
      <c r="B114" s="1006"/>
      <c r="C114" s="834" t="s">
        <v>467</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55924</v>
      </c>
      <c r="AB114" s="864"/>
      <c r="AC114" s="864"/>
      <c r="AD114" s="864"/>
      <c r="AE114" s="865"/>
      <c r="AF114" s="866">
        <v>39518</v>
      </c>
      <c r="AG114" s="864"/>
      <c r="AH114" s="864"/>
      <c r="AI114" s="864"/>
      <c r="AJ114" s="865"/>
      <c r="AK114" s="866">
        <v>39980</v>
      </c>
      <c r="AL114" s="864"/>
      <c r="AM114" s="864"/>
      <c r="AN114" s="864"/>
      <c r="AO114" s="865"/>
      <c r="AP114" s="911">
        <v>0.7</v>
      </c>
      <c r="AQ114" s="912"/>
      <c r="AR114" s="912"/>
      <c r="AS114" s="912"/>
      <c r="AT114" s="913"/>
      <c r="AU114" s="1023"/>
      <c r="AV114" s="1024"/>
      <c r="AW114" s="1024"/>
      <c r="AX114" s="1024"/>
      <c r="AY114" s="1024"/>
      <c r="AZ114" s="899" t="s">
        <v>468</v>
      </c>
      <c r="BA114" s="834"/>
      <c r="BB114" s="834"/>
      <c r="BC114" s="834"/>
      <c r="BD114" s="834"/>
      <c r="BE114" s="834"/>
      <c r="BF114" s="834"/>
      <c r="BG114" s="834"/>
      <c r="BH114" s="834"/>
      <c r="BI114" s="834"/>
      <c r="BJ114" s="834"/>
      <c r="BK114" s="834"/>
      <c r="BL114" s="834"/>
      <c r="BM114" s="834"/>
      <c r="BN114" s="834"/>
      <c r="BO114" s="834"/>
      <c r="BP114" s="835"/>
      <c r="BQ114" s="900">
        <v>906531</v>
      </c>
      <c r="BR114" s="901"/>
      <c r="BS114" s="901"/>
      <c r="BT114" s="901"/>
      <c r="BU114" s="901"/>
      <c r="BV114" s="901">
        <v>1070642</v>
      </c>
      <c r="BW114" s="901"/>
      <c r="BX114" s="901"/>
      <c r="BY114" s="901"/>
      <c r="BZ114" s="901"/>
      <c r="CA114" s="901">
        <v>1084087</v>
      </c>
      <c r="CB114" s="901"/>
      <c r="CC114" s="901"/>
      <c r="CD114" s="901"/>
      <c r="CE114" s="901"/>
      <c r="CF114" s="962">
        <v>19.3</v>
      </c>
      <c r="CG114" s="963"/>
      <c r="CH114" s="963"/>
      <c r="CI114" s="963"/>
      <c r="CJ114" s="963"/>
      <c r="CK114" s="1018"/>
      <c r="CL114" s="905"/>
      <c r="CM114" s="908" t="s">
        <v>469</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452</v>
      </c>
      <c r="DH114" s="864"/>
      <c r="DI114" s="864"/>
      <c r="DJ114" s="864"/>
      <c r="DK114" s="865"/>
      <c r="DL114" s="866" t="s">
        <v>396</v>
      </c>
      <c r="DM114" s="864"/>
      <c r="DN114" s="864"/>
      <c r="DO114" s="864"/>
      <c r="DP114" s="865"/>
      <c r="DQ114" s="866" t="s">
        <v>409</v>
      </c>
      <c r="DR114" s="864"/>
      <c r="DS114" s="864"/>
      <c r="DT114" s="864"/>
      <c r="DU114" s="865"/>
      <c r="DV114" s="911" t="s">
        <v>452</v>
      </c>
      <c r="DW114" s="912"/>
      <c r="DX114" s="912"/>
      <c r="DY114" s="912"/>
      <c r="DZ114" s="913"/>
    </row>
    <row r="115" spans="1:130" s="248" customFormat="1" ht="26.25" customHeight="1" x14ac:dyDescent="0.15">
      <c r="A115" s="1005"/>
      <c r="B115" s="1006"/>
      <c r="C115" s="834" t="s">
        <v>470</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390</v>
      </c>
      <c r="AB115" s="1010"/>
      <c r="AC115" s="1010"/>
      <c r="AD115" s="1010"/>
      <c r="AE115" s="1011"/>
      <c r="AF115" s="1012" t="s">
        <v>409</v>
      </c>
      <c r="AG115" s="1010"/>
      <c r="AH115" s="1010"/>
      <c r="AI115" s="1010"/>
      <c r="AJ115" s="1011"/>
      <c r="AK115" s="1012" t="s">
        <v>452</v>
      </c>
      <c r="AL115" s="1010"/>
      <c r="AM115" s="1010"/>
      <c r="AN115" s="1010"/>
      <c r="AO115" s="1011"/>
      <c r="AP115" s="1013" t="s">
        <v>452</v>
      </c>
      <c r="AQ115" s="1014"/>
      <c r="AR115" s="1014"/>
      <c r="AS115" s="1014"/>
      <c r="AT115" s="1015"/>
      <c r="AU115" s="1023"/>
      <c r="AV115" s="1024"/>
      <c r="AW115" s="1024"/>
      <c r="AX115" s="1024"/>
      <c r="AY115" s="1024"/>
      <c r="AZ115" s="899" t="s">
        <v>471</v>
      </c>
      <c r="BA115" s="834"/>
      <c r="BB115" s="834"/>
      <c r="BC115" s="834"/>
      <c r="BD115" s="834"/>
      <c r="BE115" s="834"/>
      <c r="BF115" s="834"/>
      <c r="BG115" s="834"/>
      <c r="BH115" s="834"/>
      <c r="BI115" s="834"/>
      <c r="BJ115" s="834"/>
      <c r="BK115" s="834"/>
      <c r="BL115" s="834"/>
      <c r="BM115" s="834"/>
      <c r="BN115" s="834"/>
      <c r="BO115" s="834"/>
      <c r="BP115" s="835"/>
      <c r="BQ115" s="900" t="s">
        <v>452</v>
      </c>
      <c r="BR115" s="901"/>
      <c r="BS115" s="901"/>
      <c r="BT115" s="901"/>
      <c r="BU115" s="901"/>
      <c r="BV115" s="901" t="s">
        <v>409</v>
      </c>
      <c r="BW115" s="901"/>
      <c r="BX115" s="901"/>
      <c r="BY115" s="901"/>
      <c r="BZ115" s="901"/>
      <c r="CA115" s="901" t="s">
        <v>409</v>
      </c>
      <c r="CB115" s="901"/>
      <c r="CC115" s="901"/>
      <c r="CD115" s="901"/>
      <c r="CE115" s="901"/>
      <c r="CF115" s="962" t="s">
        <v>458</v>
      </c>
      <c r="CG115" s="963"/>
      <c r="CH115" s="963"/>
      <c r="CI115" s="963"/>
      <c r="CJ115" s="963"/>
      <c r="CK115" s="1018"/>
      <c r="CL115" s="905"/>
      <c r="CM115" s="899" t="s">
        <v>472</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396</v>
      </c>
      <c r="DH115" s="864"/>
      <c r="DI115" s="864"/>
      <c r="DJ115" s="864"/>
      <c r="DK115" s="865"/>
      <c r="DL115" s="866" t="s">
        <v>409</v>
      </c>
      <c r="DM115" s="864"/>
      <c r="DN115" s="864"/>
      <c r="DO115" s="864"/>
      <c r="DP115" s="865"/>
      <c r="DQ115" s="866" t="s">
        <v>396</v>
      </c>
      <c r="DR115" s="864"/>
      <c r="DS115" s="864"/>
      <c r="DT115" s="864"/>
      <c r="DU115" s="865"/>
      <c r="DV115" s="911" t="s">
        <v>458</v>
      </c>
      <c r="DW115" s="912"/>
      <c r="DX115" s="912"/>
      <c r="DY115" s="912"/>
      <c r="DZ115" s="913"/>
    </row>
    <row r="116" spans="1:130" s="248" customFormat="1" ht="26.25" customHeight="1" x14ac:dyDescent="0.15">
      <c r="A116" s="1007"/>
      <c r="B116" s="1008"/>
      <c r="C116" s="967" t="s">
        <v>473</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396</v>
      </c>
      <c r="AB116" s="864"/>
      <c r="AC116" s="864"/>
      <c r="AD116" s="864"/>
      <c r="AE116" s="865"/>
      <c r="AF116" s="866" t="s">
        <v>396</v>
      </c>
      <c r="AG116" s="864"/>
      <c r="AH116" s="864"/>
      <c r="AI116" s="864"/>
      <c r="AJ116" s="865"/>
      <c r="AK116" s="866" t="s">
        <v>452</v>
      </c>
      <c r="AL116" s="864"/>
      <c r="AM116" s="864"/>
      <c r="AN116" s="864"/>
      <c r="AO116" s="865"/>
      <c r="AP116" s="911" t="s">
        <v>454</v>
      </c>
      <c r="AQ116" s="912"/>
      <c r="AR116" s="912"/>
      <c r="AS116" s="912"/>
      <c r="AT116" s="913"/>
      <c r="AU116" s="1023"/>
      <c r="AV116" s="1024"/>
      <c r="AW116" s="1024"/>
      <c r="AX116" s="1024"/>
      <c r="AY116" s="1024"/>
      <c r="AZ116" s="950" t="s">
        <v>474</v>
      </c>
      <c r="BA116" s="951"/>
      <c r="BB116" s="951"/>
      <c r="BC116" s="951"/>
      <c r="BD116" s="951"/>
      <c r="BE116" s="951"/>
      <c r="BF116" s="951"/>
      <c r="BG116" s="951"/>
      <c r="BH116" s="951"/>
      <c r="BI116" s="951"/>
      <c r="BJ116" s="951"/>
      <c r="BK116" s="951"/>
      <c r="BL116" s="951"/>
      <c r="BM116" s="951"/>
      <c r="BN116" s="951"/>
      <c r="BO116" s="951"/>
      <c r="BP116" s="952"/>
      <c r="BQ116" s="900" t="s">
        <v>452</v>
      </c>
      <c r="BR116" s="901"/>
      <c r="BS116" s="901"/>
      <c r="BT116" s="901"/>
      <c r="BU116" s="901"/>
      <c r="BV116" s="901" t="s">
        <v>396</v>
      </c>
      <c r="BW116" s="901"/>
      <c r="BX116" s="901"/>
      <c r="BY116" s="901"/>
      <c r="BZ116" s="901"/>
      <c r="CA116" s="901" t="s">
        <v>452</v>
      </c>
      <c r="CB116" s="901"/>
      <c r="CC116" s="901"/>
      <c r="CD116" s="901"/>
      <c r="CE116" s="901"/>
      <c r="CF116" s="962" t="s">
        <v>475</v>
      </c>
      <c r="CG116" s="963"/>
      <c r="CH116" s="963"/>
      <c r="CI116" s="963"/>
      <c r="CJ116" s="963"/>
      <c r="CK116" s="1018"/>
      <c r="CL116" s="905"/>
      <c r="CM116" s="908" t="s">
        <v>476</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v>3718</v>
      </c>
      <c r="DH116" s="864"/>
      <c r="DI116" s="864"/>
      <c r="DJ116" s="864"/>
      <c r="DK116" s="865"/>
      <c r="DL116" s="866">
        <v>2610</v>
      </c>
      <c r="DM116" s="864"/>
      <c r="DN116" s="864"/>
      <c r="DO116" s="864"/>
      <c r="DP116" s="865"/>
      <c r="DQ116" s="866">
        <v>1652</v>
      </c>
      <c r="DR116" s="864"/>
      <c r="DS116" s="864"/>
      <c r="DT116" s="864"/>
      <c r="DU116" s="865"/>
      <c r="DV116" s="911">
        <v>0</v>
      </c>
      <c r="DW116" s="912"/>
      <c r="DX116" s="912"/>
      <c r="DY116" s="912"/>
      <c r="DZ116" s="913"/>
    </row>
    <row r="117" spans="1:130" s="248" customFormat="1" ht="26.25" customHeight="1" x14ac:dyDescent="0.15">
      <c r="A117" s="988" t="s">
        <v>187</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477</v>
      </c>
      <c r="Z117" s="990"/>
      <c r="AA117" s="995">
        <v>2015738</v>
      </c>
      <c r="AB117" s="996"/>
      <c r="AC117" s="996"/>
      <c r="AD117" s="996"/>
      <c r="AE117" s="997"/>
      <c r="AF117" s="998">
        <v>2016800</v>
      </c>
      <c r="AG117" s="996"/>
      <c r="AH117" s="996"/>
      <c r="AI117" s="996"/>
      <c r="AJ117" s="997"/>
      <c r="AK117" s="998">
        <v>1989274</v>
      </c>
      <c r="AL117" s="996"/>
      <c r="AM117" s="996"/>
      <c r="AN117" s="996"/>
      <c r="AO117" s="997"/>
      <c r="AP117" s="999"/>
      <c r="AQ117" s="1000"/>
      <c r="AR117" s="1000"/>
      <c r="AS117" s="1000"/>
      <c r="AT117" s="1001"/>
      <c r="AU117" s="1023"/>
      <c r="AV117" s="1024"/>
      <c r="AW117" s="1024"/>
      <c r="AX117" s="1024"/>
      <c r="AY117" s="1024"/>
      <c r="AZ117" s="950" t="s">
        <v>478</v>
      </c>
      <c r="BA117" s="951"/>
      <c r="BB117" s="951"/>
      <c r="BC117" s="951"/>
      <c r="BD117" s="951"/>
      <c r="BE117" s="951"/>
      <c r="BF117" s="951"/>
      <c r="BG117" s="951"/>
      <c r="BH117" s="951"/>
      <c r="BI117" s="951"/>
      <c r="BJ117" s="951"/>
      <c r="BK117" s="951"/>
      <c r="BL117" s="951"/>
      <c r="BM117" s="951"/>
      <c r="BN117" s="951"/>
      <c r="BO117" s="951"/>
      <c r="BP117" s="952"/>
      <c r="BQ117" s="900" t="s">
        <v>452</v>
      </c>
      <c r="BR117" s="901"/>
      <c r="BS117" s="901"/>
      <c r="BT117" s="901"/>
      <c r="BU117" s="901"/>
      <c r="BV117" s="901" t="s">
        <v>409</v>
      </c>
      <c r="BW117" s="901"/>
      <c r="BX117" s="901"/>
      <c r="BY117" s="901"/>
      <c r="BZ117" s="901"/>
      <c r="CA117" s="901" t="s">
        <v>396</v>
      </c>
      <c r="CB117" s="901"/>
      <c r="CC117" s="901"/>
      <c r="CD117" s="901"/>
      <c r="CE117" s="901"/>
      <c r="CF117" s="962" t="s">
        <v>396</v>
      </c>
      <c r="CG117" s="963"/>
      <c r="CH117" s="963"/>
      <c r="CI117" s="963"/>
      <c r="CJ117" s="963"/>
      <c r="CK117" s="1018"/>
      <c r="CL117" s="905"/>
      <c r="CM117" s="908" t="s">
        <v>479</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452</v>
      </c>
      <c r="DH117" s="864"/>
      <c r="DI117" s="864"/>
      <c r="DJ117" s="864"/>
      <c r="DK117" s="865"/>
      <c r="DL117" s="866" t="s">
        <v>396</v>
      </c>
      <c r="DM117" s="864"/>
      <c r="DN117" s="864"/>
      <c r="DO117" s="864"/>
      <c r="DP117" s="865"/>
      <c r="DQ117" s="866" t="s">
        <v>452</v>
      </c>
      <c r="DR117" s="864"/>
      <c r="DS117" s="864"/>
      <c r="DT117" s="864"/>
      <c r="DU117" s="865"/>
      <c r="DV117" s="911" t="s">
        <v>466</v>
      </c>
      <c r="DW117" s="912"/>
      <c r="DX117" s="912"/>
      <c r="DY117" s="912"/>
      <c r="DZ117" s="913"/>
    </row>
    <row r="118" spans="1:130" s="248" customFormat="1" ht="26.25" customHeight="1" x14ac:dyDescent="0.15">
      <c r="A118" s="988" t="s">
        <v>447</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444</v>
      </c>
      <c r="AB118" s="989"/>
      <c r="AC118" s="989"/>
      <c r="AD118" s="989"/>
      <c r="AE118" s="990"/>
      <c r="AF118" s="991" t="s">
        <v>445</v>
      </c>
      <c r="AG118" s="989"/>
      <c r="AH118" s="989"/>
      <c r="AI118" s="989"/>
      <c r="AJ118" s="990"/>
      <c r="AK118" s="991" t="s">
        <v>306</v>
      </c>
      <c r="AL118" s="989"/>
      <c r="AM118" s="989"/>
      <c r="AN118" s="989"/>
      <c r="AO118" s="990"/>
      <c r="AP118" s="992" t="s">
        <v>446</v>
      </c>
      <c r="AQ118" s="993"/>
      <c r="AR118" s="993"/>
      <c r="AS118" s="993"/>
      <c r="AT118" s="994"/>
      <c r="AU118" s="1023"/>
      <c r="AV118" s="1024"/>
      <c r="AW118" s="1024"/>
      <c r="AX118" s="1024"/>
      <c r="AY118" s="1024"/>
      <c r="AZ118" s="966" t="s">
        <v>480</v>
      </c>
      <c r="BA118" s="967"/>
      <c r="BB118" s="967"/>
      <c r="BC118" s="967"/>
      <c r="BD118" s="967"/>
      <c r="BE118" s="967"/>
      <c r="BF118" s="967"/>
      <c r="BG118" s="967"/>
      <c r="BH118" s="967"/>
      <c r="BI118" s="967"/>
      <c r="BJ118" s="967"/>
      <c r="BK118" s="967"/>
      <c r="BL118" s="967"/>
      <c r="BM118" s="967"/>
      <c r="BN118" s="967"/>
      <c r="BO118" s="967"/>
      <c r="BP118" s="968"/>
      <c r="BQ118" s="969" t="s">
        <v>390</v>
      </c>
      <c r="BR118" s="932"/>
      <c r="BS118" s="932"/>
      <c r="BT118" s="932"/>
      <c r="BU118" s="932"/>
      <c r="BV118" s="932" t="s">
        <v>458</v>
      </c>
      <c r="BW118" s="932"/>
      <c r="BX118" s="932"/>
      <c r="BY118" s="932"/>
      <c r="BZ118" s="932"/>
      <c r="CA118" s="932" t="s">
        <v>396</v>
      </c>
      <c r="CB118" s="932"/>
      <c r="CC118" s="932"/>
      <c r="CD118" s="932"/>
      <c r="CE118" s="932"/>
      <c r="CF118" s="962" t="s">
        <v>409</v>
      </c>
      <c r="CG118" s="963"/>
      <c r="CH118" s="963"/>
      <c r="CI118" s="963"/>
      <c r="CJ118" s="963"/>
      <c r="CK118" s="1018"/>
      <c r="CL118" s="905"/>
      <c r="CM118" s="908" t="s">
        <v>481</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409</v>
      </c>
      <c r="DH118" s="864"/>
      <c r="DI118" s="864"/>
      <c r="DJ118" s="864"/>
      <c r="DK118" s="865"/>
      <c r="DL118" s="866" t="s">
        <v>396</v>
      </c>
      <c r="DM118" s="864"/>
      <c r="DN118" s="864"/>
      <c r="DO118" s="864"/>
      <c r="DP118" s="865"/>
      <c r="DQ118" s="866" t="s">
        <v>466</v>
      </c>
      <c r="DR118" s="864"/>
      <c r="DS118" s="864"/>
      <c r="DT118" s="864"/>
      <c r="DU118" s="865"/>
      <c r="DV118" s="911" t="s">
        <v>409</v>
      </c>
      <c r="DW118" s="912"/>
      <c r="DX118" s="912"/>
      <c r="DY118" s="912"/>
      <c r="DZ118" s="913"/>
    </row>
    <row r="119" spans="1:130" s="248" customFormat="1" ht="26.25" customHeight="1" x14ac:dyDescent="0.15">
      <c r="A119" s="902" t="s">
        <v>450</v>
      </c>
      <c r="B119" s="903"/>
      <c r="C119" s="978" t="s">
        <v>451</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475</v>
      </c>
      <c r="AB119" s="982"/>
      <c r="AC119" s="982"/>
      <c r="AD119" s="982"/>
      <c r="AE119" s="983"/>
      <c r="AF119" s="984" t="s">
        <v>455</v>
      </c>
      <c r="AG119" s="982"/>
      <c r="AH119" s="982"/>
      <c r="AI119" s="982"/>
      <c r="AJ119" s="983"/>
      <c r="AK119" s="984" t="s">
        <v>466</v>
      </c>
      <c r="AL119" s="982"/>
      <c r="AM119" s="982"/>
      <c r="AN119" s="982"/>
      <c r="AO119" s="983"/>
      <c r="AP119" s="985" t="s">
        <v>452</v>
      </c>
      <c r="AQ119" s="986"/>
      <c r="AR119" s="986"/>
      <c r="AS119" s="986"/>
      <c r="AT119" s="987"/>
      <c r="AU119" s="1025"/>
      <c r="AV119" s="1026"/>
      <c r="AW119" s="1026"/>
      <c r="AX119" s="1026"/>
      <c r="AY119" s="1026"/>
      <c r="AZ119" s="279" t="s">
        <v>187</v>
      </c>
      <c r="BA119" s="279"/>
      <c r="BB119" s="279"/>
      <c r="BC119" s="279"/>
      <c r="BD119" s="279"/>
      <c r="BE119" s="279"/>
      <c r="BF119" s="279"/>
      <c r="BG119" s="279"/>
      <c r="BH119" s="279"/>
      <c r="BI119" s="279"/>
      <c r="BJ119" s="279"/>
      <c r="BK119" s="279"/>
      <c r="BL119" s="279"/>
      <c r="BM119" s="279"/>
      <c r="BN119" s="279"/>
      <c r="BO119" s="964" t="s">
        <v>482</v>
      </c>
      <c r="BP119" s="965"/>
      <c r="BQ119" s="969">
        <v>17284520</v>
      </c>
      <c r="BR119" s="932"/>
      <c r="BS119" s="932"/>
      <c r="BT119" s="932"/>
      <c r="BU119" s="932"/>
      <c r="BV119" s="932">
        <v>16407770</v>
      </c>
      <c r="BW119" s="932"/>
      <c r="BX119" s="932"/>
      <c r="BY119" s="932"/>
      <c r="BZ119" s="932"/>
      <c r="CA119" s="932">
        <v>15487513</v>
      </c>
      <c r="CB119" s="932"/>
      <c r="CC119" s="932"/>
      <c r="CD119" s="932"/>
      <c r="CE119" s="932"/>
      <c r="CF119" s="830"/>
      <c r="CG119" s="831"/>
      <c r="CH119" s="831"/>
      <c r="CI119" s="831"/>
      <c r="CJ119" s="921"/>
      <c r="CK119" s="1019"/>
      <c r="CL119" s="907"/>
      <c r="CM119" s="925" t="s">
        <v>483</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396</v>
      </c>
      <c r="DH119" s="847"/>
      <c r="DI119" s="847"/>
      <c r="DJ119" s="847"/>
      <c r="DK119" s="848"/>
      <c r="DL119" s="849" t="s">
        <v>466</v>
      </c>
      <c r="DM119" s="847"/>
      <c r="DN119" s="847"/>
      <c r="DO119" s="847"/>
      <c r="DP119" s="848"/>
      <c r="DQ119" s="849" t="s">
        <v>452</v>
      </c>
      <c r="DR119" s="847"/>
      <c r="DS119" s="847"/>
      <c r="DT119" s="847"/>
      <c r="DU119" s="848"/>
      <c r="DV119" s="935" t="s">
        <v>409</v>
      </c>
      <c r="DW119" s="936"/>
      <c r="DX119" s="936"/>
      <c r="DY119" s="936"/>
      <c r="DZ119" s="937"/>
    </row>
    <row r="120" spans="1:130" s="248" customFormat="1" ht="26.25" customHeight="1" x14ac:dyDescent="0.15">
      <c r="A120" s="904"/>
      <c r="B120" s="905"/>
      <c r="C120" s="908" t="s">
        <v>457</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409</v>
      </c>
      <c r="AB120" s="864"/>
      <c r="AC120" s="864"/>
      <c r="AD120" s="864"/>
      <c r="AE120" s="865"/>
      <c r="AF120" s="866" t="s">
        <v>452</v>
      </c>
      <c r="AG120" s="864"/>
      <c r="AH120" s="864"/>
      <c r="AI120" s="864"/>
      <c r="AJ120" s="865"/>
      <c r="AK120" s="866" t="s">
        <v>396</v>
      </c>
      <c r="AL120" s="864"/>
      <c r="AM120" s="864"/>
      <c r="AN120" s="864"/>
      <c r="AO120" s="865"/>
      <c r="AP120" s="911" t="s">
        <v>396</v>
      </c>
      <c r="AQ120" s="912"/>
      <c r="AR120" s="912"/>
      <c r="AS120" s="912"/>
      <c r="AT120" s="913"/>
      <c r="AU120" s="970" t="s">
        <v>484</v>
      </c>
      <c r="AV120" s="971"/>
      <c r="AW120" s="971"/>
      <c r="AX120" s="971"/>
      <c r="AY120" s="972"/>
      <c r="AZ120" s="947" t="s">
        <v>485</v>
      </c>
      <c r="BA120" s="892"/>
      <c r="BB120" s="892"/>
      <c r="BC120" s="892"/>
      <c r="BD120" s="892"/>
      <c r="BE120" s="892"/>
      <c r="BF120" s="892"/>
      <c r="BG120" s="892"/>
      <c r="BH120" s="892"/>
      <c r="BI120" s="892"/>
      <c r="BJ120" s="892"/>
      <c r="BK120" s="892"/>
      <c r="BL120" s="892"/>
      <c r="BM120" s="892"/>
      <c r="BN120" s="892"/>
      <c r="BO120" s="892"/>
      <c r="BP120" s="893"/>
      <c r="BQ120" s="948">
        <v>4844310</v>
      </c>
      <c r="BR120" s="929"/>
      <c r="BS120" s="929"/>
      <c r="BT120" s="929"/>
      <c r="BU120" s="929"/>
      <c r="BV120" s="929">
        <v>4888387</v>
      </c>
      <c r="BW120" s="929"/>
      <c r="BX120" s="929"/>
      <c r="BY120" s="929"/>
      <c r="BZ120" s="929"/>
      <c r="CA120" s="929">
        <v>4959056</v>
      </c>
      <c r="CB120" s="929"/>
      <c r="CC120" s="929"/>
      <c r="CD120" s="929"/>
      <c r="CE120" s="929"/>
      <c r="CF120" s="953">
        <v>88.3</v>
      </c>
      <c r="CG120" s="954"/>
      <c r="CH120" s="954"/>
      <c r="CI120" s="954"/>
      <c r="CJ120" s="954"/>
      <c r="CK120" s="955" t="s">
        <v>486</v>
      </c>
      <c r="CL120" s="939"/>
      <c r="CM120" s="939"/>
      <c r="CN120" s="939"/>
      <c r="CO120" s="940"/>
      <c r="CP120" s="959" t="s">
        <v>487</v>
      </c>
      <c r="CQ120" s="960"/>
      <c r="CR120" s="960"/>
      <c r="CS120" s="960"/>
      <c r="CT120" s="960"/>
      <c r="CU120" s="960"/>
      <c r="CV120" s="960"/>
      <c r="CW120" s="960"/>
      <c r="CX120" s="960"/>
      <c r="CY120" s="960"/>
      <c r="CZ120" s="960"/>
      <c r="DA120" s="960"/>
      <c r="DB120" s="960"/>
      <c r="DC120" s="960"/>
      <c r="DD120" s="960"/>
      <c r="DE120" s="960"/>
      <c r="DF120" s="961"/>
      <c r="DG120" s="948">
        <v>2815209</v>
      </c>
      <c r="DH120" s="929"/>
      <c r="DI120" s="929"/>
      <c r="DJ120" s="929"/>
      <c r="DK120" s="929"/>
      <c r="DL120" s="929">
        <v>2602163</v>
      </c>
      <c r="DM120" s="929"/>
      <c r="DN120" s="929"/>
      <c r="DO120" s="929"/>
      <c r="DP120" s="929"/>
      <c r="DQ120" s="929">
        <v>2367380</v>
      </c>
      <c r="DR120" s="929"/>
      <c r="DS120" s="929"/>
      <c r="DT120" s="929"/>
      <c r="DU120" s="929"/>
      <c r="DV120" s="930">
        <v>42.2</v>
      </c>
      <c r="DW120" s="930"/>
      <c r="DX120" s="930"/>
      <c r="DY120" s="930"/>
      <c r="DZ120" s="931"/>
    </row>
    <row r="121" spans="1:130" s="248" customFormat="1" ht="26.25" customHeight="1" x14ac:dyDescent="0.15">
      <c r="A121" s="904"/>
      <c r="B121" s="905"/>
      <c r="C121" s="950" t="s">
        <v>488</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409</v>
      </c>
      <c r="AB121" s="864"/>
      <c r="AC121" s="864"/>
      <c r="AD121" s="864"/>
      <c r="AE121" s="865"/>
      <c r="AF121" s="866" t="s">
        <v>452</v>
      </c>
      <c r="AG121" s="864"/>
      <c r="AH121" s="864"/>
      <c r="AI121" s="864"/>
      <c r="AJ121" s="865"/>
      <c r="AK121" s="866" t="s">
        <v>452</v>
      </c>
      <c r="AL121" s="864"/>
      <c r="AM121" s="864"/>
      <c r="AN121" s="864"/>
      <c r="AO121" s="865"/>
      <c r="AP121" s="911" t="s">
        <v>396</v>
      </c>
      <c r="AQ121" s="912"/>
      <c r="AR121" s="912"/>
      <c r="AS121" s="912"/>
      <c r="AT121" s="913"/>
      <c r="AU121" s="973"/>
      <c r="AV121" s="974"/>
      <c r="AW121" s="974"/>
      <c r="AX121" s="974"/>
      <c r="AY121" s="975"/>
      <c r="AZ121" s="899" t="s">
        <v>489</v>
      </c>
      <c r="BA121" s="834"/>
      <c r="BB121" s="834"/>
      <c r="BC121" s="834"/>
      <c r="BD121" s="834"/>
      <c r="BE121" s="834"/>
      <c r="BF121" s="834"/>
      <c r="BG121" s="834"/>
      <c r="BH121" s="834"/>
      <c r="BI121" s="834"/>
      <c r="BJ121" s="834"/>
      <c r="BK121" s="834"/>
      <c r="BL121" s="834"/>
      <c r="BM121" s="834"/>
      <c r="BN121" s="834"/>
      <c r="BO121" s="834"/>
      <c r="BP121" s="835"/>
      <c r="BQ121" s="900">
        <v>168687</v>
      </c>
      <c r="BR121" s="901"/>
      <c r="BS121" s="901"/>
      <c r="BT121" s="901"/>
      <c r="BU121" s="901"/>
      <c r="BV121" s="901">
        <v>142666</v>
      </c>
      <c r="BW121" s="901"/>
      <c r="BX121" s="901"/>
      <c r="BY121" s="901"/>
      <c r="BZ121" s="901"/>
      <c r="CA121" s="901">
        <v>122432</v>
      </c>
      <c r="CB121" s="901"/>
      <c r="CC121" s="901"/>
      <c r="CD121" s="901"/>
      <c r="CE121" s="901"/>
      <c r="CF121" s="962">
        <v>2.2000000000000002</v>
      </c>
      <c r="CG121" s="963"/>
      <c r="CH121" s="963"/>
      <c r="CI121" s="963"/>
      <c r="CJ121" s="963"/>
      <c r="CK121" s="956"/>
      <c r="CL121" s="942"/>
      <c r="CM121" s="942"/>
      <c r="CN121" s="942"/>
      <c r="CO121" s="943"/>
      <c r="CP121" s="922" t="s">
        <v>490</v>
      </c>
      <c r="CQ121" s="923"/>
      <c r="CR121" s="923"/>
      <c r="CS121" s="923"/>
      <c r="CT121" s="923"/>
      <c r="CU121" s="923"/>
      <c r="CV121" s="923"/>
      <c r="CW121" s="923"/>
      <c r="CX121" s="923"/>
      <c r="CY121" s="923"/>
      <c r="CZ121" s="923"/>
      <c r="DA121" s="923"/>
      <c r="DB121" s="923"/>
      <c r="DC121" s="923"/>
      <c r="DD121" s="923"/>
      <c r="DE121" s="923"/>
      <c r="DF121" s="924"/>
      <c r="DG121" s="900">
        <v>2471579</v>
      </c>
      <c r="DH121" s="901"/>
      <c r="DI121" s="901"/>
      <c r="DJ121" s="901"/>
      <c r="DK121" s="901"/>
      <c r="DL121" s="901">
        <v>2340339</v>
      </c>
      <c r="DM121" s="901"/>
      <c r="DN121" s="901"/>
      <c r="DO121" s="901"/>
      <c r="DP121" s="901"/>
      <c r="DQ121" s="901">
        <v>2143942</v>
      </c>
      <c r="DR121" s="901"/>
      <c r="DS121" s="901"/>
      <c r="DT121" s="901"/>
      <c r="DU121" s="901"/>
      <c r="DV121" s="878">
        <v>38.200000000000003</v>
      </c>
      <c r="DW121" s="878"/>
      <c r="DX121" s="878"/>
      <c r="DY121" s="878"/>
      <c r="DZ121" s="879"/>
    </row>
    <row r="122" spans="1:130" s="248" customFormat="1" ht="26.25" customHeight="1" x14ac:dyDescent="0.15">
      <c r="A122" s="904"/>
      <c r="B122" s="905"/>
      <c r="C122" s="908" t="s">
        <v>469</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396</v>
      </c>
      <c r="AB122" s="864"/>
      <c r="AC122" s="864"/>
      <c r="AD122" s="864"/>
      <c r="AE122" s="865"/>
      <c r="AF122" s="866" t="s">
        <v>458</v>
      </c>
      <c r="AG122" s="864"/>
      <c r="AH122" s="864"/>
      <c r="AI122" s="864"/>
      <c r="AJ122" s="865"/>
      <c r="AK122" s="866" t="s">
        <v>409</v>
      </c>
      <c r="AL122" s="864"/>
      <c r="AM122" s="864"/>
      <c r="AN122" s="864"/>
      <c r="AO122" s="865"/>
      <c r="AP122" s="911" t="s">
        <v>396</v>
      </c>
      <c r="AQ122" s="912"/>
      <c r="AR122" s="912"/>
      <c r="AS122" s="912"/>
      <c r="AT122" s="913"/>
      <c r="AU122" s="973"/>
      <c r="AV122" s="974"/>
      <c r="AW122" s="974"/>
      <c r="AX122" s="974"/>
      <c r="AY122" s="975"/>
      <c r="AZ122" s="966" t="s">
        <v>491</v>
      </c>
      <c r="BA122" s="967"/>
      <c r="BB122" s="967"/>
      <c r="BC122" s="967"/>
      <c r="BD122" s="967"/>
      <c r="BE122" s="967"/>
      <c r="BF122" s="967"/>
      <c r="BG122" s="967"/>
      <c r="BH122" s="967"/>
      <c r="BI122" s="967"/>
      <c r="BJ122" s="967"/>
      <c r="BK122" s="967"/>
      <c r="BL122" s="967"/>
      <c r="BM122" s="967"/>
      <c r="BN122" s="967"/>
      <c r="BO122" s="967"/>
      <c r="BP122" s="968"/>
      <c r="BQ122" s="969">
        <v>12018311</v>
      </c>
      <c r="BR122" s="932"/>
      <c r="BS122" s="932"/>
      <c r="BT122" s="932"/>
      <c r="BU122" s="932"/>
      <c r="BV122" s="932">
        <v>11672636</v>
      </c>
      <c r="BW122" s="932"/>
      <c r="BX122" s="932"/>
      <c r="BY122" s="932"/>
      <c r="BZ122" s="932"/>
      <c r="CA122" s="932">
        <v>11113659</v>
      </c>
      <c r="CB122" s="932"/>
      <c r="CC122" s="932"/>
      <c r="CD122" s="932"/>
      <c r="CE122" s="932"/>
      <c r="CF122" s="933">
        <v>198</v>
      </c>
      <c r="CG122" s="934"/>
      <c r="CH122" s="934"/>
      <c r="CI122" s="934"/>
      <c r="CJ122" s="934"/>
      <c r="CK122" s="956"/>
      <c r="CL122" s="942"/>
      <c r="CM122" s="942"/>
      <c r="CN122" s="942"/>
      <c r="CO122" s="943"/>
      <c r="CP122" s="922" t="s">
        <v>492</v>
      </c>
      <c r="CQ122" s="923"/>
      <c r="CR122" s="923"/>
      <c r="CS122" s="923"/>
      <c r="CT122" s="923"/>
      <c r="CU122" s="923"/>
      <c r="CV122" s="923"/>
      <c r="CW122" s="923"/>
      <c r="CX122" s="923"/>
      <c r="CY122" s="923"/>
      <c r="CZ122" s="923"/>
      <c r="DA122" s="923"/>
      <c r="DB122" s="923"/>
      <c r="DC122" s="923"/>
      <c r="DD122" s="923"/>
      <c r="DE122" s="923"/>
      <c r="DF122" s="924"/>
      <c r="DG122" s="900">
        <v>226181</v>
      </c>
      <c r="DH122" s="901"/>
      <c r="DI122" s="901"/>
      <c r="DJ122" s="901"/>
      <c r="DK122" s="901"/>
      <c r="DL122" s="901">
        <v>200780</v>
      </c>
      <c r="DM122" s="901"/>
      <c r="DN122" s="901"/>
      <c r="DO122" s="901"/>
      <c r="DP122" s="901"/>
      <c r="DQ122" s="901">
        <v>184248</v>
      </c>
      <c r="DR122" s="901"/>
      <c r="DS122" s="901"/>
      <c r="DT122" s="901"/>
      <c r="DU122" s="901"/>
      <c r="DV122" s="878">
        <v>3.3</v>
      </c>
      <c r="DW122" s="878"/>
      <c r="DX122" s="878"/>
      <c r="DY122" s="878"/>
      <c r="DZ122" s="879"/>
    </row>
    <row r="123" spans="1:130" s="248" customFormat="1" ht="26.25" customHeight="1" x14ac:dyDescent="0.15">
      <c r="A123" s="904"/>
      <c r="B123" s="905"/>
      <c r="C123" s="908" t="s">
        <v>476</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409</v>
      </c>
      <c r="AB123" s="864"/>
      <c r="AC123" s="864"/>
      <c r="AD123" s="864"/>
      <c r="AE123" s="865"/>
      <c r="AF123" s="866" t="s">
        <v>396</v>
      </c>
      <c r="AG123" s="864"/>
      <c r="AH123" s="864"/>
      <c r="AI123" s="864"/>
      <c r="AJ123" s="865"/>
      <c r="AK123" s="866" t="s">
        <v>466</v>
      </c>
      <c r="AL123" s="864"/>
      <c r="AM123" s="864"/>
      <c r="AN123" s="864"/>
      <c r="AO123" s="865"/>
      <c r="AP123" s="911" t="s">
        <v>396</v>
      </c>
      <c r="AQ123" s="912"/>
      <c r="AR123" s="912"/>
      <c r="AS123" s="912"/>
      <c r="AT123" s="913"/>
      <c r="AU123" s="976"/>
      <c r="AV123" s="977"/>
      <c r="AW123" s="977"/>
      <c r="AX123" s="977"/>
      <c r="AY123" s="977"/>
      <c r="AZ123" s="279" t="s">
        <v>187</v>
      </c>
      <c r="BA123" s="279"/>
      <c r="BB123" s="279"/>
      <c r="BC123" s="279"/>
      <c r="BD123" s="279"/>
      <c r="BE123" s="279"/>
      <c r="BF123" s="279"/>
      <c r="BG123" s="279"/>
      <c r="BH123" s="279"/>
      <c r="BI123" s="279"/>
      <c r="BJ123" s="279"/>
      <c r="BK123" s="279"/>
      <c r="BL123" s="279"/>
      <c r="BM123" s="279"/>
      <c r="BN123" s="279"/>
      <c r="BO123" s="964" t="s">
        <v>493</v>
      </c>
      <c r="BP123" s="965"/>
      <c r="BQ123" s="919">
        <v>17031308</v>
      </c>
      <c r="BR123" s="920"/>
      <c r="BS123" s="920"/>
      <c r="BT123" s="920"/>
      <c r="BU123" s="920"/>
      <c r="BV123" s="920">
        <v>16703689</v>
      </c>
      <c r="BW123" s="920"/>
      <c r="BX123" s="920"/>
      <c r="BY123" s="920"/>
      <c r="BZ123" s="920"/>
      <c r="CA123" s="920">
        <v>16195147</v>
      </c>
      <c r="CB123" s="920"/>
      <c r="CC123" s="920"/>
      <c r="CD123" s="920"/>
      <c r="CE123" s="920"/>
      <c r="CF123" s="830"/>
      <c r="CG123" s="831"/>
      <c r="CH123" s="831"/>
      <c r="CI123" s="831"/>
      <c r="CJ123" s="921"/>
      <c r="CK123" s="956"/>
      <c r="CL123" s="942"/>
      <c r="CM123" s="942"/>
      <c r="CN123" s="942"/>
      <c r="CO123" s="943"/>
      <c r="CP123" s="922" t="s">
        <v>494</v>
      </c>
      <c r="CQ123" s="923"/>
      <c r="CR123" s="923"/>
      <c r="CS123" s="923"/>
      <c r="CT123" s="923"/>
      <c r="CU123" s="923"/>
      <c r="CV123" s="923"/>
      <c r="CW123" s="923"/>
      <c r="CX123" s="923"/>
      <c r="CY123" s="923"/>
      <c r="CZ123" s="923"/>
      <c r="DA123" s="923"/>
      <c r="DB123" s="923"/>
      <c r="DC123" s="923"/>
      <c r="DD123" s="923"/>
      <c r="DE123" s="923"/>
      <c r="DF123" s="924"/>
      <c r="DG123" s="863">
        <v>28561</v>
      </c>
      <c r="DH123" s="864"/>
      <c r="DI123" s="864"/>
      <c r="DJ123" s="864"/>
      <c r="DK123" s="865"/>
      <c r="DL123" s="866" t="s">
        <v>466</v>
      </c>
      <c r="DM123" s="864"/>
      <c r="DN123" s="864"/>
      <c r="DO123" s="864"/>
      <c r="DP123" s="865"/>
      <c r="DQ123" s="866">
        <v>31479</v>
      </c>
      <c r="DR123" s="864"/>
      <c r="DS123" s="864"/>
      <c r="DT123" s="864"/>
      <c r="DU123" s="865"/>
      <c r="DV123" s="911">
        <v>0.6</v>
      </c>
      <c r="DW123" s="912"/>
      <c r="DX123" s="912"/>
      <c r="DY123" s="912"/>
      <c r="DZ123" s="913"/>
    </row>
    <row r="124" spans="1:130" s="248" customFormat="1" ht="26.25" customHeight="1" thickBot="1" x14ac:dyDescent="0.2">
      <c r="A124" s="904"/>
      <c r="B124" s="905"/>
      <c r="C124" s="908" t="s">
        <v>479</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495</v>
      </c>
      <c r="AB124" s="864"/>
      <c r="AC124" s="864"/>
      <c r="AD124" s="864"/>
      <c r="AE124" s="865"/>
      <c r="AF124" s="866" t="s">
        <v>466</v>
      </c>
      <c r="AG124" s="864"/>
      <c r="AH124" s="864"/>
      <c r="AI124" s="864"/>
      <c r="AJ124" s="865"/>
      <c r="AK124" s="866" t="s">
        <v>466</v>
      </c>
      <c r="AL124" s="864"/>
      <c r="AM124" s="864"/>
      <c r="AN124" s="864"/>
      <c r="AO124" s="865"/>
      <c r="AP124" s="911" t="s">
        <v>409</v>
      </c>
      <c r="AQ124" s="912"/>
      <c r="AR124" s="912"/>
      <c r="AS124" s="912"/>
      <c r="AT124" s="913"/>
      <c r="AU124" s="914" t="s">
        <v>496</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v>4.5999999999999996</v>
      </c>
      <c r="BR124" s="918"/>
      <c r="BS124" s="918"/>
      <c r="BT124" s="918"/>
      <c r="BU124" s="918"/>
      <c r="BV124" s="918" t="s">
        <v>475</v>
      </c>
      <c r="BW124" s="918"/>
      <c r="BX124" s="918"/>
      <c r="BY124" s="918"/>
      <c r="BZ124" s="918"/>
      <c r="CA124" s="918" t="s">
        <v>466</v>
      </c>
      <c r="CB124" s="918"/>
      <c r="CC124" s="918"/>
      <c r="CD124" s="918"/>
      <c r="CE124" s="918"/>
      <c r="CF124" s="808"/>
      <c r="CG124" s="809"/>
      <c r="CH124" s="809"/>
      <c r="CI124" s="809"/>
      <c r="CJ124" s="949"/>
      <c r="CK124" s="957"/>
      <c r="CL124" s="957"/>
      <c r="CM124" s="957"/>
      <c r="CN124" s="957"/>
      <c r="CO124" s="958"/>
      <c r="CP124" s="922" t="s">
        <v>497</v>
      </c>
      <c r="CQ124" s="923"/>
      <c r="CR124" s="923"/>
      <c r="CS124" s="923"/>
      <c r="CT124" s="923"/>
      <c r="CU124" s="923"/>
      <c r="CV124" s="923"/>
      <c r="CW124" s="923"/>
      <c r="CX124" s="923"/>
      <c r="CY124" s="923"/>
      <c r="CZ124" s="923"/>
      <c r="DA124" s="923"/>
      <c r="DB124" s="923"/>
      <c r="DC124" s="923"/>
      <c r="DD124" s="923"/>
      <c r="DE124" s="923"/>
      <c r="DF124" s="924"/>
      <c r="DG124" s="846">
        <v>22350</v>
      </c>
      <c r="DH124" s="847"/>
      <c r="DI124" s="847"/>
      <c r="DJ124" s="847"/>
      <c r="DK124" s="848"/>
      <c r="DL124" s="849">
        <v>14900</v>
      </c>
      <c r="DM124" s="847"/>
      <c r="DN124" s="847"/>
      <c r="DO124" s="847"/>
      <c r="DP124" s="848"/>
      <c r="DQ124" s="849">
        <v>7450</v>
      </c>
      <c r="DR124" s="847"/>
      <c r="DS124" s="847"/>
      <c r="DT124" s="847"/>
      <c r="DU124" s="848"/>
      <c r="DV124" s="935">
        <v>0.1</v>
      </c>
      <c r="DW124" s="936"/>
      <c r="DX124" s="936"/>
      <c r="DY124" s="936"/>
      <c r="DZ124" s="937"/>
    </row>
    <row r="125" spans="1:130" s="248" customFormat="1" ht="26.25" customHeight="1" x14ac:dyDescent="0.15">
      <c r="A125" s="904"/>
      <c r="B125" s="905"/>
      <c r="C125" s="908" t="s">
        <v>481</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475</v>
      </c>
      <c r="AB125" s="864"/>
      <c r="AC125" s="864"/>
      <c r="AD125" s="864"/>
      <c r="AE125" s="865"/>
      <c r="AF125" s="866" t="s">
        <v>452</v>
      </c>
      <c r="AG125" s="864"/>
      <c r="AH125" s="864"/>
      <c r="AI125" s="864"/>
      <c r="AJ125" s="865"/>
      <c r="AK125" s="866" t="s">
        <v>396</v>
      </c>
      <c r="AL125" s="864"/>
      <c r="AM125" s="864"/>
      <c r="AN125" s="864"/>
      <c r="AO125" s="865"/>
      <c r="AP125" s="911" t="s">
        <v>409</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498</v>
      </c>
      <c r="CL125" s="939"/>
      <c r="CM125" s="939"/>
      <c r="CN125" s="939"/>
      <c r="CO125" s="940"/>
      <c r="CP125" s="947" t="s">
        <v>499</v>
      </c>
      <c r="CQ125" s="892"/>
      <c r="CR125" s="892"/>
      <c r="CS125" s="892"/>
      <c r="CT125" s="892"/>
      <c r="CU125" s="892"/>
      <c r="CV125" s="892"/>
      <c r="CW125" s="892"/>
      <c r="CX125" s="892"/>
      <c r="CY125" s="892"/>
      <c r="CZ125" s="892"/>
      <c r="DA125" s="892"/>
      <c r="DB125" s="892"/>
      <c r="DC125" s="892"/>
      <c r="DD125" s="892"/>
      <c r="DE125" s="892"/>
      <c r="DF125" s="893"/>
      <c r="DG125" s="948" t="s">
        <v>452</v>
      </c>
      <c r="DH125" s="929"/>
      <c r="DI125" s="929"/>
      <c r="DJ125" s="929"/>
      <c r="DK125" s="929"/>
      <c r="DL125" s="929" t="s">
        <v>452</v>
      </c>
      <c r="DM125" s="929"/>
      <c r="DN125" s="929"/>
      <c r="DO125" s="929"/>
      <c r="DP125" s="929"/>
      <c r="DQ125" s="929" t="s">
        <v>452</v>
      </c>
      <c r="DR125" s="929"/>
      <c r="DS125" s="929"/>
      <c r="DT125" s="929"/>
      <c r="DU125" s="929"/>
      <c r="DV125" s="930" t="s">
        <v>409</v>
      </c>
      <c r="DW125" s="930"/>
      <c r="DX125" s="930"/>
      <c r="DY125" s="930"/>
      <c r="DZ125" s="931"/>
    </row>
    <row r="126" spans="1:130" s="248" customFormat="1" ht="26.25" customHeight="1" thickBot="1" x14ac:dyDescent="0.2">
      <c r="A126" s="904"/>
      <c r="B126" s="905"/>
      <c r="C126" s="908" t="s">
        <v>483</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409</v>
      </c>
      <c r="AB126" s="864"/>
      <c r="AC126" s="864"/>
      <c r="AD126" s="864"/>
      <c r="AE126" s="865"/>
      <c r="AF126" s="866" t="s">
        <v>495</v>
      </c>
      <c r="AG126" s="864"/>
      <c r="AH126" s="864"/>
      <c r="AI126" s="864"/>
      <c r="AJ126" s="865"/>
      <c r="AK126" s="866" t="s">
        <v>475</v>
      </c>
      <c r="AL126" s="864"/>
      <c r="AM126" s="864"/>
      <c r="AN126" s="864"/>
      <c r="AO126" s="865"/>
      <c r="AP126" s="911" t="s">
        <v>409</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500</v>
      </c>
      <c r="CQ126" s="834"/>
      <c r="CR126" s="834"/>
      <c r="CS126" s="834"/>
      <c r="CT126" s="834"/>
      <c r="CU126" s="834"/>
      <c r="CV126" s="834"/>
      <c r="CW126" s="834"/>
      <c r="CX126" s="834"/>
      <c r="CY126" s="834"/>
      <c r="CZ126" s="834"/>
      <c r="DA126" s="834"/>
      <c r="DB126" s="834"/>
      <c r="DC126" s="834"/>
      <c r="DD126" s="834"/>
      <c r="DE126" s="834"/>
      <c r="DF126" s="835"/>
      <c r="DG126" s="900" t="s">
        <v>475</v>
      </c>
      <c r="DH126" s="901"/>
      <c r="DI126" s="901"/>
      <c r="DJ126" s="901"/>
      <c r="DK126" s="901"/>
      <c r="DL126" s="901" t="s">
        <v>409</v>
      </c>
      <c r="DM126" s="901"/>
      <c r="DN126" s="901"/>
      <c r="DO126" s="901"/>
      <c r="DP126" s="901"/>
      <c r="DQ126" s="901" t="s">
        <v>475</v>
      </c>
      <c r="DR126" s="901"/>
      <c r="DS126" s="901"/>
      <c r="DT126" s="901"/>
      <c r="DU126" s="901"/>
      <c r="DV126" s="878" t="s">
        <v>475</v>
      </c>
      <c r="DW126" s="878"/>
      <c r="DX126" s="878"/>
      <c r="DY126" s="878"/>
      <c r="DZ126" s="879"/>
    </row>
    <row r="127" spans="1:130" s="248" customFormat="1" ht="26.25" customHeight="1" x14ac:dyDescent="0.15">
      <c r="A127" s="906"/>
      <c r="B127" s="907"/>
      <c r="C127" s="925" t="s">
        <v>501</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452</v>
      </c>
      <c r="AB127" s="864"/>
      <c r="AC127" s="864"/>
      <c r="AD127" s="864"/>
      <c r="AE127" s="865"/>
      <c r="AF127" s="866" t="s">
        <v>396</v>
      </c>
      <c r="AG127" s="864"/>
      <c r="AH127" s="864"/>
      <c r="AI127" s="864"/>
      <c r="AJ127" s="865"/>
      <c r="AK127" s="866" t="s">
        <v>495</v>
      </c>
      <c r="AL127" s="864"/>
      <c r="AM127" s="864"/>
      <c r="AN127" s="864"/>
      <c r="AO127" s="865"/>
      <c r="AP127" s="911" t="s">
        <v>409</v>
      </c>
      <c r="AQ127" s="912"/>
      <c r="AR127" s="912"/>
      <c r="AS127" s="912"/>
      <c r="AT127" s="913"/>
      <c r="AU127" s="284"/>
      <c r="AV127" s="284"/>
      <c r="AW127" s="284"/>
      <c r="AX127" s="928" t="s">
        <v>502</v>
      </c>
      <c r="AY127" s="896"/>
      <c r="AZ127" s="896"/>
      <c r="BA127" s="896"/>
      <c r="BB127" s="896"/>
      <c r="BC127" s="896"/>
      <c r="BD127" s="896"/>
      <c r="BE127" s="897"/>
      <c r="BF127" s="895" t="s">
        <v>503</v>
      </c>
      <c r="BG127" s="896"/>
      <c r="BH127" s="896"/>
      <c r="BI127" s="896"/>
      <c r="BJ127" s="896"/>
      <c r="BK127" s="896"/>
      <c r="BL127" s="897"/>
      <c r="BM127" s="895" t="s">
        <v>504</v>
      </c>
      <c r="BN127" s="896"/>
      <c r="BO127" s="896"/>
      <c r="BP127" s="896"/>
      <c r="BQ127" s="896"/>
      <c r="BR127" s="896"/>
      <c r="BS127" s="897"/>
      <c r="BT127" s="895" t="s">
        <v>505</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506</v>
      </c>
      <c r="CQ127" s="834"/>
      <c r="CR127" s="834"/>
      <c r="CS127" s="834"/>
      <c r="CT127" s="834"/>
      <c r="CU127" s="834"/>
      <c r="CV127" s="834"/>
      <c r="CW127" s="834"/>
      <c r="CX127" s="834"/>
      <c r="CY127" s="834"/>
      <c r="CZ127" s="834"/>
      <c r="DA127" s="834"/>
      <c r="DB127" s="834"/>
      <c r="DC127" s="834"/>
      <c r="DD127" s="834"/>
      <c r="DE127" s="834"/>
      <c r="DF127" s="835"/>
      <c r="DG127" s="900" t="s">
        <v>475</v>
      </c>
      <c r="DH127" s="901"/>
      <c r="DI127" s="901"/>
      <c r="DJ127" s="901"/>
      <c r="DK127" s="901"/>
      <c r="DL127" s="901" t="s">
        <v>409</v>
      </c>
      <c r="DM127" s="901"/>
      <c r="DN127" s="901"/>
      <c r="DO127" s="901"/>
      <c r="DP127" s="901"/>
      <c r="DQ127" s="901" t="s">
        <v>495</v>
      </c>
      <c r="DR127" s="901"/>
      <c r="DS127" s="901"/>
      <c r="DT127" s="901"/>
      <c r="DU127" s="901"/>
      <c r="DV127" s="878" t="s">
        <v>452</v>
      </c>
      <c r="DW127" s="878"/>
      <c r="DX127" s="878"/>
      <c r="DY127" s="878"/>
      <c r="DZ127" s="879"/>
    </row>
    <row r="128" spans="1:130" s="248" customFormat="1" ht="26.25" customHeight="1" thickBot="1" x14ac:dyDescent="0.2">
      <c r="A128" s="880" t="s">
        <v>507</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508</v>
      </c>
      <c r="X128" s="882"/>
      <c r="Y128" s="882"/>
      <c r="Z128" s="883"/>
      <c r="AA128" s="884">
        <v>34963</v>
      </c>
      <c r="AB128" s="885"/>
      <c r="AC128" s="885"/>
      <c r="AD128" s="885"/>
      <c r="AE128" s="886"/>
      <c r="AF128" s="887">
        <v>41621</v>
      </c>
      <c r="AG128" s="885"/>
      <c r="AH128" s="885"/>
      <c r="AI128" s="885"/>
      <c r="AJ128" s="886"/>
      <c r="AK128" s="887">
        <v>34298</v>
      </c>
      <c r="AL128" s="885"/>
      <c r="AM128" s="885"/>
      <c r="AN128" s="885"/>
      <c r="AO128" s="886"/>
      <c r="AP128" s="888"/>
      <c r="AQ128" s="889"/>
      <c r="AR128" s="889"/>
      <c r="AS128" s="889"/>
      <c r="AT128" s="890"/>
      <c r="AU128" s="284"/>
      <c r="AV128" s="284"/>
      <c r="AW128" s="284"/>
      <c r="AX128" s="891" t="s">
        <v>509</v>
      </c>
      <c r="AY128" s="892"/>
      <c r="AZ128" s="892"/>
      <c r="BA128" s="892"/>
      <c r="BB128" s="892"/>
      <c r="BC128" s="892"/>
      <c r="BD128" s="892"/>
      <c r="BE128" s="893"/>
      <c r="BF128" s="870" t="s">
        <v>409</v>
      </c>
      <c r="BG128" s="871"/>
      <c r="BH128" s="871"/>
      <c r="BI128" s="871"/>
      <c r="BJ128" s="871"/>
      <c r="BK128" s="871"/>
      <c r="BL128" s="894"/>
      <c r="BM128" s="870">
        <v>14.04</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510</v>
      </c>
      <c r="CQ128" s="812"/>
      <c r="CR128" s="812"/>
      <c r="CS128" s="812"/>
      <c r="CT128" s="812"/>
      <c r="CU128" s="812"/>
      <c r="CV128" s="812"/>
      <c r="CW128" s="812"/>
      <c r="CX128" s="812"/>
      <c r="CY128" s="812"/>
      <c r="CZ128" s="812"/>
      <c r="DA128" s="812"/>
      <c r="DB128" s="812"/>
      <c r="DC128" s="812"/>
      <c r="DD128" s="812"/>
      <c r="DE128" s="812"/>
      <c r="DF128" s="813"/>
      <c r="DG128" s="874" t="s">
        <v>409</v>
      </c>
      <c r="DH128" s="875"/>
      <c r="DI128" s="875"/>
      <c r="DJ128" s="875"/>
      <c r="DK128" s="875"/>
      <c r="DL128" s="875" t="s">
        <v>409</v>
      </c>
      <c r="DM128" s="875"/>
      <c r="DN128" s="875"/>
      <c r="DO128" s="875"/>
      <c r="DP128" s="875"/>
      <c r="DQ128" s="875" t="s">
        <v>452</v>
      </c>
      <c r="DR128" s="875"/>
      <c r="DS128" s="875"/>
      <c r="DT128" s="875"/>
      <c r="DU128" s="875"/>
      <c r="DV128" s="876" t="s">
        <v>452</v>
      </c>
      <c r="DW128" s="876"/>
      <c r="DX128" s="876"/>
      <c r="DY128" s="876"/>
      <c r="DZ128" s="877"/>
    </row>
    <row r="129" spans="1:131" s="248" customFormat="1" ht="26.25" customHeight="1" x14ac:dyDescent="0.15">
      <c r="A129" s="858" t="s">
        <v>106</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511</v>
      </c>
      <c r="X129" s="861"/>
      <c r="Y129" s="861"/>
      <c r="Z129" s="862"/>
      <c r="AA129" s="863">
        <v>6807198</v>
      </c>
      <c r="AB129" s="864"/>
      <c r="AC129" s="864"/>
      <c r="AD129" s="864"/>
      <c r="AE129" s="865"/>
      <c r="AF129" s="866">
        <v>6729811</v>
      </c>
      <c r="AG129" s="864"/>
      <c r="AH129" s="864"/>
      <c r="AI129" s="864"/>
      <c r="AJ129" s="865"/>
      <c r="AK129" s="866">
        <v>7012575</v>
      </c>
      <c r="AL129" s="864"/>
      <c r="AM129" s="864"/>
      <c r="AN129" s="864"/>
      <c r="AO129" s="865"/>
      <c r="AP129" s="867"/>
      <c r="AQ129" s="868"/>
      <c r="AR129" s="868"/>
      <c r="AS129" s="868"/>
      <c r="AT129" s="869"/>
      <c r="AU129" s="286"/>
      <c r="AV129" s="286"/>
      <c r="AW129" s="286"/>
      <c r="AX129" s="833" t="s">
        <v>512</v>
      </c>
      <c r="AY129" s="834"/>
      <c r="AZ129" s="834"/>
      <c r="BA129" s="834"/>
      <c r="BB129" s="834"/>
      <c r="BC129" s="834"/>
      <c r="BD129" s="834"/>
      <c r="BE129" s="835"/>
      <c r="BF129" s="853" t="s">
        <v>409</v>
      </c>
      <c r="BG129" s="854"/>
      <c r="BH129" s="854"/>
      <c r="BI129" s="854"/>
      <c r="BJ129" s="854"/>
      <c r="BK129" s="854"/>
      <c r="BL129" s="855"/>
      <c r="BM129" s="853">
        <v>19.04</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513</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514</v>
      </c>
      <c r="X130" s="861"/>
      <c r="Y130" s="861"/>
      <c r="Z130" s="862"/>
      <c r="AA130" s="863">
        <v>1394750</v>
      </c>
      <c r="AB130" s="864"/>
      <c r="AC130" s="864"/>
      <c r="AD130" s="864"/>
      <c r="AE130" s="865"/>
      <c r="AF130" s="866">
        <v>1391521</v>
      </c>
      <c r="AG130" s="864"/>
      <c r="AH130" s="864"/>
      <c r="AI130" s="864"/>
      <c r="AJ130" s="865"/>
      <c r="AK130" s="866">
        <v>1398473</v>
      </c>
      <c r="AL130" s="864"/>
      <c r="AM130" s="864"/>
      <c r="AN130" s="864"/>
      <c r="AO130" s="865"/>
      <c r="AP130" s="867"/>
      <c r="AQ130" s="868"/>
      <c r="AR130" s="868"/>
      <c r="AS130" s="868"/>
      <c r="AT130" s="869"/>
      <c r="AU130" s="286"/>
      <c r="AV130" s="286"/>
      <c r="AW130" s="286"/>
      <c r="AX130" s="833" t="s">
        <v>515</v>
      </c>
      <c r="AY130" s="834"/>
      <c r="AZ130" s="834"/>
      <c r="BA130" s="834"/>
      <c r="BB130" s="834"/>
      <c r="BC130" s="834"/>
      <c r="BD130" s="834"/>
      <c r="BE130" s="835"/>
      <c r="BF130" s="836">
        <v>10.5</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516</v>
      </c>
      <c r="X131" s="844"/>
      <c r="Y131" s="844"/>
      <c r="Z131" s="845"/>
      <c r="AA131" s="846">
        <v>5412448</v>
      </c>
      <c r="AB131" s="847"/>
      <c r="AC131" s="847"/>
      <c r="AD131" s="847"/>
      <c r="AE131" s="848"/>
      <c r="AF131" s="849">
        <v>5338290</v>
      </c>
      <c r="AG131" s="847"/>
      <c r="AH131" s="847"/>
      <c r="AI131" s="847"/>
      <c r="AJ131" s="848"/>
      <c r="AK131" s="849">
        <v>5614102</v>
      </c>
      <c r="AL131" s="847"/>
      <c r="AM131" s="847"/>
      <c r="AN131" s="847"/>
      <c r="AO131" s="848"/>
      <c r="AP131" s="850"/>
      <c r="AQ131" s="851"/>
      <c r="AR131" s="851"/>
      <c r="AS131" s="851"/>
      <c r="AT131" s="852"/>
      <c r="AU131" s="286"/>
      <c r="AV131" s="286"/>
      <c r="AW131" s="286"/>
      <c r="AX131" s="811" t="s">
        <v>517</v>
      </c>
      <c r="AY131" s="812"/>
      <c r="AZ131" s="812"/>
      <c r="BA131" s="812"/>
      <c r="BB131" s="812"/>
      <c r="BC131" s="812"/>
      <c r="BD131" s="812"/>
      <c r="BE131" s="813"/>
      <c r="BF131" s="814" t="s">
        <v>475</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518</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519</v>
      </c>
      <c r="W132" s="824"/>
      <c r="X132" s="824"/>
      <c r="Y132" s="824"/>
      <c r="Z132" s="825"/>
      <c r="AA132" s="826">
        <v>10.827355750000001</v>
      </c>
      <c r="AB132" s="827"/>
      <c r="AC132" s="827"/>
      <c r="AD132" s="827"/>
      <c r="AE132" s="828"/>
      <c r="AF132" s="829">
        <v>10.93342625</v>
      </c>
      <c r="AG132" s="827"/>
      <c r="AH132" s="827"/>
      <c r="AI132" s="827"/>
      <c r="AJ132" s="828"/>
      <c r="AK132" s="829">
        <v>9.9125889019999995</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520</v>
      </c>
      <c r="W133" s="803"/>
      <c r="X133" s="803"/>
      <c r="Y133" s="803"/>
      <c r="Z133" s="804"/>
      <c r="AA133" s="805">
        <v>10.5</v>
      </c>
      <c r="AB133" s="806"/>
      <c r="AC133" s="806"/>
      <c r="AD133" s="806"/>
      <c r="AE133" s="807"/>
      <c r="AF133" s="805">
        <v>10.9</v>
      </c>
      <c r="AG133" s="806"/>
      <c r="AH133" s="806"/>
      <c r="AI133" s="806"/>
      <c r="AJ133" s="807"/>
      <c r="AK133" s="805">
        <v>10.5</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L4rBcY/ubJYVOJcIMvPJqp3KZr5z6dvukOtpkRqgOv6ivv9cDdVEISVy6x3aEzciKlHX26a+J0MxMTna4uQsg==" saltValue="Vm5j1X37FgBqs75hmmweHg=="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05"/>
  <sheetViews>
    <sheetView showGridLines="0" view="pageBreakPreview" zoomScale="85" zoomScaleNormal="85" zoomScaleSheetLayoutView="85"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521</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xOZH5DTzJ4YuUk8h76hLoI6tkd5sPkpkuRVnsl1qypI/Krbwaqo7Bon7zZKq29luBh7QcIowL/lvlobzlibGZA==" saltValue="ThqaJY9tnDLJfBpfM96wT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89"/>
  <sheetViews>
    <sheetView showGridLines="0" zoomScale="85" zoomScaleNormal="85"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PCSTwmyghbirzfl44sTzPqksZrPDHogRBC5IFVA9iuNmutZTyffFdRj1/Kc2TFfadaSBy3YVI7VwE9j6okoCFQ==" saltValue="EZ1Zb57QAn1enpWgiW9E7w==" spinCount="100000" sheet="1" objects="1" scenarios="1"/>
  <dataConsolidate/>
  <phoneticPr fontId="2"/>
  <printOptions horizontalCentered="1" verticalCentered="1"/>
  <pageMargins left="0" right="0" top="0" bottom="0" header="0" footer="0"/>
  <pageSetup paperSize="9" scale="48"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3"/>
  <sheetViews>
    <sheetView showGridLines="0" view="pageBreakPreview" zoomScale="85" zoomScaleSheetLayoutView="85"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522</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523</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524</v>
      </c>
      <c r="AP7" s="305"/>
      <c r="AQ7" s="306" t="s">
        <v>525</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526</v>
      </c>
      <c r="AQ8" s="312" t="s">
        <v>527</v>
      </c>
      <c r="AR8" s="313" t="s">
        <v>528</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529</v>
      </c>
      <c r="AL9" s="1228"/>
      <c r="AM9" s="1228"/>
      <c r="AN9" s="1229"/>
      <c r="AO9" s="314">
        <v>2182683</v>
      </c>
      <c r="AP9" s="314">
        <v>137052</v>
      </c>
      <c r="AQ9" s="315">
        <v>107987</v>
      </c>
      <c r="AR9" s="316">
        <v>26.9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530</v>
      </c>
      <c r="AL10" s="1228"/>
      <c r="AM10" s="1228"/>
      <c r="AN10" s="1229"/>
      <c r="AO10" s="317">
        <v>194664</v>
      </c>
      <c r="AP10" s="317">
        <v>12223</v>
      </c>
      <c r="AQ10" s="318">
        <v>13800</v>
      </c>
      <c r="AR10" s="319">
        <v>-11.4</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531</v>
      </c>
      <c r="AL11" s="1228"/>
      <c r="AM11" s="1228"/>
      <c r="AN11" s="1229"/>
      <c r="AO11" s="317" t="s">
        <v>532</v>
      </c>
      <c r="AP11" s="317" t="s">
        <v>532</v>
      </c>
      <c r="AQ11" s="318">
        <v>2869</v>
      </c>
      <c r="AR11" s="319" t="s">
        <v>532</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533</v>
      </c>
      <c r="AL12" s="1228"/>
      <c r="AM12" s="1228"/>
      <c r="AN12" s="1229"/>
      <c r="AO12" s="317" t="s">
        <v>532</v>
      </c>
      <c r="AP12" s="317" t="s">
        <v>532</v>
      </c>
      <c r="AQ12" s="318" t="s">
        <v>532</v>
      </c>
      <c r="AR12" s="319" t="s">
        <v>532</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534</v>
      </c>
      <c r="AL13" s="1228"/>
      <c r="AM13" s="1228"/>
      <c r="AN13" s="1229"/>
      <c r="AO13" s="317">
        <v>76999</v>
      </c>
      <c r="AP13" s="317">
        <v>4835</v>
      </c>
      <c r="AQ13" s="318">
        <v>4570</v>
      </c>
      <c r="AR13" s="319">
        <v>5.8</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535</v>
      </c>
      <c r="AL14" s="1228"/>
      <c r="AM14" s="1228"/>
      <c r="AN14" s="1229"/>
      <c r="AO14" s="317">
        <v>1347</v>
      </c>
      <c r="AP14" s="317">
        <v>85</v>
      </c>
      <c r="AQ14" s="318">
        <v>2186</v>
      </c>
      <c r="AR14" s="319">
        <v>-96.1</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536</v>
      </c>
      <c r="AL15" s="1231"/>
      <c r="AM15" s="1231"/>
      <c r="AN15" s="1232"/>
      <c r="AO15" s="317">
        <v>-182029</v>
      </c>
      <c r="AP15" s="317">
        <v>-11430</v>
      </c>
      <c r="AQ15" s="318">
        <v>-8782</v>
      </c>
      <c r="AR15" s="319">
        <v>30.2</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187</v>
      </c>
      <c r="AL16" s="1231"/>
      <c r="AM16" s="1231"/>
      <c r="AN16" s="1232"/>
      <c r="AO16" s="317">
        <v>2273664</v>
      </c>
      <c r="AP16" s="317">
        <v>142764</v>
      </c>
      <c r="AQ16" s="318">
        <v>122631</v>
      </c>
      <c r="AR16" s="319">
        <v>16.399999999999999</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537</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538</v>
      </c>
      <c r="AP20" s="326" t="s">
        <v>539</v>
      </c>
      <c r="AQ20" s="327" t="s">
        <v>540</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541</v>
      </c>
      <c r="AL21" s="1234"/>
      <c r="AM21" s="1234"/>
      <c r="AN21" s="1235"/>
      <c r="AO21" s="330">
        <v>11.74</v>
      </c>
      <c r="AP21" s="331">
        <v>11.26</v>
      </c>
      <c r="AQ21" s="332">
        <v>0.48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542</v>
      </c>
      <c r="AL22" s="1234"/>
      <c r="AM22" s="1234"/>
      <c r="AN22" s="1235"/>
      <c r="AO22" s="335">
        <v>93.5</v>
      </c>
      <c r="AP22" s="336">
        <v>94.9</v>
      </c>
      <c r="AQ22" s="337">
        <v>-1.4</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543</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544</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545</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524</v>
      </c>
      <c r="AP30" s="305"/>
      <c r="AQ30" s="306" t="s">
        <v>525</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526</v>
      </c>
      <c r="AQ31" s="312" t="s">
        <v>527</v>
      </c>
      <c r="AR31" s="313" t="s">
        <v>528</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546</v>
      </c>
      <c r="AL32" s="1217"/>
      <c r="AM32" s="1217"/>
      <c r="AN32" s="1218"/>
      <c r="AO32" s="345">
        <v>1404793</v>
      </c>
      <c r="AP32" s="345">
        <v>88208</v>
      </c>
      <c r="AQ32" s="346">
        <v>75941</v>
      </c>
      <c r="AR32" s="347">
        <v>16.2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547</v>
      </c>
      <c r="AL33" s="1217"/>
      <c r="AM33" s="1217"/>
      <c r="AN33" s="1218"/>
      <c r="AO33" s="345" t="s">
        <v>532</v>
      </c>
      <c r="AP33" s="345" t="s">
        <v>532</v>
      </c>
      <c r="AQ33" s="346" t="s">
        <v>532</v>
      </c>
      <c r="AR33" s="347" t="s">
        <v>532</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548</v>
      </c>
      <c r="AL34" s="1217"/>
      <c r="AM34" s="1217"/>
      <c r="AN34" s="1218"/>
      <c r="AO34" s="345" t="s">
        <v>532</v>
      </c>
      <c r="AP34" s="345" t="s">
        <v>532</v>
      </c>
      <c r="AQ34" s="346" t="s">
        <v>532</v>
      </c>
      <c r="AR34" s="347" t="s">
        <v>532</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549</v>
      </c>
      <c r="AL35" s="1217"/>
      <c r="AM35" s="1217"/>
      <c r="AN35" s="1218"/>
      <c r="AO35" s="345">
        <v>544501</v>
      </c>
      <c r="AP35" s="345">
        <v>34189</v>
      </c>
      <c r="AQ35" s="346">
        <v>20191</v>
      </c>
      <c r="AR35" s="347">
        <v>69.3</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550</v>
      </c>
      <c r="AL36" s="1217"/>
      <c r="AM36" s="1217"/>
      <c r="AN36" s="1218"/>
      <c r="AO36" s="345">
        <v>39980</v>
      </c>
      <c r="AP36" s="345">
        <v>2510</v>
      </c>
      <c r="AQ36" s="346">
        <v>1966</v>
      </c>
      <c r="AR36" s="347">
        <v>27.7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551</v>
      </c>
      <c r="AL37" s="1217"/>
      <c r="AM37" s="1217"/>
      <c r="AN37" s="1218"/>
      <c r="AO37" s="345" t="s">
        <v>532</v>
      </c>
      <c r="AP37" s="345" t="s">
        <v>532</v>
      </c>
      <c r="AQ37" s="346">
        <v>514</v>
      </c>
      <c r="AR37" s="347" t="s">
        <v>532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552</v>
      </c>
      <c r="AL38" s="1214"/>
      <c r="AM38" s="1214"/>
      <c r="AN38" s="1215"/>
      <c r="AO38" s="348" t="s">
        <v>532</v>
      </c>
      <c r="AP38" s="348" t="s">
        <v>532</v>
      </c>
      <c r="AQ38" s="349">
        <v>1</v>
      </c>
      <c r="AR38" s="337" t="s">
        <v>532</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553</v>
      </c>
      <c r="AL39" s="1214"/>
      <c r="AM39" s="1214"/>
      <c r="AN39" s="1215"/>
      <c r="AO39" s="345">
        <v>-34298</v>
      </c>
      <c r="AP39" s="345">
        <v>-2154</v>
      </c>
      <c r="AQ39" s="346">
        <v>-2373</v>
      </c>
      <c r="AR39" s="347">
        <v>-9.1999999999999993</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554</v>
      </c>
      <c r="AL40" s="1217"/>
      <c r="AM40" s="1217"/>
      <c r="AN40" s="1218"/>
      <c r="AO40" s="345">
        <v>-1398473</v>
      </c>
      <c r="AP40" s="345">
        <v>-87811</v>
      </c>
      <c r="AQ40" s="346">
        <v>-67520</v>
      </c>
      <c r="AR40" s="347">
        <v>30.1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556503</v>
      </c>
      <c r="AP41" s="345">
        <v>34943</v>
      </c>
      <c r="AQ41" s="346">
        <v>28720</v>
      </c>
      <c r="AR41" s="347">
        <v>21.7</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555</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556</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557</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524</v>
      </c>
      <c r="AN49" s="1224" t="s">
        <v>558</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559</v>
      </c>
      <c r="AO50" s="362" t="s">
        <v>560</v>
      </c>
      <c r="AP50" s="363" t="s">
        <v>561</v>
      </c>
      <c r="AQ50" s="364" t="s">
        <v>562</v>
      </c>
      <c r="AR50" s="365" t="s">
        <v>563</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564</v>
      </c>
      <c r="AL51" s="358"/>
      <c r="AM51" s="366">
        <v>1443395</v>
      </c>
      <c r="AN51" s="367">
        <v>85921</v>
      </c>
      <c r="AO51" s="368">
        <v>30.9</v>
      </c>
      <c r="AP51" s="369">
        <v>97062</v>
      </c>
      <c r="AQ51" s="370">
        <v>0.4</v>
      </c>
      <c r="AR51" s="371">
        <v>30.5</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565</v>
      </c>
      <c r="AM52" s="374">
        <v>1176286</v>
      </c>
      <c r="AN52" s="375">
        <v>70021</v>
      </c>
      <c r="AO52" s="376">
        <v>56.5</v>
      </c>
      <c r="AP52" s="377">
        <v>50112</v>
      </c>
      <c r="AQ52" s="378">
        <v>12.8</v>
      </c>
      <c r="AR52" s="379">
        <v>43.7</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566</v>
      </c>
      <c r="AL53" s="358"/>
      <c r="AM53" s="366">
        <v>1776581</v>
      </c>
      <c r="AN53" s="367">
        <v>107184</v>
      </c>
      <c r="AO53" s="368">
        <v>24.7</v>
      </c>
      <c r="AP53" s="369">
        <v>106005</v>
      </c>
      <c r="AQ53" s="370">
        <v>9.1999999999999993</v>
      </c>
      <c r="AR53" s="371">
        <v>15.5</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565</v>
      </c>
      <c r="AM54" s="374">
        <v>1067104</v>
      </c>
      <c r="AN54" s="375">
        <v>64380</v>
      </c>
      <c r="AO54" s="376">
        <v>-8.1</v>
      </c>
      <c r="AP54" s="377">
        <v>58359</v>
      </c>
      <c r="AQ54" s="378">
        <v>16.5</v>
      </c>
      <c r="AR54" s="379">
        <v>-24.6</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567</v>
      </c>
      <c r="AL55" s="358"/>
      <c r="AM55" s="366">
        <v>1280136</v>
      </c>
      <c r="AN55" s="367">
        <v>78286</v>
      </c>
      <c r="AO55" s="368">
        <v>-27</v>
      </c>
      <c r="AP55" s="369">
        <v>98507</v>
      </c>
      <c r="AQ55" s="370">
        <v>-7.1</v>
      </c>
      <c r="AR55" s="371">
        <v>-19.899999999999999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565</v>
      </c>
      <c r="AM56" s="374">
        <v>784711</v>
      </c>
      <c r="AN56" s="375">
        <v>47989</v>
      </c>
      <c r="AO56" s="376">
        <v>-25.5</v>
      </c>
      <c r="AP56" s="377">
        <v>47567</v>
      </c>
      <c r="AQ56" s="378">
        <v>-18.5</v>
      </c>
      <c r="AR56" s="379">
        <v>-7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568</v>
      </c>
      <c r="AL57" s="358"/>
      <c r="AM57" s="366">
        <v>1465062</v>
      </c>
      <c r="AN57" s="367">
        <v>90497</v>
      </c>
      <c r="AO57" s="368">
        <v>15.6</v>
      </c>
      <c r="AP57" s="369">
        <v>113347</v>
      </c>
      <c r="AQ57" s="370">
        <v>15.1</v>
      </c>
      <c r="AR57" s="371">
        <v>0.5</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565</v>
      </c>
      <c r="AM58" s="374">
        <v>655558</v>
      </c>
      <c r="AN58" s="375">
        <v>40494</v>
      </c>
      <c r="AO58" s="376">
        <v>-15.6</v>
      </c>
      <c r="AP58" s="377">
        <v>58728</v>
      </c>
      <c r="AQ58" s="378">
        <v>23.5</v>
      </c>
      <c r="AR58" s="379">
        <v>-39.1</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569</v>
      </c>
      <c r="AL59" s="358"/>
      <c r="AM59" s="366">
        <v>1310253</v>
      </c>
      <c r="AN59" s="367">
        <v>82271</v>
      </c>
      <c r="AO59" s="368">
        <v>-9.1</v>
      </c>
      <c r="AP59" s="369">
        <v>125418</v>
      </c>
      <c r="AQ59" s="370">
        <v>10.6</v>
      </c>
      <c r="AR59" s="371">
        <v>-19.7</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565</v>
      </c>
      <c r="AM60" s="374">
        <v>508359</v>
      </c>
      <c r="AN60" s="375">
        <v>31920</v>
      </c>
      <c r="AO60" s="376">
        <v>-21.2</v>
      </c>
      <c r="AP60" s="377">
        <v>60445</v>
      </c>
      <c r="AQ60" s="378">
        <v>2.9</v>
      </c>
      <c r="AR60" s="379">
        <v>-24.1</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570</v>
      </c>
      <c r="AL61" s="380"/>
      <c r="AM61" s="381">
        <v>1455085</v>
      </c>
      <c r="AN61" s="382">
        <v>88832</v>
      </c>
      <c r="AO61" s="383">
        <v>7</v>
      </c>
      <c r="AP61" s="384">
        <v>108068</v>
      </c>
      <c r="AQ61" s="385">
        <v>5.6</v>
      </c>
      <c r="AR61" s="371">
        <v>1.4</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565</v>
      </c>
      <c r="AM62" s="374">
        <v>838404</v>
      </c>
      <c r="AN62" s="375">
        <v>50961</v>
      </c>
      <c r="AO62" s="376">
        <v>-2.8</v>
      </c>
      <c r="AP62" s="377">
        <v>55042</v>
      </c>
      <c r="AQ62" s="378">
        <v>7.4</v>
      </c>
      <c r="AR62" s="379">
        <v>-10.199999999999999</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hqFfg+xRtgctuD+ei9bQa9k186nvAtTfumUIa44XkdKRsnprMj4LuG1jFMx6sQ85iDrhQz7kzPQuOugEhXo1tg==" saltValue="E0Y1G3HuLcSsFSjdkd3lLQ=="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21"/>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572</v>
      </c>
    </row>
    <row r="120" spans="125:125" ht="13.5" hidden="1" customHeight="1" x14ac:dyDescent="0.15"/>
    <row r="121" spans="125:125" ht="13.5" hidden="1" customHeight="1" x14ac:dyDescent="0.15">
      <c r="DU121" s="292"/>
    </row>
  </sheetData>
  <sheetProtection algorithmName="SHA-512" hashValue="k60H+0JOFSHUU0EtTCeeG8w/fU9vAEVvkmmCUhac9F49+9DleT3lOi2HjAK1q6WeQY8r9T5tRs69xGUaLiAARw==" saltValue="OncBVTeukFt/YtMdMLD5YA=="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16"/>
  <sheetViews>
    <sheetView showGridLines="0" zoomScale="85" zoomScaleNormal="85"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573</v>
      </c>
    </row>
  </sheetData>
  <sheetProtection algorithmName="SHA-512" hashValue="lzuhswTH4Z9C/vRoHjuiB9ijENDTp6zDMINLLjg56VDTP2kBByoErNUxilCpJP6/UXHfe0bpMjjZCwMimYARHg==" saltValue="lWfb0ZvtxJlMbWJUGPNve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0"/>
  <sheetViews>
    <sheetView showGridLines="0" zoomScale="85" zoomScaleNormal="85"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574</v>
      </c>
      <c r="G46" s="8" t="s">
        <v>575</v>
      </c>
      <c r="H46" s="8" t="s">
        <v>576</v>
      </c>
      <c r="I46" s="8" t="s">
        <v>577</v>
      </c>
      <c r="J46" s="9" t="s">
        <v>578</v>
      </c>
    </row>
    <row r="47" spans="2:10" ht="57.75" customHeight="1" x14ac:dyDescent="0.15">
      <c r="B47" s="10"/>
      <c r="C47" s="1238" t="s">
        <v>3</v>
      </c>
      <c r="D47" s="1238"/>
      <c r="E47" s="1239"/>
      <c r="F47" s="11">
        <v>25.52</v>
      </c>
      <c r="G47" s="12">
        <v>26.57</v>
      </c>
      <c r="H47" s="12">
        <v>27.12</v>
      </c>
      <c r="I47" s="12">
        <v>27.52</v>
      </c>
      <c r="J47" s="13">
        <v>25.2</v>
      </c>
    </row>
    <row r="48" spans="2:10" ht="57.75" customHeight="1" x14ac:dyDescent="0.15">
      <c r="B48" s="14"/>
      <c r="C48" s="1240" t="s">
        <v>4</v>
      </c>
      <c r="D48" s="1240"/>
      <c r="E48" s="1241"/>
      <c r="F48" s="15">
        <v>7.12</v>
      </c>
      <c r="G48" s="16">
        <v>7.94</v>
      </c>
      <c r="H48" s="16">
        <v>9.11</v>
      </c>
      <c r="I48" s="16">
        <v>5.35</v>
      </c>
      <c r="J48" s="17">
        <v>5.47</v>
      </c>
    </row>
    <row r="49" spans="2:10" ht="57.75" customHeight="1" thickBot="1" x14ac:dyDescent="0.2">
      <c r="B49" s="18"/>
      <c r="C49" s="1242" t="s">
        <v>5</v>
      </c>
      <c r="D49" s="1242"/>
      <c r="E49" s="1243"/>
      <c r="F49" s="19" t="s">
        <v>579</v>
      </c>
      <c r="G49" s="20">
        <v>0.68</v>
      </c>
      <c r="H49" s="20">
        <v>1.19</v>
      </c>
      <c r="I49" s="20" t="s">
        <v>580</v>
      </c>
      <c r="J49" s="21" t="s">
        <v>581</v>
      </c>
    </row>
    <row r="50" spans="2:10" ht="13.5" customHeight="1" x14ac:dyDescent="0.15"/>
  </sheetData>
  <sheetProtection algorithmName="SHA-512" hashValue="hm3zDZPcb2++sg2F4Ng6nCiM8thcmCHyy4SC30mkmHvVgwGYUgCkOId1dmR4ISMwBDnkEos3ddD+MHwf3AEvdg==" saltValue="o+3O987XoLo6Q09JnYIRaA=="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2022-03-11T02:19:06Z</cp:lastPrinted>
  <dcterms:created xsi:type="dcterms:W3CDTF">2022-02-02T06:19:54Z</dcterms:created>
  <dcterms:modified xsi:type="dcterms:W3CDTF">2022-09-22T00:47:23Z</dcterms:modified>
  <cp:category/>
</cp:coreProperties>
</file>