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oumu\Desktop\資料集\☆提出分\"/>
    </mc:Choice>
  </mc:AlternateContent>
  <xr:revisionPtr revIDLastSave="0" documentId="13_ncr:1_{E31C9095-147A-46D8-A9D5-D45B6DB13321}" xr6:coauthVersionLast="45" xr6:coauthVersionMax="45" xr10:uidLastSave="{00000000-0000-0000-0000-000000000000}"/>
  <bookViews>
    <workbookView xWindow="-108" yWindow="-108" windowWidth="23256" windowHeight="12576" tabRatio="94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O35" i="10"/>
  <c r="BW35" i="10"/>
  <c r="BE35" i="10"/>
  <c r="CO34" i="10"/>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l="1"/>
  <c r="BE34" i="10" s="1"/>
</calcChain>
</file>

<file path=xl/sharedStrings.xml><?xml version="1.0" encoding="utf-8"?>
<sst xmlns="http://schemas.openxmlformats.org/spreadsheetml/2006/main" count="1145" uniqueCount="620">
  <si>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</si>
  <si>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</si>
  <si>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</si>
  <si>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</si>
  <si>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</si>
  <si>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</si>
  <si>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</si>
  <si>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</si>
  <si>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</si>
  <si>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</si>
  <si>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</si>
  <si>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</si>
  <si>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</si>
  <si>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</si>
  <si>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</si>
  <si>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</si>
  <si>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</si>
  <si>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</si>
  <si>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</si>
  <si>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</si>
  <si>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</si>
  <si>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</si>
  <si>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</si>
  <si>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</si>
  <si>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</si>
  <si>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</si>
  <si>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</si>
  <si>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</si>
  <si>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</si>
  <si>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</si>
  <si>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</si>
  <si>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</si>
  <si>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</si>
  <si>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</si>
  <si>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</si>
  <si>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</si>
  <si>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</si>
  <si>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</si>
  <si>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</si>
  <si>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</si>
  <si>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</si>
  <si>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</si>
  <si>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</si>
  <si>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</si>
  <si>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</si>
  <si>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</si>
  <si>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</si>
  <si>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</si>
  <si>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</si>
  <si>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</si>
  <si>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</si>
  <si>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</si>
  <si>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</si>
  <si>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</si>
  <si>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</si>
  <si>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</si>
  <si>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</si>
  <si>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</si>
  <si>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</si>
  <si>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</si>
  <si>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</si>
  <si>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</si>
  <si>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</si>
  <si>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</si>
  <si>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</si>
  <si>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</si>
  <si>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</si>
  <si>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</si>
  <si>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</si>
  <si>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</si>
  <si>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</si>
  <si>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</si>
  <si>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</si>
  <si>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</si>
  <si>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</si>
  <si>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</si>
  <si>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</si>
  <si>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</si>
  <si>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</si>
  <si>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</si>
  <si>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</si>
  <si>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</si>
  <si>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</si>
  <si>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</si>
  <si>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</si>
  <si>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</si>
  <si>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</si>
  <si>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</si>
  <si>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</si>
  <si>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</si>
  <si>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</si>
  <si>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</si>
  <si>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</si>
  <si>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</si>
  <si>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</si>
  <si>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</si>
  <si>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</si>
  <si>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</si>
  <si>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</si>
  <si>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</si>
  <si>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</si>
  <si>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</si>
  <si>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</si>
  <si>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</si>
  <si>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</si>
  <si>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</si>
  <si>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</si>
  <si>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</si>
  <si>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</si>
  <si>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</si>
  <si>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</si>
  <si>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</si>
  <si>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</si>
  <si>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</si>
  <si>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</si>
  <si>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</si>
  <si>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</si>
  <si>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</si>
  <si>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</si>
  <si>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</si>
  <si>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</si>
  <si>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</si>
  <si>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</si>
  <si>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</si>
  <si>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</si>
  <si>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</si>
  <si>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</si>
  <si>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</si>
  <si>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</si>
  <si>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</si>
  <si>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</si>
  <si>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</si>
  <si>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</si>
  <si>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</si>
  <si>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</si>
  <si>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</si>
  <si>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</si>
  <si>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</si>
  <si>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</si>
  <si>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</si>
  <si>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</si>
  <si>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</si>
  <si>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</si>
  <si>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</si>
  <si>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</si>
  <si>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</si>
  <si>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</si>
  <si>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</si>
  <si>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</si>
  <si>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</si>
  <si>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</si>
  <si>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</si>
  <si>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</si>
  <si>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</si>
  <si>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</si>
  <si>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</si>
  <si>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</si>
  <si>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</si>
  <si>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</si>
  <si>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</si>
  <si>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</si>
  <si>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</si>
  <si>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</si>
  <si>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</si>
  <si>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</si>
  <si>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</si>
  <si>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</si>
  <si>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</si>
  <si>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</si>
  <si>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</si>
  <si>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</si>
  <si>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</si>
  <si>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</si>
  <si>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</si>
  <si>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</si>
  <si>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</si>
  <si>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</si>
  <si>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</si>
  <si>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</si>
  <si>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</si>
  <si>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</si>
  <si>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</si>
  <si>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</si>
  <si>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</si>
  <si>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</si>
  <si>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</si>
  <si>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</si>
  <si>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</si>
  <si>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</si>
  <si>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</si>
  <si>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</si>
  <si>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</si>
  <si>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</si>
  <si>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</si>
  <si>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</si>
  <si>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</si>
  <si>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</si>
  <si>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</si>
  <si>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</si>
  <si>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</si>
  <si>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</si>
  <si>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</si>
  <si>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</si>
  <si>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</si>
  <si>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</si>
  <si>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</si>
  <si>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</si>
  <si>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</si>
  <si>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</si>
  <si>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</si>
  <si>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</si>
  <si>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</si>
  <si>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鳥取県江府町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</si>
  <si>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</si>
  <si>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</si>
  <si>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</si>
  <si>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</si>
  <si>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</si>
  <si>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</si>
  <si>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</si>
  <si>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</si>
  <si>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</si>
  <si>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</si>
  <si>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</si>
  <si>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</si>
  <si>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</si>
  <si>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</si>
  <si>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</si>
  <si>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</si>
  <si>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</si>
  <si>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</si>
  <si>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</si>
  <si>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</si>
  <si>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</si>
  <si>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</si>
  <si>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</si>
  <si>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</si>
  <si>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</si>
  <si>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</si>
  <si>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</si>
  <si>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</si>
  <si>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</si>
  <si>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</si>
  <si>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</si>
  <si>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</si>
  <si>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</si>
  <si>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</si>
  <si>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</si>
  <si>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</si>
  <si>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</si>
  <si>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</si>
  <si>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</si>
  <si>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</si>
  <si>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</si>
  <si>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</si>
  <si>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</si>
  <si>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</si>
  <si>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</si>
  <si>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</si>
  <si>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</si>
  <si>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</si>
  <si>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</si>
  <si>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</si>
  <si>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</si>
  <si>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</si>
  <si>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</si>
  <si>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</si>
  <si>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</si>
  <si>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</si>
  <si>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</si>
  <si>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</si>
  <si>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</si>
  <si>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</si>
  <si>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</si>
  <si>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</si>
  <si>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</si>
  <si>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</si>
  <si>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</si>
  <si>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</si>
  <si>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</si>
  <si>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</si>
  <si>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</si>
  <si>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</si>
  <si>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</si>
  <si>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</si>
  <si>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</si>
  <si>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</si>
  <si>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</si>
  <si>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</si>
  <si>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</si>
  <si>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</si>
  <si>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</si>
  <si>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</si>
  <si>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</si>
  <si>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</si>
  <si>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</si>
  <si>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</si>
  <si>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</si>
  <si>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</si>
  <si>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</si>
  <si>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</si>
  <si>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</si>
  <si>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</si>
  <si>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</si>
  <si>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</si>
  <si>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</si>
  <si>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</si>
  <si>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</si>
  <si>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</si>
  <si>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</si>
  <si>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</si>
  <si>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</si>
  <si>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</si>
  <si>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</si>
  <si>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</si>
  <si>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</si>
  <si>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</si>
  <si>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</si>
  <si>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</si>
  <si>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</si>
  <si>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</si>
  <si>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</si>
  <si>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</si>
  <si>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</si>
  <si>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</si>
  <si>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</si>
  <si>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</si>
  <si>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</si>
  <si>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</si>
  <si>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</si>
  <si>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</si>
  <si>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</si>
  <si>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</si>
  <si>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</si>
  <si>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</si>
  <si>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</si>
  <si>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</si>
  <si>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</si>
  <si>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</si>
  <si>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</si>
  <si>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</si>
  <si>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</si>
  <si>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</si>
  <si>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</si>
  <si>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</si>
  <si>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</si>
  <si>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</si>
  <si>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</si>
  <si>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</si>
  <si>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</si>
  <si>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</si>
  <si>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</si>
  <si>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</si>
  <si>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</si>
  <si>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</si>
  <si>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</si>
  <si>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</si>
  <si>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</si>
  <si>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</si>
  <si>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</si>
  <si>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</si>
  <si>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</si>
  <si>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</si>
  <si>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</si>
  <si>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</si>
  <si>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</si>
  <si>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</si>
  <si>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</si>
  <si>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鳥取県江府町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</si>
  <si>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</si>
  <si>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</si>
  <si>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</si>
  <si>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</si>
  <si>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</si>
  <si>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</si>
  <si>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</si>
  <si>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</si>
  <si>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</si>
  <si>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</si>
  <si>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</si>
  <si>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</si>
  <si>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</si>
  <si>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</si>
  <si>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</si>
  <si>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</si>
  <si>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</si>
  <si>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</si>
  <si>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</si>
  <si>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</si>
  <si>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</si>
  <si>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西部情報公開・個人情報保護審査会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</si>
  <si>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</si>
  <si>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</si>
  <si>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</si>
  <si>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</si>
  <si>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</si>
  <si>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</si>
  <si>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</si>
  <si>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</si>
  <si>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</si>
  <si>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</si>
  <si>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</si>
  <si>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</si>
  <si>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</si>
  <si>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</si>
  <si>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</si>
  <si>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</si>
  <si>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</si>
  <si>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</si>
  <si>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</si>
  <si>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</si>
  <si>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</si>
  <si>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</si>
  <si>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簡易水道事業</t>
    <phoneticPr fontId="5"/>
  </si>
  <si>
    <t>法適用企業</t>
    <phoneticPr fontId="5"/>
  </si>
  <si>
    <t>下水道等事業</t>
    <phoneticPr fontId="5"/>
  </si>
  <si>
    <t>法適用企業</t>
    <phoneticPr fontId="5"/>
  </si>
  <si>
    <t>索道事業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</si>
  <si>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</si>
  <si>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</si>
  <si>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</si>
  <si>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</si>
  <si>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</si>
  <si>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</si>
  <si>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</si>
  <si>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</si>
  <si>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</si>
  <si>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</si>
  <si>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</si>
  <si>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</si>
  <si>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</si>
  <si>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</si>
  <si>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</si>
  <si>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</si>
  <si>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</si>
  <si>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</si>
  <si>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</si>
  <si>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</si>
  <si>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</si>
  <si>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</si>
  <si>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</si>
  <si>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</si>
  <si>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</si>
  <si>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</si>
  <si>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</si>
  <si>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</si>
  <si>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</si>
  <si>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</si>
  <si>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</si>
  <si>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</si>
  <si>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</si>
  <si>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</si>
  <si>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</si>
  <si>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</si>
  <si>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</si>
  <si>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</si>
  <si>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</si>
  <si>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</si>
  <si>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</si>
  <si>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</si>
  <si>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</si>
  <si>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</si>
  <si>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</si>
  <si>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</si>
  <si>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</si>
  <si>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</si>
  <si>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</si>
  <si>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</si>
  <si>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</si>
  <si>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</si>
  <si>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</si>
  <si>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</si>
  <si>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</si>
  <si>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</si>
  <si>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</si>
  <si>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</si>
  <si>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</si>
  <si>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</si>
  <si>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</si>
  <si>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</si>
  <si>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</si>
  <si>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</si>
  <si>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</si>
  <si>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</si>
  <si>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</si>
  <si>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</si>
  <si>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</si>
  <si>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</si>
  <si>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t>
    <phoneticPr fontId="5"/>
  </si>
  <si>
    <t>(Ｆ)</t>
    <phoneticPr fontId="5"/>
  </si>
  <si>
    <t>国民健康保険（施設勘定）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</si>
  <si>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</si>
  <si>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</si>
  <si>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</si>
  <si>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</si>
  <si>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</si>
  <si>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</si>
  <si>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</si>
  <si>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</si>
  <si>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</si>
  <si>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</si>
  <si>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</si>
  <si>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</si>
  <si>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</si>
  <si>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</si>
  <si>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</si>
  <si>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</si>
  <si>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</si>
  <si>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</si>
  <si>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</si>
  <si>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</si>
  <si>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</si>
  <si>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</si>
  <si>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</si>
  <si>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</si>
  <si>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</si>
  <si>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</si>
  <si>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</si>
  <si>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</si>
  <si>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</si>
  <si>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</si>
  <si>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</si>
  <si>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</si>
  <si>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</si>
  <si>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</si>
  <si>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</si>
  <si>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</si>
  <si>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</si>
  <si>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</si>
  <si>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</si>
  <si>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</si>
  <si>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</si>
  <si>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</si>
  <si>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</si>
  <si>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</si>
  <si>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</si>
  <si>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</si>
  <si>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</si>
  <si>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</si>
  <si>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</si>
  <si>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</si>
  <si>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</si>
  <si>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</si>
  <si>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</si>
  <si>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</si>
  <si>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</si>
  <si>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</si>
  <si>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</si>
  <si>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</si>
  <si>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</si>
  <si>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</si>
  <si>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</si>
  <si>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</si>
  <si>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</si>
  <si>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</si>
  <si>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</si>
  <si>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</si>
  <si>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</si>
  <si>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</si>
  <si>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</si>
  <si>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</si>
  <si>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</si>
  <si>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</si>
  <si>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</si>
  <si>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</si>
  <si>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</si>
  <si>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</si>
  <si>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</si>
  <si>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</si>
  <si>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</si>
  <si>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</si>
  <si>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</si>
  <si>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</si>
  <si>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</si>
  <si>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</si>
  <si>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1.69</t>
  </si>
  <si>
    <t>▲ 3.43</t>
  </si>
  <si>
    <t>一般会計</t>
  </si>
  <si>
    <t>介護保険事業（保険事業勘定）</t>
  </si>
  <si>
    <t>簡易水道事業</t>
  </si>
  <si>
    <t>下水道等事業</t>
  </si>
  <si>
    <t>国民健康保険（事業勘定）</t>
  </si>
  <si>
    <t>住宅新築資金等貸付事業</t>
  </si>
  <si>
    <t>後期高齢者医療</t>
  </si>
  <si>
    <t>西部情報公開・個人情報保護審査会</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</si>
  <si>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</si>
  <si>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</si>
  <si>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</si>
  <si>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</si>
  <si>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</si>
  <si>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</si>
  <si>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</si>
  <si>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</si>
  <si>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公共施設等建設基金</t>
    <phoneticPr fontId="5"/>
  </si>
  <si>
    <t>ふるさと応援基金</t>
    <rPh sb="4" eb="6">
      <t>オウエン</t>
    </rPh>
    <rPh sb="6" eb="8">
      <t>キキン</t>
    </rPh>
    <phoneticPr fontId="2"/>
  </si>
  <si>
    <t>福祉基金</t>
    <rPh sb="0" eb="2">
      <t>フクシ</t>
    </rPh>
    <rPh sb="2" eb="4">
      <t>キキン</t>
    </rPh>
    <phoneticPr fontId="5"/>
  </si>
  <si>
    <t>いきいき基金</t>
    <rPh sb="4" eb="6">
      <t>キキン</t>
    </rPh>
    <phoneticPr fontId="5"/>
  </si>
  <si>
    <t>森林整備基金</t>
    <rPh sb="0" eb="2">
      <t>シンリン</t>
    </rPh>
    <rPh sb="2" eb="4">
      <t>セイビ</t>
    </rPh>
    <rPh sb="4" eb="6">
      <t>キキン</t>
    </rPh>
    <phoneticPr fontId="5"/>
  </si>
  <si>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</si>
  <si>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</si>
  <si>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</si>
  <si>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</si>
  <si>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</si>
  <si>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一般会計</t>
    <rPh sb="0" eb="2">
      <t>イッパン</t>
    </rPh>
    <rPh sb="2" eb="4">
      <t>カイケイ</t>
    </rPh>
    <phoneticPr fontId="2"/>
  </si>
  <si>
    <t>日野病院組合</t>
    <rPh sb="0" eb="2">
      <t>ヒノ</t>
    </rPh>
    <rPh sb="2" eb="4">
      <t>ビョウイン</t>
    </rPh>
    <rPh sb="4" eb="6">
      <t>クミアイ</t>
    </rPh>
    <phoneticPr fontId="2"/>
  </si>
  <si>
    <t>特別会計</t>
    <rPh sb="0" eb="2">
      <t>トクベツ</t>
    </rPh>
    <rPh sb="2" eb="4">
      <t>カイケイ</t>
    </rPh>
    <phoneticPr fontId="2"/>
  </si>
  <si>
    <t>-</t>
    <phoneticPr fontId="2"/>
  </si>
  <si>
    <t>江府町地域振興</t>
    <rPh sb="0" eb="3">
      <t>コウフチョウ</t>
    </rPh>
    <rPh sb="3" eb="5">
      <t>チイキ</t>
    </rPh>
    <rPh sb="5" eb="7">
      <t>シンコウ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</si>
  <si>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</si>
  <si>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</si>
  <si>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</si>
  <si>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</si>
  <si>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</si>
  <si>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</si>
  <si>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</si>
  <si>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</si>
  <si>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</si>
  <si>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</si>
  <si>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庁舎建設により一時的に有形固定資産減価償却率は減少し、将来負担比率は上昇した。類似団体と比べて高い状況にあり、施設の統廃合を含めた維持管理を行って行かなければ、維持管理経費の負担増が考えられる。</t>
    <rPh sb="1" eb="4">
      <t>シンチョウシャ</t>
    </rPh>
    <rPh sb="4" eb="6">
      <t>ケンセツ</t>
    </rPh>
    <rPh sb="9" eb="12">
      <t>イチジテキ</t>
    </rPh>
    <rPh sb="25" eb="27">
      <t>ゲンショウ</t>
    </rPh>
    <rPh sb="29" eb="31">
      <t>ショウライ</t>
    </rPh>
    <rPh sb="31" eb="33">
      <t>フタン</t>
    </rPh>
    <rPh sb="33" eb="35">
      <t>ヒリツ</t>
    </rPh>
    <rPh sb="36" eb="38">
      <t>ジョウショウ</t>
    </rPh>
    <rPh sb="41" eb="43">
      <t>ルイジ</t>
    </rPh>
    <rPh sb="43" eb="45">
      <t>ダンタイ</t>
    </rPh>
    <rPh sb="46" eb="47">
      <t>クラ</t>
    </rPh>
    <rPh sb="49" eb="50">
      <t>タカ</t>
    </rPh>
    <rPh sb="51" eb="53">
      <t>ジョウキョウ</t>
    </rPh>
    <rPh sb="57" eb="59">
      <t>シセツ</t>
    </rPh>
    <rPh sb="60" eb="63">
      <t>トウハイゴウ</t>
    </rPh>
    <rPh sb="64" eb="65">
      <t>フク</t>
    </rPh>
    <rPh sb="67" eb="69">
      <t>イジ</t>
    </rPh>
    <rPh sb="69" eb="71">
      <t>カンリ</t>
    </rPh>
    <rPh sb="72" eb="73">
      <t>オコナ</t>
    </rPh>
    <rPh sb="75" eb="76">
      <t>イ</t>
    </rPh>
    <rPh sb="82" eb="84">
      <t>イジ</t>
    </rPh>
    <rPh sb="84" eb="86">
      <t>カンリ</t>
    </rPh>
    <rPh sb="86" eb="88">
      <t>ケイヒ</t>
    </rPh>
    <rPh sb="89" eb="91">
      <t>フタン</t>
    </rPh>
    <rPh sb="91" eb="92">
      <t>ゾウ</t>
    </rPh>
    <rPh sb="93" eb="94">
      <t>カンガ</t>
    </rPh>
    <phoneticPr fontId="5"/>
  </si>
  <si>
    <t>将来負担比率は、大規模事業（庁舎建設及びデジタル防災無線整備）に伴う借入により増加している。
実質公債費比率については、前年度と比べ微増しているが、単年度実質公債費比率で比較すると横ばいである。しかし、大規模事業（庁舎建設及びデジタル防災無線整備）で借り入れた地方債の償還が今後開始し、比率の上昇が予想される。これまで以上に将来に負担が増大しないよう新規発行債については、事業規模の見直しなど抑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</si>
</sst>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05A-48F9-B3DD-40D702E3EF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50967</c:v>
                </c:pt>
                <c:pt idx="1">
                  <c:v>45433</c:v>
                </c:pt>
                <c:pt idx="2">
                  <c:v>48843</c:v>
                </c:pt>
                <c:pt idx="3">
                  <c:v>228462</c:v>
                </c:pt>
                <c:pt idx="4">
                  <c:v>361561</c:v>
                </c:pt>
              </c:numCache>
            </c:numRef>
          </c:val>
          <c:smooth val="0"/>
          <c:extLst>
            <c:ext xmlns:c16="http://schemas.microsoft.com/office/drawing/2014/chart" uri="{C3380CC4-5D6E-409C-BE32-E72D297353CC}">
              <c16:uniqueId val="{00000001-A05A-48F9-B3DD-40D702E3EF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11.47</c:v>
                </c:pt>
                <c:pt idx="1">
                  <c:v>7.43</c:v>
                </c:pt>
                <c:pt idx="2">
                  <c:v>3.98</c:v>
                </c:pt>
                <c:pt idx="3">
                  <c:v>7.55</c:v>
                </c:pt>
                <c:pt idx="4">
                  <c:v>9.42</c:v>
                </c:pt>
              </c:numCache>
            </c:numRef>
          </c:val>
          <c:extLst>
            <c:ext xmlns:c16="http://schemas.microsoft.com/office/drawing/2014/chart" uri="{C3380CC4-5D6E-409C-BE32-E72D297353CC}">
              <c16:uniqueId val="{00000000-3A6A-45B1-B514-DFD9A2D9EC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41.28</c:v>
                </c:pt>
                <c:pt idx="1">
                  <c:v>44.21</c:v>
                </c:pt>
                <c:pt idx="2">
                  <c:v>44.18</c:v>
                </c:pt>
                <c:pt idx="3">
                  <c:v>44.55</c:v>
                </c:pt>
                <c:pt idx="4">
                  <c:v>42.48</c:v>
                </c:pt>
              </c:numCache>
            </c:numRef>
          </c:val>
          <c:extLst>
            <c:ext xmlns:c16="http://schemas.microsoft.com/office/drawing/2014/chart" uri="{C3380CC4-5D6E-409C-BE32-E72D297353CC}">
              <c16:uniqueId val="{00000001-3A6A-45B1-B514-DFD9A2D9EC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0.77</c:v>
                </c:pt>
                <c:pt idx="1">
                  <c:v>-1.69</c:v>
                </c:pt>
                <c:pt idx="2">
                  <c:v>-3.43</c:v>
                </c:pt>
                <c:pt idx="3">
                  <c:v>3.55</c:v>
                </c:pt>
                <c:pt idx="4">
                  <c:v>2.2400000000000002</c:v>
                </c:pt>
              </c:numCache>
            </c:numRef>
          </c:val>
          <c:smooth val="0"/>
          <c:extLst>
            <c:ext xmlns:c16="http://schemas.microsoft.com/office/drawing/2014/chart" uri="{C3380CC4-5D6E-409C-BE32-E72D297353CC}">
              <c16:uniqueId val="{00000002-3A6A-45B1-B514-DFD9A2D9EC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0.61</c:v>
                </c:pt>
                <c:pt idx="2">
                  <c:v>#N/A</c:v>
                </c:pt>
                <c:pt idx="3">
                  <c:v>2.39</c:v>
                </c:pt>
                <c:pt idx="4">
                  <c:v>#N/A</c:v>
                </c:pt>
                <c:pt idx="5">
                  <c:v>0.05</c:v>
                </c:pt>
                <c:pt idx="6">
                  <c:v>#N/A</c:v>
                </c:pt>
                <c:pt idx="7">
                  <c:v>0.05</c:v>
                </c:pt>
                <c:pt idx="8">
                  <c:v>#N/A</c:v>
                </c:pt>
                <c:pt idx="9">
                  <c:v>0</c:v>
                </c:pt>
              </c:numCache>
            </c:numRef>
          </c:val>
          <c:extLst>
            <c:ext xmlns:c16="http://schemas.microsoft.com/office/drawing/2014/chart" uri="{C3380CC4-5D6E-409C-BE32-E72D297353CC}">
              <c16:uniqueId val="{00000000-B745-4DFE-9AF4-B0F302B050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45-4DFE-9AF4-B0F302B0507B}"/>
            </c:ext>
          </c:extLst>
        </c:ser>
        <c:ser>
          <c:idx val="2"/>
          <c:order val="2"/>
          <c:tx>
            <c:strRef>
              <c:f>データシート!$A$29</c:f>
              <c:strCache>
                <c:ptCount val="1"/>
                <c:pt idx="0">
                  <c:v>西部情報公開・個人情報保護審査会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2-B745-4DFE-9AF4-B0F302B0507B}"/>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3-B745-4DFE-9AF4-B0F302B0507B}"/>
            </c:ext>
          </c:extLst>
        </c:ser>
        <c:ser>
          <c:idx val="4"/>
          <c:order val="4"/>
          <c:tx>
            <c:strRef>
              <c:f>データシート!$A$31</c:f>
              <c:strCache>
                <c:ptCount val="1"/>
                <c:pt idx="0">
                  <c:v>住宅新築資金等貸付事業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4-B745-4DFE-9AF4-B0F302B0507B}"/>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0.45</c:v>
                </c:pt>
                <c:pt idx="4">
                  <c:v>#N/A</c:v>
                </c:pt>
                <c:pt idx="5">
                  <c:v>0.01</c:v>
                </c:pt>
                <c:pt idx="6">
                  <c:v>#N/A</c:v>
                </c:pt>
                <c:pt idx="7">
                  <c:v>0.25</c:v>
                </c:pt>
                <c:pt idx="8">
                  <c:v>#N/A</c:v>
                </c:pt>
                <c:pt idx="9">
                  <c:v>0.12</c:v>
                </c:pt>
              </c:numCache>
            </c:numRef>
          </c:val>
          <c:extLst>
            <c:ext xmlns:c16="http://schemas.microsoft.com/office/drawing/2014/chart" uri="{C3380CC4-5D6E-409C-BE32-E72D297353CC}">
              <c16:uniqueId val="{00000005-B745-4DFE-9AF4-B0F302B0507B}"/>
            </c:ext>
          </c:extLst>
        </c:ser>
        <c:ser>
          <c:idx val="6"/>
          <c:order val="6"/>
          <c:tx>
            <c:strRef>
              <c:f>データシート!$A$33</c:f>
              <c:strCache>
                <c:ptCount val="1"/>
                <c:pt idx="0">
                  <c:v>下水道等事業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1.01</c:v>
                </c:pt>
                <c:pt idx="6">
                  <c:v>#N/A</c:v>
                </c:pt>
                <c:pt idx="7">
                  <c:v>1.22</c:v>
                </c:pt>
                <c:pt idx="8">
                  <c:v>#N/A</c:v>
                </c:pt>
                <c:pt idx="9">
                  <c:v>1.1299999999999999</c:v>
                </c:pt>
              </c:numCache>
            </c:numRef>
          </c:val>
          <c:extLst>
            <c:ext xmlns:c16="http://schemas.microsoft.com/office/drawing/2014/chart" uri="{C3380CC4-5D6E-409C-BE32-E72D297353CC}">
              <c16:uniqueId val="{00000006-B745-4DFE-9AF4-B0F302B0507B}"/>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0.02</c:v>
                </c:pt>
                <c:pt idx="4">
                  <c:v>#N/A</c:v>
                </c:pt>
                <c:pt idx="5">
                  <c:v>0.78</c:v>
                </c:pt>
                <c:pt idx="6">
                  <c:v>#N/A</c:v>
                </c:pt>
                <c:pt idx="7">
                  <c:v>0.93</c:v>
                </c:pt>
                <c:pt idx="8">
                  <c:v>#N/A</c:v>
                </c:pt>
                <c:pt idx="9">
                  <c:v>1.18</c:v>
                </c:pt>
              </c:numCache>
            </c:numRef>
          </c:val>
          <c:extLst>
            <c:ext xmlns:c16="http://schemas.microsoft.com/office/drawing/2014/chart" uri="{C3380CC4-5D6E-409C-BE32-E72D297353CC}">
              <c16:uniqueId val="{00000007-B745-4DFE-9AF4-B0F302B0507B}"/>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1.89</c:v>
                </c:pt>
                <c:pt idx="2">
                  <c:v>#N/A</c:v>
                </c:pt>
                <c:pt idx="3">
                  <c:v>2.37</c:v>
                </c:pt>
                <c:pt idx="4">
                  <c:v>#N/A</c:v>
                </c:pt>
                <c:pt idx="5">
                  <c:v>2.33</c:v>
                </c:pt>
                <c:pt idx="6">
                  <c:v>#N/A</c:v>
                </c:pt>
                <c:pt idx="7">
                  <c:v>2.38</c:v>
                </c:pt>
                <c:pt idx="8">
                  <c:v>#N/A</c:v>
                </c:pt>
                <c:pt idx="9">
                  <c:v>2.61</c:v>
                </c:pt>
              </c:numCache>
            </c:numRef>
          </c:val>
          <c:extLst>
            <c:ext xmlns:c16="http://schemas.microsoft.com/office/drawing/2014/chart" uri="{C3380CC4-5D6E-409C-BE32-E72D297353CC}">
              <c16:uniqueId val="{00000008-B745-4DFE-9AF4-B0F302B050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11.42</c:v>
                </c:pt>
                <c:pt idx="2">
                  <c:v>#N/A</c:v>
                </c:pt>
                <c:pt idx="3">
                  <c:v>7.37</c:v>
                </c:pt>
                <c:pt idx="4">
                  <c:v>#N/A</c:v>
                </c:pt>
                <c:pt idx="5">
                  <c:v>3.9</c:v>
                </c:pt>
                <c:pt idx="6">
                  <c:v>#N/A</c:v>
                </c:pt>
                <c:pt idx="7">
                  <c:v>7.47</c:v>
                </c:pt>
                <c:pt idx="8">
                  <c:v>#N/A</c:v>
                </c:pt>
                <c:pt idx="9">
                  <c:v>9.33</c:v>
                </c:pt>
              </c:numCache>
            </c:numRef>
          </c:val>
          <c:extLst>
            <c:ext xmlns:c16="http://schemas.microsoft.com/office/drawing/2014/chart" uri="{C3380CC4-5D6E-409C-BE32-E72D297353CC}">
              <c16:uniqueId val="{00000009-B745-4DFE-9AF4-B0F302B050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390</c:v>
                </c:pt>
                <c:pt idx="5">
                  <c:v>371</c:v>
                </c:pt>
                <c:pt idx="8">
                  <c:v>377</c:v>
                </c:pt>
                <c:pt idx="11">
                  <c:v>371</c:v>
                </c:pt>
                <c:pt idx="14">
                  <c:v>375</c:v>
                </c:pt>
              </c:numCache>
            </c:numRef>
          </c:val>
          <c:extLst>
            <c:ext xmlns:c16="http://schemas.microsoft.com/office/drawing/2014/chart" uri="{C3380CC4-5D6E-409C-BE32-E72D297353CC}">
              <c16:uniqueId val="{00000000-4940-4755-BEF7-EFA314B0FE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40-4755-BEF7-EFA314B0FE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40-4755-BEF7-EFA314B0FE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47</c:v>
                </c:pt>
                <c:pt idx="6">
                  <c:v>44</c:v>
                </c:pt>
                <c:pt idx="9">
                  <c:v>42</c:v>
                </c:pt>
                <c:pt idx="12">
                  <c:v>44</c:v>
                </c:pt>
              </c:numCache>
            </c:numRef>
          </c:val>
          <c:extLst>
            <c:ext xmlns:c16="http://schemas.microsoft.com/office/drawing/2014/chart" uri="{C3380CC4-5D6E-409C-BE32-E72D297353CC}">
              <c16:uniqueId val="{00000003-4940-4755-BEF7-EFA314B0FE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c:v>
                </c:pt>
                <c:pt idx="3">
                  <c:v>158</c:v>
                </c:pt>
                <c:pt idx="6">
                  <c:v>166</c:v>
                </c:pt>
                <c:pt idx="9">
                  <c:v>181</c:v>
                </c:pt>
                <c:pt idx="12">
                  <c:v>169</c:v>
                </c:pt>
              </c:numCache>
            </c:numRef>
          </c:val>
          <c:extLst>
            <c:ext xmlns:c16="http://schemas.microsoft.com/office/drawing/2014/chart" uri="{C3380CC4-5D6E-409C-BE32-E72D297353CC}">
              <c16:uniqueId val="{00000004-4940-4755-BEF7-EFA314B0FE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40-4755-BEF7-EFA314B0FE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40-4755-BEF7-EFA314B0FE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378</c:v>
                </c:pt>
                <c:pt idx="3">
                  <c:v>370</c:v>
                </c:pt>
                <c:pt idx="6">
                  <c:v>405</c:v>
                </c:pt>
                <c:pt idx="9">
                  <c:v>382</c:v>
                </c:pt>
                <c:pt idx="12">
                  <c:v>383</c:v>
                </c:pt>
              </c:numCache>
            </c:numRef>
          </c:val>
          <c:extLst>
            <c:ext xmlns:c16="http://schemas.microsoft.com/office/drawing/2014/chart" uri="{C3380CC4-5D6E-409C-BE32-E72D297353CC}">
              <c16:uniqueId val="{00000007-4940-4755-BEF7-EFA314B0FE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204</c:v>
                </c:pt>
                <c:pt idx="5">
                  <c:v>#N/A</c:v>
                </c:pt>
                <c:pt idx="6">
                  <c:v>#N/A</c:v>
                </c:pt>
                <c:pt idx="7">
                  <c:v>238</c:v>
                </c:pt>
                <c:pt idx="8">
                  <c:v>#N/A</c:v>
                </c:pt>
                <c:pt idx="9">
                  <c:v>#N/A</c:v>
                </c:pt>
                <c:pt idx="10">
                  <c:v>234</c:v>
                </c:pt>
                <c:pt idx="11">
                  <c:v>#N/A</c:v>
                </c:pt>
                <c:pt idx="12">
                  <c:v>#N/A</c:v>
                </c:pt>
                <c:pt idx="13">
                  <c:v>221</c:v>
                </c:pt>
                <c:pt idx="14">
                  <c:v>#N/A</c:v>
                </c:pt>
              </c:numCache>
            </c:numRef>
          </c:val>
          <c:smooth val="0"/>
          <c:extLst>
            <c:ext xmlns:c16="http://schemas.microsoft.com/office/drawing/2014/chart" uri="{C3380CC4-5D6E-409C-BE32-E72D297353CC}">
              <c16:uniqueId val="{00000008-4940-4755-BEF7-EFA314B0FE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4129</c:v>
                </c:pt>
                <c:pt idx="5">
                  <c:v>3978</c:v>
                </c:pt>
                <c:pt idx="8">
                  <c:v>3939</c:v>
                </c:pt>
                <c:pt idx="11">
                  <c:v>3974</c:v>
                </c:pt>
                <c:pt idx="14">
                  <c:v>4085</c:v>
                </c:pt>
              </c:numCache>
            </c:numRef>
          </c:val>
          <c:extLst>
            <c:ext xmlns:c16="http://schemas.microsoft.com/office/drawing/2014/chart" uri="{C3380CC4-5D6E-409C-BE32-E72D297353CC}">
              <c16:uniqueId val="{00000000-D4C3-4222-8B97-61FF470B8C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30</c:v>
                </c:pt>
                <c:pt idx="8">
                  <c:v>21</c:v>
                </c:pt>
                <c:pt idx="11">
                  <c:v>12</c:v>
                </c:pt>
                <c:pt idx="14">
                  <c:v>7</c:v>
                </c:pt>
              </c:numCache>
            </c:numRef>
          </c:val>
          <c:extLst>
            <c:ext xmlns:c16="http://schemas.microsoft.com/office/drawing/2014/chart" uri="{C3380CC4-5D6E-409C-BE32-E72D297353CC}">
              <c16:uniqueId val="{00000001-D4C3-4222-8B97-61FF470B8C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1295</c:v>
                </c:pt>
                <c:pt idx="5">
                  <c:v>1482</c:v>
                </c:pt>
                <c:pt idx="8">
                  <c:v>1458</c:v>
                </c:pt>
                <c:pt idx="11">
                  <c:v>1420</c:v>
                </c:pt>
                <c:pt idx="14">
                  <c:v>1272</c:v>
                </c:pt>
              </c:numCache>
            </c:numRef>
          </c:val>
          <c:extLst>
            <c:ext xmlns:c16="http://schemas.microsoft.com/office/drawing/2014/chart" uri="{C3380CC4-5D6E-409C-BE32-E72D297353CC}">
              <c16:uniqueId val="{00000002-D4C3-4222-8B97-61FF470B8C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C3-4222-8B97-61FF470B8C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C3-4222-8B97-61FF470B8C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5-D4C3-4222-8B97-61FF470B8C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c:v>
                </c:pt>
                <c:pt idx="3">
                  <c:v>61</c:v>
                </c:pt>
                <c:pt idx="6">
                  <c:v>14</c:v>
                </c:pt>
                <c:pt idx="9">
                  <c:v>0</c:v>
                </c:pt>
                <c:pt idx="12">
                  <c:v>8</c:v>
                </c:pt>
              </c:numCache>
            </c:numRef>
          </c:val>
          <c:extLst>
            <c:ext xmlns:c16="http://schemas.microsoft.com/office/drawing/2014/chart" uri="{C3380CC4-5D6E-409C-BE32-E72D297353CC}">
              <c16:uniqueId val="{00000006-D4C3-4222-8B97-61FF470B8C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217</c:v>
                </c:pt>
                <c:pt idx="3">
                  <c:v>182</c:v>
                </c:pt>
                <c:pt idx="6">
                  <c:v>160</c:v>
                </c:pt>
                <c:pt idx="9">
                  <c:v>131</c:v>
                </c:pt>
                <c:pt idx="12">
                  <c:v>102</c:v>
                </c:pt>
              </c:numCache>
            </c:numRef>
          </c:val>
          <c:extLst>
            <c:ext xmlns:c16="http://schemas.microsoft.com/office/drawing/2014/chart" uri="{C3380CC4-5D6E-409C-BE32-E72D297353CC}">
              <c16:uniqueId val="{00000007-D4C3-4222-8B97-61FF470B8C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2374</c:v>
                </c:pt>
                <c:pt idx="3">
                  <c:v>2513</c:v>
                </c:pt>
                <c:pt idx="6">
                  <c:v>2670</c:v>
                </c:pt>
                <c:pt idx="9">
                  <c:v>2543</c:v>
                </c:pt>
                <c:pt idx="12">
                  <c:v>2344</c:v>
                </c:pt>
              </c:numCache>
            </c:numRef>
          </c:val>
          <c:extLst>
            <c:ext xmlns:c16="http://schemas.microsoft.com/office/drawing/2014/chart" uri="{C3380CC4-5D6E-409C-BE32-E72D297353CC}">
              <c16:uniqueId val="{00000008-D4C3-4222-8B97-61FF470B8C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C3-4222-8B97-61FF470B8C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3931</c:v>
                </c:pt>
                <c:pt idx="3">
                  <c:v>3893</c:v>
                </c:pt>
                <c:pt idx="6">
                  <c:v>3759</c:v>
                </c:pt>
                <c:pt idx="9">
                  <c:v>4088</c:v>
                </c:pt>
                <c:pt idx="12">
                  <c:v>4565</c:v>
                </c:pt>
              </c:numCache>
            </c:numRef>
          </c:val>
          <c:extLst>
            <c:ext xmlns:c16="http://schemas.microsoft.com/office/drawing/2014/chart" uri="{C3380CC4-5D6E-409C-BE32-E72D297353CC}">
              <c16:uniqueId val="{0000000A-D4C3-4222-8B97-61FF470B8C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1090</c:v>
                </c:pt>
                <c:pt idx="2">
                  <c:v>#N/A</c:v>
                </c:pt>
                <c:pt idx="3">
                  <c:v>#N/A</c:v>
                </c:pt>
                <c:pt idx="4">
                  <c:v>1164</c:v>
                </c:pt>
                <c:pt idx="5">
                  <c:v>#N/A</c:v>
                </c:pt>
                <c:pt idx="6">
                  <c:v>#N/A</c:v>
                </c:pt>
                <c:pt idx="7">
                  <c:v>1187</c:v>
                </c:pt>
                <c:pt idx="8">
                  <c:v>#N/A</c:v>
                </c:pt>
                <c:pt idx="9">
                  <c:v>#N/A</c:v>
                </c:pt>
                <c:pt idx="10">
                  <c:v>1358</c:v>
                </c:pt>
                <c:pt idx="11">
                  <c:v>#N/A</c:v>
                </c:pt>
                <c:pt idx="12">
                  <c:v>#N/A</c:v>
                </c:pt>
                <c:pt idx="13">
                  <c:v>1655</c:v>
                </c:pt>
                <c:pt idx="14">
                  <c:v>#N/A</c:v>
                </c:pt>
              </c:numCache>
            </c:numRef>
          </c:val>
          <c:smooth val="0"/>
          <c:extLst>
            <c:ext xmlns:c16="http://schemas.microsoft.com/office/drawing/2014/chart" uri="{C3380CC4-5D6E-409C-BE32-E72D297353CC}">
              <c16:uniqueId val="{0000000B-D4C3-4222-8B97-61FF470B8C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899</c:v>
                </c:pt>
                <c:pt idx="1">
                  <c:v>899</c:v>
                </c:pt>
                <c:pt idx="2">
                  <c:v>900</c:v>
                </c:pt>
              </c:numCache>
            </c:numRef>
          </c:val>
          <c:extLst>
            <c:ext xmlns:c16="http://schemas.microsoft.com/office/drawing/2014/chart" uri="{C3380CC4-5D6E-409C-BE32-E72D297353CC}">
              <c16:uniqueId val="{00000000-58C6-45A7-AA8A-81836C27AD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c:v>
                </c:pt>
                <c:pt idx="1">
                  <c:v>90</c:v>
                </c:pt>
                <c:pt idx="2">
                  <c:v>90</c:v>
                </c:pt>
              </c:numCache>
            </c:numRef>
          </c:val>
          <c:extLst>
            <c:ext xmlns:c16="http://schemas.microsoft.com/office/drawing/2014/chart" uri="{C3380CC4-5D6E-409C-BE32-E72D297353CC}">
              <c16:uniqueId val="{00000001-58C6-45A7-AA8A-81836C27AD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440</c:v>
                </c:pt>
                <c:pt idx="1">
                  <c:v>401</c:v>
                </c:pt>
                <c:pt idx="2">
                  <c:v>272</c:v>
                </c:pt>
              </c:numCache>
            </c:numRef>
          </c:val>
          <c:extLst>
            <c:ext xmlns:c16="http://schemas.microsoft.com/office/drawing/2014/chart" uri="{C3380CC4-5D6E-409C-BE32-E72D297353CC}">
              <c16:uniqueId val="{00000002-58C6-45A7-AA8A-81836C27AD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78163926863916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{4D580A96-8B57-4B69-A023-3AE227AE2030}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0C6-43E6-AB1A-79D9CD944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{98B1B046-5321-418A-8573-655755FD1F53}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C6-43E6-AB1A-79D9CD944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{6F1DD332-6280-44B4-9165-F57C4574AF19}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C6-43E6-AB1A-79D9CD944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{E91ECF52-1D73-4B3C-BB60-FC0AA077CD78}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C6-43E6-AB1A-79D9CD944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{FD92FA09-5435-41F0-A476-16CD8CB8FA01}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C6-43E6-AB1A-79D9CD944DE0}"/>
                </c:ext>
              </c:extLst>
            </c:dLbl>
            <c:dLbl>
              <c:idx val="8"/>
              <c:layout>
                <c:manualLayout>
                  <c:x val="-4.15087616705055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{265A77A4-22FF-48FA-AEF5-67C115193327}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0C6-43E6-AB1A-79D9CD944DE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{F03D9DC9-4E4A-42DC-82DE-6BB8C8766C70}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0C6-43E6-AB1A-79D9CD944DE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{FF3B853E-FE05-46C4-8360-307B4C22D49C}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0C6-43E6-AB1A-79D9CD944DE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{AF1A51EF-32F7-49C4-9642-2EC8A594E3B4}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0C6-43E6-AB1A-79D9CD944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60.6</c:v>
                </c:pt>
                <c:pt idx="16">
                  <c:v>62.4</c:v>
                </c:pt>
                <c:pt idx="24">
                  <c:v>64.2</c:v>
                </c:pt>
                <c:pt idx="32">
                  <c:v>63.9</c:v>
                </c:pt>
              </c:numCache>
            </c:numRef>
          </c:xVal>
          <c:yVal>
            <c:numRef>
              <c:f>公会計指標分析・財政指標組合せ分析表!$BP$51:$DC$51</c:f>
              <c:numCache>
                <c:formatCode>#,##0.0;"▲ "#,##0.0</c:formatCode>
                <c:ptCount val="40"/>
                <c:pt idx="0">
                  <c:v>65.099999999999994</c:v>
                </c:pt>
                <c:pt idx="8">
                  <c:v>69.599999999999994</c:v>
                </c:pt>
                <c:pt idx="16">
                  <c:v>71.3</c:v>
                </c:pt>
                <c:pt idx="24">
                  <c:v>81.900000000000006</c:v>
                </c:pt>
                <c:pt idx="32">
                  <c:v>94.5</c:v>
                </c:pt>
              </c:numCache>
            </c:numRef>
          </c:yVal>
          <c:smooth val="0"/>
          <c:extLst>
            <c:ext xmlns:c16="http://schemas.microsoft.com/office/drawing/2014/chart" uri="{C3380CC4-5D6E-409C-BE32-E72D297353CC}">
              <c16:uniqueId val="{00000009-C0C6-43E6-AB1A-79D9CD944D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{901BB6DC-4468-4970-8578-BAED36D175D5}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0C6-43E6-AB1A-79D9CD944D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{7157B68A-57ED-4BA9-9C91-50ABCB485C25}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C6-43E6-AB1A-79D9CD944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{9465234A-2D5F-4E93-8C07-2D80663B5F12}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C6-43E6-AB1A-79D9CD944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{1FDC8316-042C-42FE-A837-289BE0C948C8}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C6-43E6-AB1A-79D9CD944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{D5F46DF0-F129-43BA-AAB7-AE4CBDAF84BA}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C6-43E6-AB1A-79D9CD944DE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{9390A31A-3C3C-4E75-85A0-F9E67E0980C1}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0C6-43E6-AB1A-79D9CD944DE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{BD98DA26-5F2C-44F1-836A-33C719AB1042}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0C6-43E6-AB1A-79D9CD944DE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{2A30ECA9-0C8B-4027-B7AA-956C23D4183D}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0C6-43E6-AB1A-79D9CD944DE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{E919EBC1-FFD2-43CA-A53E-F93EE7D2AFFF}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0C6-43E6-AB1A-79D9CD944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C6-43E6-AB1A-79D9CD944DE0}"/>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{CC0465C3-48F3-4178-9CA5-FB34E90F3251}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23-411E-9036-32288493AF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{222771AB-4858-43E8-8702-04BFB931E810}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3-411E-9036-32288493AF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{AAD830C5-7747-4E9A-998D-297E535186BC}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3-411E-9036-32288493AF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{5D6D1FC6-FAF1-4873-8C2A-C50A4D8CF5BE}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3-411E-9036-32288493AF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{27016118-2531-49EA-AD4E-C50894E4256F}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3-411E-9036-32288493AF7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{9165E3E7-428F-43BC-9290-2967CFE66640}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23-411E-9036-32288493AF7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{B2CF1F47-BB93-49A6-9F49-9FD82B71C1AA}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23-411E-9036-32288493AF7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{44755434-BCEE-4BE0-A66F-288ECB6A2531}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23-411E-9036-32288493AF7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{8F8DB847-32AA-415B-95CD-2E2FBE74F5D5}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23-411E-9036-32288493AF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10.7</c:v>
                </c:pt>
                <c:pt idx="16">
                  <c:v>12.6</c:v>
                </c:pt>
                <c:pt idx="24">
                  <c:v>13.4</c:v>
                </c:pt>
                <c:pt idx="32">
                  <c:v>13.6</c:v>
                </c:pt>
              </c:numCache>
            </c:numRef>
          </c:xVal>
          <c:yVal>
            <c:numRef>
              <c:f>公会計指標分析・財政指標組合せ分析表!$BP$73:$DC$73</c:f>
              <c:numCache>
                <c:formatCode>#,##0.0;"▲ "#,##0.0</c:formatCode>
                <c:ptCount val="40"/>
                <c:pt idx="0">
                  <c:v>65.099999999999994</c:v>
                </c:pt>
                <c:pt idx="8">
                  <c:v>69.599999999999994</c:v>
                </c:pt>
                <c:pt idx="16">
                  <c:v>71.3</c:v>
                </c:pt>
                <c:pt idx="24">
                  <c:v>81.900000000000006</c:v>
                </c:pt>
                <c:pt idx="32">
                  <c:v>94.5</c:v>
                </c:pt>
              </c:numCache>
            </c:numRef>
          </c:yVal>
          <c:smooth val="0"/>
          <c:extLst>
            <c:ext xmlns:c16="http://schemas.microsoft.com/office/drawing/2014/chart" uri="{C3380CC4-5D6E-409C-BE32-E72D297353CC}">
              <c16:uniqueId val="{00000009-2B23-411E-9036-32288493AF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799388778614025E-2"/>
                  <c:y val="-8.015476328286666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{E7CC4533-8638-4902-A99A-984463DB1DEE}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23-411E-9036-32288493AF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{ECF13C69-386B-46ED-933E-31B6FDDCBE13}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3-411E-9036-32288493AF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{F0F8640E-07B3-44CE-ACA4-C232830C7D46}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3-411E-9036-32288493AF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{E1715C52-F901-4E3E-A06E-445E59B98ECC}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3-411E-9036-32288493AF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{B582126F-E422-4D2C-9B4C-E01BCCE49CC1}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3-411E-9036-32288493AF78}"/>
                </c:ext>
              </c:extLst>
            </c:dLbl>
            <c:dLbl>
              <c:idx val="8"/>
              <c:layout>
                <c:manualLayout>
                  <c:x val="-4.5160355153971272E-2"/>
                  <c:y val="-0.11297038099002196"/>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{3B10EAD4-4A0C-4EEB-A633-2E8B854A54C4}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23-411E-9036-32288493AF78}"/>
                </c:ext>
              </c:extLst>
            </c:dLbl>
            <c:dLbl>
              <c:idx val="16"/>
              <c:layout>
                <c:manualLayout>
                  <c:x val="-1.8235628084249993E-2"/>
                  <c:y val="-6.714691415275082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{0A4D6465-A3ED-48B1-A1F7-C291CA6125D2}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23-411E-9036-32288493AF78}"/>
                </c:ext>
              </c:extLst>
            </c:dLbl>
            <c:dLbl>
              <c:idx val="24"/>
              <c:layout>
                <c:manualLayout>
                  <c:x val="-2.3468945565572323E-2"/>
                  <c:y val="-6.984691490622367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{943B7AE8-C9BC-4CD5-8DA5-CDA72F6F0A03}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23-411E-9036-32288493AF78}"/>
                </c:ext>
              </c:extLst>
            </c:dLbl>
            <c:dLbl>
              <c:idx val="32"/>
              <c:layout>
                <c:manualLayout>
                  <c:x val="-3.1570342725075584E-2"/>
                  <c:y val="-4.482614303513853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{BAD6A210-390E-47AA-A2B0-62237C732316}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23-411E-9036-32288493AF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23-411E-9036-32288493AF78}"/>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昨年度に比べ概ね横ばいであるが、今後は新庁舎建設事業等の大規模事業による借入の影響で償還金額が上昇することが見込まれる。</a:t>
          </a:r>
        </a:p>
        <a:p>
          <a:r>
            <a:rPr kumimoji="1" lang="ja-JP" altLang="en-US" sz="1400">
              <a:latin typeface="ＭＳ ゴシック" pitchFamily="49" charset="-128"/>
              <a:ea typeface="ＭＳ ゴシック" pitchFamily="49" charset="-128"/>
            </a:rPr>
            <a:t>　新庁舎建設事業等で借り入れる町債は交付税に算入されるものであるが、公債費率の上昇等を鑑みるに、新規事業での更なる借入れは慎重かつ適正に管理しなければならない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大規模事業（新庁舎建設事業、デジタル防災無線整備事業）に係る借り入れにより、現在高が増加している。</a:t>
          </a: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ふるさと納税による寄付により、ふるさと応援基金の基金残高が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その一方で、庁舎建設事業により以下の２基金の基金残高が減少した。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百万円の減（全額取崩）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財政調整基金は標準財政規模程度までの増額を目指す。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ふるさと応援基金については更なる寄付を募り、増額を目指す。その他基金については現状維持とする。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公共施設等建設基金：社会福祉施設、社会教育施設、学校、その他これらに関する施設で、町が設置するものの建設費に充当する。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ふるさと応援基金：ふるさと納税による寄付を積み立て、自然環境の保全、子育て支援、教育環境の充実等の事業に充当する。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福祉基金：高齢化社会に備え、地域における福祉活動の推進及び生活環境の形成等を図る経費に充当する。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森林環境基金：間伐や人材育成、担い手の確保、木材利用の促進や普及啓発等の森林整備及びその促進に要する経費に充当する。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新型コロナウイルス感染症対策資金利子補助金事業基金：新型コロナウイルス感染症の影響により、国及び鳥取県の利子補給制度の対象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となる融資を受けた町内事業者に対して町が実施する利子補助金事業に充当する。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森林環境基金：森林環境税を原資とし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新型コロナウイルス感染症対策資金利子補助金事業基金：新型コロナウイルス感染症対応地方創生臨時交付金を原資とし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環境美化推進基金：地域活性化事業の財源として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ふるさと応援基金：寄付額の増加を推進する。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その他の基金については、現状維持とする。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近年多発する自然災害等による緊急の支出にも対応できるよう、標準財政規模程度まで増額する。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新庁舎建設に伴い、一時的に比率が減少しているが、これまでに取得した資産から生じる減価償却費の増加が影響しており、町が所有する有形固定資産の老朽化が進んでいる現状にある。</a:t>
          </a: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類似団体より高い水準にあるため、公共施設等総合管理計画や個別施設計画に基づき、資産種別ごとの分析及び優先順位付けを行い、施設の点検や診断、計画的な資産更新及び除却を行っていく必要がある。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23876</xdr:rowOff>
    </xdr:from>
    <xdr:to>
      <xdr:col>23</xdr:col>
      <xdr:colOff>136525</xdr:colOff>
      <xdr:row>32</xdr:row>
      <xdr:rowOff>125476</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2303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260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74676</xdr:rowOff>
    </xdr:from>
    <xdr:to>
      <xdr:col>23</xdr:col>
      <xdr:colOff>85725</xdr:colOff>
      <xdr:row>32</xdr:row>
      <xdr:rowOff>81153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332601"/>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162941</xdr:rowOff>
    </xdr:from>
    <xdr:to>
      <xdr:col>15</xdr:col>
      <xdr:colOff>187325</xdr:colOff>
      <xdr:row>32</xdr:row>
      <xdr:rowOff>93091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42291</xdr:rowOff>
    </xdr:from>
    <xdr:to>
      <xdr:col>19</xdr:col>
      <xdr:colOff>136525</xdr:colOff>
      <xdr:row>32</xdr:row>
      <xdr:rowOff>81153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30021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3429</xdr:rowOff>
    </xdr:from>
    <xdr:to>
      <xdr:col>15</xdr:col>
      <xdr:colOff>136525</xdr:colOff>
      <xdr:row>32</xdr:row>
      <xdr:rowOff>42291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26135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121920</xdr:rowOff>
    </xdr:from>
    <xdr:to>
      <xdr:col>7</xdr:col>
      <xdr:colOff>187325</xdr:colOff>
      <xdr:row>32</xdr:row>
      <xdr:rowOff>52070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1270</xdr:rowOff>
    </xdr:from>
    <xdr:to>
      <xdr:col>11</xdr:col>
      <xdr:colOff>136525</xdr:colOff>
      <xdr:row>32</xdr:row>
      <xdr:rowOff>3429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5919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84218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45356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43197</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全国平均及び県平均を下回っているが、類似団体と比べて高くなっている。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事業完了の大型事業（新庁舎建設及びデジタル防災無線整備）に係る地方債借入及び基金取り崩しにより、比率が上昇した。今後、将来負担のためにも基金等の確保が重要であり、新規発行債も抑制し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137063</xdr:rowOff>
    </xdr:from>
    <xdr:to>
      <xdr:col>76</xdr:col>
      <xdr:colOff>73025</xdr:colOff>
      <xdr:row>30</xdr:row>
      <xdr:rowOff>67213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115490</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108277</xdr:rowOff>
    </xdr:from>
    <xdr:to>
      <xdr:col>72</xdr:col>
      <xdr:colOff>123825</xdr:colOff>
      <xdr:row>30</xdr:row>
      <xdr:rowOff>38427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8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159077</xdr:rowOff>
    </xdr:from>
    <xdr:to>
      <xdr:col>76</xdr:col>
      <xdr:colOff>22225</xdr:colOff>
      <xdr:row>30</xdr:row>
      <xdr:rowOff>16413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90265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140353</xdr:rowOff>
    </xdr:from>
    <xdr:to>
      <xdr:col>68</xdr:col>
      <xdr:colOff>123825</xdr:colOff>
      <xdr:row>30</xdr:row>
      <xdr:rowOff>70503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159077</xdr:rowOff>
    </xdr:from>
    <xdr:to>
      <xdr:col>72</xdr:col>
      <xdr:colOff>73025</xdr:colOff>
      <xdr:row>30</xdr:row>
      <xdr:rowOff>19703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02652"/>
          <a:ext cx="762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146316</xdr:rowOff>
    </xdr:from>
    <xdr:to>
      <xdr:col>64</xdr:col>
      <xdr:colOff>123825</xdr:colOff>
      <xdr:row>30</xdr:row>
      <xdr:rowOff>76466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8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19703</xdr:rowOff>
    </xdr:from>
    <xdr:to>
      <xdr:col>68</xdr:col>
      <xdr:colOff>73025</xdr:colOff>
      <xdr:row>30</xdr:row>
      <xdr:rowOff>25666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34728"/>
          <a:ext cx="762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99949</xdr:rowOff>
    </xdr:from>
    <xdr:to>
      <xdr:col>60</xdr:col>
      <xdr:colOff>123825</xdr:colOff>
      <xdr:row>30</xdr:row>
      <xdr:rowOff>30099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150749</xdr:rowOff>
    </xdr:from>
    <xdr:to>
      <xdr:col>64</xdr:col>
      <xdr:colOff>73025</xdr:colOff>
      <xdr:row>30</xdr:row>
      <xdr:rowOff>25666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94324"/>
          <a:ext cx="762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29554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9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61630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97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67593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9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21226</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94162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496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71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120106</xdr:rowOff>
    </xdr:from>
    <xdr:to>
      <xdr:col>10</xdr:col>
      <xdr:colOff>165100</xdr:colOff>
      <xdr:row>39</xdr:row>
      <xdr:rowOff>50256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170906</xdr:rowOff>
    </xdr:from>
    <xdr:to>
      <xdr:col>15</xdr:col>
      <xdr:colOff>50800</xdr:colOff>
      <xdr:row>39</xdr:row>
      <xdr:rowOff>30480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8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89081</xdr:rowOff>
    </xdr:from>
    <xdr:to>
      <xdr:col>6</xdr:col>
      <xdr:colOff>38100</xdr:colOff>
      <xdr:row>39</xdr:row>
      <xdr:rowOff>19231</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139881</xdr:rowOff>
    </xdr:from>
    <xdr:to>
      <xdr:col>10</xdr:col>
      <xdr:colOff>114300</xdr:colOff>
      <xdr:row>38</xdr:row>
      <xdr:rowOff>170906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549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41383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10358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41170</xdr:rowOff>
    </xdr:from>
    <xdr:to>
      <xdr:col>55</xdr:col>
      <xdr:colOff>50800</xdr:colOff>
      <xdr:row>41</xdr:row>
      <xdr:rowOff>142770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44349</xdr:rowOff>
    </xdr:from>
    <xdr:to>
      <xdr:col>50</xdr:col>
      <xdr:colOff>165100</xdr:colOff>
      <xdr:row>41</xdr:row>
      <xdr:rowOff>145949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91970</xdr:rowOff>
    </xdr:from>
    <xdr:to>
      <xdr:col>55</xdr:col>
      <xdr:colOff>0</xdr:colOff>
      <xdr:row>41</xdr:row>
      <xdr:rowOff>95149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21420"/>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47929</xdr:rowOff>
    </xdr:from>
    <xdr:to>
      <xdr:col>46</xdr:col>
      <xdr:colOff>38100</xdr:colOff>
      <xdr:row>41</xdr:row>
      <xdr:rowOff>149529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95149</xdr:rowOff>
    </xdr:from>
    <xdr:to>
      <xdr:col>50</xdr:col>
      <xdr:colOff>114300</xdr:colOff>
      <xdr:row>41</xdr:row>
      <xdr:rowOff>98729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2459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50971</xdr:rowOff>
    </xdr:from>
    <xdr:to>
      <xdr:col>41</xdr:col>
      <xdr:colOff>101600</xdr:colOff>
      <xdr:row>41</xdr:row>
      <xdr:rowOff>152571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98729</xdr:rowOff>
    </xdr:from>
    <xdr:to>
      <xdr:col>45</xdr:col>
      <xdr:colOff>177800</xdr:colOff>
      <xdr:row>41</xdr:row>
      <xdr:rowOff>101771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28179"/>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53685</xdr:rowOff>
    </xdr:from>
    <xdr:to>
      <xdr:col>36</xdr:col>
      <xdr:colOff>165100</xdr:colOff>
      <xdr:row>41</xdr:row>
      <xdr:rowOff>155285</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101771</xdr:rowOff>
    </xdr:from>
    <xdr:to>
      <xdr:col>41</xdr:col>
      <xdr:colOff>50800</xdr:colOff>
      <xdr:row>41</xdr:row>
      <xdr:rowOff>104485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3122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137076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140656</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143698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146412</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109401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482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89807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66947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502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44087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4796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78835</xdr:rowOff>
    </xdr:from>
    <xdr:to>
      <xdr:col>55</xdr:col>
      <xdr:colOff>50800</xdr:colOff>
      <xdr:row>63</xdr:row>
      <xdr:rowOff>8985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57262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68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84375</xdr:rowOff>
    </xdr:from>
    <xdr:to>
      <xdr:col>50</xdr:col>
      <xdr:colOff>165100</xdr:colOff>
      <xdr:row>63</xdr:row>
      <xdr:rowOff>14525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129635</xdr:rowOff>
    </xdr:from>
    <xdr:to>
      <xdr:col>55</xdr:col>
      <xdr:colOff>0</xdr:colOff>
      <xdr:row>62</xdr:row>
      <xdr:rowOff>135175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59535"/>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90873</xdr:rowOff>
    </xdr:from>
    <xdr:to>
      <xdr:col>46</xdr:col>
      <xdr:colOff>38100</xdr:colOff>
      <xdr:row>63</xdr:row>
      <xdr:rowOff>21023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135175</xdr:rowOff>
    </xdr:from>
    <xdr:to>
      <xdr:col>50</xdr:col>
      <xdr:colOff>114300</xdr:colOff>
      <xdr:row>62</xdr:row>
      <xdr:rowOff>141673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765075"/>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96396</xdr:rowOff>
    </xdr:from>
    <xdr:to>
      <xdr:col>41</xdr:col>
      <xdr:colOff>101600</xdr:colOff>
      <xdr:row>63</xdr:row>
      <xdr:rowOff>26546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141673</xdr:rowOff>
    </xdr:from>
    <xdr:to>
      <xdr:col>45</xdr:col>
      <xdr:colOff>177800</xdr:colOff>
      <xdr:row>62</xdr:row>
      <xdr:rowOff>147196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771573"/>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101317</xdr:rowOff>
    </xdr:from>
    <xdr:to>
      <xdr:col>36</xdr:col>
      <xdr:colOff>165100</xdr:colOff>
      <xdr:row>63</xdr:row>
      <xdr:rowOff>31467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147196</xdr:rowOff>
    </xdr:from>
    <xdr:to>
      <xdr:col>41</xdr:col>
      <xdr:colOff>50800</xdr:colOff>
      <xdr:row>62</xdr:row>
      <xdr:rowOff>152117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777096"/>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5652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80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12150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8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17673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8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22594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82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41184</xdr:rowOff>
    </xdr:from>
    <xdr:to>
      <xdr:col>24</xdr:col>
      <xdr:colOff>114300</xdr:colOff>
      <xdr:row>86</xdr:row>
      <xdr:rowOff>142784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127561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70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91984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8023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145687</xdr:rowOff>
    </xdr:from>
    <xdr:to>
      <xdr:col>15</xdr:col>
      <xdr:colOff>101600</xdr:colOff>
      <xdr:row>86</xdr:row>
      <xdr:rowOff>75837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25037</xdr:rowOff>
    </xdr:from>
    <xdr:to>
      <xdr:col>19</xdr:col>
      <xdr:colOff>177800</xdr:colOff>
      <xdr:row>86</xdr:row>
      <xdr:rowOff>57694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7697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111398</xdr:rowOff>
    </xdr:from>
    <xdr:to>
      <xdr:col>10</xdr:col>
      <xdr:colOff>165100</xdr:colOff>
      <xdr:row>86</xdr:row>
      <xdr:rowOff>41548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162198</xdr:rowOff>
    </xdr:from>
    <xdr:to>
      <xdr:col>15</xdr:col>
      <xdr:colOff>50800</xdr:colOff>
      <xdr:row>86</xdr:row>
      <xdr:rowOff>25037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7354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64044</xdr:rowOff>
    </xdr:from>
    <xdr:to>
      <xdr:col>6</xdr:col>
      <xdr:colOff>38100</xdr:colOff>
      <xdr:row>85</xdr:row>
      <xdr:rowOff>165644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114844</xdr:rowOff>
    </xdr:from>
    <xdr:to>
      <xdr:col>10</xdr:col>
      <xdr:colOff>114300</xdr:colOff>
      <xdr:row>85</xdr:row>
      <xdr:rowOff>162198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6880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66964</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32675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156771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31496</xdr:rowOff>
    </xdr:from>
    <xdr:to>
      <xdr:col>55</xdr:col>
      <xdr:colOff>50800</xdr:colOff>
      <xdr:row>86</xdr:row>
      <xdr:rowOff>133096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117873</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32296</xdr:rowOff>
    </xdr:from>
    <xdr:to>
      <xdr:col>50</xdr:col>
      <xdr:colOff>165100</xdr:colOff>
      <xdr:row>86</xdr:row>
      <xdr:rowOff>133896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82296</xdr:rowOff>
    </xdr:from>
    <xdr:to>
      <xdr:col>55</xdr:col>
      <xdr:colOff>0</xdr:colOff>
      <xdr:row>86</xdr:row>
      <xdr:rowOff>83096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2699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33286</xdr:rowOff>
    </xdr:from>
    <xdr:to>
      <xdr:col>46</xdr:col>
      <xdr:colOff>38100</xdr:colOff>
      <xdr:row>86</xdr:row>
      <xdr:rowOff>134886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83096</xdr:rowOff>
    </xdr:from>
    <xdr:to>
      <xdr:col>50</xdr:col>
      <xdr:colOff>114300</xdr:colOff>
      <xdr:row>86</xdr:row>
      <xdr:rowOff>84086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2779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34125</xdr:rowOff>
    </xdr:from>
    <xdr:to>
      <xdr:col>41</xdr:col>
      <xdr:colOff>101600</xdr:colOff>
      <xdr:row>86</xdr:row>
      <xdr:rowOff>135725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84086</xdr:rowOff>
    </xdr:from>
    <xdr:to>
      <xdr:col>45</xdr:col>
      <xdr:colOff>177800</xdr:colOff>
      <xdr:row>86</xdr:row>
      <xdr:rowOff>84925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8287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34849</xdr:rowOff>
    </xdr:from>
    <xdr:to>
      <xdr:col>36</xdr:col>
      <xdr:colOff>165100</xdr:colOff>
      <xdr:row>86</xdr:row>
      <xdr:rowOff>136449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84925</xdr:rowOff>
    </xdr:from>
    <xdr:to>
      <xdr:col>41</xdr:col>
      <xdr:colOff>50800</xdr:colOff>
      <xdr:row>86</xdr:row>
      <xdr:rowOff>85649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82962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125023</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126013</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7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126852</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127576</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45720</xdr:rowOff>
    </xdr:from>
    <xdr:to>
      <xdr:col>85</xdr:col>
      <xdr:colOff>177800</xdr:colOff>
      <xdr:row>38</xdr:row>
      <xdr:rowOff>147320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53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96520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57606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144780</xdr:rowOff>
    </xdr:from>
    <xdr:to>
      <xdr:col>76</xdr:col>
      <xdr:colOff>165100</xdr:colOff>
      <xdr:row>38</xdr:row>
      <xdr:rowOff>74930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24130</xdr:rowOff>
    </xdr:from>
    <xdr:to>
      <xdr:col>81</xdr:col>
      <xdr:colOff>50800</xdr:colOff>
      <xdr:row>38</xdr:row>
      <xdr:rowOff>60960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53923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24130</xdr:rowOff>
    </xdr:from>
    <xdr:to>
      <xdr:col>76</xdr:col>
      <xdr:colOff>114300</xdr:colOff>
      <xdr:row>38</xdr:row>
      <xdr:rowOff>68580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3703300" y="653923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1270</xdr:rowOff>
    </xdr:from>
    <xdr:to>
      <xdr:col>67</xdr:col>
      <xdr:colOff>101600</xdr:colOff>
      <xdr:row>38</xdr:row>
      <xdr:rowOff>102870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52070</xdr:rowOff>
    </xdr:from>
    <xdr:to>
      <xdr:col>71</xdr:col>
      <xdr:colOff>177800</xdr:colOff>
      <xdr:row>38</xdr:row>
      <xdr:rowOff>68580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5671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66057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8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93997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62433</xdr:rowOff>
    </xdr:from>
    <xdr:to>
      <xdr:col>116</xdr:col>
      <xdr:colOff>114300</xdr:colOff>
      <xdr:row>39</xdr:row>
      <xdr:rowOff>164033</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40860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71577</xdr:rowOff>
    </xdr:from>
    <xdr:to>
      <xdr:col>112</xdr:col>
      <xdr:colOff>38100</xdr:colOff>
      <xdr:row>40</xdr:row>
      <xdr:rowOff>1727</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113233</xdr:rowOff>
    </xdr:from>
    <xdr:to>
      <xdr:col>116</xdr:col>
      <xdr:colOff>63500</xdr:colOff>
      <xdr:row>39</xdr:row>
      <xdr:rowOff>122377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997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122377</xdr:rowOff>
    </xdr:from>
    <xdr:to>
      <xdr:col>111</xdr:col>
      <xdr:colOff>177800</xdr:colOff>
      <xdr:row>39</xdr:row>
      <xdr:rowOff>133350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8089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92608</xdr:rowOff>
    </xdr:from>
    <xdr:to>
      <xdr:col>102</xdr:col>
      <xdr:colOff>165100</xdr:colOff>
      <xdr:row>40</xdr:row>
      <xdr:rowOff>22758</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39</xdr:row>
      <xdr:rowOff>143408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8199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143408</xdr:rowOff>
    </xdr:from>
    <xdr:to>
      <xdr:col>102</xdr:col>
      <xdr:colOff>114300</xdr:colOff>
      <xdr:row>39</xdr:row>
      <xdr:rowOff>151638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82995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164304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8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164737</xdr:rowOff>
    </xdr:from>
    <xdr:to>
      <xdr:col>85</xdr:col>
      <xdr:colOff>177800</xdr:colOff>
      <xdr:row>58</xdr:row>
      <xdr:rowOff>94887</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16164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44087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99555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11430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99179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58601</xdr:rowOff>
    </xdr:from>
    <xdr:to>
      <xdr:col>72</xdr:col>
      <xdr:colOff>38100</xdr:colOff>
      <xdr:row>57</xdr:row>
      <xdr:rowOff>160201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57</xdr:row>
      <xdr:rowOff>145324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988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21046</xdr:rowOff>
    </xdr:from>
    <xdr:to>
      <xdr:col>67</xdr:col>
      <xdr:colOff>101600</xdr:colOff>
      <xdr:row>57</xdr:row>
      <xdr:rowOff>122646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71846</xdr:rowOff>
    </xdr:from>
    <xdr:to>
      <xdr:col>71</xdr:col>
      <xdr:colOff>177800</xdr:colOff>
      <xdr:row>57</xdr:row>
      <xdr:rowOff>109401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98444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5278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139173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22352</xdr:rowOff>
    </xdr:from>
    <xdr:to>
      <xdr:col>116</xdr:col>
      <xdr:colOff>114300</xdr:colOff>
      <xdr:row>63</xdr:row>
      <xdr:rowOff>123952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108729</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3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24912</xdr:rowOff>
    </xdr:from>
    <xdr:to>
      <xdr:col>112</xdr:col>
      <xdr:colOff>38100</xdr:colOff>
      <xdr:row>63</xdr:row>
      <xdr:rowOff>126512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73152</xdr:rowOff>
    </xdr:from>
    <xdr:to>
      <xdr:col>116</xdr:col>
      <xdr:colOff>63500</xdr:colOff>
      <xdr:row>63</xdr:row>
      <xdr:rowOff>75712</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74502"/>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27884</xdr:rowOff>
    </xdr:from>
    <xdr:to>
      <xdr:col>107</xdr:col>
      <xdr:colOff>101600</xdr:colOff>
      <xdr:row>63</xdr:row>
      <xdr:rowOff>129484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75712</xdr:rowOff>
    </xdr:from>
    <xdr:to>
      <xdr:col>111</xdr:col>
      <xdr:colOff>177800</xdr:colOff>
      <xdr:row>63</xdr:row>
      <xdr:rowOff>78684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87706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30445</xdr:rowOff>
    </xdr:from>
    <xdr:to>
      <xdr:col>102</xdr:col>
      <xdr:colOff>165100</xdr:colOff>
      <xdr:row>63</xdr:row>
      <xdr:rowOff>132045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78684</xdr:rowOff>
    </xdr:from>
    <xdr:to>
      <xdr:col>107</xdr:col>
      <xdr:colOff>50800</xdr:colOff>
      <xdr:row>63</xdr:row>
      <xdr:rowOff>81245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8003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32731</xdr:rowOff>
    </xdr:from>
    <xdr:to>
      <xdr:col>98</xdr:col>
      <xdr:colOff>38100</xdr:colOff>
      <xdr:row>63</xdr:row>
      <xdr:rowOff>134331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81245</xdr:rowOff>
    </xdr:from>
    <xdr:to>
      <xdr:col>102</xdr:col>
      <xdr:colOff>114300</xdr:colOff>
      <xdr:row>63</xdr:row>
      <xdr:rowOff>83531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8825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117639</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120611</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123172</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2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125458</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2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142439</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02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42818</xdr:rowOff>
    </xdr:from>
    <xdr:to>
      <xdr:col>81</xdr:col>
      <xdr:colOff>101600</xdr:colOff>
      <xdr:row>83</xdr:row>
      <xdr:rowOff>144418</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93618</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5481300" y="1422926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93618</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3043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3629</xdr:rowOff>
    </xdr:from>
    <xdr:to>
      <xdr:col>72</xdr:col>
      <xdr:colOff>38100</xdr:colOff>
      <xdr:row>83</xdr:row>
      <xdr:rowOff>105229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54429</xdr:rowOff>
    </xdr:from>
    <xdr:to>
      <xdr:col>76</xdr:col>
      <xdr:colOff>114300</xdr:colOff>
      <xdr:row>83</xdr:row>
      <xdr:rowOff>74023</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2847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54429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2635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160945</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121756</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78739</xdr:rowOff>
    </xdr:from>
    <xdr:to>
      <xdr:col>107</xdr:col>
      <xdr:colOff>101600</xdr:colOff>
      <xdr:row>86</xdr:row>
      <xdr:rowOff>8889</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129539</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129539</xdr:rowOff>
    </xdr:from>
    <xdr:to>
      <xdr:col>107</xdr:col>
      <xdr:colOff>50800</xdr:colOff>
      <xdr:row>85</xdr:row>
      <xdr:rowOff>133350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86361</xdr:rowOff>
    </xdr:from>
    <xdr:to>
      <xdr:col>98</xdr:col>
      <xdr:colOff>38100</xdr:colOff>
      <xdr:row>86</xdr:row>
      <xdr:rowOff>16511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137161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7638</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類似団体と比較して特に有形固定資産減価償却率が高くなっている施設は、道路、橋梁（トンネル）、公営住宅、保育所であり、特に低くなっている施設は、学校施設である。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道路、橋梁（トンネル）については、順次修繕計画を策定し維持管理を行っているところである。</a:t>
          </a:r>
        </a:p>
        <a:p>
          <a:r>
            <a:rPr kumimoji="1" lang="ja-JP" altLang="en-US" sz="1300">
              <a:latin typeface="ＭＳ Ｐゴシック" panose="020B0600070205080204" pitchFamily="50" charset="-128"/>
              <a:ea typeface="ＭＳ Ｐゴシック" panose="020B0600070205080204" pitchFamily="50" charset="-128"/>
            </a:rPr>
            <a:t>公営住宅については、今後の需要も勘案しながら施設戸数も含め維持管理をしなければならないと考えている。</a:t>
          </a:r>
        </a:p>
        <a:p>
          <a:r>
            <a:rPr kumimoji="1" lang="ja-JP" altLang="en-US" sz="1300">
              <a:latin typeface="ＭＳ Ｐゴシック" panose="020B0600070205080204" pitchFamily="50" charset="-128"/>
              <a:ea typeface="ＭＳ Ｐゴシック" panose="020B0600070205080204" pitchFamily="50" charset="-128"/>
            </a:rPr>
            <a:t>保育所については、新築移転の方針が示されているため、今後、減少する見込みである。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156754</xdr:rowOff>
    </xdr:from>
    <xdr:to>
      <xdr:col>24</xdr:col>
      <xdr:colOff>63500</xdr:colOff>
      <xdr:row>62</xdr:row>
      <xdr:rowOff>26126</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61520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156754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5727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114300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5319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153307</xdr:rowOff>
    </xdr:from>
    <xdr:to>
      <xdr:col>6</xdr:col>
      <xdr:colOff>38100</xdr:colOff>
      <xdr:row>61</xdr:row>
      <xdr:rowOff>83457</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32657</xdr:rowOff>
    </xdr:from>
    <xdr:to>
      <xdr:col>10</xdr:col>
      <xdr:colOff>114300</xdr:colOff>
      <xdr:row>61</xdr:row>
      <xdr:rowOff>73478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49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52631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33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10177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127416</xdr:rowOff>
    </xdr:from>
    <xdr:to>
      <xdr:col>55</xdr:col>
      <xdr:colOff>50800</xdr:colOff>
      <xdr:row>63</xdr:row>
      <xdr:rowOff>57566</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7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150293</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60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131714</xdr:rowOff>
    </xdr:from>
    <xdr:to>
      <xdr:col>50</xdr:col>
      <xdr:colOff>165100</xdr:colOff>
      <xdr:row>63</xdr:row>
      <xdr:rowOff>61864</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7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6766</xdr:rowOff>
    </xdr:from>
    <xdr:to>
      <xdr:col>55</xdr:col>
      <xdr:colOff>0</xdr:colOff>
      <xdr:row>63</xdr:row>
      <xdr:rowOff>11064</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808116"/>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136744</xdr:rowOff>
    </xdr:from>
    <xdr:to>
      <xdr:col>46</xdr:col>
      <xdr:colOff>38100</xdr:colOff>
      <xdr:row>63</xdr:row>
      <xdr:rowOff>66894</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7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11064</xdr:rowOff>
    </xdr:from>
    <xdr:to>
      <xdr:col>50</xdr:col>
      <xdr:colOff>114300</xdr:colOff>
      <xdr:row>63</xdr:row>
      <xdr:rowOff>16094</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1241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16094</xdr:rowOff>
    </xdr:from>
    <xdr:to>
      <xdr:col>45</xdr:col>
      <xdr:colOff>177800</xdr:colOff>
      <xdr:row>63</xdr:row>
      <xdr:rowOff>22860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81744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147259</xdr:rowOff>
    </xdr:from>
    <xdr:to>
      <xdr:col>36</xdr:col>
      <xdr:colOff>165100</xdr:colOff>
      <xdr:row>63</xdr:row>
      <xdr:rowOff>77409</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7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26609</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82421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78391</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3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83421</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90187</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93936</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00000000-0008-0000-0F00-0000D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00000000-0008-0000-0F00-0000DD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00000000-0008-0000-0F00-0000DF00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00000000-0008-0000-0F00-0000E100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97246</xdr:rowOff>
    </xdr:from>
    <xdr:to>
      <xdr:col>67</xdr:col>
      <xdr:colOff>101600</xdr:colOff>
      <xdr:row>40</xdr:row>
      <xdr:rowOff>27396</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237" name="n_1aveValue【一般廃棄物処理施設】&#10;有形固定資産減価償却率">
          <a:extLst>
            <a:ext uri="{FF2B5EF4-FFF2-40B4-BE49-F238E27FC236}">
              <a16:creationId xmlns:a16="http://schemas.microsoft.com/office/drawing/2014/main" id="{00000000-0008-0000-0F00-0000ED00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38" name="n_2aveValue【一般廃棄物処理施設】&#10;有形固定資産減価償却率">
          <a:extLst>
            <a:ext uri="{FF2B5EF4-FFF2-40B4-BE49-F238E27FC236}">
              <a16:creationId xmlns:a16="http://schemas.microsoft.com/office/drawing/2014/main" id="{00000000-0008-0000-0F00-0000EE00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39" name="n_3aveValue【一般廃棄物処理施設】&#10;有形固定資産減価償却率">
          <a:extLst>
            <a:ext uri="{FF2B5EF4-FFF2-40B4-BE49-F238E27FC236}">
              <a16:creationId xmlns:a16="http://schemas.microsoft.com/office/drawing/2014/main" id="{00000000-0008-0000-0F00-0000EF00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0" name="n_4aveValue【一般廃棄物処理施設】&#10;有形固定資産減価償却率">
          <a:extLst>
            <a:ext uri="{FF2B5EF4-FFF2-40B4-BE49-F238E27FC236}">
              <a16:creationId xmlns:a16="http://schemas.microsoft.com/office/drawing/2014/main" id="{00000000-0008-0000-0F00-0000F000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241" name="n_4mainValue【一般廃棄物処理施設】&#10;有形固定資産減価償却率">
          <a:extLst>
            <a:ext uri="{FF2B5EF4-FFF2-40B4-BE49-F238E27FC236}">
              <a16:creationId xmlns:a16="http://schemas.microsoft.com/office/drawing/2014/main" id="{00000000-0008-0000-0F00-0000F1000000}"/>
            </a:ext>
          </a:extLst>
        </xdr:cNvPr>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6" name="【一般廃棄物処理施設】&#10;一人当たり有形固定資産（償却資産）額グラフ枠">
          <a:extLst>
            <a:ext uri="{FF2B5EF4-FFF2-40B4-BE49-F238E27FC236}">
              <a16:creationId xmlns:a16="http://schemas.microsoft.com/office/drawing/2014/main" id="{00000000-0008-0000-0F00-00000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68" name="【一般廃棄物処理施設】&#10;一人当たり有形固定資産（償却資産）額最小値テキスト">
          <a:extLst>
            <a:ext uri="{FF2B5EF4-FFF2-40B4-BE49-F238E27FC236}">
              <a16:creationId xmlns:a16="http://schemas.microsoft.com/office/drawing/2014/main" id="{00000000-0008-0000-0F00-00000C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70" name="【一般廃棄物処理施設】&#10;一人当たり有形固定資産（償却資産）額最大値テキスト">
          <a:extLst>
            <a:ext uri="{FF2B5EF4-FFF2-40B4-BE49-F238E27FC236}">
              <a16:creationId xmlns:a16="http://schemas.microsoft.com/office/drawing/2014/main" id="{00000000-0008-0000-0F00-00000E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72" name="【一般廃棄物処理施設】&#10;一人当たり有形固定資産（償却資産）額平均値テキスト">
          <a:extLst>
            <a:ext uri="{FF2B5EF4-FFF2-40B4-BE49-F238E27FC236}">
              <a16:creationId xmlns:a16="http://schemas.microsoft.com/office/drawing/2014/main" id="{00000000-0008-0000-0F00-000010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114601</xdr:rowOff>
    </xdr:from>
    <xdr:to>
      <xdr:col>98</xdr:col>
      <xdr:colOff>38100</xdr:colOff>
      <xdr:row>41</xdr:row>
      <xdr:rowOff>44751</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18605500" y="6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284" name="n_1aveValue【一般廃棄物処理施設】&#10;一人当たり有形固定資産（償却資産）額">
          <a:extLst>
            <a:ext uri="{FF2B5EF4-FFF2-40B4-BE49-F238E27FC236}">
              <a16:creationId xmlns:a16="http://schemas.microsoft.com/office/drawing/2014/main" id="{00000000-0008-0000-0F00-00001C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285" name="n_2aveValue【一般廃棄物処理施設】&#10;一人当たり有形固定資産（償却資産）額">
          <a:extLst>
            <a:ext uri="{FF2B5EF4-FFF2-40B4-BE49-F238E27FC236}">
              <a16:creationId xmlns:a16="http://schemas.microsoft.com/office/drawing/2014/main" id="{00000000-0008-0000-0F00-00001D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86" name="n_3aveValue【一般廃棄物処理施設】&#10;一人当たり有形固定資産（償却資産）額">
          <a:extLst>
            <a:ext uri="{FF2B5EF4-FFF2-40B4-BE49-F238E27FC236}">
              <a16:creationId xmlns:a16="http://schemas.microsoft.com/office/drawing/2014/main" id="{00000000-0008-0000-0F00-00001E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287" name="n_4aveValue【一般廃棄物処理施設】&#10;一人当たり有形固定資産（償却資産）額">
          <a:extLst>
            <a:ext uri="{FF2B5EF4-FFF2-40B4-BE49-F238E27FC236}">
              <a16:creationId xmlns:a16="http://schemas.microsoft.com/office/drawing/2014/main" id="{00000000-0008-0000-0F00-00001F010000}"/>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61278</xdr:rowOff>
    </xdr:from>
    <xdr:ext cx="599010" cy="259045"/>
    <xdr:sp macro="" textlink="">
      <xdr:nvSpPr>
        <xdr:cNvPr id="288" name="n_4mainValue【一般廃棄物処理施設】&#10;一人当たり有形固定資産（償却資産）額">
          <a:extLst>
            <a:ext uri="{FF2B5EF4-FFF2-40B4-BE49-F238E27FC236}">
              <a16:creationId xmlns:a16="http://schemas.microsoft.com/office/drawing/2014/main" id="{00000000-0008-0000-0F00-000020010000}"/>
            </a:ext>
          </a:extLst>
        </xdr:cNvPr>
        <xdr:cNvSpPr txBox="1"/>
      </xdr:nvSpPr>
      <xdr:spPr>
        <a:xfrm>
          <a:off x="18356795" y="67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保健センター・保健所】&#10;有形固定資産減価償却率グラフ枠">
          <a:extLst>
            <a:ext uri="{FF2B5EF4-FFF2-40B4-BE49-F238E27FC236}">
              <a16:creationId xmlns:a16="http://schemas.microsoft.com/office/drawing/2014/main" id="{00000000-0008-0000-0F00-00003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15" name="【保健センター・保健所】&#10;有形固定資産減価償却率最小値テキスト">
          <a:extLst>
            <a:ext uri="{FF2B5EF4-FFF2-40B4-BE49-F238E27FC236}">
              <a16:creationId xmlns:a16="http://schemas.microsoft.com/office/drawing/2014/main" id="{00000000-0008-0000-0F00-00003B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17" name="【保健センター・保健所】&#10;有形固定資産減価償却率最大値テキスト">
          <a:extLst>
            <a:ext uri="{FF2B5EF4-FFF2-40B4-BE49-F238E27FC236}">
              <a16:creationId xmlns:a16="http://schemas.microsoft.com/office/drawing/2014/main" id="{00000000-0008-0000-0F00-00003D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19" name="【保健センター・保健所】&#10;有形固定資産減価償却率平均値テキスト">
          <a:extLst>
            <a:ext uri="{FF2B5EF4-FFF2-40B4-BE49-F238E27FC236}">
              <a16:creationId xmlns:a16="http://schemas.microsoft.com/office/drawing/2014/main" id="{00000000-0008-0000-0F00-00003F010000}"/>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331" name="【保健センター・保健所】&#10;有形固定資産減価償却率該当値テキスト">
          <a:extLst>
            <a:ext uri="{FF2B5EF4-FFF2-40B4-BE49-F238E27FC236}">
              <a16:creationId xmlns:a16="http://schemas.microsoft.com/office/drawing/2014/main" id="{00000000-0008-0000-0F00-00004B010000}"/>
            </a:ext>
          </a:extLst>
        </xdr:cNvPr>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130447</xdr:rowOff>
    </xdr:from>
    <xdr:to>
      <xdr:col>81</xdr:col>
      <xdr:colOff>101600</xdr:colOff>
      <xdr:row>59</xdr:row>
      <xdr:rowOff>60597</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543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9797</xdr:rowOff>
    </xdr:from>
    <xdr:to>
      <xdr:col>85</xdr:col>
      <xdr:colOff>127000</xdr:colOff>
      <xdr:row>59</xdr:row>
      <xdr:rowOff>45720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5481300" y="101253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9797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4592300" y="100894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145324</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3703300" y="100518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19413</xdr:rowOff>
    </xdr:from>
    <xdr:to>
      <xdr:col>67</xdr:col>
      <xdr:colOff>101600</xdr:colOff>
      <xdr:row>58</xdr:row>
      <xdr:rowOff>121013</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2763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70213</xdr:rowOff>
    </xdr:from>
    <xdr:to>
      <xdr:col>71</xdr:col>
      <xdr:colOff>177800</xdr:colOff>
      <xdr:row>58</xdr:row>
      <xdr:rowOff>107769</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814300" y="100143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340" name="n_1aveValue【保健センター・保健所】&#10;有形固定資産減価償却率">
          <a:extLst>
            <a:ext uri="{FF2B5EF4-FFF2-40B4-BE49-F238E27FC236}">
              <a16:creationId xmlns:a16="http://schemas.microsoft.com/office/drawing/2014/main" id="{00000000-0008-0000-0F00-000054010000}"/>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341" name="n_2aveValue【保健センター・保健所】&#10;有形固定資産減価償却率">
          <a:extLst>
            <a:ext uri="{FF2B5EF4-FFF2-40B4-BE49-F238E27FC236}">
              <a16:creationId xmlns:a16="http://schemas.microsoft.com/office/drawing/2014/main" id="{00000000-0008-0000-0F00-000055010000}"/>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342" name="n_3aveValue【保健センター・保健所】&#10;有形固定資産減価償却率">
          <a:extLst>
            <a:ext uri="{FF2B5EF4-FFF2-40B4-BE49-F238E27FC236}">
              <a16:creationId xmlns:a16="http://schemas.microsoft.com/office/drawing/2014/main" id="{00000000-0008-0000-0F00-00005601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343" name="n_4aveValue【保健センター・保健所】&#10;有形固定資産減価償却率">
          <a:extLst>
            <a:ext uri="{FF2B5EF4-FFF2-40B4-BE49-F238E27FC236}">
              <a16:creationId xmlns:a16="http://schemas.microsoft.com/office/drawing/2014/main" id="{00000000-0008-0000-0F00-000057010000}"/>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77124</xdr:rowOff>
    </xdr:from>
    <xdr:ext cx="405111" cy="259045"/>
    <xdr:sp macro="" textlink="">
      <xdr:nvSpPr>
        <xdr:cNvPr id="344" name="n_1mainValue【保健センター・保健所】&#10;有形固定資産減価償却率">
          <a:extLst>
            <a:ext uri="{FF2B5EF4-FFF2-40B4-BE49-F238E27FC236}">
              <a16:creationId xmlns:a16="http://schemas.microsoft.com/office/drawing/2014/main" id="{00000000-0008-0000-0F00-000058010000}"/>
            </a:ext>
          </a:extLst>
        </xdr:cNvPr>
        <xdr:cNvSpPr txBox="1"/>
      </xdr:nvSpPr>
      <xdr:spPr>
        <a:xfrm>
          <a:off x="15266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345" name="n_2mainValue【保健センター・保健所】&#10;有形固定資産減価償却率">
          <a:extLst>
            <a:ext uri="{FF2B5EF4-FFF2-40B4-BE49-F238E27FC236}">
              <a16:creationId xmlns:a16="http://schemas.microsoft.com/office/drawing/2014/main" id="{00000000-0008-0000-0F00-000059010000}"/>
            </a:ext>
          </a:extLst>
        </xdr:cNvPr>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346" name="n_3mainValue【保健センター・保健所】&#10;有形固定資産減価償却率">
          <a:extLst>
            <a:ext uri="{FF2B5EF4-FFF2-40B4-BE49-F238E27FC236}">
              <a16:creationId xmlns:a16="http://schemas.microsoft.com/office/drawing/2014/main" id="{00000000-0008-0000-0F00-00005A010000}"/>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137540</xdr:rowOff>
    </xdr:from>
    <xdr:ext cx="405111" cy="259045"/>
    <xdr:sp macro="" textlink="">
      <xdr:nvSpPr>
        <xdr:cNvPr id="347" name="n_4mainValue【保健センター・保健所】&#10;有形固定資産減価償却率">
          <a:extLst>
            <a:ext uri="{FF2B5EF4-FFF2-40B4-BE49-F238E27FC236}">
              <a16:creationId xmlns:a16="http://schemas.microsoft.com/office/drawing/2014/main" id="{00000000-0008-0000-0F00-00005B010000}"/>
            </a:ext>
          </a:extLst>
        </xdr:cNvPr>
        <xdr:cNvSpPr txBox="1"/>
      </xdr:nvSpPr>
      <xdr:spPr>
        <a:xfrm>
          <a:off x="12611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6" name="【保健センター・保健所】&#10;一人当たり面積グラフ枠">
          <a:extLst>
            <a:ext uri="{FF2B5EF4-FFF2-40B4-BE49-F238E27FC236}">
              <a16:creationId xmlns:a16="http://schemas.microsoft.com/office/drawing/2014/main" id="{00000000-0008-0000-0F00-00006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68" name="【保健センター・保健所】&#10;一人当たり面積最小値テキスト">
          <a:extLst>
            <a:ext uri="{FF2B5EF4-FFF2-40B4-BE49-F238E27FC236}">
              <a16:creationId xmlns:a16="http://schemas.microsoft.com/office/drawing/2014/main" id="{00000000-0008-0000-0F00-000070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70" name="【保健センター・保健所】&#10;一人当たり面積最大値テキスト">
          <a:extLst>
            <a:ext uri="{FF2B5EF4-FFF2-40B4-BE49-F238E27FC236}">
              <a16:creationId xmlns:a16="http://schemas.microsoft.com/office/drawing/2014/main" id="{00000000-0008-0000-0F00-000072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72" name="【保健センター・保健所】&#10;一人当たり面積平均値テキスト">
          <a:extLst>
            <a:ext uri="{FF2B5EF4-FFF2-40B4-BE49-F238E27FC236}">
              <a16:creationId xmlns:a16="http://schemas.microsoft.com/office/drawing/2014/main" id="{00000000-0008-0000-0F00-000074010000}"/>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xdr:rowOff>
    </xdr:from>
    <xdr:to>
      <xdr:col>116</xdr:col>
      <xdr:colOff>114300</xdr:colOff>
      <xdr:row>61</xdr:row>
      <xdr:rowOff>115951</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221107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37228</xdr:rowOff>
    </xdr:from>
    <xdr:ext cx="469744" cy="259045"/>
    <xdr:sp macro="" textlink="">
      <xdr:nvSpPr>
        <xdr:cNvPr id="384" name="【保健センター・保健所】&#10;一人当たり面積該当値テキスト">
          <a:extLst>
            <a:ext uri="{FF2B5EF4-FFF2-40B4-BE49-F238E27FC236}">
              <a16:creationId xmlns:a16="http://schemas.microsoft.com/office/drawing/2014/main" id="{00000000-0008-0000-0F00-000080010000}"/>
            </a:ext>
          </a:extLst>
        </xdr:cNvPr>
        <xdr:cNvSpPr txBox="1"/>
      </xdr:nvSpPr>
      <xdr:spPr>
        <a:xfrm>
          <a:off x="22199600" y="103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23495</xdr:rowOff>
    </xdr:from>
    <xdr:to>
      <xdr:col>112</xdr:col>
      <xdr:colOff>38100</xdr:colOff>
      <xdr:row>61</xdr:row>
      <xdr:rowOff>125095</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2127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65151</xdr:rowOff>
    </xdr:from>
    <xdr:to>
      <xdr:col>116</xdr:col>
      <xdr:colOff>63500</xdr:colOff>
      <xdr:row>61</xdr:row>
      <xdr:rowOff>74295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21323300" y="1052360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33210</xdr:rowOff>
    </xdr:from>
    <xdr:to>
      <xdr:col>107</xdr:col>
      <xdr:colOff>101600</xdr:colOff>
      <xdr:row>61</xdr:row>
      <xdr:rowOff>134810</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20383500" y="10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74295</xdr:rowOff>
    </xdr:from>
    <xdr:to>
      <xdr:col>111</xdr:col>
      <xdr:colOff>177800</xdr:colOff>
      <xdr:row>61</xdr:row>
      <xdr:rowOff>84010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20434300" y="105327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42355</xdr:rowOff>
    </xdr:from>
    <xdr:to>
      <xdr:col>102</xdr:col>
      <xdr:colOff>165100</xdr:colOff>
      <xdr:row>61</xdr:row>
      <xdr:rowOff>143955</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19494500" y="10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84010</xdr:rowOff>
    </xdr:from>
    <xdr:to>
      <xdr:col>107</xdr:col>
      <xdr:colOff>50800</xdr:colOff>
      <xdr:row>61</xdr:row>
      <xdr:rowOff>93155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9545300" y="1054246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49784</xdr:rowOff>
    </xdr:from>
    <xdr:to>
      <xdr:col>98</xdr:col>
      <xdr:colOff>38100</xdr:colOff>
      <xdr:row>61</xdr:row>
      <xdr:rowOff>151384</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8605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93155</xdr:rowOff>
    </xdr:from>
    <xdr:to>
      <xdr:col>102</xdr:col>
      <xdr:colOff>114300</xdr:colOff>
      <xdr:row>61</xdr:row>
      <xdr:rowOff>100584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18656300" y="1055160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393" name="n_1aveValue【保健センター・保健所】&#10;一人当たり面積">
          <a:extLst>
            <a:ext uri="{FF2B5EF4-FFF2-40B4-BE49-F238E27FC236}">
              <a16:creationId xmlns:a16="http://schemas.microsoft.com/office/drawing/2014/main" id="{00000000-0008-0000-0F00-000089010000}"/>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394" name="n_2aveValue【保健センター・保健所】&#10;一人当たり面積">
          <a:extLst>
            <a:ext uri="{FF2B5EF4-FFF2-40B4-BE49-F238E27FC236}">
              <a16:creationId xmlns:a16="http://schemas.microsoft.com/office/drawing/2014/main" id="{00000000-0008-0000-0F00-00008A010000}"/>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395" name="n_3aveValue【保健センター・保健所】&#10;一人当たり面積">
          <a:extLst>
            <a:ext uri="{FF2B5EF4-FFF2-40B4-BE49-F238E27FC236}">
              <a16:creationId xmlns:a16="http://schemas.microsoft.com/office/drawing/2014/main" id="{00000000-0008-0000-0F00-00008B010000}"/>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396" name="n_4aveValue【保健センター・保健所】&#10;一人当たり面積">
          <a:extLst>
            <a:ext uri="{FF2B5EF4-FFF2-40B4-BE49-F238E27FC236}">
              <a16:creationId xmlns:a16="http://schemas.microsoft.com/office/drawing/2014/main" id="{00000000-0008-0000-0F00-00008C010000}"/>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141622</xdr:rowOff>
    </xdr:from>
    <xdr:ext cx="469744" cy="259045"/>
    <xdr:sp macro="" textlink="">
      <xdr:nvSpPr>
        <xdr:cNvPr id="397" name="n_1mainValue【保健センター・保健所】&#10;一人当たり面積">
          <a:extLst>
            <a:ext uri="{FF2B5EF4-FFF2-40B4-BE49-F238E27FC236}">
              <a16:creationId xmlns:a16="http://schemas.microsoft.com/office/drawing/2014/main" id="{00000000-0008-0000-0F00-00008D010000}"/>
            </a:ext>
          </a:extLst>
        </xdr:cNvPr>
        <xdr:cNvSpPr txBox="1"/>
      </xdr:nvSpPr>
      <xdr:spPr>
        <a:xfrm>
          <a:off x="210757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151337</xdr:rowOff>
    </xdr:from>
    <xdr:ext cx="469744" cy="259045"/>
    <xdr:sp macro="" textlink="">
      <xdr:nvSpPr>
        <xdr:cNvPr id="398" name="n_2mainValue【保健センター・保健所】&#10;一人当たり面積">
          <a:extLst>
            <a:ext uri="{FF2B5EF4-FFF2-40B4-BE49-F238E27FC236}">
              <a16:creationId xmlns:a16="http://schemas.microsoft.com/office/drawing/2014/main" id="{00000000-0008-0000-0F00-00008E010000}"/>
            </a:ext>
          </a:extLst>
        </xdr:cNvPr>
        <xdr:cNvSpPr txBox="1"/>
      </xdr:nvSpPr>
      <xdr:spPr>
        <a:xfrm>
          <a:off x="20199427" y="1026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160482</xdr:rowOff>
    </xdr:from>
    <xdr:ext cx="469744" cy="259045"/>
    <xdr:sp macro="" textlink="">
      <xdr:nvSpPr>
        <xdr:cNvPr id="399" name="n_3mainValue【保健センター・保健所】&#10;一人当たり面積">
          <a:extLst>
            <a:ext uri="{FF2B5EF4-FFF2-40B4-BE49-F238E27FC236}">
              <a16:creationId xmlns:a16="http://schemas.microsoft.com/office/drawing/2014/main" id="{00000000-0008-0000-0F00-00008F010000}"/>
            </a:ext>
          </a:extLst>
        </xdr:cNvPr>
        <xdr:cNvSpPr txBox="1"/>
      </xdr:nvSpPr>
      <xdr:spPr>
        <a:xfrm>
          <a:off x="193104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400" name="n_4mainValue【保健センター・保健所】&#10;一人当たり面積">
          <a:extLst>
            <a:ext uri="{FF2B5EF4-FFF2-40B4-BE49-F238E27FC236}">
              <a16:creationId xmlns:a16="http://schemas.microsoft.com/office/drawing/2014/main" id="{00000000-0008-0000-0F00-000090010000}"/>
            </a:ext>
          </a:extLst>
        </xdr:cNvPr>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a:extLst>
            <a:ext uri="{FF2B5EF4-FFF2-40B4-BE49-F238E27FC236}">
              <a16:creationId xmlns:a16="http://schemas.microsoft.com/office/drawing/2014/main" id="{00000000-0008-0000-0F00-0000A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7" name="【消防施設】&#10;有形固定資産減価償却率最小値テキスト">
          <a:extLst>
            <a:ext uri="{FF2B5EF4-FFF2-40B4-BE49-F238E27FC236}">
              <a16:creationId xmlns:a16="http://schemas.microsoft.com/office/drawing/2014/main" id="{00000000-0008-0000-0F00-0000AB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29" name="【消防施設】&#10;有形固定資産減価償却率最大値テキスト">
          <a:extLst>
            <a:ext uri="{FF2B5EF4-FFF2-40B4-BE49-F238E27FC236}">
              <a16:creationId xmlns:a16="http://schemas.microsoft.com/office/drawing/2014/main" id="{00000000-0008-0000-0F00-0000AD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31" name="【消防施設】&#10;有形固定資産減価償却率平均値テキスト">
          <a:extLst>
            <a:ext uri="{FF2B5EF4-FFF2-40B4-BE49-F238E27FC236}">
              <a16:creationId xmlns:a16="http://schemas.microsoft.com/office/drawing/2014/main" id="{00000000-0008-0000-0F00-0000AF01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166914</xdr:rowOff>
    </xdr:from>
    <xdr:to>
      <xdr:col>67</xdr:col>
      <xdr:colOff>101600</xdr:colOff>
      <xdr:row>82</xdr:row>
      <xdr:rowOff>97064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443" name="n_1aveValue【消防施設】&#10;有形固定資産減価償却率">
          <a:extLst>
            <a:ext uri="{FF2B5EF4-FFF2-40B4-BE49-F238E27FC236}">
              <a16:creationId xmlns:a16="http://schemas.microsoft.com/office/drawing/2014/main" id="{00000000-0008-0000-0F00-0000BB01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44" name="n_2aveValue【消防施設】&#10;有形固定資産減価償却率">
          <a:extLst>
            <a:ext uri="{FF2B5EF4-FFF2-40B4-BE49-F238E27FC236}">
              <a16:creationId xmlns:a16="http://schemas.microsoft.com/office/drawing/2014/main" id="{00000000-0008-0000-0F00-0000BC01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45" name="n_3aveValue【消防施設】&#10;有形固定資産減価償却率">
          <a:extLst>
            <a:ext uri="{FF2B5EF4-FFF2-40B4-BE49-F238E27FC236}">
              <a16:creationId xmlns:a16="http://schemas.microsoft.com/office/drawing/2014/main" id="{00000000-0008-0000-0F00-0000BD01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46" name="n_4aveValue【消防施設】&#10;有形固定資産減価償却率">
          <a:extLst>
            <a:ext uri="{FF2B5EF4-FFF2-40B4-BE49-F238E27FC236}">
              <a16:creationId xmlns:a16="http://schemas.microsoft.com/office/drawing/2014/main" id="{00000000-0008-0000-0F00-0000BE01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447" name="n_4mainValue【消防施設】&#10;有形固定資産減価償却率">
          <a:extLst>
            <a:ext uri="{FF2B5EF4-FFF2-40B4-BE49-F238E27FC236}">
              <a16:creationId xmlns:a16="http://schemas.microsoft.com/office/drawing/2014/main" id="{00000000-0008-0000-0F00-0000BF010000}"/>
            </a:ext>
          </a:extLst>
        </xdr:cNvPr>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6" name="【消防施設】&#10;一人当たり面積グラフ枠">
          <a:extLst>
            <a:ext uri="{FF2B5EF4-FFF2-40B4-BE49-F238E27FC236}">
              <a16:creationId xmlns:a16="http://schemas.microsoft.com/office/drawing/2014/main" id="{00000000-0008-0000-0F00-0000D2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68" name="【消防施設】&#10;一人当たり面積最小値テキスト">
          <a:extLst>
            <a:ext uri="{FF2B5EF4-FFF2-40B4-BE49-F238E27FC236}">
              <a16:creationId xmlns:a16="http://schemas.microsoft.com/office/drawing/2014/main" id="{00000000-0008-0000-0F00-0000D4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70" name="【消防施設】&#10;一人当たり面積最大値テキスト">
          <a:extLst>
            <a:ext uri="{FF2B5EF4-FFF2-40B4-BE49-F238E27FC236}">
              <a16:creationId xmlns:a16="http://schemas.microsoft.com/office/drawing/2014/main" id="{00000000-0008-0000-0F00-0000D6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72" name="【消防施設】&#10;一人当たり面積平均値テキスト">
          <a:extLst>
            <a:ext uri="{FF2B5EF4-FFF2-40B4-BE49-F238E27FC236}">
              <a16:creationId xmlns:a16="http://schemas.microsoft.com/office/drawing/2014/main" id="{00000000-0008-0000-0F00-0000D80100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157035</xdr:rowOff>
    </xdr:from>
    <xdr:to>
      <xdr:col>98</xdr:col>
      <xdr:colOff>38100</xdr:colOff>
      <xdr:row>84</xdr:row>
      <xdr:rowOff>87185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8605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163149</xdr:rowOff>
    </xdr:from>
    <xdr:ext cx="469744" cy="259045"/>
    <xdr:sp macro="" textlink="">
      <xdr:nvSpPr>
        <xdr:cNvPr id="484" name="n_1aveValue【消防施設】&#10;一人当たり面積">
          <a:extLst>
            <a:ext uri="{FF2B5EF4-FFF2-40B4-BE49-F238E27FC236}">
              <a16:creationId xmlns:a16="http://schemas.microsoft.com/office/drawing/2014/main" id="{00000000-0008-0000-0F00-0000E401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485" name="n_2aveValue【消防施設】&#10;一人当たり面積">
          <a:extLst>
            <a:ext uri="{FF2B5EF4-FFF2-40B4-BE49-F238E27FC236}">
              <a16:creationId xmlns:a16="http://schemas.microsoft.com/office/drawing/2014/main" id="{00000000-0008-0000-0F00-0000E501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86" name="n_3aveValue【消防施設】&#10;一人当たり面積">
          <a:extLst>
            <a:ext uri="{FF2B5EF4-FFF2-40B4-BE49-F238E27FC236}">
              <a16:creationId xmlns:a16="http://schemas.microsoft.com/office/drawing/2014/main" id="{00000000-0008-0000-0F00-0000E601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487" name="n_4aveValue【消防施設】&#10;一人当たり面積">
          <a:extLst>
            <a:ext uri="{FF2B5EF4-FFF2-40B4-BE49-F238E27FC236}">
              <a16:creationId xmlns:a16="http://schemas.microsoft.com/office/drawing/2014/main" id="{00000000-0008-0000-0F00-0000E7010000}"/>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103712</xdr:rowOff>
    </xdr:from>
    <xdr:ext cx="469744" cy="259045"/>
    <xdr:sp macro="" textlink="">
      <xdr:nvSpPr>
        <xdr:cNvPr id="488" name="n_4mainValue【消防施設】&#10;一人当たり面積">
          <a:extLst>
            <a:ext uri="{FF2B5EF4-FFF2-40B4-BE49-F238E27FC236}">
              <a16:creationId xmlns:a16="http://schemas.microsoft.com/office/drawing/2014/main" id="{00000000-0008-0000-0F00-0000E8010000}"/>
            </a:ext>
          </a:extLst>
        </xdr:cNvPr>
        <xdr:cNvSpPr txBox="1"/>
      </xdr:nvSpPr>
      <xdr:spPr>
        <a:xfrm>
          <a:off x="18421427" y="141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庁舎】&#10;有形固定資産減価償却率グラフ枠">
          <a:extLst>
            <a:ext uri="{FF2B5EF4-FFF2-40B4-BE49-F238E27FC236}">
              <a16:creationId xmlns:a16="http://schemas.microsoft.com/office/drawing/2014/main" id="{00000000-0008-0000-0F00-0000F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13" name="【庁舎】&#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15" name="【庁舎】&#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17" name="【庁舎】&#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340478" cy="259045"/>
    <xdr:sp macro="" textlink="">
      <xdr:nvSpPr>
        <xdr:cNvPr id="529" name="【庁舎】&#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107</xdr:row>
      <xdr:rowOff>69850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5481300" y="17145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38" name="n_1aveValue【庁舎】&#10;有形固定資産減価償却率">
          <a:extLst>
            <a:ext uri="{FF2B5EF4-FFF2-40B4-BE49-F238E27FC236}">
              <a16:creationId xmlns:a16="http://schemas.microsoft.com/office/drawing/2014/main" id="{00000000-0008-0000-0F00-00001A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39" name="n_2aveValue【庁舎】&#10;有形固定資産減価償却率">
          <a:extLst>
            <a:ext uri="{FF2B5EF4-FFF2-40B4-BE49-F238E27FC236}">
              <a16:creationId xmlns:a16="http://schemas.microsoft.com/office/drawing/2014/main" id="{00000000-0008-0000-0F00-00001B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40" name="n_3aveValue【庁舎】&#10;有形固定資産減価償却率">
          <a:extLst>
            <a:ext uri="{FF2B5EF4-FFF2-40B4-BE49-F238E27FC236}">
              <a16:creationId xmlns:a16="http://schemas.microsoft.com/office/drawing/2014/main" id="{00000000-0008-0000-0F00-00001C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41" name="n_4aveValue【庁舎】&#10;有形固定資産減価償却率">
          <a:extLst>
            <a:ext uri="{FF2B5EF4-FFF2-40B4-BE49-F238E27FC236}">
              <a16:creationId xmlns:a16="http://schemas.microsoft.com/office/drawing/2014/main" id="{00000000-0008-0000-0F00-00001D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542" name="n_1mainValue【庁舎】&#10;有形固定資産減価償却率">
          <a:extLst>
            <a:ext uri="{FF2B5EF4-FFF2-40B4-BE49-F238E27FC236}">
              <a16:creationId xmlns:a16="http://schemas.microsoft.com/office/drawing/2014/main" id="{00000000-0008-0000-0F00-00001E020000}"/>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43" name="n_2mainValue【庁舎】&#10;有形固定資産減価償却率">
          <a:extLst>
            <a:ext uri="{FF2B5EF4-FFF2-40B4-BE49-F238E27FC236}">
              <a16:creationId xmlns:a16="http://schemas.microsoft.com/office/drawing/2014/main" id="{00000000-0008-0000-0F00-00001F020000}"/>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544" name="n_3mainValue【庁舎】&#10;有形固定資産減価償却率">
          <a:extLst>
            <a:ext uri="{FF2B5EF4-FFF2-40B4-BE49-F238E27FC236}">
              <a16:creationId xmlns:a16="http://schemas.microsoft.com/office/drawing/2014/main" id="{00000000-0008-0000-0F00-000020020000}"/>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545" name="n_4mainValue【庁舎】&#10;有形固定資産減価償却率">
          <a:extLst>
            <a:ext uri="{FF2B5EF4-FFF2-40B4-BE49-F238E27FC236}">
              <a16:creationId xmlns:a16="http://schemas.microsoft.com/office/drawing/2014/main" id="{00000000-0008-0000-0F00-000021020000}"/>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00000000-0008-0000-0F00-00003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70" name="【庁舎】&#10;一人当たり面積最小値テキスト">
          <a:extLst>
            <a:ext uri="{FF2B5EF4-FFF2-40B4-BE49-F238E27FC236}">
              <a16:creationId xmlns:a16="http://schemas.microsoft.com/office/drawing/2014/main" id="{00000000-0008-0000-0F00-00003A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72" name="【庁舎】&#10;一人当たり面積最大値テキスト">
          <a:extLst>
            <a:ext uri="{FF2B5EF4-FFF2-40B4-BE49-F238E27FC236}">
              <a16:creationId xmlns:a16="http://schemas.microsoft.com/office/drawing/2014/main" id="{00000000-0008-0000-0F00-00003C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74" name="【庁舎】&#10;一人当たり面積平均値テキスト">
          <a:extLst>
            <a:ext uri="{FF2B5EF4-FFF2-40B4-BE49-F238E27FC236}">
              <a16:creationId xmlns:a16="http://schemas.microsoft.com/office/drawing/2014/main" id="{00000000-0008-0000-0F00-00003E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124840</xdr:rowOff>
    </xdr:from>
    <xdr:to>
      <xdr:col>116</xdr:col>
      <xdr:colOff>114300</xdr:colOff>
      <xdr:row>107</xdr:row>
      <xdr:rowOff>54990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18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103267</xdr:rowOff>
    </xdr:from>
    <xdr:ext cx="469744" cy="259045"/>
    <xdr:sp macro="" textlink="">
      <xdr:nvSpPr>
        <xdr:cNvPr id="586" name="【庁舎】&#10;一人当たり面積該当値テキスト">
          <a:extLst>
            <a:ext uri="{FF2B5EF4-FFF2-40B4-BE49-F238E27FC236}">
              <a16:creationId xmlns:a16="http://schemas.microsoft.com/office/drawing/2014/main" id="{00000000-0008-0000-0F00-00004A020000}"/>
            </a:ext>
          </a:extLst>
        </xdr:cNvPr>
        <xdr:cNvSpPr txBox="1"/>
      </xdr:nvSpPr>
      <xdr:spPr>
        <a:xfrm>
          <a:off x="22199600" y="182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83313</xdr:rowOff>
    </xdr:from>
    <xdr:to>
      <xdr:col>112</xdr:col>
      <xdr:colOff>38100</xdr:colOff>
      <xdr:row>108</xdr:row>
      <xdr:rowOff>13463</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4190</xdr:rowOff>
    </xdr:from>
    <xdr:to>
      <xdr:col>116</xdr:col>
      <xdr:colOff>63500</xdr:colOff>
      <xdr:row>107</xdr:row>
      <xdr:rowOff>134113</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18349340"/>
          <a:ext cx="838200" cy="1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91312</xdr:rowOff>
    </xdr:from>
    <xdr:to>
      <xdr:col>107</xdr:col>
      <xdr:colOff>101600</xdr:colOff>
      <xdr:row>108</xdr:row>
      <xdr:rowOff>21462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134113</xdr:rowOff>
    </xdr:from>
    <xdr:to>
      <xdr:col>111</xdr:col>
      <xdr:colOff>177800</xdr:colOff>
      <xdr:row>107</xdr:row>
      <xdr:rowOff>142112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18479263"/>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96265</xdr:rowOff>
    </xdr:from>
    <xdr:to>
      <xdr:col>102</xdr:col>
      <xdr:colOff>165100</xdr:colOff>
      <xdr:row>108</xdr:row>
      <xdr:rowOff>26415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142112</xdr:rowOff>
    </xdr:from>
    <xdr:to>
      <xdr:col>107</xdr:col>
      <xdr:colOff>50800</xdr:colOff>
      <xdr:row>107</xdr:row>
      <xdr:rowOff>147065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184872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100457</xdr:rowOff>
    </xdr:from>
    <xdr:to>
      <xdr:col>98</xdr:col>
      <xdr:colOff>38100</xdr:colOff>
      <xdr:row>108</xdr:row>
      <xdr:rowOff>30607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147065</xdr:rowOff>
    </xdr:from>
    <xdr:to>
      <xdr:col>102</xdr:col>
      <xdr:colOff>114300</xdr:colOff>
      <xdr:row>107</xdr:row>
      <xdr:rowOff>151257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1849221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95" name="n_1aveValue【庁舎】&#10;一人当たり面積">
          <a:extLst>
            <a:ext uri="{FF2B5EF4-FFF2-40B4-BE49-F238E27FC236}">
              <a16:creationId xmlns:a16="http://schemas.microsoft.com/office/drawing/2014/main" id="{00000000-0008-0000-0F00-000053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96" name="n_2aveValue【庁舎】&#10;一人当たり面積">
          <a:extLst>
            <a:ext uri="{FF2B5EF4-FFF2-40B4-BE49-F238E27FC236}">
              <a16:creationId xmlns:a16="http://schemas.microsoft.com/office/drawing/2014/main" id="{00000000-0008-0000-0F00-000054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97" name="n_3aveValue【庁舎】&#10;一人当たり面積">
          <a:extLst>
            <a:ext uri="{FF2B5EF4-FFF2-40B4-BE49-F238E27FC236}">
              <a16:creationId xmlns:a16="http://schemas.microsoft.com/office/drawing/2014/main" id="{00000000-0008-0000-0F00-000055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98" name="n_4aveValue【庁舎】&#10;一人当たり面積">
          <a:extLst>
            <a:ext uri="{FF2B5EF4-FFF2-40B4-BE49-F238E27FC236}">
              <a16:creationId xmlns:a16="http://schemas.microsoft.com/office/drawing/2014/main" id="{00000000-0008-0000-0F00-000056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4590</xdr:rowOff>
    </xdr:from>
    <xdr:ext cx="469744" cy="259045"/>
    <xdr:sp macro="" textlink="">
      <xdr:nvSpPr>
        <xdr:cNvPr id="599" name="n_1mainValue【庁舎】&#10;一人当たり面積">
          <a:extLst>
            <a:ext uri="{FF2B5EF4-FFF2-40B4-BE49-F238E27FC236}">
              <a16:creationId xmlns:a16="http://schemas.microsoft.com/office/drawing/2014/main" id="{00000000-0008-0000-0F00-000057020000}"/>
            </a:ext>
          </a:extLst>
        </xdr:cNvPr>
        <xdr:cNvSpPr txBox="1"/>
      </xdr:nvSpPr>
      <xdr:spPr>
        <a:xfrm>
          <a:off x="21075727" y="185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600" name="n_2mainValue【庁舎】&#10;一人当たり面積">
          <a:extLst>
            <a:ext uri="{FF2B5EF4-FFF2-40B4-BE49-F238E27FC236}">
              <a16:creationId xmlns:a16="http://schemas.microsoft.com/office/drawing/2014/main" id="{00000000-0008-0000-0F00-000058020000}"/>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17542</xdr:rowOff>
    </xdr:from>
    <xdr:ext cx="469744" cy="259045"/>
    <xdr:sp macro="" textlink="">
      <xdr:nvSpPr>
        <xdr:cNvPr id="601" name="n_3mainValue【庁舎】&#10;一人当たり面積">
          <a:extLst>
            <a:ext uri="{FF2B5EF4-FFF2-40B4-BE49-F238E27FC236}">
              <a16:creationId xmlns:a16="http://schemas.microsoft.com/office/drawing/2014/main" id="{00000000-0008-0000-0F00-000059020000}"/>
            </a:ext>
          </a:extLst>
        </xdr:cNvPr>
        <xdr:cNvSpPr txBox="1"/>
      </xdr:nvSpPr>
      <xdr:spPr>
        <a:xfrm>
          <a:off x="19310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21734</xdr:rowOff>
    </xdr:from>
    <xdr:ext cx="469744" cy="259045"/>
    <xdr:sp macro="" textlink="">
      <xdr:nvSpPr>
        <xdr:cNvPr id="602" name="n_4mainValue【庁舎】&#10;一人当たり面積">
          <a:extLst>
            <a:ext uri="{FF2B5EF4-FFF2-40B4-BE49-F238E27FC236}">
              <a16:creationId xmlns:a16="http://schemas.microsoft.com/office/drawing/2014/main" id="{00000000-0008-0000-0F00-00005A020000}"/>
            </a:ext>
          </a:extLst>
        </xdr:cNvPr>
        <xdr:cNvSpPr txBox="1"/>
      </xdr:nvSpPr>
      <xdr:spPr>
        <a:xfrm>
          <a:off x="18421427" y="185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類似団体と比較して特に有形固定資産減価償却率が高くなっている施設は、体育館である。町内に１施設しかないため、施設の長寿命化について検討を進めていく必要がある。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年度完成により、償却率が減少した。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大型事業所の固定資産税（償却資産）により、類似団体平均を上回る税収があるため、０．３２となっているが、減価償却により税収は年々減少傾向にある。</a:t>
          </a:r>
        </a:p>
        <a:p>
          <a:r>
            <a:rPr kumimoji="1" lang="ja-JP" altLang="en-US" sz="1300">
              <a:latin typeface="ＭＳ Ｐゴシック" panose="020B0600070205080204" pitchFamily="50" charset="-128"/>
              <a:ea typeface="ＭＳ Ｐゴシック" panose="020B0600070205080204" pitchFamily="50" charset="-128"/>
            </a:rPr>
            <a:t>　税の徴収強化等による税収増加等、歳入の確保に努めるとともに、歳出についても事業見直し等により削減を図る必要がある。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補助費については前年度に比べて僅かに増加しているが、全般的に減少している。また、基準財政需要額の増により交付税額が増加しており、比率を引き下げる要因となっている。今後は新庁舎建設事業などの大型事業に伴う公債費が増加し、比率が上昇する傾向に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31569</xdr:rowOff>
    </xdr:from>
    <xdr:to>
      <xdr:col>23</xdr:col>
      <xdr:colOff>133350</xdr:colOff>
      <xdr:row>63</xdr:row>
      <xdr:rowOff>59146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3291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59146</xdr:rowOff>
    </xdr:from>
    <xdr:to>
      <xdr:col>19</xdr:col>
      <xdr:colOff>133350</xdr:colOff>
      <xdr:row>64</xdr:row>
      <xdr:rowOff>1451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6049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121194</xdr:rowOff>
    </xdr:from>
    <xdr:to>
      <xdr:col>15</xdr:col>
      <xdr:colOff>82550</xdr:colOff>
      <xdr:row>64</xdr:row>
      <xdr:rowOff>1451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225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21227</xdr:rowOff>
    </xdr:from>
    <xdr:to>
      <xdr:col>11</xdr:col>
      <xdr:colOff>31750</xdr:colOff>
      <xdr:row>63</xdr:row>
      <xdr:rowOff>121194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225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152219</xdr:rowOff>
    </xdr:from>
    <xdr:to>
      <xdr:col>23</xdr:col>
      <xdr:colOff>184150</xdr:colOff>
      <xdr:row>63</xdr:row>
      <xdr:rowOff>82369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124296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8346</xdr:rowOff>
    </xdr:from>
    <xdr:to>
      <xdr:col>19</xdr:col>
      <xdr:colOff>184150</xdr:colOff>
      <xdr:row>63</xdr:row>
      <xdr:rowOff>109946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94723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122101</xdr:rowOff>
    </xdr:from>
    <xdr:to>
      <xdr:col>15</xdr:col>
      <xdr:colOff>133350</xdr:colOff>
      <xdr:row>64</xdr:row>
      <xdr:rowOff>52251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37028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70394</xdr:rowOff>
    </xdr:from>
    <xdr:to>
      <xdr:col>11</xdr:col>
      <xdr:colOff>82550</xdr:colOff>
      <xdr:row>64</xdr:row>
      <xdr:rowOff>544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156771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令和２年度の庁舎移転事業に伴い増加している。また、恒常的な要因として、各種システムの維持管理コスト、老朽化した公共施設等の維持管理により多額の費用がかかっている状況である。</a:t>
          </a:r>
        </a:p>
        <a:p>
          <a:r>
            <a:rPr kumimoji="1" lang="ja-JP" altLang="en-US" sz="1300">
              <a:latin typeface="ＭＳ Ｐゴシック" panose="020B0600070205080204" pitchFamily="50" charset="-128"/>
              <a:ea typeface="ＭＳ Ｐゴシック" panose="020B0600070205080204" pitchFamily="50" charset="-128"/>
            </a:rPr>
            <a:t>　今後は、新庁舎へ移行による分散化の解消により、経常経費の見直しをかけることができる他、公共施設全般についても、廃止を含めた利活用の方法を検討し、長期的な観点から維持管理コストの削減を図る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22301</xdr:rowOff>
    </xdr:from>
    <xdr:to>
      <xdr:col>23</xdr:col>
      <xdr:colOff>133350</xdr:colOff>
      <xdr:row>81</xdr:row>
      <xdr:rowOff>165505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09751"/>
          <a:ext cx="838200" cy="1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169312</xdr:rowOff>
    </xdr:from>
    <xdr:to>
      <xdr:col>19</xdr:col>
      <xdr:colOff>133350</xdr:colOff>
      <xdr:row>81</xdr:row>
      <xdr:rowOff>22301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85312"/>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169312</xdr:rowOff>
    </xdr:from>
    <xdr:to>
      <xdr:col>15</xdr:col>
      <xdr:colOff>82550</xdr:colOff>
      <xdr:row>81</xdr:row>
      <xdr:rowOff>3003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85312"/>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3003</xdr:rowOff>
    </xdr:from>
    <xdr:to>
      <xdr:col>11</xdr:col>
      <xdr:colOff>31750</xdr:colOff>
      <xdr:row>81</xdr:row>
      <xdr:rowOff>11751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90453"/>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114705</xdr:rowOff>
    </xdr:from>
    <xdr:to>
      <xdr:col>23</xdr:col>
      <xdr:colOff>184150</xdr:colOff>
      <xdr:row>82</xdr:row>
      <xdr:rowOff>44855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0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86782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7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142951</xdr:rowOff>
    </xdr:from>
    <xdr:to>
      <xdr:col>19</xdr:col>
      <xdr:colOff>184150</xdr:colOff>
      <xdr:row>81</xdr:row>
      <xdr:rowOff>73101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57878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4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118512</xdr:rowOff>
    </xdr:from>
    <xdr:to>
      <xdr:col>15</xdr:col>
      <xdr:colOff>133350</xdr:colOff>
      <xdr:row>81</xdr:row>
      <xdr:rowOff>48662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33439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2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123653</xdr:rowOff>
    </xdr:from>
    <xdr:to>
      <xdr:col>11</xdr:col>
      <xdr:colOff>82550</xdr:colOff>
      <xdr:row>81</xdr:row>
      <xdr:rowOff>53803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132401</xdr:rowOff>
    </xdr:from>
    <xdr:to>
      <xdr:col>7</xdr:col>
      <xdr:colOff>31750</xdr:colOff>
      <xdr:row>81</xdr:row>
      <xdr:rowOff>62551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47328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3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高齢層の退職及び新規採用者数の減少により、前年度に比べ減少している。</a:t>
          </a:r>
        </a:p>
        <a:p>
          <a:r>
            <a:rPr kumimoji="1" lang="ja-JP" altLang="en-US" sz="1300">
              <a:latin typeface="ＭＳ Ｐゴシック" panose="020B0600070205080204" pitchFamily="50" charset="-128"/>
              <a:ea typeface="ＭＳ Ｐゴシック" panose="020B0600070205080204" pitchFamily="50" charset="-128"/>
            </a:rPr>
            <a:t>　今後も、上記理由により減少していくものと見込まれる。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87</xdr:row>
      <xdr:rowOff>14605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23098"/>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14605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30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14605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126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135255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126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170498</xdr:rowOff>
    </xdr:from>
    <xdr:to>
      <xdr:col>81</xdr:col>
      <xdr:colOff>95250</xdr:colOff>
      <xdr:row>85</xdr:row>
      <xdr:rowOff>100648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15575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数値の変動はあるものの、横ばいで推移。</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129274</xdr:rowOff>
    </xdr:from>
    <xdr:to>
      <xdr:col>81</xdr:col>
      <xdr:colOff>44450</xdr:colOff>
      <xdr:row>61</xdr:row>
      <xdr:rowOff>160401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87724"/>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121310</xdr:rowOff>
    </xdr:from>
    <xdr:to>
      <xdr:col>77</xdr:col>
      <xdr:colOff>44450</xdr:colOff>
      <xdr:row>61</xdr:row>
      <xdr:rowOff>129274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79760"/>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115278</xdr:rowOff>
    </xdr:from>
    <xdr:to>
      <xdr:col>72</xdr:col>
      <xdr:colOff>203200</xdr:colOff>
      <xdr:row>61</xdr:row>
      <xdr:rowOff>121310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737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95009</xdr:rowOff>
    </xdr:from>
    <xdr:to>
      <xdr:col>68</xdr:col>
      <xdr:colOff>152400</xdr:colOff>
      <xdr:row>61</xdr:row>
      <xdr:rowOff>115278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5345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126128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78474</xdr:rowOff>
    </xdr:from>
    <xdr:to>
      <xdr:col>77</xdr:col>
      <xdr:colOff>95250</xdr:colOff>
      <xdr:row>62</xdr:row>
      <xdr:rowOff>8624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18801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0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70510</xdr:rowOff>
    </xdr:from>
    <xdr:to>
      <xdr:col>73</xdr:col>
      <xdr:colOff>44450</xdr:colOff>
      <xdr:row>62</xdr:row>
      <xdr:rowOff>660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10837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64478</xdr:rowOff>
    </xdr:from>
    <xdr:to>
      <xdr:col>68</xdr:col>
      <xdr:colOff>203200</xdr:colOff>
      <xdr:row>61</xdr:row>
      <xdr:rowOff>166078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44209</xdr:rowOff>
    </xdr:from>
    <xdr:to>
      <xdr:col>64</xdr:col>
      <xdr:colOff>152400</xdr:colOff>
      <xdr:row>61</xdr:row>
      <xdr:rowOff>145809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155986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7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前年度に比べ微増しているが、今後、新庁舎建設事業等の大型事業の償還が今後控えているため、更なる上昇が予想される。</a:t>
          </a:r>
        </a:p>
        <a:p>
          <a:r>
            <a:rPr kumimoji="1" lang="ja-JP" altLang="en-US" sz="1300">
              <a:latin typeface="ＭＳ Ｐゴシック" panose="020B0600070205080204" pitchFamily="50" charset="-128"/>
              <a:ea typeface="ＭＳ Ｐゴシック" panose="020B0600070205080204" pitchFamily="50" charset="-128"/>
            </a:rPr>
            <a:t>　今後の大規模事業については、将来の財政推計への影響等も考慮し計画の見直しを図り、新規債発行の抑制に努める。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132927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606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962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44</xdr:row>
      <xdr:rowOff>52494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4434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71120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8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149454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及び防災無線デジタル化事業実施により大幅な上昇となった。今後は過度な上昇を抑えるため、事業実施について財政への影響を考慮するとともに計画的な事業実施を行い、町債の新規発行額を抑制していく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39582</xdr:rowOff>
    </xdr:from>
    <xdr:to>
      <xdr:col>81</xdr:col>
      <xdr:colOff>44450</xdr:colOff>
      <xdr:row>21</xdr:row>
      <xdr:rowOff>37042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46858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68933</xdr:rowOff>
    </xdr:from>
    <xdr:to>
      <xdr:col>77</xdr:col>
      <xdr:colOff>44450</xdr:colOff>
      <xdr:row>20</xdr:row>
      <xdr:rowOff>39582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326483"/>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46143</xdr:rowOff>
    </xdr:from>
    <xdr:to>
      <xdr:col>72</xdr:col>
      <xdr:colOff>203200</xdr:colOff>
      <xdr:row>19</xdr:row>
      <xdr:rowOff>68933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303693"/>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157268</xdr:rowOff>
    </xdr:from>
    <xdr:to>
      <xdr:col>68</xdr:col>
      <xdr:colOff>152400</xdr:colOff>
      <xdr:row>19</xdr:row>
      <xdr:rowOff>46143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2433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157692</xdr:rowOff>
    </xdr:from>
    <xdr:to>
      <xdr:col>81</xdr:col>
      <xdr:colOff>95250</xdr:colOff>
      <xdr:row>21</xdr:row>
      <xdr:rowOff>87842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129769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160232</xdr:rowOff>
    </xdr:from>
    <xdr:to>
      <xdr:col>77</xdr:col>
      <xdr:colOff>95250</xdr:colOff>
      <xdr:row>20</xdr:row>
      <xdr:rowOff>90382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75159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0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18133</xdr:rowOff>
    </xdr:from>
    <xdr:to>
      <xdr:col>73</xdr:col>
      <xdr:colOff>44450</xdr:colOff>
      <xdr:row>19</xdr:row>
      <xdr:rowOff>119733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104510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166793</xdr:rowOff>
    </xdr:from>
    <xdr:to>
      <xdr:col>68</xdr:col>
      <xdr:colOff>203200</xdr:colOff>
      <xdr:row>19</xdr:row>
      <xdr:rowOff>96943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81720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106468</xdr:rowOff>
    </xdr:from>
    <xdr:to>
      <xdr:col>64</xdr:col>
      <xdr:colOff>152400</xdr:colOff>
      <xdr:row>19</xdr:row>
      <xdr:rowOff>36618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21395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会計年度任用職員制度の導入により、上昇をしている。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前年度の数値を下回ってはいるものの、事務機器リース料、施設保守委託料、またシステム保守、更新費用が膨らんでいることなどを原因として、今後も増加傾向にある。</a:t>
          </a:r>
        </a:p>
        <a:p>
          <a:r>
            <a:rPr kumimoji="1" lang="ja-JP" altLang="en-US" sz="1300">
              <a:latin typeface="ＭＳ Ｐゴシック" panose="020B0600070205080204" pitchFamily="50" charset="-128"/>
              <a:ea typeface="ＭＳ Ｐゴシック" panose="020B0600070205080204" pitchFamily="50" charset="-128"/>
            </a:rPr>
            <a:t>　新庁舎移転に併せて事務所の統合、不要な経常経費の削減を図るなど、経費の節減を図る必要がある。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793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1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昨年度に比べ減少しているが、類似団体平均を上回っている状況である。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要因としては社会保障費、生活保護費の増加などが挙げられる。これは、住民の年齢構成や世帯員構成に因るものが一部あると思われるが、今後の上昇を抑制するために、健康予防等の対策を積極的に行う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47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公共施設の補修費（維持補修費）の増加により、前年に比べ増加している。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5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99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12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48277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72390</xdr:rowOff>
    </xdr:from>
    <xdr:to>
      <xdr:col>65</xdr:col>
      <xdr:colOff>53975</xdr:colOff>
      <xdr:row>57</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類似団体平均を上回っており、その中でも一部事務組合に対する負担金が多額となっている。一部事務組合においても財政の健全化に努めている。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56134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前年度に比べ微減しているが、今後、新庁舎建設事業等の大型事業の借入・償還も控えているため、上昇に転ずることが想定される。今後も財政状況を適切に見極めるとともに、新規地方債発行を抑制する。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1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横ばいであるものの、上下水道公営企業会計に対する補助金や出資金、介護保険などの社会保障に係る繰出金が増加傾向にある。今後も普通会計の負担を減らしていくため、適正な料金体系、健康予防対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76</xdr:row>
      <xdr:rowOff>55155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55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55155</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853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76</xdr:row>
      <xdr:rowOff>130266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27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32294</xdr:rowOff>
    </xdr:from>
    <xdr:to>
      <xdr:col>69</xdr:col>
      <xdr:colOff>92075</xdr:colOff>
      <xdr:row>76</xdr:row>
      <xdr:rowOff>130266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624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90732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79466</xdr:rowOff>
    </xdr:from>
    <xdr:to>
      <xdr:col>69</xdr:col>
      <xdr:colOff>142875</xdr:colOff>
      <xdr:row>77</xdr:row>
      <xdr:rowOff>9616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165843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67871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90291</xdr:rowOff>
    </xdr:from>
    <xdr:to>
      <xdr:col>29</xdr:col>
      <xdr:colOff>127000</xdr:colOff>
      <xdr:row>17</xdr:row>
      <xdr:rowOff>135691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2566"/>
          <a:ext cx="6477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75067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7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133481</xdr:rowOff>
    </xdr:from>
    <xdr:to>
      <xdr:col>26</xdr:col>
      <xdr:colOff>50800</xdr:colOff>
      <xdr:row>17</xdr:row>
      <xdr:rowOff>135691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9575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133481</xdr:rowOff>
    </xdr:from>
    <xdr:to>
      <xdr:col>22</xdr:col>
      <xdr:colOff>114300</xdr:colOff>
      <xdr:row>17</xdr:row>
      <xdr:rowOff>152325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5756"/>
          <a:ext cx="6985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152325</xdr:rowOff>
    </xdr:from>
    <xdr:to>
      <xdr:col>18</xdr:col>
      <xdr:colOff>177800</xdr:colOff>
      <xdr:row>18</xdr:row>
      <xdr:rowOff>9564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14600"/>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39491</xdr:rowOff>
    </xdr:from>
    <xdr:to>
      <xdr:col>29</xdr:col>
      <xdr:colOff>177800</xdr:colOff>
      <xdr:row>17</xdr:row>
      <xdr:rowOff>141091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56018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84891</xdr:rowOff>
    </xdr:from>
    <xdr:to>
      <xdr:col>26</xdr:col>
      <xdr:colOff>101600</xdr:colOff>
      <xdr:row>18</xdr:row>
      <xdr:rowOff>15041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171268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3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82681</xdr:rowOff>
    </xdr:from>
    <xdr:to>
      <xdr:col>22</xdr:col>
      <xdr:colOff>165100</xdr:colOff>
      <xdr:row>18</xdr:row>
      <xdr:rowOff>12831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169058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101525</xdr:rowOff>
    </xdr:from>
    <xdr:to>
      <xdr:col>19</xdr:col>
      <xdr:colOff>38100</xdr:colOff>
      <xdr:row>18</xdr:row>
      <xdr:rowOff>31675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16452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130214</xdr:rowOff>
    </xdr:from>
    <xdr:to>
      <xdr:col>15</xdr:col>
      <xdr:colOff>101600</xdr:colOff>
      <xdr:row>18</xdr:row>
      <xdr:rowOff>60364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284185</xdr:rowOff>
    </xdr:from>
    <xdr:to>
      <xdr:col>29</xdr:col>
      <xdr:colOff>127000</xdr:colOff>
      <xdr:row>34</xdr:row>
      <xdr:rowOff>297352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51635"/>
          <a:ext cx="647700" cy="1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284185</xdr:rowOff>
    </xdr:from>
    <xdr:to>
      <xdr:col>26</xdr:col>
      <xdr:colOff>50800</xdr:colOff>
      <xdr:row>34</xdr:row>
      <xdr:rowOff>294594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51635"/>
          <a:ext cx="698500" cy="10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294594</xdr:rowOff>
    </xdr:from>
    <xdr:to>
      <xdr:col>22</xdr:col>
      <xdr:colOff>114300</xdr:colOff>
      <xdr:row>35</xdr:row>
      <xdr:rowOff>53391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62044"/>
          <a:ext cx="698500" cy="10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53391</xdr:rowOff>
    </xdr:from>
    <xdr:to>
      <xdr:col>18</xdr:col>
      <xdr:colOff>177800</xdr:colOff>
      <xdr:row>35</xdr:row>
      <xdr:rowOff>87216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63741"/>
          <a:ext cx="698500" cy="3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246552</xdr:rowOff>
    </xdr:from>
    <xdr:to>
      <xdr:col>29</xdr:col>
      <xdr:colOff>177800</xdr:colOff>
      <xdr:row>35</xdr:row>
      <xdr:rowOff>5252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1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91630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5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233385</xdr:rowOff>
    </xdr:from>
    <xdr:to>
      <xdr:col>26</xdr:col>
      <xdr:colOff>101600</xdr:colOff>
      <xdr:row>34</xdr:row>
      <xdr:rowOff>334986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008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243794</xdr:rowOff>
    </xdr:from>
    <xdr:to>
      <xdr:col>22</xdr:col>
      <xdr:colOff>165100</xdr:colOff>
      <xdr:row>35</xdr:row>
      <xdr:rowOff>2494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1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2591</xdr:rowOff>
    </xdr:from>
    <xdr:to>
      <xdr:col>19</xdr:col>
      <xdr:colOff>38100</xdr:colOff>
      <xdr:row>35</xdr:row>
      <xdr:rowOff>104191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114368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36416</xdr:rowOff>
    </xdr:from>
    <xdr:to>
      <xdr:col>15</xdr:col>
      <xdr:colOff>101600</xdr:colOff>
      <xdr:row>35</xdr:row>
      <xdr:rowOff>138016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111752</xdr:rowOff>
    </xdr:from>
    <xdr:to>
      <xdr:col>24</xdr:col>
      <xdr:colOff>63500</xdr:colOff>
      <xdr:row>37</xdr:row>
      <xdr:rowOff>20508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3952"/>
          <a:ext cx="8382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20508</xdr:rowOff>
    </xdr:from>
    <xdr:to>
      <xdr:col>19</xdr:col>
      <xdr:colOff>177800</xdr:colOff>
      <xdr:row>37</xdr:row>
      <xdr:rowOff>25107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4158"/>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25107</xdr:rowOff>
    </xdr:from>
    <xdr:to>
      <xdr:col>15</xdr:col>
      <xdr:colOff>50800</xdr:colOff>
      <xdr:row>37</xdr:row>
      <xdr:rowOff>26787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8757"/>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26787</xdr:rowOff>
    </xdr:from>
    <xdr:to>
      <xdr:col>10</xdr:col>
      <xdr:colOff>114300</xdr:colOff>
      <xdr:row>37</xdr:row>
      <xdr:rowOff>45000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043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60952</xdr:rowOff>
    </xdr:from>
    <xdr:to>
      <xdr:col>24</xdr:col>
      <xdr:colOff>114300</xdr:colOff>
      <xdr:row>36</xdr:row>
      <xdr:rowOff>162552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83829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141158</xdr:rowOff>
    </xdr:from>
    <xdr:to>
      <xdr:col>20</xdr:col>
      <xdr:colOff>38100</xdr:colOff>
      <xdr:row>37</xdr:row>
      <xdr:rowOff>71308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62435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145757</xdr:rowOff>
    </xdr:from>
    <xdr:to>
      <xdr:col>15</xdr:col>
      <xdr:colOff>101600</xdr:colOff>
      <xdr:row>37</xdr:row>
      <xdr:rowOff>75907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67034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147437</xdr:rowOff>
    </xdr:from>
    <xdr:to>
      <xdr:col>10</xdr:col>
      <xdr:colOff>165100</xdr:colOff>
      <xdr:row>37</xdr:row>
      <xdr:rowOff>77587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68714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165650</xdr:rowOff>
    </xdr:from>
    <xdr:to>
      <xdr:col>6</xdr:col>
      <xdr:colOff>38100</xdr:colOff>
      <xdr:row>37</xdr:row>
      <xdr:rowOff>95800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86927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3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62792</xdr:rowOff>
    </xdr:from>
    <xdr:to>
      <xdr:col>24</xdr:col>
      <xdr:colOff>63500</xdr:colOff>
      <xdr:row>56</xdr:row>
      <xdr:rowOff>136980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63992"/>
          <a:ext cx="838200" cy="7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136980</xdr:rowOff>
    </xdr:from>
    <xdr:to>
      <xdr:col>19</xdr:col>
      <xdr:colOff>177800</xdr:colOff>
      <xdr:row>57</xdr:row>
      <xdr:rowOff>2058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38180"/>
          <a:ext cx="889000" cy="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2058</xdr:rowOff>
    </xdr:from>
    <xdr:to>
      <xdr:col>15</xdr:col>
      <xdr:colOff>50800</xdr:colOff>
      <xdr:row>57</xdr:row>
      <xdr:rowOff>11978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4708"/>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145771</xdr:rowOff>
    </xdr:from>
    <xdr:to>
      <xdr:col>10</xdr:col>
      <xdr:colOff>114300</xdr:colOff>
      <xdr:row>57</xdr:row>
      <xdr:rowOff>11978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46971"/>
          <a:ext cx="8890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11992</xdr:rowOff>
    </xdr:from>
    <xdr:to>
      <xdr:col>24</xdr:col>
      <xdr:colOff>114300</xdr:colOff>
      <xdr:row>56</xdr:row>
      <xdr:rowOff>113592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34869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86180</xdr:rowOff>
    </xdr:from>
    <xdr:to>
      <xdr:col>20</xdr:col>
      <xdr:colOff>38100</xdr:colOff>
      <xdr:row>57</xdr:row>
      <xdr:rowOff>16330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32857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122708</xdr:rowOff>
    </xdr:from>
    <xdr:to>
      <xdr:col>15</xdr:col>
      <xdr:colOff>101600</xdr:colOff>
      <xdr:row>57</xdr:row>
      <xdr:rowOff>52858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43985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1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132628</xdr:rowOff>
    </xdr:from>
    <xdr:to>
      <xdr:col>10</xdr:col>
      <xdr:colOff>165100</xdr:colOff>
      <xdr:row>57</xdr:row>
      <xdr:rowOff>62778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53905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2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94971</xdr:rowOff>
    </xdr:from>
    <xdr:to>
      <xdr:col>6</xdr:col>
      <xdr:colOff>38100</xdr:colOff>
      <xdr:row>57</xdr:row>
      <xdr:rowOff>25121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41648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7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34993</xdr:rowOff>
    </xdr:from>
    <xdr:to>
      <xdr:col>24</xdr:col>
      <xdr:colOff>63500</xdr:colOff>
      <xdr:row>78</xdr:row>
      <xdr:rowOff>17723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6643"/>
          <a:ext cx="838200" cy="15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17472</xdr:rowOff>
    </xdr:from>
    <xdr:to>
      <xdr:col>19</xdr:col>
      <xdr:colOff>177800</xdr:colOff>
      <xdr:row>78</xdr:row>
      <xdr:rowOff>17723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057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146833</xdr:rowOff>
    </xdr:from>
    <xdr:to>
      <xdr:col>15</xdr:col>
      <xdr:colOff>50800</xdr:colOff>
      <xdr:row>78</xdr:row>
      <xdr:rowOff>17472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48483"/>
          <a:ext cx="889000" cy="4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146833</xdr:rowOff>
    </xdr:from>
    <xdr:to>
      <xdr:col>10</xdr:col>
      <xdr:colOff>114300</xdr:colOff>
      <xdr:row>77</xdr:row>
      <xdr:rowOff>155375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8483"/>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155643</xdr:rowOff>
    </xdr:from>
    <xdr:to>
      <xdr:col>24</xdr:col>
      <xdr:colOff>114300</xdr:colOff>
      <xdr:row>77</xdr:row>
      <xdr:rowOff>85793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138373</xdr:rowOff>
    </xdr:from>
    <xdr:to>
      <xdr:col>20</xdr:col>
      <xdr:colOff>38100</xdr:colOff>
      <xdr:row>78</xdr:row>
      <xdr:rowOff>68523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85050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138122</xdr:rowOff>
    </xdr:from>
    <xdr:to>
      <xdr:col>15</xdr:col>
      <xdr:colOff>101600</xdr:colOff>
      <xdr:row>78</xdr:row>
      <xdr:rowOff>68272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84799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96033</xdr:rowOff>
    </xdr:from>
    <xdr:to>
      <xdr:col>10</xdr:col>
      <xdr:colOff>165100</xdr:colOff>
      <xdr:row>78</xdr:row>
      <xdr:rowOff>26183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42710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104575</xdr:rowOff>
    </xdr:from>
    <xdr:to>
      <xdr:col>6</xdr:col>
      <xdr:colOff>38100</xdr:colOff>
      <xdr:row>78</xdr:row>
      <xdr:rowOff>34725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51252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154146</xdr:rowOff>
    </xdr:from>
    <xdr:to>
      <xdr:col>24</xdr:col>
      <xdr:colOff>63500</xdr:colOff>
      <xdr:row>94</xdr:row>
      <xdr:rowOff>21873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098996"/>
          <a:ext cx="8382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154146</xdr:rowOff>
    </xdr:from>
    <xdr:to>
      <xdr:col>19</xdr:col>
      <xdr:colOff>177800</xdr:colOff>
      <xdr:row>94</xdr:row>
      <xdr:rowOff>17540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98996"/>
          <a:ext cx="889000" cy="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17540</xdr:rowOff>
    </xdr:from>
    <xdr:to>
      <xdr:col>15</xdr:col>
      <xdr:colOff>50800</xdr:colOff>
      <xdr:row>94</xdr:row>
      <xdr:rowOff>58341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33840"/>
          <a:ext cx="8890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48489</xdr:rowOff>
    </xdr:from>
    <xdr:to>
      <xdr:col>10</xdr:col>
      <xdr:colOff>114300</xdr:colOff>
      <xdr:row>94</xdr:row>
      <xdr:rowOff>58341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64789"/>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142523</xdr:rowOff>
    </xdr:from>
    <xdr:to>
      <xdr:col>24</xdr:col>
      <xdr:colOff>114300</xdr:colOff>
      <xdr:row>94</xdr:row>
      <xdr:rowOff>72673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165400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103346</xdr:rowOff>
    </xdr:from>
    <xdr:to>
      <xdr:col>20</xdr:col>
      <xdr:colOff>38100</xdr:colOff>
      <xdr:row>94</xdr:row>
      <xdr:rowOff>33496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50023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138190</xdr:rowOff>
    </xdr:from>
    <xdr:to>
      <xdr:col>15</xdr:col>
      <xdr:colOff>101600</xdr:colOff>
      <xdr:row>94</xdr:row>
      <xdr:rowOff>68340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84867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7541</xdr:rowOff>
    </xdr:from>
    <xdr:to>
      <xdr:col>10</xdr:col>
      <xdr:colOff>165100</xdr:colOff>
      <xdr:row>94</xdr:row>
      <xdr:rowOff>109141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125668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169139</xdr:rowOff>
    </xdr:from>
    <xdr:to>
      <xdr:col>6</xdr:col>
      <xdr:colOff>38100</xdr:colOff>
      <xdr:row>94</xdr:row>
      <xdr:rowOff>99289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115816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152445</xdr:rowOff>
    </xdr:from>
    <xdr:to>
      <xdr:col>55</xdr:col>
      <xdr:colOff>0</xdr:colOff>
      <xdr:row>38</xdr:row>
      <xdr:rowOff>74723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24645"/>
          <a:ext cx="838200" cy="26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74723</xdr:rowOff>
    </xdr:from>
    <xdr:to>
      <xdr:col>50</xdr:col>
      <xdr:colOff>114300</xdr:colOff>
      <xdr:row>38</xdr:row>
      <xdr:rowOff>95900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89823"/>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95900</xdr:rowOff>
    </xdr:from>
    <xdr:to>
      <xdr:col>45</xdr:col>
      <xdr:colOff>177800</xdr:colOff>
      <xdr:row>38</xdr:row>
      <xdr:rowOff>164089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11000"/>
          <a:ext cx="8890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43969</xdr:rowOff>
    </xdr:from>
    <xdr:to>
      <xdr:col>41</xdr:col>
      <xdr:colOff>50800</xdr:colOff>
      <xdr:row>38</xdr:row>
      <xdr:rowOff>164089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59069"/>
          <a:ext cx="889000" cy="1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101645</xdr:rowOff>
    </xdr:from>
    <xdr:to>
      <xdr:col>55</xdr:col>
      <xdr:colOff>50800</xdr:colOff>
      <xdr:row>37</xdr:row>
      <xdr:rowOff>31795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124522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2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23923</xdr:rowOff>
    </xdr:from>
    <xdr:to>
      <xdr:col>50</xdr:col>
      <xdr:colOff>165100</xdr:colOff>
      <xdr:row>38</xdr:row>
      <xdr:rowOff>125523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142050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1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45100</xdr:rowOff>
    </xdr:from>
    <xdr:to>
      <xdr:col>46</xdr:col>
      <xdr:colOff>38100</xdr:colOff>
      <xdr:row>38</xdr:row>
      <xdr:rowOff>146700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163227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3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113289</xdr:rowOff>
    </xdr:from>
    <xdr:to>
      <xdr:col>41</xdr:col>
      <xdr:colOff>101600</xdr:colOff>
      <xdr:row>39</xdr:row>
      <xdr:rowOff>43439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34566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2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164619</xdr:rowOff>
    </xdr:from>
    <xdr:to>
      <xdr:col>36</xdr:col>
      <xdr:colOff>165100</xdr:colOff>
      <xdr:row>38</xdr:row>
      <xdr:rowOff>94769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111296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8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78146</xdr:rowOff>
    </xdr:from>
    <xdr:to>
      <xdr:col>55</xdr:col>
      <xdr:colOff>0</xdr:colOff>
      <xdr:row>58</xdr:row>
      <xdr:rowOff>128856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22246"/>
          <a:ext cx="8382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128856</xdr:rowOff>
    </xdr:from>
    <xdr:to>
      <xdr:col>50</xdr:col>
      <xdr:colOff>114300</xdr:colOff>
      <xdr:row>59</xdr:row>
      <xdr:rowOff>25841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72956"/>
          <a:ext cx="889000" cy="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25841</xdr:rowOff>
    </xdr:from>
    <xdr:to>
      <xdr:col>45</xdr:col>
      <xdr:colOff>177800</xdr:colOff>
      <xdr:row>59</xdr:row>
      <xdr:rowOff>27140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14139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25032</xdr:rowOff>
    </xdr:from>
    <xdr:to>
      <xdr:col>41</xdr:col>
      <xdr:colOff>50800</xdr:colOff>
      <xdr:row>59</xdr:row>
      <xdr:rowOff>27140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14058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27346</xdr:rowOff>
    </xdr:from>
    <xdr:to>
      <xdr:col>55</xdr:col>
      <xdr:colOff>50800</xdr:colOff>
      <xdr:row>58</xdr:row>
      <xdr:rowOff>128946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158173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78056</xdr:rowOff>
    </xdr:from>
    <xdr:to>
      <xdr:col>50</xdr:col>
      <xdr:colOff>165100</xdr:colOff>
      <xdr:row>59</xdr:row>
      <xdr:rowOff>8206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170783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146491</xdr:rowOff>
    </xdr:from>
    <xdr:to>
      <xdr:col>46</xdr:col>
      <xdr:colOff>38100</xdr:colOff>
      <xdr:row>59</xdr:row>
      <xdr:rowOff>76641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67768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147790</xdr:rowOff>
    </xdr:from>
    <xdr:to>
      <xdr:col>41</xdr:col>
      <xdr:colOff>101600</xdr:colOff>
      <xdr:row>59</xdr:row>
      <xdr:rowOff>77940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69067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1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145682</xdr:rowOff>
    </xdr:from>
    <xdr:to>
      <xdr:col>36</xdr:col>
      <xdr:colOff>165100</xdr:colOff>
      <xdr:row>59</xdr:row>
      <xdr:rowOff>75832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66959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64142</xdr:rowOff>
    </xdr:from>
    <xdr:to>
      <xdr:col>55</xdr:col>
      <xdr:colOff>0</xdr:colOff>
      <xdr:row>79</xdr:row>
      <xdr:rowOff>40143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7242"/>
          <a:ext cx="838200" cy="1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64142</xdr:rowOff>
    </xdr:from>
    <xdr:to>
      <xdr:col>50</xdr:col>
      <xdr:colOff>114300</xdr:colOff>
      <xdr:row>79</xdr:row>
      <xdr:rowOff>42627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37242"/>
          <a:ext cx="889000" cy="1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31995</xdr:rowOff>
    </xdr:from>
    <xdr:to>
      <xdr:col>45</xdr:col>
      <xdr:colOff>177800</xdr:colOff>
      <xdr:row>79</xdr:row>
      <xdr:rowOff>42627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76545"/>
          <a:ext cx="8890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31995</xdr:rowOff>
    </xdr:from>
    <xdr:to>
      <xdr:col>41</xdr:col>
      <xdr:colOff>50800</xdr:colOff>
      <xdr:row>79</xdr:row>
      <xdr:rowOff>36406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76545"/>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160793</xdr:rowOff>
    </xdr:from>
    <xdr:to>
      <xdr:col>55</xdr:col>
      <xdr:colOff>50800</xdr:colOff>
      <xdr:row>79</xdr:row>
      <xdr:rowOff>90943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13342</xdr:rowOff>
    </xdr:from>
    <xdr:to>
      <xdr:col>50</xdr:col>
      <xdr:colOff>165100</xdr:colOff>
      <xdr:row>78</xdr:row>
      <xdr:rowOff>114942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131469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16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163277</xdr:rowOff>
    </xdr:from>
    <xdr:to>
      <xdr:col>46</xdr:col>
      <xdr:colOff>38100</xdr:colOff>
      <xdr:row>79</xdr:row>
      <xdr:rowOff>93427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84554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152645</xdr:rowOff>
    </xdr:from>
    <xdr:to>
      <xdr:col>41</xdr:col>
      <xdr:colOff>101600</xdr:colOff>
      <xdr:row>79</xdr:row>
      <xdr:rowOff>82795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73922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157056</xdr:rowOff>
    </xdr:from>
    <xdr:to>
      <xdr:col>36</xdr:col>
      <xdr:colOff>165100</xdr:colOff>
      <xdr:row>79</xdr:row>
      <xdr:rowOff>87206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78333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149656</xdr:rowOff>
    </xdr:from>
    <xdr:to>
      <xdr:col>55</xdr:col>
      <xdr:colOff>0</xdr:colOff>
      <xdr:row>98</xdr:row>
      <xdr:rowOff>127093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80306"/>
          <a:ext cx="838200" cy="1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120574</xdr:rowOff>
    </xdr:from>
    <xdr:to>
      <xdr:col>50</xdr:col>
      <xdr:colOff>114300</xdr:colOff>
      <xdr:row>98</xdr:row>
      <xdr:rowOff>127093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22674"/>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120574</xdr:rowOff>
    </xdr:from>
    <xdr:to>
      <xdr:col>45</xdr:col>
      <xdr:colOff>177800</xdr:colOff>
      <xdr:row>98</xdr:row>
      <xdr:rowOff>132011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922674"/>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126724</xdr:rowOff>
    </xdr:from>
    <xdr:to>
      <xdr:col>41</xdr:col>
      <xdr:colOff>50800</xdr:colOff>
      <xdr:row>98</xdr:row>
      <xdr:rowOff>132011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928824"/>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98856</xdr:rowOff>
    </xdr:from>
    <xdr:to>
      <xdr:col>55</xdr:col>
      <xdr:colOff>50800</xdr:colOff>
      <xdr:row>98</xdr:row>
      <xdr:rowOff>29006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121733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76293</xdr:rowOff>
    </xdr:from>
    <xdr:to>
      <xdr:col>50</xdr:col>
      <xdr:colOff>165100</xdr:colOff>
      <xdr:row>99</xdr:row>
      <xdr:rowOff>6443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169020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69774</xdr:rowOff>
    </xdr:from>
    <xdr:to>
      <xdr:col>46</xdr:col>
      <xdr:colOff>38100</xdr:colOff>
      <xdr:row>98</xdr:row>
      <xdr:rowOff>171374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81211</xdr:rowOff>
    </xdr:from>
    <xdr:to>
      <xdr:col>41</xdr:col>
      <xdr:colOff>101600</xdr:colOff>
      <xdr:row>99</xdr:row>
      <xdr:rowOff>11361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75924</xdr:rowOff>
    </xdr:from>
    <xdr:to>
      <xdr:col>36</xdr:col>
      <xdr:colOff>165100</xdr:colOff>
      <xdr:row>99</xdr:row>
      <xdr:rowOff>6074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168651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8265</xdr:rowOff>
    </xdr:from>
    <xdr:to>
      <xdr:col>85</xdr:col>
      <xdr:colOff>127000</xdr:colOff>
      <xdr:row>39</xdr:row>
      <xdr:rowOff>43696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94815"/>
          <a:ext cx="838200" cy="3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156041</xdr:rowOff>
    </xdr:from>
    <xdr:to>
      <xdr:col>81</xdr:col>
      <xdr:colOff>50800</xdr:colOff>
      <xdr:row>39</xdr:row>
      <xdr:rowOff>8265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1141"/>
          <a:ext cx="8890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81843</xdr:rowOff>
    </xdr:from>
    <xdr:to>
      <xdr:col>76</xdr:col>
      <xdr:colOff>114300</xdr:colOff>
      <xdr:row>38</xdr:row>
      <xdr:rowOff>156041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96943"/>
          <a:ext cx="889000" cy="7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81843</xdr:rowOff>
    </xdr:from>
    <xdr:to>
      <xdr:col>71</xdr:col>
      <xdr:colOff>177800</xdr:colOff>
      <xdr:row>39</xdr:row>
      <xdr:rowOff>43671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96943"/>
          <a:ext cx="889000" cy="1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164346</xdr:rowOff>
    </xdr:from>
    <xdr:to>
      <xdr:col>85</xdr:col>
      <xdr:colOff>177800</xdr:colOff>
      <xdr:row>39</xdr:row>
      <xdr:rowOff>94496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128915</xdr:rowOff>
    </xdr:from>
    <xdr:to>
      <xdr:col>81</xdr:col>
      <xdr:colOff>101600</xdr:colOff>
      <xdr:row>39</xdr:row>
      <xdr:rowOff>59065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50192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7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105241</xdr:rowOff>
    </xdr:from>
    <xdr:to>
      <xdr:col>76</xdr:col>
      <xdr:colOff>165100</xdr:colOff>
      <xdr:row>39</xdr:row>
      <xdr:rowOff>35391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51918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31043</xdr:rowOff>
    </xdr:from>
    <xdr:to>
      <xdr:col>72</xdr:col>
      <xdr:colOff>38100</xdr:colOff>
      <xdr:row>38</xdr:row>
      <xdr:rowOff>132643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149170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164321</xdr:rowOff>
    </xdr:from>
    <xdr:to>
      <xdr:col>67</xdr:col>
      <xdr:colOff>101600</xdr:colOff>
      <xdr:row>39</xdr:row>
      <xdr:rowOff>94471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85598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44844</xdr:rowOff>
    </xdr:from>
    <xdr:to>
      <xdr:col>85</xdr:col>
      <xdr:colOff>127000</xdr:colOff>
      <xdr:row>78</xdr:row>
      <xdr:rowOff>51547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17944"/>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45327</xdr:rowOff>
    </xdr:from>
    <xdr:to>
      <xdr:col>81</xdr:col>
      <xdr:colOff>50800</xdr:colOff>
      <xdr:row>78</xdr:row>
      <xdr:rowOff>51547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18427"/>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45327</xdr:rowOff>
    </xdr:from>
    <xdr:to>
      <xdr:col>76</xdr:col>
      <xdr:colOff>114300</xdr:colOff>
      <xdr:row>78</xdr:row>
      <xdr:rowOff>70469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18427"/>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70469</xdr:rowOff>
    </xdr:from>
    <xdr:to>
      <xdr:col>71</xdr:col>
      <xdr:colOff>177800</xdr:colOff>
      <xdr:row>78</xdr:row>
      <xdr:rowOff>71473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43569"/>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165494</xdr:rowOff>
    </xdr:from>
    <xdr:to>
      <xdr:col>85</xdr:col>
      <xdr:colOff>177800</xdr:colOff>
      <xdr:row>78</xdr:row>
      <xdr:rowOff>95644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143921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4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747</xdr:rowOff>
    </xdr:from>
    <xdr:to>
      <xdr:col>81</xdr:col>
      <xdr:colOff>101600</xdr:colOff>
      <xdr:row>78</xdr:row>
      <xdr:rowOff>102347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93474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6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165977</xdr:rowOff>
    </xdr:from>
    <xdr:to>
      <xdr:col>76</xdr:col>
      <xdr:colOff>165100</xdr:colOff>
      <xdr:row>78</xdr:row>
      <xdr:rowOff>96127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87254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19669</xdr:rowOff>
    </xdr:from>
    <xdr:to>
      <xdr:col>72</xdr:col>
      <xdr:colOff>38100</xdr:colOff>
      <xdr:row>78</xdr:row>
      <xdr:rowOff>121269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112396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20673</xdr:rowOff>
    </xdr:from>
    <xdr:to>
      <xdr:col>67</xdr:col>
      <xdr:colOff>101600</xdr:colOff>
      <xdr:row>78</xdr:row>
      <xdr:rowOff>122273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113400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6303</xdr:rowOff>
    </xdr:from>
    <xdr:to>
      <xdr:col>85</xdr:col>
      <xdr:colOff>127000</xdr:colOff>
      <xdr:row>99</xdr:row>
      <xdr:rowOff>39164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79853"/>
          <a:ext cx="8382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39164</xdr:rowOff>
    </xdr:from>
    <xdr:to>
      <xdr:col>81</xdr:col>
      <xdr:colOff>50800</xdr:colOff>
      <xdr:row>99</xdr:row>
      <xdr:rowOff>41658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12714"/>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168762</xdr:rowOff>
    </xdr:from>
    <xdr:to>
      <xdr:col>76</xdr:col>
      <xdr:colOff>114300</xdr:colOff>
      <xdr:row>99</xdr:row>
      <xdr:rowOff>41658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70862"/>
          <a:ext cx="889000" cy="4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168762</xdr:rowOff>
    </xdr:from>
    <xdr:to>
      <xdr:col>71</xdr:col>
      <xdr:colOff>177800</xdr:colOff>
      <xdr:row>99</xdr:row>
      <xdr:rowOff>28284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70862"/>
          <a:ext cx="889000" cy="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126953</xdr:rowOff>
    </xdr:from>
    <xdr:to>
      <xdr:col>85</xdr:col>
      <xdr:colOff>177800</xdr:colOff>
      <xdr:row>99</xdr:row>
      <xdr:rowOff>57103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159814</xdr:rowOff>
    </xdr:from>
    <xdr:to>
      <xdr:col>81</xdr:col>
      <xdr:colOff>101600</xdr:colOff>
      <xdr:row>99</xdr:row>
      <xdr:rowOff>89964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81091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162308</xdr:rowOff>
    </xdr:from>
    <xdr:to>
      <xdr:col>76</xdr:col>
      <xdr:colOff>165100</xdr:colOff>
      <xdr:row>99</xdr:row>
      <xdr:rowOff>92458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83585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117962</xdr:rowOff>
    </xdr:from>
    <xdr:to>
      <xdr:col>72</xdr:col>
      <xdr:colOff>38100</xdr:colOff>
      <xdr:row>99</xdr:row>
      <xdr:rowOff>48112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39239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148934</xdr:rowOff>
    </xdr:from>
    <xdr:to>
      <xdr:col>67</xdr:col>
      <xdr:colOff>101600</xdr:colOff>
      <xdr:row>99</xdr:row>
      <xdr:rowOff>79084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70211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52466</xdr:rowOff>
    </xdr:from>
    <xdr:to>
      <xdr:col>116</xdr:col>
      <xdr:colOff>63500</xdr:colOff>
      <xdr:row>36</xdr:row>
      <xdr:rowOff>126304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224666"/>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52466</xdr:rowOff>
    </xdr:from>
    <xdr:to>
      <xdr:col>111</xdr:col>
      <xdr:colOff>177800</xdr:colOff>
      <xdr:row>37</xdr:row>
      <xdr:rowOff>8506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224666"/>
          <a:ext cx="889000" cy="1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8506</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352156"/>
          <a:ext cx="889000" cy="30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75504</xdr:rowOff>
    </xdr:from>
    <xdr:to>
      <xdr:col>116</xdr:col>
      <xdr:colOff>114300</xdr:colOff>
      <xdr:row>37</xdr:row>
      <xdr:rowOff>5654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98381</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9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1666</xdr:rowOff>
    </xdr:from>
    <xdr:to>
      <xdr:col>112</xdr:col>
      <xdr:colOff>38100</xdr:colOff>
      <xdr:row>36</xdr:row>
      <xdr:rowOff>103266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119793</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129156</xdr:rowOff>
    </xdr:from>
    <xdr:to>
      <xdr:col>107</xdr:col>
      <xdr:colOff>101600</xdr:colOff>
      <xdr:row>37</xdr:row>
      <xdr:rowOff>59306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75833</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07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129875</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73975"/>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129875</xdr:rowOff>
    </xdr:from>
    <xdr:to>
      <xdr:col>102</xdr:col>
      <xdr:colOff>114300</xdr:colOff>
      <xdr:row>58</xdr:row>
      <xdr:rowOff>130122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3975"/>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79075</xdr:rowOff>
    </xdr:from>
    <xdr:to>
      <xdr:col>102</xdr:col>
      <xdr:colOff>165100</xdr:colOff>
      <xdr:row>59</xdr:row>
      <xdr:rowOff>9225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79322</xdr:rowOff>
    </xdr:from>
    <xdr:to>
      <xdr:col>98</xdr:col>
      <xdr:colOff>38100</xdr:colOff>
      <xdr:row>59</xdr:row>
      <xdr:rowOff>9472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118413</xdr:rowOff>
    </xdr:from>
    <xdr:to>
      <xdr:col>116</xdr:col>
      <xdr:colOff>63500</xdr:colOff>
      <xdr:row>76</xdr:row>
      <xdr:rowOff>162804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48613"/>
          <a:ext cx="838200" cy="4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162804</xdr:rowOff>
    </xdr:from>
    <xdr:to>
      <xdr:col>111</xdr:col>
      <xdr:colOff>177800</xdr:colOff>
      <xdr:row>77</xdr:row>
      <xdr:rowOff>31367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93004"/>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163497</xdr:rowOff>
    </xdr:from>
    <xdr:to>
      <xdr:col>107</xdr:col>
      <xdr:colOff>50800</xdr:colOff>
      <xdr:row>77</xdr:row>
      <xdr:rowOff>31367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22247"/>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163497</xdr:rowOff>
    </xdr:from>
    <xdr:to>
      <xdr:col>102</xdr:col>
      <xdr:colOff>114300</xdr:colOff>
      <xdr:row>76</xdr:row>
      <xdr:rowOff>7714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2247"/>
          <a:ext cx="8890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67613</xdr:rowOff>
    </xdr:from>
    <xdr:to>
      <xdr:col>116</xdr:col>
      <xdr:colOff>114300</xdr:colOff>
      <xdr:row>76</xdr:row>
      <xdr:rowOff>169213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90491</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112004</xdr:rowOff>
    </xdr:from>
    <xdr:to>
      <xdr:col>112</xdr:col>
      <xdr:colOff>38100</xdr:colOff>
      <xdr:row>77</xdr:row>
      <xdr:rowOff>42154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33281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323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152017</xdr:rowOff>
    </xdr:from>
    <xdr:to>
      <xdr:col>107</xdr:col>
      <xdr:colOff>101600</xdr:colOff>
      <xdr:row>77</xdr:row>
      <xdr:rowOff>82167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73294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112697</xdr:rowOff>
    </xdr:from>
    <xdr:to>
      <xdr:col>102</xdr:col>
      <xdr:colOff>165100</xdr:colOff>
      <xdr:row>76</xdr:row>
      <xdr:rowOff>42847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59374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74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128364</xdr:rowOff>
    </xdr:from>
    <xdr:to>
      <xdr:col>98</xdr:col>
      <xdr:colOff>38100</xdr:colOff>
      <xdr:row>76</xdr:row>
      <xdr:rowOff>58514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75041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類似団体と比べ、大きく上回っているのは物件費、維持補修費、扶助費、普通建設事業費、投資及び出資金である。</a:t>
          </a:r>
        </a:p>
        <a:p>
          <a:r>
            <a:rPr kumimoji="1" lang="ja-JP" altLang="en-US" sz="1300">
              <a:latin typeface="ＭＳ Ｐゴシック" panose="020B0600070205080204" pitchFamily="50" charset="-128"/>
              <a:ea typeface="ＭＳ Ｐゴシック" panose="020B0600070205080204" pitchFamily="50" charset="-128"/>
            </a:rPr>
            <a:t>　物件費については、庁舎移転事業に伴い増加している。維持補修費については、除雪経費の増加や町道等を含めた公共施設の修繕費用が他団体を上回る要因となった。扶助費については高齢化による医療費の増加、低所得者対策での扶助費が主な要因である。普通建設事業費（新規）については大規模新規事業（庁舎建設事業、デジタル防災無線整備事業）の実施により増加している。投資及び出資金については、公営企業会計である上下水道事業への出資金が発生したことにより他団体を大きく上回る数値となった。</a:t>
          </a:r>
        </a:p>
        <a:p>
          <a:r>
            <a:rPr kumimoji="1" lang="ja-JP" altLang="en-US" sz="1300">
              <a:latin typeface="ＭＳ Ｐゴシック" panose="020B0600070205080204" pitchFamily="50" charset="-128"/>
              <a:ea typeface="ＭＳ Ｐゴシック" panose="020B0600070205080204" pitchFamily="50" charset="-128"/>
            </a:rPr>
            <a:t>　今後の対策として、主な要因である人口減少、少子高齢化を抑制するための施策を行っていく。また、維持経費節減のため、事務事業の見直しにより経費の節減を図り、健康対策による医療費の抑制も図っていく。また、上下水道事業については長期的な経営戦略を立てて、維持管理や施設更新に係る費用の平準化、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
2,765
124.52
4,927,081
4,714,885
199,546
2,117,924
4,565,045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128880</xdr:rowOff>
    </xdr:from>
    <xdr:to>
      <xdr:col>24</xdr:col>
      <xdr:colOff>63500</xdr:colOff>
      <xdr:row>36</xdr:row>
      <xdr:rowOff>131566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01080"/>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128880</xdr:rowOff>
    </xdr:from>
    <xdr:to>
      <xdr:col>19</xdr:col>
      <xdr:colOff>177800</xdr:colOff>
      <xdr:row>36</xdr:row>
      <xdr:rowOff>138004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01080"/>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138004</xdr:rowOff>
    </xdr:from>
    <xdr:to>
      <xdr:col>15</xdr:col>
      <xdr:colOff>50800</xdr:colOff>
      <xdr:row>36</xdr:row>
      <xdr:rowOff>170218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10204"/>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170218</xdr:rowOff>
    </xdr:from>
    <xdr:to>
      <xdr:col>10</xdr:col>
      <xdr:colOff>114300</xdr:colOff>
      <xdr:row>37</xdr:row>
      <xdr:rowOff>2102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241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80766</xdr:rowOff>
    </xdr:from>
    <xdr:to>
      <xdr:col>24</xdr:col>
      <xdr:colOff>114300</xdr:colOff>
      <xdr:row>37</xdr:row>
      <xdr:rowOff>10916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103643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78080</xdr:rowOff>
    </xdr:from>
    <xdr:to>
      <xdr:col>20</xdr:col>
      <xdr:colOff>38100</xdr:colOff>
      <xdr:row>37</xdr:row>
      <xdr:rowOff>8230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24757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87204</xdr:rowOff>
    </xdr:from>
    <xdr:to>
      <xdr:col>15</xdr:col>
      <xdr:colOff>101600</xdr:colOff>
      <xdr:row>37</xdr:row>
      <xdr:rowOff>17354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33881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119418</xdr:rowOff>
    </xdr:from>
    <xdr:to>
      <xdr:col>10</xdr:col>
      <xdr:colOff>165100</xdr:colOff>
      <xdr:row>37</xdr:row>
      <xdr:rowOff>49568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66095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122752</xdr:rowOff>
    </xdr:from>
    <xdr:to>
      <xdr:col>6</xdr:col>
      <xdr:colOff>38100</xdr:colOff>
      <xdr:row>37</xdr:row>
      <xdr:rowOff>52902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69429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28142</xdr:rowOff>
    </xdr:from>
    <xdr:to>
      <xdr:col>24</xdr:col>
      <xdr:colOff>63500</xdr:colOff>
      <xdr:row>57</xdr:row>
      <xdr:rowOff>159770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00792"/>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159770</xdr:rowOff>
    </xdr:from>
    <xdr:to>
      <xdr:col>19</xdr:col>
      <xdr:colOff>177800</xdr:colOff>
      <xdr:row>58</xdr:row>
      <xdr:rowOff>58187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2420"/>
          <a:ext cx="889000" cy="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30062</xdr:rowOff>
    </xdr:from>
    <xdr:to>
      <xdr:col>15</xdr:col>
      <xdr:colOff>50800</xdr:colOff>
      <xdr:row>58</xdr:row>
      <xdr:rowOff>58187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4162"/>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30062</xdr:rowOff>
    </xdr:from>
    <xdr:to>
      <xdr:col>10</xdr:col>
      <xdr:colOff>114300</xdr:colOff>
      <xdr:row>58</xdr:row>
      <xdr:rowOff>41821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4162"/>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148792</xdr:rowOff>
    </xdr:from>
    <xdr:to>
      <xdr:col>24</xdr:col>
      <xdr:colOff>114300</xdr:colOff>
      <xdr:row>57</xdr:row>
      <xdr:rowOff>78942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0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108970</xdr:rowOff>
    </xdr:from>
    <xdr:to>
      <xdr:col>20</xdr:col>
      <xdr:colOff>38100</xdr:colOff>
      <xdr:row>58</xdr:row>
      <xdr:rowOff>39120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55647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7387</xdr:rowOff>
    </xdr:from>
    <xdr:to>
      <xdr:col>15</xdr:col>
      <xdr:colOff>101600</xdr:colOff>
      <xdr:row>58</xdr:row>
      <xdr:rowOff>108987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100114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150712</xdr:rowOff>
    </xdr:from>
    <xdr:to>
      <xdr:col>10</xdr:col>
      <xdr:colOff>165100</xdr:colOff>
      <xdr:row>58</xdr:row>
      <xdr:rowOff>80862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71989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162471</xdr:rowOff>
    </xdr:from>
    <xdr:to>
      <xdr:col>6</xdr:col>
      <xdr:colOff>38100</xdr:colOff>
      <xdr:row>58</xdr:row>
      <xdr:rowOff>92621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83748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46042</xdr:rowOff>
    </xdr:from>
    <xdr:to>
      <xdr:col>24</xdr:col>
      <xdr:colOff>63500</xdr:colOff>
      <xdr:row>76</xdr:row>
      <xdr:rowOff>114080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6242"/>
          <a:ext cx="838200" cy="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108862</xdr:rowOff>
    </xdr:from>
    <xdr:to>
      <xdr:col>19</xdr:col>
      <xdr:colOff>177800</xdr:colOff>
      <xdr:row>76</xdr:row>
      <xdr:rowOff>114080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39062"/>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108862</xdr:rowOff>
    </xdr:from>
    <xdr:to>
      <xdr:col>15</xdr:col>
      <xdr:colOff>50800</xdr:colOff>
      <xdr:row>76</xdr:row>
      <xdr:rowOff>149006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39062"/>
          <a:ext cx="889000" cy="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97969</xdr:rowOff>
    </xdr:from>
    <xdr:to>
      <xdr:col>10</xdr:col>
      <xdr:colOff>114300</xdr:colOff>
      <xdr:row>76</xdr:row>
      <xdr:rowOff>149006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28169"/>
          <a:ext cx="8890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166692</xdr:rowOff>
    </xdr:from>
    <xdr:to>
      <xdr:col>24</xdr:col>
      <xdr:colOff>114300</xdr:colOff>
      <xdr:row>76</xdr:row>
      <xdr:rowOff>96842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18120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63280</xdr:rowOff>
    </xdr:from>
    <xdr:to>
      <xdr:col>20</xdr:col>
      <xdr:colOff>38100</xdr:colOff>
      <xdr:row>76</xdr:row>
      <xdr:rowOff>164880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58062</xdr:rowOff>
    </xdr:from>
    <xdr:to>
      <xdr:col>15</xdr:col>
      <xdr:colOff>101600</xdr:colOff>
      <xdr:row>76</xdr:row>
      <xdr:rowOff>159662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98206</xdr:rowOff>
    </xdr:from>
    <xdr:to>
      <xdr:col>10</xdr:col>
      <xdr:colOff>165100</xdr:colOff>
      <xdr:row>77</xdr:row>
      <xdr:rowOff>28356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19483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47169</xdr:rowOff>
    </xdr:from>
    <xdr:to>
      <xdr:col>6</xdr:col>
      <xdr:colOff>38100</xdr:colOff>
      <xdr:row>76</xdr:row>
      <xdr:rowOff>148769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165296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40291</xdr:rowOff>
    </xdr:from>
    <xdr:to>
      <xdr:col>24</xdr:col>
      <xdr:colOff>63500</xdr:colOff>
      <xdr:row>97</xdr:row>
      <xdr:rowOff>50178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70941"/>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50178</xdr:rowOff>
    </xdr:from>
    <xdr:to>
      <xdr:col>19</xdr:col>
      <xdr:colOff>177800</xdr:colOff>
      <xdr:row>97</xdr:row>
      <xdr:rowOff>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80828"/>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26088</xdr:rowOff>
    </xdr:from>
    <xdr:to>
      <xdr:col>15</xdr:col>
      <xdr:colOff>50800</xdr:colOff>
      <xdr:row>97</xdr:row>
      <xdr:rowOff>68503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56738"/>
          <a:ext cx="889000" cy="4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163640</xdr:rowOff>
    </xdr:from>
    <xdr:to>
      <xdr:col>10</xdr:col>
      <xdr:colOff>114300</xdr:colOff>
      <xdr:row>97</xdr:row>
      <xdr:rowOff>26088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22840"/>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160941</xdr:rowOff>
    </xdr:from>
    <xdr:to>
      <xdr:col>24</xdr:col>
      <xdr:colOff>114300</xdr:colOff>
      <xdr:row>97</xdr:row>
      <xdr:rowOff>91091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139368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170828</xdr:rowOff>
    </xdr:from>
    <xdr:to>
      <xdr:col>20</xdr:col>
      <xdr:colOff>38100</xdr:colOff>
      <xdr:row>97</xdr:row>
      <xdr:rowOff>100978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117505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4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17703</xdr:rowOff>
    </xdr:from>
    <xdr:to>
      <xdr:col>15</xdr:col>
      <xdr:colOff>101600</xdr:colOff>
      <xdr:row>97</xdr:row>
      <xdr:rowOff>119303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135830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2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146738</xdr:rowOff>
    </xdr:from>
    <xdr:to>
      <xdr:col>10</xdr:col>
      <xdr:colOff>165100</xdr:colOff>
      <xdr:row>97</xdr:row>
      <xdr:rowOff>76888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93415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8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112840</xdr:rowOff>
    </xdr:from>
    <xdr:to>
      <xdr:col>6</xdr:col>
      <xdr:colOff>38100</xdr:colOff>
      <xdr:row>97</xdr:row>
      <xdr:rowOff>42990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59517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9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44393</xdr:rowOff>
    </xdr:from>
    <xdr:to>
      <xdr:col>45</xdr:col>
      <xdr:colOff>177800</xdr:colOff>
      <xdr:row>39</xdr:row>
      <xdr:rowOff>44393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33877</xdr:rowOff>
    </xdr:from>
    <xdr:to>
      <xdr:col>41</xdr:col>
      <xdr:colOff>50800</xdr:colOff>
      <xdr:row>39</xdr:row>
      <xdr:rowOff>44393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042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165043</xdr:rowOff>
    </xdr:from>
    <xdr:to>
      <xdr:col>46</xdr:col>
      <xdr:colOff>38100</xdr:colOff>
      <xdr:row>39</xdr:row>
      <xdr:rowOff>95193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165043</xdr:rowOff>
    </xdr:from>
    <xdr:to>
      <xdr:col>41</xdr:col>
      <xdr:colOff>101600</xdr:colOff>
      <xdr:row>39</xdr:row>
      <xdr:rowOff>95193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154527</xdr:rowOff>
    </xdr:from>
    <xdr:to>
      <xdr:col>36</xdr:col>
      <xdr:colOff>165100</xdr:colOff>
      <xdr:row>39</xdr:row>
      <xdr:rowOff>84677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75804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80463</xdr:rowOff>
    </xdr:from>
    <xdr:to>
      <xdr:col>55</xdr:col>
      <xdr:colOff>0</xdr:colOff>
      <xdr:row>58</xdr:row>
      <xdr:rowOff>83506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4563"/>
          <a:ext cx="8382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80463</xdr:rowOff>
    </xdr:from>
    <xdr:to>
      <xdr:col>50</xdr:col>
      <xdr:colOff>114300</xdr:colOff>
      <xdr:row>58</xdr:row>
      <xdr:rowOff>87943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4563"/>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69865</xdr:rowOff>
    </xdr:from>
    <xdr:to>
      <xdr:col>45</xdr:col>
      <xdr:colOff>177800</xdr:colOff>
      <xdr:row>58</xdr:row>
      <xdr:rowOff>87943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13965"/>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69865</xdr:rowOff>
    </xdr:from>
    <xdr:to>
      <xdr:col>41</xdr:col>
      <xdr:colOff>50800</xdr:colOff>
      <xdr:row>58</xdr:row>
      <xdr:rowOff>71815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13965"/>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32706</xdr:rowOff>
    </xdr:from>
    <xdr:to>
      <xdr:col>55</xdr:col>
      <xdr:colOff>50800</xdr:colOff>
      <xdr:row>58</xdr:row>
      <xdr:rowOff>134306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29663</xdr:rowOff>
    </xdr:from>
    <xdr:to>
      <xdr:col>50</xdr:col>
      <xdr:colOff>165100</xdr:colOff>
      <xdr:row>58</xdr:row>
      <xdr:rowOff>131263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122390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37143</xdr:rowOff>
    </xdr:from>
    <xdr:to>
      <xdr:col>46</xdr:col>
      <xdr:colOff>38100</xdr:colOff>
      <xdr:row>58</xdr:row>
      <xdr:rowOff>138743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129870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19065</xdr:rowOff>
    </xdr:from>
    <xdr:to>
      <xdr:col>41</xdr:col>
      <xdr:colOff>101600</xdr:colOff>
      <xdr:row>58</xdr:row>
      <xdr:rowOff>120665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111792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5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21015</xdr:rowOff>
    </xdr:from>
    <xdr:to>
      <xdr:col>36</xdr:col>
      <xdr:colOff>165100</xdr:colOff>
      <xdr:row>58</xdr:row>
      <xdr:rowOff>122615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113742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129436</xdr:rowOff>
    </xdr:from>
    <xdr:to>
      <xdr:col>55</xdr:col>
      <xdr:colOff>0</xdr:colOff>
      <xdr:row>79</xdr:row>
      <xdr:rowOff>1081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2536"/>
          <a:ext cx="838200" cy="4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1081</xdr:rowOff>
    </xdr:from>
    <xdr:to>
      <xdr:col>50</xdr:col>
      <xdr:colOff>114300</xdr:colOff>
      <xdr:row>79</xdr:row>
      <xdr:rowOff>29152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45631"/>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29152</xdr:rowOff>
    </xdr:from>
    <xdr:to>
      <xdr:col>45</xdr:col>
      <xdr:colOff>177800</xdr:colOff>
      <xdr:row>79</xdr:row>
      <xdr:rowOff>42946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73702"/>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170258</xdr:rowOff>
    </xdr:from>
    <xdr:to>
      <xdr:col>41</xdr:col>
      <xdr:colOff>50800</xdr:colOff>
      <xdr:row>79</xdr:row>
      <xdr:rowOff>42946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3358"/>
          <a:ext cx="889000" cy="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78636</xdr:rowOff>
    </xdr:from>
    <xdr:to>
      <xdr:col>55</xdr:col>
      <xdr:colOff>50800</xdr:colOff>
      <xdr:row>79</xdr:row>
      <xdr:rowOff>8786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57063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121731</xdr:rowOff>
    </xdr:from>
    <xdr:to>
      <xdr:col>50</xdr:col>
      <xdr:colOff>165100</xdr:colOff>
      <xdr:row>79</xdr:row>
      <xdr:rowOff>51881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43008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149802</xdr:rowOff>
    </xdr:from>
    <xdr:to>
      <xdr:col>46</xdr:col>
      <xdr:colOff>38100</xdr:colOff>
      <xdr:row>79</xdr:row>
      <xdr:rowOff>79952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71079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163596</xdr:rowOff>
    </xdr:from>
    <xdr:to>
      <xdr:col>41</xdr:col>
      <xdr:colOff>101600</xdr:colOff>
      <xdr:row>79</xdr:row>
      <xdr:rowOff>93746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84873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119458</xdr:rowOff>
    </xdr:from>
    <xdr:to>
      <xdr:col>36</xdr:col>
      <xdr:colOff>165100</xdr:colOff>
      <xdr:row>79</xdr:row>
      <xdr:rowOff>49608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40735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75670</xdr:rowOff>
    </xdr:from>
    <xdr:to>
      <xdr:col>55</xdr:col>
      <xdr:colOff>0</xdr:colOff>
      <xdr:row>98</xdr:row>
      <xdr:rowOff>137154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7770"/>
          <a:ext cx="838200" cy="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137154</xdr:rowOff>
    </xdr:from>
    <xdr:to>
      <xdr:col>50</xdr:col>
      <xdr:colOff>114300</xdr:colOff>
      <xdr:row>98</xdr:row>
      <xdr:rowOff>145549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39254"/>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145549</xdr:rowOff>
    </xdr:from>
    <xdr:to>
      <xdr:col>45</xdr:col>
      <xdr:colOff>177800</xdr:colOff>
      <xdr:row>98</xdr:row>
      <xdr:rowOff>161263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47649"/>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161263</xdr:rowOff>
    </xdr:from>
    <xdr:to>
      <xdr:col>41</xdr:col>
      <xdr:colOff>50800</xdr:colOff>
      <xdr:row>98</xdr:row>
      <xdr:rowOff>167875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3363"/>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24870</xdr:rowOff>
    </xdr:from>
    <xdr:to>
      <xdr:col>55</xdr:col>
      <xdr:colOff>50800</xdr:colOff>
      <xdr:row>98</xdr:row>
      <xdr:rowOff>126470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47747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86354</xdr:rowOff>
    </xdr:from>
    <xdr:to>
      <xdr:col>50</xdr:col>
      <xdr:colOff>165100</xdr:colOff>
      <xdr:row>99</xdr:row>
      <xdr:rowOff>16504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7631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8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94749</xdr:rowOff>
    </xdr:from>
    <xdr:to>
      <xdr:col>46</xdr:col>
      <xdr:colOff>38100</xdr:colOff>
      <xdr:row>99</xdr:row>
      <xdr:rowOff>24899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16026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8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110463</xdr:rowOff>
    </xdr:from>
    <xdr:to>
      <xdr:col>41</xdr:col>
      <xdr:colOff>101600</xdr:colOff>
      <xdr:row>99</xdr:row>
      <xdr:rowOff>40613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31740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117075</xdr:rowOff>
    </xdr:from>
    <xdr:to>
      <xdr:col>36</xdr:col>
      <xdr:colOff>165100</xdr:colOff>
      <xdr:row>99</xdr:row>
      <xdr:rowOff>47225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38352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49456</xdr:rowOff>
    </xdr:from>
    <xdr:to>
      <xdr:col>85</xdr:col>
      <xdr:colOff>127000</xdr:colOff>
      <xdr:row>37</xdr:row>
      <xdr:rowOff>139067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93106"/>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139067</xdr:rowOff>
    </xdr:from>
    <xdr:to>
      <xdr:col>81</xdr:col>
      <xdr:colOff>50800</xdr:colOff>
      <xdr:row>38</xdr:row>
      <xdr:rowOff>113102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82717"/>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109479</xdr:rowOff>
    </xdr:from>
    <xdr:to>
      <xdr:col>76</xdr:col>
      <xdr:colOff>114300</xdr:colOff>
      <xdr:row>38</xdr:row>
      <xdr:rowOff>113102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24579"/>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109479</xdr:rowOff>
    </xdr:from>
    <xdr:to>
      <xdr:col>71</xdr:col>
      <xdr:colOff>177800</xdr:colOff>
      <xdr:row>38</xdr:row>
      <xdr:rowOff>116196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24579"/>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170106</xdr:rowOff>
    </xdr:from>
    <xdr:to>
      <xdr:col>85</xdr:col>
      <xdr:colOff>177800</xdr:colOff>
      <xdr:row>37</xdr:row>
      <xdr:rowOff>100256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21533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88267</xdr:rowOff>
    </xdr:from>
    <xdr:to>
      <xdr:col>81</xdr:col>
      <xdr:colOff>101600</xdr:colOff>
      <xdr:row>38</xdr:row>
      <xdr:rowOff>18417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34944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62302</xdr:rowOff>
    </xdr:from>
    <xdr:to>
      <xdr:col>76</xdr:col>
      <xdr:colOff>165100</xdr:colOff>
      <xdr:row>38</xdr:row>
      <xdr:rowOff>163902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155029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58679</xdr:rowOff>
    </xdr:from>
    <xdr:to>
      <xdr:col>72</xdr:col>
      <xdr:colOff>38100</xdr:colOff>
      <xdr:row>38</xdr:row>
      <xdr:rowOff>160279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151406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65396</xdr:rowOff>
    </xdr:from>
    <xdr:to>
      <xdr:col>67</xdr:col>
      <xdr:colOff>101600</xdr:colOff>
      <xdr:row>38</xdr:row>
      <xdr:rowOff>166996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158123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29349</xdr:rowOff>
    </xdr:from>
    <xdr:to>
      <xdr:col>85</xdr:col>
      <xdr:colOff>127000</xdr:colOff>
      <xdr:row>58</xdr:row>
      <xdr:rowOff>37386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73449"/>
          <a:ext cx="8382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37386</xdr:rowOff>
    </xdr:from>
    <xdr:to>
      <xdr:col>81</xdr:col>
      <xdr:colOff>50800</xdr:colOff>
      <xdr:row>58</xdr:row>
      <xdr:rowOff>44113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81486"/>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44113</xdr:rowOff>
    </xdr:from>
    <xdr:to>
      <xdr:col>76</xdr:col>
      <xdr:colOff>114300</xdr:colOff>
      <xdr:row>58</xdr:row>
      <xdr:rowOff>60772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88213"/>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52294</xdr:rowOff>
    </xdr:from>
    <xdr:to>
      <xdr:col>71</xdr:col>
      <xdr:colOff>177800</xdr:colOff>
      <xdr:row>58</xdr:row>
      <xdr:rowOff>60772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96394"/>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149999</xdr:rowOff>
    </xdr:from>
    <xdr:to>
      <xdr:col>85</xdr:col>
      <xdr:colOff>177800</xdr:colOff>
      <xdr:row>58</xdr:row>
      <xdr:rowOff>80149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64926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158036</xdr:rowOff>
    </xdr:from>
    <xdr:to>
      <xdr:col>81</xdr:col>
      <xdr:colOff>101600</xdr:colOff>
      <xdr:row>58</xdr:row>
      <xdr:rowOff>88186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79313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164763</xdr:rowOff>
    </xdr:from>
    <xdr:to>
      <xdr:col>76</xdr:col>
      <xdr:colOff>165100</xdr:colOff>
      <xdr:row>58</xdr:row>
      <xdr:rowOff>94913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86040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9972</xdr:rowOff>
    </xdr:from>
    <xdr:to>
      <xdr:col>72</xdr:col>
      <xdr:colOff>38100</xdr:colOff>
      <xdr:row>58</xdr:row>
      <xdr:rowOff>111572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102699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1494</xdr:rowOff>
    </xdr:from>
    <xdr:to>
      <xdr:col>67</xdr:col>
      <xdr:colOff>101600</xdr:colOff>
      <xdr:row>58</xdr:row>
      <xdr:rowOff>103094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94221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8265</xdr:rowOff>
    </xdr:from>
    <xdr:to>
      <xdr:col>85</xdr:col>
      <xdr:colOff>127000</xdr:colOff>
      <xdr:row>79</xdr:row>
      <xdr:rowOff>43695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52815"/>
          <a:ext cx="838200" cy="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156042</xdr:rowOff>
    </xdr:from>
    <xdr:to>
      <xdr:col>81</xdr:col>
      <xdr:colOff>50800</xdr:colOff>
      <xdr:row>79</xdr:row>
      <xdr:rowOff>8265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29142"/>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81843</xdr:rowOff>
    </xdr:from>
    <xdr:to>
      <xdr:col>76</xdr:col>
      <xdr:colOff>114300</xdr:colOff>
      <xdr:row>78</xdr:row>
      <xdr:rowOff>156042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54943"/>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81843</xdr:rowOff>
    </xdr:from>
    <xdr:to>
      <xdr:col>71</xdr:col>
      <xdr:colOff>177800</xdr:colOff>
      <xdr:row>79</xdr:row>
      <xdr:rowOff>43670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54943"/>
          <a:ext cx="889000" cy="1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164345</xdr:rowOff>
    </xdr:from>
    <xdr:to>
      <xdr:col>85</xdr:col>
      <xdr:colOff>177800</xdr:colOff>
      <xdr:row>79</xdr:row>
      <xdr:rowOff>94495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128915</xdr:rowOff>
    </xdr:from>
    <xdr:to>
      <xdr:col>81</xdr:col>
      <xdr:colOff>101600</xdr:colOff>
      <xdr:row>79</xdr:row>
      <xdr:rowOff>59065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50192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105242</xdr:rowOff>
    </xdr:from>
    <xdr:to>
      <xdr:col>76</xdr:col>
      <xdr:colOff>165100</xdr:colOff>
      <xdr:row>79</xdr:row>
      <xdr:rowOff>35392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51919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31043</xdr:rowOff>
    </xdr:from>
    <xdr:to>
      <xdr:col>72</xdr:col>
      <xdr:colOff>38100</xdr:colOff>
      <xdr:row>78</xdr:row>
      <xdr:rowOff>132643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149170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164320</xdr:rowOff>
    </xdr:from>
    <xdr:to>
      <xdr:col>67</xdr:col>
      <xdr:colOff>101600</xdr:colOff>
      <xdr:row>79</xdr:row>
      <xdr:rowOff>94470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85597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44844</xdr:rowOff>
    </xdr:from>
    <xdr:to>
      <xdr:col>85</xdr:col>
      <xdr:colOff>127000</xdr:colOff>
      <xdr:row>98</xdr:row>
      <xdr:rowOff>51547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46944"/>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45327</xdr:rowOff>
    </xdr:from>
    <xdr:to>
      <xdr:col>81</xdr:col>
      <xdr:colOff>50800</xdr:colOff>
      <xdr:row>98</xdr:row>
      <xdr:rowOff>51547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47427"/>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45327</xdr:rowOff>
    </xdr:from>
    <xdr:to>
      <xdr:col>76</xdr:col>
      <xdr:colOff>114300</xdr:colOff>
      <xdr:row>98</xdr:row>
      <xdr:rowOff>70469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47427"/>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70469</xdr:rowOff>
    </xdr:from>
    <xdr:to>
      <xdr:col>71</xdr:col>
      <xdr:colOff>177800</xdr:colOff>
      <xdr:row>98</xdr:row>
      <xdr:rowOff>71473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72569"/>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165494</xdr:rowOff>
    </xdr:from>
    <xdr:to>
      <xdr:col>85</xdr:col>
      <xdr:colOff>177800</xdr:colOff>
      <xdr:row>98</xdr:row>
      <xdr:rowOff>95644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143921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747</xdr:rowOff>
    </xdr:from>
    <xdr:to>
      <xdr:col>81</xdr:col>
      <xdr:colOff>101600</xdr:colOff>
      <xdr:row>98</xdr:row>
      <xdr:rowOff>102347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93474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165977</xdr:rowOff>
    </xdr:from>
    <xdr:to>
      <xdr:col>76</xdr:col>
      <xdr:colOff>165100</xdr:colOff>
      <xdr:row>98</xdr:row>
      <xdr:rowOff>96127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87254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19669</xdr:rowOff>
    </xdr:from>
    <xdr:to>
      <xdr:col>72</xdr:col>
      <xdr:colOff>38100</xdr:colOff>
      <xdr:row>98</xdr:row>
      <xdr:rowOff>121269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112396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20673</xdr:rowOff>
    </xdr:from>
    <xdr:to>
      <xdr:col>67</xdr:col>
      <xdr:colOff>101600</xdr:colOff>
      <xdr:row>98</xdr:row>
      <xdr:rowOff>122273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113400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総務費及び消防費については、大規模新規事業（庁舎建設事業、デジタル防災無線整備事業）の実施により増加している。</a:t>
          </a:r>
        </a:p>
        <a:p>
          <a:r>
            <a:rPr kumimoji="1" lang="ja-JP" altLang="en-US" sz="1300">
              <a:latin typeface="ＭＳ Ｐゴシック" panose="020B0600070205080204" pitchFamily="50" charset="-128"/>
              <a:ea typeface="ＭＳ Ｐゴシック" panose="020B0600070205080204" pitchFamily="50" charset="-128"/>
            </a:rPr>
            <a:t>　そのほかの費目については、類似団体平均から大きく乖離する項目はない。</a:t>
          </a:r>
        </a:p>
        <a:p>
          <a:r>
            <a:rPr kumimoji="1" lang="ja-JP" altLang="en-US" sz="1300">
              <a:latin typeface="ＭＳ Ｐゴシック" panose="020B0600070205080204" pitchFamily="50" charset="-128"/>
              <a:ea typeface="ＭＳ Ｐゴシック" panose="020B0600070205080204" pitchFamily="50" charset="-128"/>
            </a:rPr>
            <a:t>　今後も事務事業の見直しなど、経費の削減を図り財政の健全化を目指す。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実質収支は経費の節減及びコロナ過における事業中止などで標準財政規模に対する比率は上昇し、財政調整基金の取り崩しを行うことなく財政運営できた。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公営企業の施設整備は概ね行き届いているが、利用人口の減少により料金収入のみでの経営が難しいため、繰入をしている。今後も施設維持に係る費用等に対しての繰り入れを行わざるを得ない。</a:t>
          </a: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4927081</v>
      </c>
      <c r="BO4" s="433"/>
      <c r="BP4" s="433"/>
      <c r="BQ4" s="433"/>
      <c r="BR4" s="433"/>
      <c r="BS4" s="433"/>
      <c r="BT4" s="433"/>
      <c r="BU4" s="434"/>
      <c r="BV4" s="432">
        <v>3849161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9.4</v>
      </c>
      <c r="CU4" s="439"/>
      <c r="CV4" s="439"/>
      <c r="CW4" s="439"/>
      <c r="CX4" s="439"/>
      <c r="CY4" s="439"/>
      <c r="CZ4" s="439"/>
      <c r="DA4" s="440"/>
      <c r="DB4" s="438">
        <v>7.5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4714885</v>
      </c>
      <c r="BO5" s="470"/>
      <c r="BP5" s="470"/>
      <c r="BQ5" s="470"/>
      <c r="BR5" s="470"/>
      <c r="BS5" s="470"/>
      <c r="BT5" s="470"/>
      <c r="BU5" s="471"/>
      <c r="BV5" s="469">
        <v>3689426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86.1</v>
      </c>
      <c r="CU5" s="467"/>
      <c r="CV5" s="467"/>
      <c r="CW5" s="467"/>
      <c r="CX5" s="467"/>
      <c r="CY5" s="467"/>
      <c r="CZ5" s="467"/>
      <c r="DA5" s="468"/>
      <c r="DB5" s="466">
        <v>86.9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212196</v>
      </c>
      <c r="BO6" s="470"/>
      <c r="BP6" s="470"/>
      <c r="BQ6" s="470"/>
      <c r="BR6" s="470"/>
      <c r="BS6" s="470"/>
      <c r="BT6" s="470"/>
      <c r="BU6" s="471"/>
      <c r="BV6" s="469">
        <v>159735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89.1</v>
      </c>
      <c r="CU6" s="507"/>
      <c r="CV6" s="507"/>
      <c r="CW6" s="507"/>
      <c r="CX6" s="507"/>
      <c r="CY6" s="507"/>
      <c r="CZ6" s="507"/>
      <c r="DA6" s="508"/>
      <c r="DB6" s="506">
        <v>90.2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12650</v>
      </c>
      <c r="BO7" s="470"/>
      <c r="BP7" s="470"/>
      <c r="BQ7" s="470"/>
      <c r="BR7" s="470"/>
      <c r="BS7" s="470"/>
      <c r="BT7" s="470"/>
      <c r="BU7" s="471"/>
      <c r="BV7" s="469">
        <v>7377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2117924</v>
      </c>
      <c r="CU7" s="470"/>
      <c r="CV7" s="470"/>
      <c r="CW7" s="470"/>
      <c r="CX7" s="470"/>
      <c r="CY7" s="470"/>
      <c r="CZ7" s="470"/>
      <c r="DA7" s="471"/>
      <c r="DB7" s="469">
        <v>2018749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199546</v>
      </c>
      <c r="BO8" s="470"/>
      <c r="BP8" s="470"/>
      <c r="BQ8" s="470"/>
      <c r="BR8" s="470"/>
      <c r="BS8" s="470"/>
      <c r="BT8" s="470"/>
      <c r="BU8" s="471"/>
      <c r="BV8" s="469">
        <v>152358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2672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47188</v>
      </c>
      <c r="BO9" s="470"/>
      <c r="BP9" s="470"/>
      <c r="BQ9" s="470"/>
      <c r="BR9" s="470"/>
      <c r="BS9" s="470"/>
      <c r="BT9" s="470"/>
      <c r="BU9" s="471"/>
      <c r="BV9" s="469">
        <v>71353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3004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321</v>
      </c>
      <c r="BO10" s="470"/>
      <c r="BP10" s="470"/>
      <c r="BQ10" s="470"/>
      <c r="BR10" s="470"/>
      <c r="BS10" s="470"/>
      <c r="BT10" s="470"/>
      <c r="BU10" s="471"/>
      <c r="BV10" s="469">
        <v>340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2775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2765</v>
      </c>
      <c r="S13" s="554"/>
      <c r="T13" s="554"/>
      <c r="U13" s="554"/>
      <c r="V13" s="555"/>
      <c r="W13" s="485" t="s">
        <v>139</v>
      </c>
      <c r="X13" s="486"/>
      <c r="Y13" s="486"/>
      <c r="Z13" s="486"/>
      <c r="AA13" s="486"/>
      <c r="AB13" s="476"/>
      <c r="AC13" s="520">
        <v>473</v>
      </c>
      <c r="AD13" s="521"/>
      <c r="AE13" s="521"/>
      <c r="AF13" s="521"/>
      <c r="AG13" s="563"/>
      <c r="AH13" s="520">
        <v>518</v>
      </c>
      <c r="AI13" s="521"/>
      <c r="AJ13" s="521"/>
      <c r="AK13" s="521"/>
      <c r="AL13" s="522"/>
      <c r="AM13" s="498" t="s">
        <v>140</v>
      </c>
      <c r="AN13" s="499"/>
      <c r="AO13" s="499"/>
      <c r="AP13" s="499"/>
      <c r="AQ13" s="499"/>
      <c r="AR13" s="499"/>
      <c r="AS13" s="499"/>
      <c r="AT13" s="500"/>
      <c r="AU13" s="501" t="s">
        <v>120</v>
      </c>
      <c r="AV13" s="502"/>
      <c r="AW13" s="502"/>
      <c r="AX13" s="502"/>
      <c r="AY13" s="503" t="s">
        <v>141</v>
      </c>
      <c r="AZ13" s="504"/>
      <c r="BA13" s="504"/>
      <c r="BB13" s="504"/>
      <c r="BC13" s="504"/>
      <c r="BD13" s="504"/>
      <c r="BE13" s="504"/>
      <c r="BF13" s="504"/>
      <c r="BG13" s="504"/>
      <c r="BH13" s="504"/>
      <c r="BI13" s="504"/>
      <c r="BJ13" s="504"/>
      <c r="BK13" s="504"/>
      <c r="BL13" s="504"/>
      <c r="BM13" s="505"/>
      <c r="BN13" s="469">
        <v>47509</v>
      </c>
      <c r="BO13" s="470"/>
      <c r="BP13" s="470"/>
      <c r="BQ13" s="470"/>
      <c r="BR13" s="470"/>
      <c r="BS13" s="470"/>
      <c r="BT13" s="470"/>
      <c r="BU13" s="471"/>
      <c r="BV13" s="469">
        <v>71693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13.6</v>
      </c>
      <c r="CU13" s="467"/>
      <c r="CV13" s="467"/>
      <c r="CW13" s="467"/>
      <c r="CX13" s="467"/>
      <c r="CY13" s="467"/>
      <c r="CZ13" s="467"/>
      <c r="DA13" s="468"/>
      <c r="DB13" s="466">
        <v>13.4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2849</v>
      </c>
      <c r="S14" s="554"/>
      <c r="T14" s="554"/>
      <c r="U14" s="554"/>
      <c r="V14" s="555"/>
      <c r="W14" s="459"/>
      <c r="X14" s="460"/>
      <c r="Y14" s="460"/>
      <c r="Z14" s="460"/>
      <c r="AA14" s="460"/>
      <c r="AB14" s="449"/>
      <c r="AC14" s="556">
        <v>28.4</v>
      </c>
      <c r="AD14" s="557"/>
      <c r="AE14" s="557"/>
      <c r="AF14" s="557"/>
      <c r="AG14" s="558"/>
      <c r="AH14" s="556">
        <v>29.7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94.5</v>
      </c>
      <c r="CU14" s="568"/>
      <c r="CV14" s="568"/>
      <c r="CW14" s="568"/>
      <c r="CX14" s="568"/>
      <c r="CY14" s="568"/>
      <c r="CZ14" s="568"/>
      <c r="DA14" s="569"/>
      <c r="DB14" s="567">
        <v>81.900000000000006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2837</v>
      </c>
      <c r="S15" s="554"/>
      <c r="T15" s="554"/>
      <c r="U15" s="554"/>
      <c r="V15" s="555"/>
      <c r="W15" s="485" t="s">
        <v>145</v>
      </c>
      <c r="X15" s="486"/>
      <c r="Y15" s="486"/>
      <c r="Z15" s="486"/>
      <c r="AA15" s="486"/>
      <c r="AB15" s="476"/>
      <c r="AC15" s="520">
        <v>323</v>
      </c>
      <c r="AD15" s="521"/>
      <c r="AE15" s="521"/>
      <c r="AF15" s="521"/>
      <c r="AG15" s="563"/>
      <c r="AH15" s="520">
        <v>334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569040</v>
      </c>
      <c r="BO15" s="433"/>
      <c r="BP15" s="433"/>
      <c r="BQ15" s="433"/>
      <c r="BR15" s="433"/>
      <c r="BS15" s="433"/>
      <c r="BT15" s="433"/>
      <c r="BU15" s="434"/>
      <c r="BV15" s="432">
        <v>545424</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19.399999999999999</v>
      </c>
      <c r="AD16" s="557"/>
      <c r="AE16" s="557"/>
      <c r="AF16" s="557"/>
      <c r="AG16" s="558"/>
      <c r="AH16" s="556">
        <v>19.100000000000001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1888885</v>
      </c>
      <c r="BO16" s="470"/>
      <c r="BP16" s="470"/>
      <c r="BQ16" s="470"/>
      <c r="BR16" s="470"/>
      <c r="BS16" s="470"/>
      <c r="BT16" s="470"/>
      <c r="BU16" s="471"/>
      <c r="BV16" s="469">
        <v>1786775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868</v>
      </c>
      <c r="AD17" s="521"/>
      <c r="AE17" s="521"/>
      <c r="AF17" s="521"/>
      <c r="AG17" s="563"/>
      <c r="AH17" s="520">
        <v>894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726088</v>
      </c>
      <c r="BO17" s="470"/>
      <c r="BP17" s="470"/>
      <c r="BQ17" s="470"/>
      <c r="BR17" s="470"/>
      <c r="BS17" s="470"/>
      <c r="BT17" s="470"/>
      <c r="BU17" s="471"/>
      <c r="BV17" s="469">
        <v>702320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124.52</v>
      </c>
      <c r="M18" s="585"/>
      <c r="N18" s="585"/>
      <c r="O18" s="585"/>
      <c r="P18" s="585"/>
      <c r="Q18" s="585"/>
      <c r="R18" s="586"/>
      <c r="S18" s="586"/>
      <c r="T18" s="586"/>
      <c r="U18" s="586"/>
      <c r="V18" s="587"/>
      <c r="W18" s="487"/>
      <c r="X18" s="488"/>
      <c r="Y18" s="488"/>
      <c r="Z18" s="488"/>
      <c r="AA18" s="488"/>
      <c r="AB18" s="479"/>
      <c r="AC18" s="588">
        <v>52.2</v>
      </c>
      <c r="AD18" s="589"/>
      <c r="AE18" s="589"/>
      <c r="AF18" s="589"/>
      <c r="AG18" s="590"/>
      <c r="AH18" s="588">
        <v>51.2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1898634</v>
      </c>
      <c r="BO18" s="470"/>
      <c r="BP18" s="470"/>
      <c r="BQ18" s="470"/>
      <c r="BR18" s="470"/>
      <c r="BS18" s="470"/>
      <c r="BT18" s="470"/>
      <c r="BU18" s="471"/>
      <c r="BV18" s="469">
        <v>1844189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21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2782319</v>
      </c>
      <c r="BO19" s="470"/>
      <c r="BP19" s="470"/>
      <c r="BQ19" s="470"/>
      <c r="BR19" s="470"/>
      <c r="BS19" s="470"/>
      <c r="BT19" s="470"/>
      <c r="BU19" s="471"/>
      <c r="BV19" s="469">
        <v>2475262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953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4565045</v>
      </c>
      <c r="BO23" s="470"/>
      <c r="BP23" s="470"/>
      <c r="BQ23" s="470"/>
      <c r="BR23" s="470"/>
      <c r="BS23" s="470"/>
      <c r="BT23" s="470"/>
      <c r="BU23" s="471"/>
      <c r="BV23" s="469">
        <v>4087927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8100</v>
      </c>
      <c r="R24" s="521"/>
      <c r="S24" s="521"/>
      <c r="T24" s="521"/>
      <c r="U24" s="521"/>
      <c r="V24" s="563"/>
      <c r="W24" s="622"/>
      <c r="X24" s="610"/>
      <c r="Y24" s="611"/>
      <c r="Z24" s="519" t="s">
        <v>169</v>
      </c>
      <c r="AA24" s="499"/>
      <c r="AB24" s="499"/>
      <c r="AC24" s="499"/>
      <c r="AD24" s="499"/>
      <c r="AE24" s="499"/>
      <c r="AF24" s="499"/>
      <c r="AG24" s="500"/>
      <c r="AH24" s="520">
        <v>61</v>
      </c>
      <c r="AI24" s="521"/>
      <c r="AJ24" s="521"/>
      <c r="AK24" s="521"/>
      <c r="AL24" s="563"/>
      <c r="AM24" s="520">
        <v>171715</v>
      </c>
      <c r="AN24" s="521"/>
      <c r="AO24" s="521"/>
      <c r="AP24" s="521"/>
      <c r="AQ24" s="521"/>
      <c r="AR24" s="563"/>
      <c r="AS24" s="520">
        <v>2815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3878547</v>
      </c>
      <c r="BO24" s="470"/>
      <c r="BP24" s="470"/>
      <c r="BQ24" s="470"/>
      <c r="BR24" s="470"/>
      <c r="BS24" s="470"/>
      <c r="BT24" s="470"/>
      <c r="BU24" s="471"/>
      <c r="BV24" s="469">
        <v>3498068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6480</v>
      </c>
      <c r="R25" s="521"/>
      <c r="S25" s="521"/>
      <c r="T25" s="521"/>
      <c r="U25" s="521"/>
      <c r="V25" s="563"/>
      <c r="W25" s="622"/>
      <c r="X25" s="610"/>
      <c r="Y25" s="611"/>
      <c r="Z25" s="519" t="s">
        <v>172</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21044</v>
      </c>
      <c r="BO25" s="433"/>
      <c r="BP25" s="433"/>
      <c r="BQ25" s="433"/>
      <c r="BR25" s="433"/>
      <c r="BS25" s="433"/>
      <c r="BT25" s="433"/>
      <c r="BU25" s="434"/>
      <c r="BV25" s="432">
        <v>1231176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5880</v>
      </c>
      <c r="R26" s="521"/>
      <c r="S26" s="521"/>
      <c r="T26" s="521"/>
      <c r="U26" s="521"/>
      <c r="V26" s="563"/>
      <c r="W26" s="622"/>
      <c r="X26" s="610"/>
      <c r="Y26" s="611"/>
      <c r="Z26" s="519" t="s">
        <v>175</v>
      </c>
      <c r="AA26" s="632"/>
      <c r="AB26" s="632"/>
      <c r="AC26" s="632"/>
      <c r="AD26" s="632"/>
      <c r="AE26" s="632"/>
      <c r="AF26" s="632"/>
      <c r="AG26" s="633"/>
      <c r="AH26" s="520" t="s">
        <v>137</v>
      </c>
      <c r="AI26" s="521"/>
      <c r="AJ26" s="521"/>
      <c r="AK26" s="521"/>
      <c r="AL26" s="563"/>
      <c r="AM26" s="520" t="s">
        <v>137</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3160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109482</v>
      </c>
      <c r="BO27" s="646"/>
      <c r="BP27" s="646"/>
      <c r="BQ27" s="646"/>
      <c r="BR27" s="646"/>
      <c r="BS27" s="646"/>
      <c r="BT27" s="646"/>
      <c r="BU27" s="647"/>
      <c r="BV27" s="645">
        <v>93482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2350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899641</v>
      </c>
      <c r="BO28" s="433"/>
      <c r="BP28" s="433"/>
      <c r="BQ28" s="433"/>
      <c r="BR28" s="433"/>
      <c r="BS28" s="433"/>
      <c r="BT28" s="433"/>
      <c r="BU28" s="434"/>
      <c r="BV28" s="432">
        <v>899320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8</v>
      </c>
      <c r="M29" s="521"/>
      <c r="N29" s="521"/>
      <c r="O29" s="521"/>
      <c r="P29" s="563"/>
      <c r="Q29" s="520">
        <v>2210</v>
      </c>
      <c r="R29" s="521"/>
      <c r="S29" s="521"/>
      <c r="T29" s="521"/>
      <c r="U29" s="521"/>
      <c r="V29" s="563"/>
      <c r="W29" s="623"/>
      <c r="X29" s="624"/>
      <c r="Y29" s="625"/>
      <c r="Z29" s="519" t="s">
        <v>186</v>
      </c>
      <c r="AA29" s="499"/>
      <c r="AB29" s="499"/>
      <c r="AC29" s="499"/>
      <c r="AD29" s="499"/>
      <c r="AE29" s="499"/>
      <c r="AF29" s="499"/>
      <c r="AG29" s="500"/>
      <c r="AH29" s="520">
        <v>63</v>
      </c>
      <c r="AI29" s="521"/>
      <c r="AJ29" s="521"/>
      <c r="AK29" s="521"/>
      <c r="AL29" s="563"/>
      <c r="AM29" s="520">
        <v>179575</v>
      </c>
      <c r="AN29" s="521"/>
      <c r="AO29" s="521"/>
      <c r="AP29" s="521"/>
      <c r="AQ29" s="521"/>
      <c r="AR29" s="563"/>
      <c r="AS29" s="520">
        <v>2850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89682</v>
      </c>
      <c r="BO29" s="470"/>
      <c r="BP29" s="470"/>
      <c r="BQ29" s="470"/>
      <c r="BR29" s="470"/>
      <c r="BS29" s="470"/>
      <c r="BT29" s="470"/>
      <c r="BU29" s="471"/>
      <c r="BV29" s="469">
        <v>89646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272426</v>
      </c>
      <c r="BO30" s="646"/>
      <c r="BP30" s="646"/>
      <c r="BQ30" s="646"/>
      <c r="BR30" s="646"/>
      <c r="BS30" s="646"/>
      <c r="BT30" s="646"/>
      <c r="BU30" s="647"/>
      <c r="BV30" s="645">
        <v>401422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国民健康保険（事業勘定）</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IF('各会計、関係団体の財政状況及び健全化判断比率'!B34="","",'各会計、関係団体の財政状況及び健全化判断比率'!B34)</f>
        <v>簡易水道事業</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IF('各会計、関係団体の財政状況及び健全化判断比率'!B36="","",'各会計、関係団体の財政状況及び健全化判断比率'!B36)</f>
        <v>索道事業</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鳥取県町村総合事務組合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江府町地域振興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住宅新築資金等貸付事業</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国民健康保険（施設勘定）</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IF('各会計、関係団体の財政状況及び健全化判断比率'!B35="","",'各会計、関係団体の財政状況及び健全化判断比率'!B35)</f>
        <v>下水道等事業</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日野町江府町日南町衛生施設組合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西部情報公開・個人情報保護審査会</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介護保険事業（保険事業勘定）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鳥取県西部広域行政管理組合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鳥取県後期高齢者医療広域連合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介護老人保健施設</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鳥取県後期高齢者医療広域連合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9</v>
      </c>
      <c r="V39" s="658"/>
      <c r="W39" s="659" t="str">
        <f>IF('各会計、関係団体の財政状況及び健全化判断比率'!B33="","",'各会計、関係団体の財政状況及び健全化判断比率'!B33)</f>
        <v>後期高齢者医療</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日野病院組合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rimLgKBOq/K4oyTxk5KfjtAYbIac4ItQrUTL4EkleYAscSOT7sMFROUfFZWI5tEAQkPSgfceMOjLf1GlLe/Bnw==" saltValue="Y1R4bmL2YWpqT5OU9s+V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50" t="s">
        <v>577</v>
      </c>
      <c r="D34" s="1250"/>
      <c r="E34" s="1251"/>
      <c r="F34" s="32">
        <v>11.42</v>
      </c>
      <c r="G34" s="33">
        <v>7.37</v>
      </c>
      <c r="H34" s="33">
        <v>3.9</v>
      </c>
      <c r="I34" s="33">
        <v>7.47</v>
      </c>
      <c r="J34" s="34">
        <v>9.33</v>
      </c>
      <c r="K34" s="22"/>
      <c r="L34" s="22"/>
      <c r="M34" s="22"/>
      <c r="N34" s="22"/>
      <c r="O34" s="22"/>
      <c r="P34" s="22"/>
    </row>
    <row r="35" spans="1:16" ht="39" customHeight="1" x14ac:dyDescent="0.2">
      <c r="A35" s="22"/>
      <c r="B35" s="35"/>
      <c r="C35" s="1244" t="s">
        <v>578</v>
      </c>
      <c r="D35" s="1245"/>
      <c r="E35" s="1246"/>
      <c r="F35" s="36">
        <v>1.89</v>
      </c>
      <c r="G35" s="37">
        <v>2.37</v>
      </c>
      <c r="H35" s="37">
        <v>2.33</v>
      </c>
      <c r="I35" s="37">
        <v>2.38</v>
      </c>
      <c r="J35" s="38">
        <v>2.61</v>
      </c>
      <c r="K35" s="22"/>
      <c r="L35" s="22"/>
      <c r="M35" s="22"/>
      <c r="N35" s="22"/>
      <c r="O35" s="22"/>
      <c r="P35" s="22"/>
    </row>
    <row r="36" spans="1:16" ht="39" customHeight="1" x14ac:dyDescent="0.2">
      <c r="A36" s="22"/>
      <c r="B36" s="35"/>
      <c r="C36" s="1244" t="s">
        <v>579</v>
      </c>
      <c r="D36" s="1245"/>
      <c r="E36" s="1246"/>
      <c r="F36" s="36">
        <v>0.05</v>
      </c>
      <c r="G36" s="37">
        <v>0.02</v>
      </c>
      <c r="H36" s="37">
        <v>0.78</v>
      </c>
      <c r="I36" s="37">
        <v>0.93</v>
      </c>
      <c r="J36" s="38">
        <v>1.18</v>
      </c>
      <c r="K36" s="22"/>
      <c r="L36" s="22"/>
      <c r="M36" s="22"/>
      <c r="N36" s="22"/>
      <c r="O36" s="22"/>
      <c r="P36" s="22"/>
    </row>
    <row r="37" spans="1:16" ht="39" customHeight="1" x14ac:dyDescent="0.2">
      <c r="A37" s="22"/>
      <c r="B37" s="35"/>
      <c r="C37" s="1244" t="s">
        <v>580</v>
      </c>
      <c r="D37" s="1245"/>
      <c r="E37" s="1246"/>
      <c r="F37" s="36" t="s">
        <v>529</v>
      </c>
      <c r="G37" s="37" t="s">
        <v>529</v>
      </c>
      <c r="H37" s="37">
        <v>1.01</v>
      </c>
      <c r="I37" s="37">
        <v>1.22</v>
      </c>
      <c r="J37" s="38">
        <v>1.1299999999999999</v>
      </c>
      <c r="K37" s="22"/>
      <c r="L37" s="22"/>
      <c r="M37" s="22"/>
      <c r="N37" s="22"/>
      <c r="O37" s="22"/>
      <c r="P37" s="22"/>
    </row>
    <row r="38" spans="1:16" ht="39" customHeight="1" x14ac:dyDescent="0.2">
      <c r="A38" s="22"/>
      <c r="B38" s="35"/>
      <c r="C38" s="1244" t="s">
        <v>581</v>
      </c>
      <c r="D38" s="1245"/>
      <c r="E38" s="1246"/>
      <c r="F38" s="36">
        <v>0.02</v>
      </c>
      <c r="G38" s="37">
        <v>0.45</v>
      </c>
      <c r="H38" s="37">
        <v>0.01</v>
      </c>
      <c r="I38" s="37">
        <v>0.25</v>
      </c>
      <c r="J38" s="38">
        <v>0.12</v>
      </c>
      <c r="K38" s="22"/>
      <c r="L38" s="22"/>
      <c r="M38" s="22"/>
      <c r="N38" s="22"/>
      <c r="O38" s="22"/>
      <c r="P38" s="22"/>
    </row>
    <row r="39" spans="1:16" ht="39" customHeight="1" x14ac:dyDescent="0.2">
      <c r="A39" s="22"/>
      <c r="B39" s="35"/>
      <c r="C39" s="1244" t="s">
        <v>582</v>
      </c>
      <c r="D39" s="1245"/>
      <c r="E39" s="1246"/>
      <c r="F39" s="36">
        <v>0.04</v>
      </c>
      <c r="G39" s="37">
        <v>0.05</v>
      </c>
      <c r="H39" s="37">
        <v>7.0000000000000007E-2</v>
      </c>
      <c r="I39" s="37">
        <v>0.05</v>
      </c>
      <c r="J39" s="38">
        <v>0.05</v>
      </c>
      <c r="K39" s="22"/>
      <c r="L39" s="22"/>
      <c r="M39" s="22"/>
      <c r="N39" s="22"/>
      <c r="O39" s="22"/>
      <c r="P39" s="22"/>
    </row>
    <row r="40" spans="1:16" ht="39" customHeight="1" x14ac:dyDescent="0.2">
      <c r="A40" s="22"/>
      <c r="B40" s="35"/>
      <c r="C40" s="1244" t="s">
        <v>583</v>
      </c>
      <c r="D40" s="1245"/>
      <c r="E40" s="1246"/>
      <c r="F40" s="36">
        <v>0.03</v>
      </c>
      <c r="G40" s="37">
        <v>0.04</v>
      </c>
      <c r="H40" s="37">
        <v>0.04</v>
      </c>
      <c r="I40" s="37">
        <v>0.02</v>
      </c>
      <c r="J40" s="38">
        <v>0.04</v>
      </c>
      <c r="K40" s="22"/>
      <c r="L40" s="22"/>
      <c r="M40" s="22"/>
      <c r="N40" s="22"/>
      <c r="O40" s="22"/>
      <c r="P40" s="22"/>
    </row>
    <row r="41" spans="1:16" ht="39" customHeight="1" x14ac:dyDescent="0.2">
      <c r="A41" s="22"/>
      <c r="B41" s="35"/>
      <c r="C41" s="1244" t="s">
        <v>584</v>
      </c>
      <c r="D41" s="1245"/>
      <c r="E41" s="1246"/>
      <c r="F41" s="36" t="s">
        <v>529</v>
      </c>
      <c r="G41" s="37" t="s">
        <v>529</v>
      </c>
      <c r="H41" s="37" t="s">
        <v>529</v>
      </c>
      <c r="I41" s="37">
        <v>0.01</v>
      </c>
      <c r="J41" s="38">
        <v>0.02</v>
      </c>
      <c r="K41" s="22"/>
      <c r="L41" s="22"/>
      <c r="M41" s="22"/>
      <c r="N41" s="22"/>
      <c r="O41" s="22"/>
      <c r="P41" s="22"/>
    </row>
    <row r="42" spans="1:16" ht="39" customHeight="1" x14ac:dyDescent="0.2">
      <c r="A42" s="22"/>
      <c r="B42" s="39"/>
      <c r="C42" s="1244" t="s">
        <v>585</v>
      </c>
      <c r="D42" s="1245"/>
      <c r="E42" s="1246"/>
      <c r="F42" s="36" t="s">
        <v>529</v>
      </c>
      <c r="G42" s="37" t="s">
        <v>529</v>
      </c>
      <c r="H42" s="37" t="s">
        <v>529</v>
      </c>
      <c r="I42" s="37" t="s">
        <v>529</v>
      </c>
      <c r="J42" s="38" t="s">
        <v>529</v>
      </c>
      <c r="K42" s="22"/>
      <c r="L42" s="22"/>
      <c r="M42" s="22"/>
      <c r="N42" s="22"/>
      <c r="O42" s="22"/>
      <c r="P42" s="22"/>
    </row>
    <row r="43" spans="1:16" ht="39" customHeight="1" thickBot="1" x14ac:dyDescent="0.25">
      <c r="A43" s="22"/>
      <c r="B43" s="40"/>
      <c r="C43" s="1247" t="s">
        <v>586</v>
      </c>
      <c r="D43" s="1248"/>
      <c r="E43" s="1249"/>
      <c r="F43" s="41">
        <v>0.61</v>
      </c>
      <c r="G43" s="42">
        <v>2.39</v>
      </c>
      <c r="H43" s="42">
        <v>0.05</v>
      </c>
      <c r="I43" s="42">
        <v>0.05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jZJpGg7f6DILUSETJySSLwEgNIIeaoO2Sy6KL9b9O5BtjC8bG4j4SBBnHWD0o2Gkl1lHJGv9We7VTwB/Fj9g==" saltValue="l2K8zcA2/b+HaBRNaV6k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378</v>
      </c>
      <c r="L45" s="60">
        <v>370</v>
      </c>
      <c r="M45" s="60">
        <v>405</v>
      </c>
      <c r="N45" s="60">
        <v>382</v>
      </c>
      <c r="O45" s="61">
        <v>383</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2">
      <c r="A48" s="48"/>
      <c r="B48" s="1254"/>
      <c r="C48" s="1255"/>
      <c r="D48" s="62"/>
      <c r="E48" s="1260" t="s">
        <v>15</v>
      </c>
      <c r="F48" s="1260"/>
      <c r="G48" s="1260"/>
      <c r="H48" s="1260"/>
      <c r="I48" s="1260"/>
      <c r="J48" s="1261"/>
      <c r="K48" s="63">
        <v>165</v>
      </c>
      <c r="L48" s="64">
        <v>158</v>
      </c>
      <c r="M48" s="64">
        <v>166</v>
      </c>
      <c r="N48" s="64">
        <v>181</v>
      </c>
      <c r="O48" s="65">
        <v>169</v>
      </c>
      <c r="P48" s="48"/>
      <c r="Q48" s="48"/>
      <c r="R48" s="48"/>
      <c r="S48" s="48"/>
      <c r="T48" s="48"/>
      <c r="U48" s="48"/>
    </row>
    <row r="49" spans="1:21" ht="30.75" customHeight="1" x14ac:dyDescent="0.2">
      <c r="A49" s="48"/>
      <c r="B49" s="1254"/>
      <c r="C49" s="1255"/>
      <c r="D49" s="62"/>
      <c r="E49" s="1260" t="s">
        <v>16</v>
      </c>
      <c r="F49" s="1260"/>
      <c r="G49" s="1260"/>
      <c r="H49" s="1260"/>
      <c r="I49" s="1260"/>
      <c r="J49" s="1261"/>
      <c r="K49" s="63">
        <v>42</v>
      </c>
      <c r="L49" s="64">
        <v>47</v>
      </c>
      <c r="M49" s="64">
        <v>44</v>
      </c>
      <c r="N49" s="64">
        <v>42</v>
      </c>
      <c r="O49" s="65">
        <v>44</v>
      </c>
      <c r="P49" s="48"/>
      <c r="Q49" s="48"/>
      <c r="R49" s="48"/>
      <c r="S49" s="48"/>
      <c r="T49" s="48"/>
      <c r="U49" s="48"/>
    </row>
    <row r="50" spans="1:21" ht="30.75" customHeight="1" x14ac:dyDescent="0.2">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390</v>
      </c>
      <c r="L52" s="64">
        <v>371</v>
      </c>
      <c r="M52" s="64">
        <v>377</v>
      </c>
      <c r="N52" s="64">
        <v>371</v>
      </c>
      <c r="O52" s="65">
        <v>375</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195</v>
      </c>
      <c r="L53" s="69">
        <v>204</v>
      </c>
      <c r="M53" s="69">
        <v>238</v>
      </c>
      <c r="N53" s="69">
        <v>234</v>
      </c>
      <c r="O53" s="70">
        <v>221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n4SSHUC9MZa6j9tG9q+EbpJHtecIBk5bGyzWJ2dZYRiTpXhndBgGIsm7fJ00ufmQU8hljA80H9XduCKPZmXeA==" saltValue="tXYvYTeI5dveSEuoGsaL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78" t="s">
        <v>30</v>
      </c>
      <c r="C41" s="1279"/>
      <c r="D41" s="102"/>
      <c r="E41" s="1284" t="s">
        <v>31</v>
      </c>
      <c r="F41" s="1284"/>
      <c r="G41" s="1284"/>
      <c r="H41" s="1285"/>
      <c r="I41" s="103">
        <v>3931</v>
      </c>
      <c r="J41" s="104">
        <v>3893</v>
      </c>
      <c r="K41" s="104">
        <v>3759</v>
      </c>
      <c r="L41" s="104">
        <v>4088</v>
      </c>
      <c r="M41" s="105">
        <v>4565</v>
      </c>
    </row>
    <row r="42" spans="2:13" ht="27.75" customHeight="1" x14ac:dyDescent="0.2">
      <c r="B42" s="1280"/>
      <c r="C42" s="1281"/>
      <c r="D42" s="106"/>
      <c r="E42" s="1286" t="s">
        <v>32</v>
      </c>
      <c r="F42" s="1286"/>
      <c r="G42" s="1286"/>
      <c r="H42" s="1287"/>
      <c r="I42" s="107" t="s">
        <v>529</v>
      </c>
      <c r="J42" s="108" t="s">
        <v>529</v>
      </c>
      <c r="K42" s="108" t="s">
        <v>529</v>
      </c>
      <c r="L42" s="108" t="s">
        <v>529</v>
      </c>
      <c r="M42" s="109" t="s">
        <v>529</v>
      </c>
    </row>
    <row r="43" spans="2:13" ht="27.75" customHeight="1" x14ac:dyDescent="0.2">
      <c r="B43" s="1280"/>
      <c r="C43" s="1281"/>
      <c r="D43" s="106"/>
      <c r="E43" s="1286" t="s">
        <v>33</v>
      </c>
      <c r="F43" s="1286"/>
      <c r="G43" s="1286"/>
      <c r="H43" s="1287"/>
      <c r="I43" s="107">
        <v>2374</v>
      </c>
      <c r="J43" s="108">
        <v>2513</v>
      </c>
      <c r="K43" s="108">
        <v>2670</v>
      </c>
      <c r="L43" s="108">
        <v>2543</v>
      </c>
      <c r="M43" s="109">
        <v>2344</v>
      </c>
    </row>
    <row r="44" spans="2:13" ht="27.75" customHeight="1" x14ac:dyDescent="0.2">
      <c r="B44" s="1280"/>
      <c r="C44" s="1281"/>
      <c r="D44" s="106"/>
      <c r="E44" s="1286" t="s">
        <v>34</v>
      </c>
      <c r="F44" s="1286"/>
      <c r="G44" s="1286"/>
      <c r="H44" s="1287"/>
      <c r="I44" s="107">
        <v>217</v>
      </c>
      <c r="J44" s="108">
        <v>182</v>
      </c>
      <c r="K44" s="108">
        <v>160</v>
      </c>
      <c r="L44" s="108">
        <v>131</v>
      </c>
      <c r="M44" s="109">
        <v>102</v>
      </c>
    </row>
    <row r="45" spans="2:13" ht="27.75" customHeight="1" x14ac:dyDescent="0.2">
      <c r="B45" s="1280"/>
      <c r="C45" s="1281"/>
      <c r="D45" s="106"/>
      <c r="E45" s="1286" t="s">
        <v>35</v>
      </c>
      <c r="F45" s="1286"/>
      <c r="G45" s="1286"/>
      <c r="H45" s="1287"/>
      <c r="I45" s="107">
        <v>21</v>
      </c>
      <c r="J45" s="108">
        <v>61</v>
      </c>
      <c r="K45" s="108">
        <v>14</v>
      </c>
      <c r="L45" s="108" t="s">
        <v>529</v>
      </c>
      <c r="M45" s="109">
        <v>8</v>
      </c>
    </row>
    <row r="46" spans="2:13" ht="27.75" customHeight="1" x14ac:dyDescent="0.2">
      <c r="B46" s="1280"/>
      <c r="C46" s="1281"/>
      <c r="D46" s="110"/>
      <c r="E46" s="1286" t="s">
        <v>36</v>
      </c>
      <c r="F46" s="1286"/>
      <c r="G46" s="1286"/>
      <c r="H46" s="1287"/>
      <c r="I46" s="107">
        <v>5</v>
      </c>
      <c r="J46" s="108">
        <v>4</v>
      </c>
      <c r="K46" s="108">
        <v>3</v>
      </c>
      <c r="L46" s="108">
        <v>2</v>
      </c>
      <c r="M46" s="109">
        <v>1</v>
      </c>
    </row>
    <row r="47" spans="2:13" ht="27.75" customHeight="1" x14ac:dyDescent="0.2">
      <c r="B47" s="1280"/>
      <c r="C47" s="1281"/>
      <c r="D47" s="111"/>
      <c r="E47" s="1288" t="s">
        <v>37</v>
      </c>
      <c r="F47" s="1289"/>
      <c r="G47" s="1289"/>
      <c r="H47" s="1290"/>
      <c r="I47" s="107" t="s">
        <v>529</v>
      </c>
      <c r="J47" s="108" t="s">
        <v>529</v>
      </c>
      <c r="K47" s="108" t="s">
        <v>529</v>
      </c>
      <c r="L47" s="108" t="s">
        <v>529</v>
      </c>
      <c r="M47" s="109" t="s">
        <v>529</v>
      </c>
    </row>
    <row r="48" spans="2:13" ht="27.75" customHeight="1" x14ac:dyDescent="0.2">
      <c r="B48" s="1280"/>
      <c r="C48" s="1281"/>
      <c r="D48" s="106"/>
      <c r="E48" s="1286" t="s">
        <v>38</v>
      </c>
      <c r="F48" s="1286"/>
      <c r="G48" s="1286"/>
      <c r="H48" s="1287"/>
      <c r="I48" s="107" t="s">
        <v>529</v>
      </c>
      <c r="J48" s="108" t="s">
        <v>529</v>
      </c>
      <c r="K48" s="108" t="s">
        <v>529</v>
      </c>
      <c r="L48" s="108" t="s">
        <v>529</v>
      </c>
      <c r="M48" s="109" t="s">
        <v>529</v>
      </c>
    </row>
    <row r="49" spans="2:13" ht="27.75" customHeight="1" x14ac:dyDescent="0.2">
      <c r="B49" s="1282"/>
      <c r="C49" s="1283"/>
      <c r="D49" s="106"/>
      <c r="E49" s="1286" t="s">
        <v>39</v>
      </c>
      <c r="F49" s="1286"/>
      <c r="G49" s="1286"/>
      <c r="H49" s="1287"/>
      <c r="I49" s="107" t="s">
        <v>529</v>
      </c>
      <c r="J49" s="108" t="s">
        <v>529</v>
      </c>
      <c r="K49" s="108" t="s">
        <v>529</v>
      </c>
      <c r="L49" s="108" t="s">
        <v>529</v>
      </c>
      <c r="M49" s="109" t="s">
        <v>529</v>
      </c>
    </row>
    <row r="50" spans="2:13" ht="27.75" customHeight="1" x14ac:dyDescent="0.2">
      <c r="B50" s="1291" t="s">
        <v>40</v>
      </c>
      <c r="C50" s="1292"/>
      <c r="D50" s="112"/>
      <c r="E50" s="1286" t="s">
        <v>41</v>
      </c>
      <c r="F50" s="1286"/>
      <c r="G50" s="1286"/>
      <c r="H50" s="1287"/>
      <c r="I50" s="107">
        <v>1295</v>
      </c>
      <c r="J50" s="108">
        <v>1482</v>
      </c>
      <c r="K50" s="108">
        <v>1458</v>
      </c>
      <c r="L50" s="108">
        <v>1420</v>
      </c>
      <c r="M50" s="109">
        <v>1272</v>
      </c>
    </row>
    <row r="51" spans="2:13" ht="27.75" customHeight="1" x14ac:dyDescent="0.2">
      <c r="B51" s="1280"/>
      <c r="C51" s="1281"/>
      <c r="D51" s="106"/>
      <c r="E51" s="1286" t="s">
        <v>42</v>
      </c>
      <c r="F51" s="1286"/>
      <c r="G51" s="1286"/>
      <c r="H51" s="1287"/>
      <c r="I51" s="107">
        <v>34</v>
      </c>
      <c r="J51" s="108">
        <v>30</v>
      </c>
      <c r="K51" s="108">
        <v>21</v>
      </c>
      <c r="L51" s="108">
        <v>12</v>
      </c>
      <c r="M51" s="109">
        <v>7</v>
      </c>
    </row>
    <row r="52" spans="2:13" ht="27.75" customHeight="1" x14ac:dyDescent="0.2">
      <c r="B52" s="1282"/>
      <c r="C52" s="1283"/>
      <c r="D52" s="106"/>
      <c r="E52" s="1286" t="s">
        <v>43</v>
      </c>
      <c r="F52" s="1286"/>
      <c r="G52" s="1286"/>
      <c r="H52" s="1287"/>
      <c r="I52" s="107">
        <v>4129</v>
      </c>
      <c r="J52" s="108">
        <v>3978</v>
      </c>
      <c r="K52" s="108">
        <v>3939</v>
      </c>
      <c r="L52" s="108">
        <v>3974</v>
      </c>
      <c r="M52" s="109">
        <v>4085</v>
      </c>
    </row>
    <row r="53" spans="2:13" ht="27.75" customHeight="1" thickBot="1" x14ac:dyDescent="0.25">
      <c r="B53" s="1293" t="s">
        <v>44</v>
      </c>
      <c r="C53" s="1294"/>
      <c r="D53" s="113"/>
      <c r="E53" s="1295" t="s">
        <v>45</v>
      </c>
      <c r="F53" s="1295"/>
      <c r="G53" s="1295"/>
      <c r="H53" s="1296"/>
      <c r="I53" s="114">
        <v>1090</v>
      </c>
      <c r="J53" s="115">
        <v>1164</v>
      </c>
      <c r="K53" s="115">
        <v>1187</v>
      </c>
      <c r="L53" s="115">
        <v>1358</v>
      </c>
      <c r="M53" s="116">
        <v>1655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q2RYRJElgf2nqg5WTozq0txK1G/dr2Ru8ZD3bc6j9ruMrlrptFgpcltOlucSE+KaFeI2iT9a+5Wm6baqwVOTw==" saltValue="zGHaHDNZZoFST8+4JNwo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572</v>
      </c>
      <c r="G54" s="125" t="s">
        <v>573</v>
      </c>
      <c r="H54" s="126" t="s">
        <v>574</v>
      </c>
    </row>
    <row r="55" spans="2:8" ht="52.5" customHeight="1" x14ac:dyDescent="0.2">
      <c r="B55" s="127"/>
      <c r="C55" s="1305" t="s">
        <v>48</v>
      </c>
      <c r="D55" s="1305"/>
      <c r="E55" s="1306"/>
      <c r="F55" s="128">
        <v>899</v>
      </c>
      <c r="G55" s="128">
        <v>899</v>
      </c>
      <c r="H55" s="129">
        <v>900</v>
      </c>
    </row>
    <row r="56" spans="2:8" ht="52.5" customHeight="1" x14ac:dyDescent="0.2">
      <c r="B56" s="130"/>
      <c r="C56" s="1307" t="s">
        <v>49</v>
      </c>
      <c r="D56" s="1307"/>
      <c r="E56" s="1308"/>
      <c r="F56" s="131">
        <v>90</v>
      </c>
      <c r="G56" s="131">
        <v>90</v>
      </c>
      <c r="H56" s="132">
        <v>90</v>
      </c>
    </row>
    <row r="57" spans="2:8" ht="53.25" customHeight="1" x14ac:dyDescent="0.2">
      <c r="B57" s="130"/>
      <c r="C57" s="1309" t="s">
        <v>50</v>
      </c>
      <c r="D57" s="1309"/>
      <c r="E57" s="1310"/>
      <c r="F57" s="133">
        <v>440</v>
      </c>
      <c r="G57" s="133">
        <v>401</v>
      </c>
      <c r="H57" s="134">
        <v>272</v>
      </c>
    </row>
    <row r="58" spans="2:8" ht="45.75" customHeight="1" x14ac:dyDescent="0.2">
      <c r="B58" s="135"/>
      <c r="C58" s="1297" t="s">
        <v>594</v>
      </c>
      <c r="D58" s="1298"/>
      <c r="E58" s="1299"/>
      <c r="F58" s="136">
        <v>56</v>
      </c>
      <c r="G58" s="136">
        <v>67</v>
      </c>
      <c r="H58" s="137">
        <v>144</v>
      </c>
    </row>
    <row r="59" spans="2:8" ht="45.75" customHeight="1" x14ac:dyDescent="0.2">
      <c r="B59" s="135"/>
      <c r="C59" s="1297" t="s">
        <v>593</v>
      </c>
      <c r="D59" s="1298"/>
      <c r="E59" s="1299"/>
      <c r="F59" s="136">
        <v>125</v>
      </c>
      <c r="G59" s="136">
        <v>125</v>
      </c>
      <c r="H59" s="137">
        <v>56</v>
      </c>
    </row>
    <row r="60" spans="2:8" ht="45.75" customHeight="1" x14ac:dyDescent="0.2">
      <c r="B60" s="135"/>
      <c r="C60" s="1297" t="s">
        <v>595</v>
      </c>
      <c r="D60" s="1298"/>
      <c r="E60" s="1299"/>
      <c r="F60" s="136">
        <v>35</v>
      </c>
      <c r="G60" s="136">
        <v>35</v>
      </c>
      <c r="H60" s="137">
        <v>35</v>
      </c>
    </row>
    <row r="61" spans="2:8" ht="45.75" customHeight="1" x14ac:dyDescent="0.2">
      <c r="B61" s="135"/>
      <c r="C61" s="1297" t="s">
        <v>596</v>
      </c>
      <c r="D61" s="1298"/>
      <c r="E61" s="1299"/>
      <c r="F61" s="136">
        <v>19</v>
      </c>
      <c r="G61" s="136">
        <v>19</v>
      </c>
      <c r="H61" s="137">
        <v>19</v>
      </c>
    </row>
    <row r="62" spans="2:8" ht="45.75" customHeight="1" thickBot="1" x14ac:dyDescent="0.25">
      <c r="B62" s="138"/>
      <c r="C62" s="1300" t="s">
        <v>597</v>
      </c>
      <c r="D62" s="1301"/>
      <c r="E62" s="1302"/>
      <c r="F62" s="139">
        <v>0</v>
      </c>
      <c r="G62" s="139">
        <v>4</v>
      </c>
      <c r="H62" s="140">
        <v>12</v>
      </c>
    </row>
    <row r="63" spans="2:8" ht="52.5" customHeight="1" thickBot="1" x14ac:dyDescent="0.25">
      <c r="B63" s="141"/>
      <c r="C63" s="1303" t="s">
        <v>51</v>
      </c>
      <c r="D63" s="1303"/>
      <c r="E63" s="1304"/>
      <c r="F63" s="142">
        <v>1428</v>
      </c>
      <c r="G63" s="142">
        <v>1390</v>
      </c>
      <c r="H63" s="143">
        <v>1262</v>
      </c>
    </row>
    <row r="64" spans="2:8" ht="15" customHeight="1" x14ac:dyDescent="0.2"/>
  </sheetData>
  <sheetProtection algorithmName="SHA-512" hashValue="P339XUOFVUcGS6HC4rMzUSKXvbWTEwz3ALakwkDKHJ9VK8a/wvXVtrsTYNXDkBmihY5zIXFD9hRA87BkQmtTDQ==" saltValue="i5jA9vxN8y2CU4d0wokx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611</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570</v>
      </c>
      <c r="BQ50" s="1324"/>
      <c r="BR50" s="1324"/>
      <c r="BS50" s="1324"/>
      <c r="BT50" s="1324"/>
      <c r="BU50" s="1324"/>
      <c r="BV50" s="1324"/>
      <c r="BW50" s="1324"/>
      <c r="BX50" s="1324" t="s">
        <v>571</v>
      </c>
      <c r="BY50" s="1324"/>
      <c r="BZ50" s="1324"/>
      <c r="CA50" s="1324"/>
      <c r="CB50" s="1324"/>
      <c r="CC50" s="1324"/>
      <c r="CD50" s="1324"/>
      <c r="CE50" s="1324"/>
      <c r="CF50" s="1324" t="s">
        <v>572</v>
      </c>
      <c r="CG50" s="1324"/>
      <c r="CH50" s="1324"/>
      <c r="CI50" s="1324"/>
      <c r="CJ50" s="1324"/>
      <c r="CK50" s="1324"/>
      <c r="CL50" s="1324"/>
      <c r="CM50" s="1324"/>
      <c r="CN50" s="1324" t="s">
        <v>573</v>
      </c>
      <c r="CO50" s="1324"/>
      <c r="CP50" s="1324"/>
      <c r="CQ50" s="1324"/>
      <c r="CR50" s="1324"/>
      <c r="CS50" s="1324"/>
      <c r="CT50" s="1324"/>
      <c r="CU50" s="1324"/>
      <c r="CV50" s="1324" t="s">
        <v>574</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v>65.099999999999994</v>
      </c>
      <c r="BQ51" s="1325"/>
      <c r="BR51" s="1325"/>
      <c r="BS51" s="1325"/>
      <c r="BT51" s="1325"/>
      <c r="BU51" s="1325"/>
      <c r="BV51" s="1325"/>
      <c r="BW51" s="1325"/>
      <c r="BX51" s="1325">
        <v>69.599999999999994</v>
      </c>
      <c r="BY51" s="1325"/>
      <c r="BZ51" s="1325"/>
      <c r="CA51" s="1325"/>
      <c r="CB51" s="1325"/>
      <c r="CC51" s="1325"/>
      <c r="CD51" s="1325"/>
      <c r="CE51" s="1325"/>
      <c r="CF51" s="1325">
        <v>71.3</v>
      </c>
      <c r="CG51" s="1325"/>
      <c r="CH51" s="1325"/>
      <c r="CI51" s="1325"/>
      <c r="CJ51" s="1325"/>
      <c r="CK51" s="1325"/>
      <c r="CL51" s="1325"/>
      <c r="CM51" s="1325"/>
      <c r="CN51" s="1325">
        <v>81.900000000000006</v>
      </c>
      <c r="CO51" s="1325"/>
      <c r="CP51" s="1325"/>
      <c r="CQ51" s="1325"/>
      <c r="CR51" s="1325"/>
      <c r="CS51" s="1325"/>
      <c r="CT51" s="1325"/>
      <c r="CU51" s="1325"/>
      <c r="CV51" s="1325">
        <v>94.5</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60.5</v>
      </c>
      <c r="BQ53" s="1325"/>
      <c r="BR53" s="1325"/>
      <c r="BS53" s="1325"/>
      <c r="BT53" s="1325"/>
      <c r="BU53" s="1325"/>
      <c r="BV53" s="1325"/>
      <c r="BW53" s="1325"/>
      <c r="BX53" s="1325">
        <v>60.6</v>
      </c>
      <c r="BY53" s="1325"/>
      <c r="BZ53" s="1325"/>
      <c r="CA53" s="1325"/>
      <c r="CB53" s="1325"/>
      <c r="CC53" s="1325"/>
      <c r="CD53" s="1325"/>
      <c r="CE53" s="1325"/>
      <c r="CF53" s="1325">
        <v>62.4</v>
      </c>
      <c r="CG53" s="1325"/>
      <c r="CH53" s="1325"/>
      <c r="CI53" s="1325"/>
      <c r="CJ53" s="1325"/>
      <c r="CK53" s="1325"/>
      <c r="CL53" s="1325"/>
      <c r="CM53" s="1325"/>
      <c r="CN53" s="1325">
        <v>64.2</v>
      </c>
      <c r="CO53" s="1325"/>
      <c r="CP53" s="1325"/>
      <c r="CQ53" s="1325"/>
      <c r="CR53" s="1325"/>
      <c r="CS53" s="1325"/>
      <c r="CT53" s="1325"/>
      <c r="CU53" s="1325"/>
      <c r="CV53" s="1325">
        <v>63.9</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56.3</v>
      </c>
      <c r="BQ57" s="1325"/>
      <c r="BR57" s="1325"/>
      <c r="BS57" s="1325"/>
      <c r="BT57" s="1325"/>
      <c r="BU57" s="1325"/>
      <c r="BV57" s="1325"/>
      <c r="BW57" s="1325"/>
      <c r="BX57" s="1325">
        <v>57.7</v>
      </c>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616</v>
      </c>
    </row>
    <row r="64" spans="1:109" ht="13.2" x14ac:dyDescent="0.2">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611</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570</v>
      </c>
      <c r="BQ72" s="1324"/>
      <c r="BR72" s="1324"/>
      <c r="BS72" s="1324"/>
      <c r="BT72" s="1324"/>
      <c r="BU72" s="1324"/>
      <c r="BV72" s="1324"/>
      <c r="BW72" s="1324"/>
      <c r="BX72" s="1324" t="s">
        <v>571</v>
      </c>
      <c r="BY72" s="1324"/>
      <c r="BZ72" s="1324"/>
      <c r="CA72" s="1324"/>
      <c r="CB72" s="1324"/>
      <c r="CC72" s="1324"/>
      <c r="CD72" s="1324"/>
      <c r="CE72" s="1324"/>
      <c r="CF72" s="1324" t="s">
        <v>572</v>
      </c>
      <c r="CG72" s="1324"/>
      <c r="CH72" s="1324"/>
      <c r="CI72" s="1324"/>
      <c r="CJ72" s="1324"/>
      <c r="CK72" s="1324"/>
      <c r="CL72" s="1324"/>
      <c r="CM72" s="1324"/>
      <c r="CN72" s="1324" t="s">
        <v>573</v>
      </c>
      <c r="CO72" s="1324"/>
      <c r="CP72" s="1324"/>
      <c r="CQ72" s="1324"/>
      <c r="CR72" s="1324"/>
      <c r="CS72" s="1324"/>
      <c r="CT72" s="1324"/>
      <c r="CU72" s="1324"/>
      <c r="CV72" s="1324" t="s">
        <v>574</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v>65.099999999999994</v>
      </c>
      <c r="BQ73" s="1325"/>
      <c r="BR73" s="1325"/>
      <c r="BS73" s="1325"/>
      <c r="BT73" s="1325"/>
      <c r="BU73" s="1325"/>
      <c r="BV73" s="1325"/>
      <c r="BW73" s="1325"/>
      <c r="BX73" s="1325">
        <v>69.599999999999994</v>
      </c>
      <c r="BY73" s="1325"/>
      <c r="BZ73" s="1325"/>
      <c r="CA73" s="1325"/>
      <c r="CB73" s="1325"/>
      <c r="CC73" s="1325"/>
      <c r="CD73" s="1325"/>
      <c r="CE73" s="1325"/>
      <c r="CF73" s="1325">
        <v>71.3</v>
      </c>
      <c r="CG73" s="1325"/>
      <c r="CH73" s="1325"/>
      <c r="CI73" s="1325"/>
      <c r="CJ73" s="1325"/>
      <c r="CK73" s="1325"/>
      <c r="CL73" s="1325"/>
      <c r="CM73" s="1325"/>
      <c r="CN73" s="1325">
        <v>81.900000000000006</v>
      </c>
      <c r="CO73" s="1325"/>
      <c r="CP73" s="1325"/>
      <c r="CQ73" s="1325"/>
      <c r="CR73" s="1325"/>
      <c r="CS73" s="1325"/>
      <c r="CT73" s="1325"/>
      <c r="CU73" s="1325"/>
      <c r="CV73" s="1325">
        <v>94.5</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617</v>
      </c>
      <c r="BC75" s="1327"/>
      <c r="BD75" s="1327"/>
      <c r="BE75" s="1327"/>
      <c r="BF75" s="1327"/>
      <c r="BG75" s="1327"/>
      <c r="BH75" s="1327"/>
      <c r="BI75" s="1327"/>
      <c r="BJ75" s="1327"/>
      <c r="BK75" s="1327"/>
      <c r="BL75" s="1327"/>
      <c r="BM75" s="1327"/>
      <c r="BN75" s="1327"/>
      <c r="BO75" s="1327"/>
      <c r="BP75" s="1325">
        <v>10</v>
      </c>
      <c r="BQ75" s="1325"/>
      <c r="BR75" s="1325"/>
      <c r="BS75" s="1325"/>
      <c r="BT75" s="1325"/>
      <c r="BU75" s="1325"/>
      <c r="BV75" s="1325"/>
      <c r="BW75" s="1325"/>
      <c r="BX75" s="1325">
        <v>10.7</v>
      </c>
      <c r="BY75" s="1325"/>
      <c r="BZ75" s="1325"/>
      <c r="CA75" s="1325"/>
      <c r="CB75" s="1325"/>
      <c r="CC75" s="1325"/>
      <c r="CD75" s="1325"/>
      <c r="CE75" s="1325"/>
      <c r="CF75" s="1325">
        <v>12.6</v>
      </c>
      <c r="CG75" s="1325"/>
      <c r="CH75" s="1325"/>
      <c r="CI75" s="1325"/>
      <c r="CJ75" s="1325"/>
      <c r="CK75" s="1325"/>
      <c r="CL75" s="1325"/>
      <c r="CM75" s="1325"/>
      <c r="CN75" s="1325">
        <v>13.4</v>
      </c>
      <c r="CO75" s="1325"/>
      <c r="CP75" s="1325"/>
      <c r="CQ75" s="1325"/>
      <c r="CR75" s="1325"/>
      <c r="CS75" s="1325"/>
      <c r="CT75" s="1325"/>
      <c r="CU75" s="1325"/>
      <c r="CV75" s="1325">
        <v>13.6</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617</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iMCID51MD5T0SaP20Mf/TVcoDEExlOkVyij+QO5lRSFu841rB7eM29IniOcAj861wLy8c1bmwBaQ6bE6z7JrA==" saltValue="oyb/34+ReXesXSWEaH0C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517</v>
      </c>
    </row>
  </sheetData>
  <sheetProtection algorithmName="SHA-512" hashValue="dVHGXBk9slA+nuSbIie9OLoBzfLeIPDpbbECuvuG13hc8giCdbwA7VUWNBJfBrcvEBEJ72lIb1h1blrzgkvFeg==" saltValue="b/H5m0epNMaF4aqEPJvZ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517</v>
      </c>
    </row>
  </sheetData>
  <sheetProtection algorithmName="SHA-512" hashValue="VC0nyVew2cOuISasiBnUrG0zaaEeIantkTwtzqDaT5/pB0o4EjxA9yaM/Z6vWph/644v2x+glbxO5jzi6AIu0w==" saltValue="FqEecGVBQJUe/PWGxS8X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50967</v>
      </c>
      <c r="E3" s="162"/>
      <c r="F3" s="163">
        <v>291945</v>
      </c>
      <c r="G3" s="164"/>
      <c r="H3" s="165"/>
    </row>
    <row r="4" spans="1:8" x14ac:dyDescent="0.2">
      <c r="A4" s="166"/>
      <c r="B4" s="167"/>
      <c r="C4" s="168"/>
      <c r="D4" s="169">
        <v>29806</v>
      </c>
      <c r="E4" s="170"/>
      <c r="F4" s="171">
        <v>127651</v>
      </c>
      <c r="G4" s="172"/>
      <c r="H4" s="173"/>
    </row>
    <row r="5" spans="1:8" x14ac:dyDescent="0.2">
      <c r="A5" s="154" t="s">
        <v>562</v>
      </c>
      <c r="B5" s="159"/>
      <c r="C5" s="160"/>
      <c r="D5" s="161">
        <v>45433</v>
      </c>
      <c r="E5" s="162"/>
      <c r="F5" s="163">
        <v>291173</v>
      </c>
      <c r="G5" s="164"/>
      <c r="H5" s="165"/>
    </row>
    <row r="6" spans="1:8" x14ac:dyDescent="0.2">
      <c r="A6" s="166"/>
      <c r="B6" s="167"/>
      <c r="C6" s="168"/>
      <c r="D6" s="169">
        <v>20076</v>
      </c>
      <c r="E6" s="170"/>
      <c r="F6" s="171">
        <v>119071</v>
      </c>
      <c r="G6" s="172"/>
      <c r="H6" s="173"/>
    </row>
    <row r="7" spans="1:8" x14ac:dyDescent="0.2">
      <c r="A7" s="154" t="s">
        <v>563</v>
      </c>
      <c r="B7" s="159"/>
      <c r="C7" s="160"/>
      <c r="D7" s="161">
        <v>48843</v>
      </c>
      <c r="E7" s="162"/>
      <c r="F7" s="163">
        <v>271581</v>
      </c>
      <c r="G7" s="164"/>
      <c r="H7" s="165"/>
    </row>
    <row r="8" spans="1:8" x14ac:dyDescent="0.2">
      <c r="A8" s="166"/>
      <c r="B8" s="167"/>
      <c r="C8" s="168"/>
      <c r="D8" s="169">
        <v>33573</v>
      </c>
      <c r="E8" s="170"/>
      <c r="F8" s="171">
        <v>117844</v>
      </c>
      <c r="G8" s="172"/>
      <c r="H8" s="173"/>
    </row>
    <row r="9" spans="1:8" x14ac:dyDescent="0.2">
      <c r="A9" s="154" t="s">
        <v>564</v>
      </c>
      <c r="B9" s="159"/>
      <c r="C9" s="160"/>
      <c r="D9" s="161">
        <v>228462</v>
      </c>
      <c r="E9" s="162"/>
      <c r="F9" s="163">
        <v>268375</v>
      </c>
      <c r="G9" s="164"/>
      <c r="H9" s="165"/>
    </row>
    <row r="10" spans="1:8" x14ac:dyDescent="0.2">
      <c r="A10" s="166"/>
      <c r="B10" s="167"/>
      <c r="C10" s="168"/>
      <c r="D10" s="169">
        <v>211465</v>
      </c>
      <c r="E10" s="170"/>
      <c r="F10" s="171">
        <v>119602</v>
      </c>
      <c r="G10" s="172"/>
      <c r="H10" s="173"/>
    </row>
    <row r="11" spans="1:8" x14ac:dyDescent="0.2">
      <c r="A11" s="154" t="s">
        <v>565</v>
      </c>
      <c r="B11" s="159"/>
      <c r="C11" s="160"/>
      <c r="D11" s="161">
        <v>361561</v>
      </c>
      <c r="E11" s="162"/>
      <c r="F11" s="163">
        <v>301035</v>
      </c>
      <c r="G11" s="164"/>
      <c r="H11" s="165"/>
    </row>
    <row r="12" spans="1:8" x14ac:dyDescent="0.2">
      <c r="A12" s="166"/>
      <c r="B12" s="167"/>
      <c r="C12" s="174"/>
      <c r="D12" s="169">
        <v>333484</v>
      </c>
      <c r="E12" s="170"/>
      <c r="F12" s="171">
        <v>154376</v>
      </c>
      <c r="G12" s="172"/>
      <c r="H12" s="173"/>
    </row>
    <row r="13" spans="1:8" x14ac:dyDescent="0.2">
      <c r="A13" s="154"/>
      <c r="B13" s="159"/>
      <c r="C13" s="175"/>
      <c r="D13" s="176">
        <v>147053</v>
      </c>
      <c r="E13" s="177"/>
      <c r="F13" s="178">
        <v>284822</v>
      </c>
      <c r="G13" s="179"/>
      <c r="H13" s="165"/>
    </row>
    <row r="14" spans="1:8" x14ac:dyDescent="0.2">
      <c r="A14" s="166"/>
      <c r="B14" s="167"/>
      <c r="C14" s="168"/>
      <c r="D14" s="169">
        <v>125681</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11.47</v>
      </c>
      <c r="C19" s="180">
        <f>ROUND(VALUE(SUBSTITUTE(実質収支比率等に係る経年分析!G$48,"▲","-")),2)</f>
        <v>7.43</v>
      </c>
      <c r="D19" s="180">
        <f>ROUND(VALUE(SUBSTITUTE(実質収支比率等に係る経年分析!H$48,"▲","-")),2)</f>
        <v>3.98</v>
      </c>
      <c r="E19" s="180">
        <f>ROUND(VALUE(SUBSTITUTE(実質収支比率等に係る経年分析!I$48,"▲","-")),2)</f>
        <v>7.55</v>
      </c>
      <c r="F19" s="180">
        <f>ROUND(VALUE(SUBSTITUTE(実質収支比率等に係る経年分析!J$48,"▲","-")),2)</f>
        <v>9.42</v>
      </c>
    </row>
    <row r="20" spans="1:11" x14ac:dyDescent="0.2">
      <c r="A20" s="180" t="s">
        <v>55</v>
      </c>
      <c r="B20" s="180">
        <f>ROUND(VALUE(SUBSTITUTE(実質収支比率等に係る経年分析!F$47,"▲","-")),2)</f>
        <v>41.28</v>
      </c>
      <c r="C20" s="180">
        <f>ROUND(VALUE(SUBSTITUTE(実質収支比率等に係る経年分析!G$47,"▲","-")),2)</f>
        <v>44.21</v>
      </c>
      <c r="D20" s="180">
        <f>ROUND(VALUE(SUBSTITUTE(実質収支比率等に係る経年分析!H$47,"▲","-")),2)</f>
        <v>44.18</v>
      </c>
      <c r="E20" s="180">
        <f>ROUND(VALUE(SUBSTITUTE(実質収支比率等に係る経年分析!I$47,"▲","-")),2)</f>
        <v>44.55</v>
      </c>
      <c r="F20" s="180">
        <f>ROUND(VALUE(SUBSTITUTE(実質収支比率等に係る経年分析!J$47,"▲","-")),2)</f>
        <v>42.48</v>
      </c>
    </row>
    <row r="21" spans="1:11" x14ac:dyDescent="0.2">
      <c r="A21" s="180" t="s">
        <v>56</v>
      </c>
      <c r="B21" s="180">
        <f>IF(ISNUMBER(VALUE(SUBSTITUTE(実質収支比率等に係る経年分析!F$49,"▲","-"))),ROUND(VALUE(SUBSTITUTE(実質収支比率等に係る経年分析!F$49,"▲","-")),2),NA())</f>
        <v>0.77</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-3.43</v>
      </c>
      <c r="E21" s="180">
        <f>IF(ISNUMBER(VALUE(SUBSTITUTE(実質収支比率等に係る経年分析!I$49,"▲","-"))),ROUND(VALUE(SUBSTITUTE(実質収支比率等に係る経年分析!I$49,"▲","-")),2),NA())</f>
        <v>3.55</v>
      </c>
      <c r="F21" s="180">
        <f>IF(ISNUMBER(VALUE(SUBSTITUTE(実質収支比率等に係る経年分析!J$49,"▲","-"))),ROUND(VALUE(SUBSTITUTE(実質収支比率等に係る経年分析!J$49,"▲","-")),2),NA())</f>
        <v>2.2400000000000002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西部情報公開・個人情報保護審査会</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住宅新築資金等貸付事業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国民健康保険（事業勘定）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下水道等事業</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2">
      <c r="A34" s="181" t="str">
        <f>IF(連結実質赤字比率に係る赤字・黒字の構成分析!C$36="",NA(),連結実質赤字比率に係る赤字・黒字の構成分析!C$36)</f>
        <v>簡易水道事業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2">
      <c r="A35" s="181" t="str">
        <f>IF(連結実質赤字比率に係る赤字・黒字の構成分析!C$35="",NA(),連結実質赤字比率に係る赤字・黒字の構成分析!C$35)</f>
        <v>介護保険事業（保険事業勘定）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390</v>
      </c>
      <c r="E42" s="182"/>
      <c r="F42" s="182"/>
      <c r="G42" s="182">
        <f>'実質公債費比率（分子）の構造'!L$52</f>
        <v>371</v>
      </c>
      <c r="H42" s="182"/>
      <c r="I42" s="182"/>
      <c r="J42" s="182">
        <f>'実質公債費比率（分子）の構造'!M$52</f>
        <v>377</v>
      </c>
      <c r="K42" s="182"/>
      <c r="L42" s="182"/>
      <c r="M42" s="182">
        <f>'実質公債費比率（分子）の構造'!N$52</f>
        <v>371</v>
      </c>
      <c r="N42" s="182"/>
      <c r="O42" s="182"/>
      <c r="P42" s="182">
        <f>'実質公債費比率（分子）の構造'!O$52</f>
        <v>375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42</v>
      </c>
      <c r="C45" s="182"/>
      <c r="D45" s="182"/>
      <c r="E45" s="182">
        <f>'実質公債費比率（分子）の構造'!L$49</f>
        <v>47</v>
      </c>
      <c r="F45" s="182"/>
      <c r="G45" s="182"/>
      <c r="H45" s="182">
        <f>'実質公債費比率（分子）の構造'!M$49</f>
        <v>44</v>
      </c>
      <c r="I45" s="182"/>
      <c r="J45" s="182"/>
      <c r="K45" s="182">
        <f>'実質公債費比率（分子）の構造'!N$49</f>
        <v>42</v>
      </c>
      <c r="L45" s="182"/>
      <c r="M45" s="182"/>
      <c r="N45" s="182">
        <f>'実質公債費比率（分子）の構造'!O$49</f>
        <v>44</v>
      </c>
      <c r="O45" s="182"/>
      <c r="P45" s="182"/>
    </row>
    <row r="46" spans="1:16" x14ac:dyDescent="0.2">
      <c r="A46" s="182" t="s">
        <v>67</v>
      </c>
      <c r="B46" s="182">
        <f>'実質公債費比率（分子）の構造'!K$48</f>
        <v>165</v>
      </c>
      <c r="C46" s="182"/>
      <c r="D46" s="182"/>
      <c r="E46" s="182">
        <f>'実質公債費比率（分子）の構造'!L$48</f>
        <v>158</v>
      </c>
      <c r="F46" s="182"/>
      <c r="G46" s="182"/>
      <c r="H46" s="182">
        <f>'実質公債費比率（分子）の構造'!M$48</f>
        <v>166</v>
      </c>
      <c r="I46" s="182"/>
      <c r="J46" s="182"/>
      <c r="K46" s="182">
        <f>'実質公債費比率（分子）の構造'!N$48</f>
        <v>181</v>
      </c>
      <c r="L46" s="182"/>
      <c r="M46" s="182"/>
      <c r="N46" s="182">
        <f>'実質公債費比率（分子）の構造'!O$48</f>
        <v>169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378</v>
      </c>
      <c r="C49" s="182"/>
      <c r="D49" s="182"/>
      <c r="E49" s="182">
        <f>'実質公債費比率（分子）の構造'!L$45</f>
        <v>370</v>
      </c>
      <c r="F49" s="182"/>
      <c r="G49" s="182"/>
      <c r="H49" s="182">
        <f>'実質公債費比率（分子）の構造'!M$45</f>
        <v>405</v>
      </c>
      <c r="I49" s="182"/>
      <c r="J49" s="182"/>
      <c r="K49" s="182">
        <f>'実質公債費比率（分子）の構造'!N$45</f>
        <v>382</v>
      </c>
      <c r="L49" s="182"/>
      <c r="M49" s="182"/>
      <c r="N49" s="182">
        <f>'実質公債費比率（分子）の構造'!O$45</f>
        <v>383</v>
      </c>
      <c r="O49" s="182"/>
      <c r="P49" s="182"/>
    </row>
    <row r="50" spans="1:16" x14ac:dyDescent="0.2">
      <c r="A50" s="182" t="s">
        <v>71</v>
      </c>
      <c r="B50" s="182" t="e">
        <f>NA()</f>
        <v>#N/A</v>
      </c>
      <c r="C50" s="182">
        <f>IF(ISNUMBER('実質公債費比率（分子）の構造'!K$53),'実質公債費比率（分子）の構造'!K$53,NA())</f>
        <v>195</v>
      </c>
      <c r="D50" s="182" t="e">
        <f>NA()</f>
        <v>#N/A</v>
      </c>
      <c r="E50" s="182" t="e">
        <f>NA()</f>
        <v>#N/A</v>
      </c>
      <c r="F50" s="182">
        <f>IF(ISNUMBER('実質公債費比率（分子）の構造'!L$53),'実質公債費比率（分子）の構造'!L$53,NA())</f>
        <v>204</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221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4129</v>
      </c>
      <c r="E56" s="181"/>
      <c r="F56" s="181"/>
      <c r="G56" s="181">
        <f>'将来負担比率（分子）の構造'!J$52</f>
        <v>3978</v>
      </c>
      <c r="H56" s="181"/>
      <c r="I56" s="181"/>
      <c r="J56" s="181">
        <f>'将来負担比率（分子）の構造'!K$52</f>
        <v>3939</v>
      </c>
      <c r="K56" s="181"/>
      <c r="L56" s="181"/>
      <c r="M56" s="181">
        <f>'将来負担比率（分子）の構造'!L$52</f>
        <v>3974</v>
      </c>
      <c r="N56" s="181"/>
      <c r="O56" s="181"/>
      <c r="P56" s="181">
        <f>'将来負担比率（分子）の構造'!M$52</f>
        <v>4085</v>
      </c>
    </row>
    <row r="57" spans="1:16" x14ac:dyDescent="0.2">
      <c r="A57" s="181" t="s">
        <v>42</v>
      </c>
      <c r="B57" s="181"/>
      <c r="C57" s="181"/>
      <c r="D57" s="181">
        <f>'将来負担比率（分子）の構造'!I$51</f>
        <v>34</v>
      </c>
      <c r="E57" s="181"/>
      <c r="F57" s="181"/>
      <c r="G57" s="181">
        <f>'将来負担比率（分子）の構造'!J$51</f>
        <v>30</v>
      </c>
      <c r="H57" s="181"/>
      <c r="I57" s="181"/>
      <c r="J57" s="181">
        <f>'将来負担比率（分子）の構造'!K$51</f>
        <v>21</v>
      </c>
      <c r="K57" s="181"/>
      <c r="L57" s="181"/>
      <c r="M57" s="181">
        <f>'将来負担比率（分子）の構造'!L$51</f>
        <v>12</v>
      </c>
      <c r="N57" s="181"/>
      <c r="O57" s="181"/>
      <c r="P57" s="181">
        <f>'将来負担比率（分子）の構造'!M$51</f>
        <v>7</v>
      </c>
    </row>
    <row r="58" spans="1:16" x14ac:dyDescent="0.2">
      <c r="A58" s="181" t="s">
        <v>41</v>
      </c>
      <c r="B58" s="181"/>
      <c r="C58" s="181"/>
      <c r="D58" s="181">
        <f>'将来負担比率（分子）の構造'!I$50</f>
        <v>1295</v>
      </c>
      <c r="E58" s="181"/>
      <c r="F58" s="181"/>
      <c r="G58" s="181">
        <f>'将来負担比率（分子）の構造'!J$50</f>
        <v>1482</v>
      </c>
      <c r="H58" s="181"/>
      <c r="I58" s="181"/>
      <c r="J58" s="181">
        <f>'将来負担比率（分子）の構造'!K$50</f>
        <v>1458</v>
      </c>
      <c r="K58" s="181"/>
      <c r="L58" s="181"/>
      <c r="M58" s="181">
        <f>'将来負担比率（分子）の構造'!L$50</f>
        <v>1420</v>
      </c>
      <c r="N58" s="181"/>
      <c r="O58" s="181"/>
      <c r="P58" s="181">
        <f>'将来負担比率（分子）の構造'!M$50</f>
        <v>1272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f>'将来負担比率（分子）の構造'!J$46</f>
        <v>4</v>
      </c>
      <c r="F61" s="181"/>
      <c r="G61" s="181"/>
      <c r="H61" s="181">
        <f>'将来負担比率（分子）の構造'!K$46</f>
        <v>3</v>
      </c>
      <c r="I61" s="181"/>
      <c r="J61" s="181"/>
      <c r="K61" s="181">
        <f>'将来負担比率（分子）の構造'!L$46</f>
        <v>2</v>
      </c>
      <c r="L61" s="181"/>
      <c r="M61" s="181"/>
      <c r="N61" s="181">
        <f>'将来負担比率（分子）の構造'!M$46</f>
        <v>1</v>
      </c>
      <c r="O61" s="181"/>
      <c r="P61" s="181"/>
    </row>
    <row r="62" spans="1:16" x14ac:dyDescent="0.2">
      <c r="A62" s="181" t="s">
        <v>35</v>
      </c>
      <c r="B62" s="181">
        <f>'将来負担比率（分子）の構造'!I$45</f>
        <v>21</v>
      </c>
      <c r="C62" s="181"/>
      <c r="D62" s="181"/>
      <c r="E62" s="181">
        <f>'将来負担比率（分子）の構造'!J$45</f>
        <v>61</v>
      </c>
      <c r="F62" s="181"/>
      <c r="G62" s="181"/>
      <c r="H62" s="181">
        <f>'将来負担比率（分子）の構造'!K$45</f>
        <v>14</v>
      </c>
      <c r="I62" s="181"/>
      <c r="J62" s="181"/>
      <c r="K62" s="181" t="str">
        <f>'将来負担比率（分子）の構造'!L$45</f>
        <v>-</v>
      </c>
      <c r="L62" s="181"/>
      <c r="M62" s="181"/>
      <c r="N62" s="181">
        <f>'将来負担比率（分子）の構造'!M$45</f>
        <v>8</v>
      </c>
      <c r="O62" s="181"/>
      <c r="P62" s="181"/>
    </row>
    <row r="63" spans="1:16" x14ac:dyDescent="0.2">
      <c r="A63" s="181" t="s">
        <v>34</v>
      </c>
      <c r="B63" s="181">
        <f>'将来負担比率（分子）の構造'!I$44</f>
        <v>217</v>
      </c>
      <c r="C63" s="181"/>
      <c r="D63" s="181"/>
      <c r="E63" s="181">
        <f>'将来負担比率（分子）の構造'!J$44</f>
        <v>182</v>
      </c>
      <c r="F63" s="181"/>
      <c r="G63" s="181"/>
      <c r="H63" s="181">
        <f>'将来負担比率（分子）の構造'!K$44</f>
        <v>160</v>
      </c>
      <c r="I63" s="181"/>
      <c r="J63" s="181"/>
      <c r="K63" s="181">
        <f>'将来負担比率（分子）の構造'!L$44</f>
        <v>131</v>
      </c>
      <c r="L63" s="181"/>
      <c r="M63" s="181"/>
      <c r="N63" s="181">
        <f>'将来負担比率（分子）の構造'!M$44</f>
        <v>102</v>
      </c>
      <c r="O63" s="181"/>
      <c r="P63" s="181"/>
    </row>
    <row r="64" spans="1:16" x14ac:dyDescent="0.2">
      <c r="A64" s="181" t="s">
        <v>33</v>
      </c>
      <c r="B64" s="181">
        <f>'将来負担比率（分子）の構造'!I$43</f>
        <v>2374</v>
      </c>
      <c r="C64" s="181"/>
      <c r="D64" s="181"/>
      <c r="E64" s="181">
        <f>'将来負担比率（分子）の構造'!J$43</f>
        <v>2513</v>
      </c>
      <c r="F64" s="181"/>
      <c r="G64" s="181"/>
      <c r="H64" s="181">
        <f>'将来負担比率（分子）の構造'!K$43</f>
        <v>2670</v>
      </c>
      <c r="I64" s="181"/>
      <c r="J64" s="181"/>
      <c r="K64" s="181">
        <f>'将来負担比率（分子）の構造'!L$43</f>
        <v>2543</v>
      </c>
      <c r="L64" s="181"/>
      <c r="M64" s="181"/>
      <c r="N64" s="181">
        <f>'将来負担比率（分子）の構造'!M$43</f>
        <v>2344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3931</v>
      </c>
      <c r="C66" s="181"/>
      <c r="D66" s="181"/>
      <c r="E66" s="181">
        <f>'将来負担比率（分子）の構造'!J$41</f>
        <v>3893</v>
      </c>
      <c r="F66" s="181"/>
      <c r="G66" s="181"/>
      <c r="H66" s="181">
        <f>'将来負担比率（分子）の構造'!K$41</f>
        <v>3759</v>
      </c>
      <c r="I66" s="181"/>
      <c r="J66" s="181"/>
      <c r="K66" s="181">
        <f>'将来負担比率（分子）の構造'!L$41</f>
        <v>4088</v>
      </c>
      <c r="L66" s="181"/>
      <c r="M66" s="181"/>
      <c r="N66" s="181">
        <f>'将来負担比率（分子）の構造'!M$41</f>
        <v>4565</v>
      </c>
      <c r="O66" s="181"/>
      <c r="P66" s="181"/>
    </row>
    <row r="67" spans="1:16" x14ac:dyDescent="0.2">
      <c r="A67" s="181" t="s">
        <v>75</v>
      </c>
      <c r="B67" s="181" t="e">
        <f>NA()</f>
        <v>#N/A</v>
      </c>
      <c r="C67" s="181">
        <f>IF(ISNUMBER('将来負担比率（分子）の構造'!I$53), IF('将来負担比率（分子）の構造'!I$53 &lt; 0, 0, '将来負担比率（分子）の構造'!I$53), NA())</f>
        <v>1090</v>
      </c>
      <c r="D67" s="181" t="e">
        <f>NA()</f>
        <v>#N/A</v>
      </c>
      <c r="E67" s="181" t="e">
        <f>NA()</f>
        <v>#N/A</v>
      </c>
      <c r="F67" s="181">
        <f>IF(ISNUMBER('将来負担比率（分子）の構造'!J$53), IF('将来負担比率（分子）の構造'!J$53 &lt; 0, 0, '将来負担比率（分子）の構造'!J$53), NA())</f>
        <v>1164</v>
      </c>
      <c r="G67" s="181" t="e">
        <f>NA()</f>
        <v>#N/A</v>
      </c>
      <c r="H67" s="181" t="e">
        <f>NA()</f>
        <v>#N/A</v>
      </c>
      <c r="I67" s="181">
        <f>IF(ISNUMBER('将来負担比率（分子）の構造'!K$53), IF('将来負担比率（分子）の構造'!K$53 &lt; 0, 0, '将来負担比率（分子）の構造'!K$53), NA())</f>
        <v>1187</v>
      </c>
      <c r="J67" s="181" t="e">
        <f>NA()</f>
        <v>#N/A</v>
      </c>
      <c r="K67" s="181" t="e">
        <f>NA()</f>
        <v>#N/A</v>
      </c>
      <c r="L67" s="181">
        <f>IF(ISNUMBER('将来負担比率（分子）の構造'!L$53), IF('将来負担比率（分子）の構造'!L$53 &lt; 0, 0, '将来負担比率（分子）の構造'!L$53), NA())</f>
        <v>1358</v>
      </c>
      <c r="M67" s="181" t="e">
        <f>NA()</f>
        <v>#N/A</v>
      </c>
      <c r="N67" s="181" t="e">
        <f>NA()</f>
        <v>#N/A</v>
      </c>
      <c r="O67" s="181">
        <f>IF(ISNUMBER('将来負担比率（分子）の構造'!M$53), IF('将来負担比率（分子）の構造'!M$53 &lt; 0, 0, '将来負担比率（分子）の構造'!M$53), NA())</f>
        <v>1655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899</v>
      </c>
      <c r="C72" s="185">
        <f>基金残高に係る経年分析!G55</f>
        <v>899</v>
      </c>
      <c r="D72" s="185">
        <f>基金残高に係る経年分析!H55</f>
        <v>900</v>
      </c>
    </row>
    <row r="73" spans="1:16" x14ac:dyDescent="0.2">
      <c r="A73" s="184" t="s">
        <v>78</v>
      </c>
      <c r="B73" s="185">
        <f>基金残高に係る経年分析!F56</f>
        <v>90</v>
      </c>
      <c r="C73" s="185">
        <f>基金残高に係る経年分析!G56</f>
        <v>90</v>
      </c>
      <c r="D73" s="185">
        <f>基金残高に係る経年分析!H56</f>
        <v>90</v>
      </c>
    </row>
    <row r="74" spans="1:16" x14ac:dyDescent="0.2">
      <c r="A74" s="184" t="s">
        <v>79</v>
      </c>
      <c r="B74" s="185">
        <f>基金残高に係る経年分析!F57</f>
        <v>440</v>
      </c>
      <c r="C74" s="185">
        <f>基金残高に係る経年分析!G57</f>
        <v>401</v>
      </c>
      <c r="D74" s="185">
        <f>基金残高に係る経年分析!H57</f>
        <v>272</v>
      </c>
    </row>
  </sheetData>
  <sheetProtection algorithmName="SHA-512" hashValue="ohgJGdrXGioaw6YHYQOHHoxcB7pzE8+C445Palzalf2JlmclyRXjmDQo4IOp3gGeWNTawYkccZjnQRHwAJbqhw==" saltValue="6O6cXEW4NHNVTLz+F6De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702564</v>
      </c>
      <c r="S5" s="675"/>
      <c r="T5" s="675"/>
      <c r="U5" s="675"/>
      <c r="V5" s="675"/>
      <c r="W5" s="675"/>
      <c r="X5" s="675"/>
      <c r="Y5" s="676"/>
      <c r="Z5" s="677">
        <v>14.3</v>
      </c>
      <c r="AA5" s="677"/>
      <c r="AB5" s="677"/>
      <c r="AC5" s="677"/>
      <c r="AD5" s="678">
        <v>702564</v>
      </c>
      <c r="AE5" s="678"/>
      <c r="AF5" s="678"/>
      <c r="AG5" s="678"/>
      <c r="AH5" s="678"/>
      <c r="AI5" s="678"/>
      <c r="AJ5" s="678"/>
      <c r="AK5" s="678"/>
      <c r="AL5" s="679">
        <v>33</v>
      </c>
      <c r="AM5" s="680"/>
      <c r="AN5" s="680"/>
      <c r="AO5" s="681"/>
      <c r="AP5" s="671" t="s">
        <v>225</v>
      </c>
      <c r="AQ5" s="672"/>
      <c r="AR5" s="672"/>
      <c r="AS5" s="672"/>
      <c r="AT5" s="672"/>
      <c r="AU5" s="672"/>
      <c r="AV5" s="672"/>
      <c r="AW5" s="672"/>
      <c r="AX5" s="672"/>
      <c r="AY5" s="672"/>
      <c r="AZ5" s="672"/>
      <c r="BA5" s="672"/>
      <c r="BB5" s="672"/>
      <c r="BC5" s="672"/>
      <c r="BD5" s="672"/>
      <c r="BE5" s="672"/>
      <c r="BF5" s="673"/>
      <c r="BG5" s="685">
        <v>702564</v>
      </c>
      <c r="BH5" s="686"/>
      <c r="BI5" s="686"/>
      <c r="BJ5" s="686"/>
      <c r="BK5" s="686"/>
      <c r="BL5" s="686"/>
      <c r="BM5" s="686"/>
      <c r="BN5" s="687"/>
      <c r="BO5" s="688">
        <v>100</v>
      </c>
      <c r="BP5" s="688"/>
      <c r="BQ5" s="688"/>
      <c r="BR5" s="688"/>
      <c r="BS5" s="689">
        <v>70076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38663</v>
      </c>
      <c r="S6" s="686"/>
      <c r="T6" s="686"/>
      <c r="U6" s="686"/>
      <c r="V6" s="686"/>
      <c r="W6" s="686"/>
      <c r="X6" s="686"/>
      <c r="Y6" s="687"/>
      <c r="Z6" s="688">
        <v>0.8</v>
      </c>
      <c r="AA6" s="688"/>
      <c r="AB6" s="688"/>
      <c r="AC6" s="688"/>
      <c r="AD6" s="689">
        <v>38663</v>
      </c>
      <c r="AE6" s="689"/>
      <c r="AF6" s="689"/>
      <c r="AG6" s="689"/>
      <c r="AH6" s="689"/>
      <c r="AI6" s="689"/>
      <c r="AJ6" s="689"/>
      <c r="AK6" s="689"/>
      <c r="AL6" s="690">
        <v>1.8</v>
      </c>
      <c r="AM6" s="691"/>
      <c r="AN6" s="691"/>
      <c r="AO6" s="692"/>
      <c r="AP6" s="682" t="s">
        <v>230</v>
      </c>
      <c r="AQ6" s="683"/>
      <c r="AR6" s="683"/>
      <c r="AS6" s="683"/>
      <c r="AT6" s="683"/>
      <c r="AU6" s="683"/>
      <c r="AV6" s="683"/>
      <c r="AW6" s="683"/>
      <c r="AX6" s="683"/>
      <c r="AY6" s="683"/>
      <c r="AZ6" s="683"/>
      <c r="BA6" s="683"/>
      <c r="BB6" s="683"/>
      <c r="BC6" s="683"/>
      <c r="BD6" s="683"/>
      <c r="BE6" s="683"/>
      <c r="BF6" s="684"/>
      <c r="BG6" s="685">
        <v>702564</v>
      </c>
      <c r="BH6" s="686"/>
      <c r="BI6" s="686"/>
      <c r="BJ6" s="686"/>
      <c r="BK6" s="686"/>
      <c r="BL6" s="686"/>
      <c r="BM6" s="686"/>
      <c r="BN6" s="687"/>
      <c r="BO6" s="688">
        <v>100</v>
      </c>
      <c r="BP6" s="688"/>
      <c r="BQ6" s="688"/>
      <c r="BR6" s="688"/>
      <c r="BS6" s="689">
        <v>70076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62234</v>
      </c>
      <c r="CS6" s="686"/>
      <c r="CT6" s="686"/>
      <c r="CU6" s="686"/>
      <c r="CV6" s="686"/>
      <c r="CW6" s="686"/>
      <c r="CX6" s="686"/>
      <c r="CY6" s="687"/>
      <c r="CZ6" s="679">
        <v>1.3</v>
      </c>
      <c r="DA6" s="680"/>
      <c r="DB6" s="680"/>
      <c r="DC6" s="699"/>
      <c r="DD6" s="694" t="s">
        <v>232</v>
      </c>
      <c r="DE6" s="686"/>
      <c r="DF6" s="686"/>
      <c r="DG6" s="686"/>
      <c r="DH6" s="686"/>
      <c r="DI6" s="686"/>
      <c r="DJ6" s="686"/>
      <c r="DK6" s="686"/>
      <c r="DL6" s="686"/>
      <c r="DM6" s="686"/>
      <c r="DN6" s="686"/>
      <c r="DO6" s="686"/>
      <c r="DP6" s="687"/>
      <c r="DQ6" s="694">
        <v>62234</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262</v>
      </c>
      <c r="S7" s="686"/>
      <c r="T7" s="686"/>
      <c r="U7" s="686"/>
      <c r="V7" s="686"/>
      <c r="W7" s="686"/>
      <c r="X7" s="686"/>
      <c r="Y7" s="687"/>
      <c r="Z7" s="688">
        <v>0</v>
      </c>
      <c r="AA7" s="688"/>
      <c r="AB7" s="688"/>
      <c r="AC7" s="688"/>
      <c r="AD7" s="689">
        <v>262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116119</v>
      </c>
      <c r="BH7" s="686"/>
      <c r="BI7" s="686"/>
      <c r="BJ7" s="686"/>
      <c r="BK7" s="686"/>
      <c r="BL7" s="686"/>
      <c r="BM7" s="686"/>
      <c r="BN7" s="687"/>
      <c r="BO7" s="688">
        <v>16.5</v>
      </c>
      <c r="BP7" s="688"/>
      <c r="BQ7" s="688"/>
      <c r="BR7" s="688"/>
      <c r="BS7" s="689" t="s">
        <v>235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1717731</v>
      </c>
      <c r="CS7" s="686"/>
      <c r="CT7" s="686"/>
      <c r="CU7" s="686"/>
      <c r="CV7" s="686"/>
      <c r="CW7" s="686"/>
      <c r="CX7" s="686"/>
      <c r="CY7" s="687"/>
      <c r="CZ7" s="688">
        <v>36.4</v>
      </c>
      <c r="DA7" s="688"/>
      <c r="DB7" s="688"/>
      <c r="DC7" s="688"/>
      <c r="DD7" s="694">
        <v>718143</v>
      </c>
      <c r="DE7" s="686"/>
      <c r="DF7" s="686"/>
      <c r="DG7" s="686"/>
      <c r="DH7" s="686"/>
      <c r="DI7" s="686"/>
      <c r="DJ7" s="686"/>
      <c r="DK7" s="686"/>
      <c r="DL7" s="686"/>
      <c r="DM7" s="686"/>
      <c r="DN7" s="686"/>
      <c r="DO7" s="686"/>
      <c r="DP7" s="687"/>
      <c r="DQ7" s="694">
        <v>495590</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854</v>
      </c>
      <c r="S8" s="686"/>
      <c r="T8" s="686"/>
      <c r="U8" s="686"/>
      <c r="V8" s="686"/>
      <c r="W8" s="686"/>
      <c r="X8" s="686"/>
      <c r="Y8" s="687"/>
      <c r="Z8" s="688">
        <v>0</v>
      </c>
      <c r="AA8" s="688"/>
      <c r="AB8" s="688"/>
      <c r="AC8" s="688"/>
      <c r="AD8" s="689">
        <v>854</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4579</v>
      </c>
      <c r="BH8" s="686"/>
      <c r="BI8" s="686"/>
      <c r="BJ8" s="686"/>
      <c r="BK8" s="686"/>
      <c r="BL8" s="686"/>
      <c r="BM8" s="686"/>
      <c r="BN8" s="687"/>
      <c r="BO8" s="688">
        <v>0.7</v>
      </c>
      <c r="BP8" s="688"/>
      <c r="BQ8" s="688"/>
      <c r="BR8" s="688"/>
      <c r="BS8" s="694" t="s">
        <v>235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746929</v>
      </c>
      <c r="CS8" s="686"/>
      <c r="CT8" s="686"/>
      <c r="CU8" s="686"/>
      <c r="CV8" s="686"/>
      <c r="CW8" s="686"/>
      <c r="CX8" s="686"/>
      <c r="CY8" s="687"/>
      <c r="CZ8" s="688">
        <v>15.8</v>
      </c>
      <c r="DA8" s="688"/>
      <c r="DB8" s="688"/>
      <c r="DC8" s="688"/>
      <c r="DD8" s="694">
        <v>13704</v>
      </c>
      <c r="DE8" s="686"/>
      <c r="DF8" s="686"/>
      <c r="DG8" s="686"/>
      <c r="DH8" s="686"/>
      <c r="DI8" s="686"/>
      <c r="DJ8" s="686"/>
      <c r="DK8" s="686"/>
      <c r="DL8" s="686"/>
      <c r="DM8" s="686"/>
      <c r="DN8" s="686"/>
      <c r="DO8" s="686"/>
      <c r="DP8" s="687"/>
      <c r="DQ8" s="694">
        <v>507614</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937</v>
      </c>
      <c r="S9" s="686"/>
      <c r="T9" s="686"/>
      <c r="U9" s="686"/>
      <c r="V9" s="686"/>
      <c r="W9" s="686"/>
      <c r="X9" s="686"/>
      <c r="Y9" s="687"/>
      <c r="Z9" s="688">
        <v>0</v>
      </c>
      <c r="AA9" s="688"/>
      <c r="AB9" s="688"/>
      <c r="AC9" s="688"/>
      <c r="AD9" s="689">
        <v>937</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80586</v>
      </c>
      <c r="BH9" s="686"/>
      <c r="BI9" s="686"/>
      <c r="BJ9" s="686"/>
      <c r="BK9" s="686"/>
      <c r="BL9" s="686"/>
      <c r="BM9" s="686"/>
      <c r="BN9" s="687"/>
      <c r="BO9" s="688">
        <v>11.5</v>
      </c>
      <c r="BP9" s="688"/>
      <c r="BQ9" s="688"/>
      <c r="BR9" s="688"/>
      <c r="BS9" s="694" t="s">
        <v>235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328800</v>
      </c>
      <c r="CS9" s="686"/>
      <c r="CT9" s="686"/>
      <c r="CU9" s="686"/>
      <c r="CV9" s="686"/>
      <c r="CW9" s="686"/>
      <c r="CX9" s="686"/>
      <c r="CY9" s="687"/>
      <c r="CZ9" s="688">
        <v>7</v>
      </c>
      <c r="DA9" s="688"/>
      <c r="DB9" s="688"/>
      <c r="DC9" s="688"/>
      <c r="DD9" s="694" t="s">
        <v>232</v>
      </c>
      <c r="DE9" s="686"/>
      <c r="DF9" s="686"/>
      <c r="DG9" s="686"/>
      <c r="DH9" s="686"/>
      <c r="DI9" s="686"/>
      <c r="DJ9" s="686"/>
      <c r="DK9" s="686"/>
      <c r="DL9" s="686"/>
      <c r="DM9" s="686"/>
      <c r="DN9" s="686"/>
      <c r="DO9" s="686"/>
      <c r="DP9" s="687"/>
      <c r="DQ9" s="694">
        <v>295159</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12899</v>
      </c>
      <c r="BH10" s="686"/>
      <c r="BI10" s="686"/>
      <c r="BJ10" s="686"/>
      <c r="BK10" s="686"/>
      <c r="BL10" s="686"/>
      <c r="BM10" s="686"/>
      <c r="BN10" s="687"/>
      <c r="BO10" s="688">
        <v>1.8</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10</v>
      </c>
      <c r="CS10" s="686"/>
      <c r="CT10" s="686"/>
      <c r="CU10" s="686"/>
      <c r="CV10" s="686"/>
      <c r="CW10" s="686"/>
      <c r="CX10" s="686"/>
      <c r="CY10" s="687"/>
      <c r="CZ10" s="688">
        <v>0</v>
      </c>
      <c r="DA10" s="688"/>
      <c r="DB10" s="688"/>
      <c r="DC10" s="688"/>
      <c r="DD10" s="694" t="s">
        <v>232</v>
      </c>
      <c r="DE10" s="686"/>
      <c r="DF10" s="686"/>
      <c r="DG10" s="686"/>
      <c r="DH10" s="686"/>
      <c r="DI10" s="686"/>
      <c r="DJ10" s="686"/>
      <c r="DK10" s="686"/>
      <c r="DL10" s="686"/>
      <c r="DM10" s="686"/>
      <c r="DN10" s="686"/>
      <c r="DO10" s="686"/>
      <c r="DP10" s="687"/>
      <c r="DQ10" s="694">
        <v>10</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60787</v>
      </c>
      <c r="S11" s="686"/>
      <c r="T11" s="686"/>
      <c r="U11" s="686"/>
      <c r="V11" s="686"/>
      <c r="W11" s="686"/>
      <c r="X11" s="686"/>
      <c r="Y11" s="687"/>
      <c r="Z11" s="690">
        <v>1.2</v>
      </c>
      <c r="AA11" s="691"/>
      <c r="AB11" s="691"/>
      <c r="AC11" s="703"/>
      <c r="AD11" s="694">
        <v>60787</v>
      </c>
      <c r="AE11" s="686"/>
      <c r="AF11" s="686"/>
      <c r="AG11" s="686"/>
      <c r="AH11" s="686"/>
      <c r="AI11" s="686"/>
      <c r="AJ11" s="686"/>
      <c r="AK11" s="687"/>
      <c r="AL11" s="690">
        <v>2.9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18055</v>
      </c>
      <c r="BH11" s="686"/>
      <c r="BI11" s="686"/>
      <c r="BJ11" s="686"/>
      <c r="BK11" s="686"/>
      <c r="BL11" s="686"/>
      <c r="BM11" s="686"/>
      <c r="BN11" s="687"/>
      <c r="BO11" s="688">
        <v>2.6</v>
      </c>
      <c r="BP11" s="688"/>
      <c r="BQ11" s="688"/>
      <c r="BR11" s="688"/>
      <c r="BS11" s="694" t="s">
        <v>232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341075</v>
      </c>
      <c r="CS11" s="686"/>
      <c r="CT11" s="686"/>
      <c r="CU11" s="686"/>
      <c r="CV11" s="686"/>
      <c r="CW11" s="686"/>
      <c r="CX11" s="686"/>
      <c r="CY11" s="687"/>
      <c r="CZ11" s="688">
        <v>7.2</v>
      </c>
      <c r="DA11" s="688"/>
      <c r="DB11" s="688"/>
      <c r="DC11" s="688"/>
      <c r="DD11" s="694">
        <v>26763</v>
      </c>
      <c r="DE11" s="686"/>
      <c r="DF11" s="686"/>
      <c r="DG11" s="686"/>
      <c r="DH11" s="686"/>
      <c r="DI11" s="686"/>
      <c r="DJ11" s="686"/>
      <c r="DK11" s="686"/>
      <c r="DL11" s="686"/>
      <c r="DM11" s="686"/>
      <c r="DN11" s="686"/>
      <c r="DO11" s="686"/>
      <c r="DP11" s="687"/>
      <c r="DQ11" s="694">
        <v>152328</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232</v>
      </c>
      <c r="AA12" s="688"/>
      <c r="AB12" s="688"/>
      <c r="AC12" s="688"/>
      <c r="AD12" s="689" t="s">
        <v>137</v>
      </c>
      <c r="AE12" s="689"/>
      <c r="AF12" s="689"/>
      <c r="AG12" s="689"/>
      <c r="AH12" s="689"/>
      <c r="AI12" s="689"/>
      <c r="AJ12" s="689"/>
      <c r="AK12" s="689"/>
      <c r="AL12" s="690" t="s">
        <v>232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561162</v>
      </c>
      <c r="BH12" s="686"/>
      <c r="BI12" s="686"/>
      <c r="BJ12" s="686"/>
      <c r="BK12" s="686"/>
      <c r="BL12" s="686"/>
      <c r="BM12" s="686"/>
      <c r="BN12" s="687"/>
      <c r="BO12" s="688">
        <v>79.900000000000006</v>
      </c>
      <c r="BP12" s="688"/>
      <c r="BQ12" s="688"/>
      <c r="BR12" s="688"/>
      <c r="BS12" s="694">
        <v>70076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119722</v>
      </c>
      <c r="CS12" s="686"/>
      <c r="CT12" s="686"/>
      <c r="CU12" s="686"/>
      <c r="CV12" s="686"/>
      <c r="CW12" s="686"/>
      <c r="CX12" s="686"/>
      <c r="CY12" s="687"/>
      <c r="CZ12" s="688">
        <v>2.5</v>
      </c>
      <c r="DA12" s="688"/>
      <c r="DB12" s="688"/>
      <c r="DC12" s="688"/>
      <c r="DD12" s="694">
        <v>1094</v>
      </c>
      <c r="DE12" s="686"/>
      <c r="DF12" s="686"/>
      <c r="DG12" s="686"/>
      <c r="DH12" s="686"/>
      <c r="DI12" s="686"/>
      <c r="DJ12" s="686"/>
      <c r="DK12" s="686"/>
      <c r="DL12" s="686"/>
      <c r="DM12" s="686"/>
      <c r="DN12" s="686"/>
      <c r="DO12" s="686"/>
      <c r="DP12" s="687"/>
      <c r="DQ12" s="694">
        <v>88488</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232</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560610</v>
      </c>
      <c r="BH13" s="686"/>
      <c r="BI13" s="686"/>
      <c r="BJ13" s="686"/>
      <c r="BK13" s="686"/>
      <c r="BL13" s="686"/>
      <c r="BM13" s="686"/>
      <c r="BN13" s="687"/>
      <c r="BO13" s="688">
        <v>79.8</v>
      </c>
      <c r="BP13" s="688"/>
      <c r="BQ13" s="688"/>
      <c r="BR13" s="688"/>
      <c r="BS13" s="694">
        <v>70076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496227</v>
      </c>
      <c r="CS13" s="686"/>
      <c r="CT13" s="686"/>
      <c r="CU13" s="686"/>
      <c r="CV13" s="686"/>
      <c r="CW13" s="686"/>
      <c r="CX13" s="686"/>
      <c r="CY13" s="687"/>
      <c r="CZ13" s="688">
        <v>10.5</v>
      </c>
      <c r="DA13" s="688"/>
      <c r="DB13" s="688"/>
      <c r="DC13" s="688"/>
      <c r="DD13" s="694">
        <v>73927</v>
      </c>
      <c r="DE13" s="686"/>
      <c r="DF13" s="686"/>
      <c r="DG13" s="686"/>
      <c r="DH13" s="686"/>
      <c r="DI13" s="686"/>
      <c r="DJ13" s="686"/>
      <c r="DK13" s="686"/>
      <c r="DL13" s="686"/>
      <c r="DM13" s="686"/>
      <c r="DN13" s="686"/>
      <c r="DO13" s="686"/>
      <c r="DP13" s="687"/>
      <c r="DQ13" s="694">
        <v>334996</v>
      </c>
      <c r="DR13" s="686"/>
      <c r="DS13" s="686"/>
      <c r="DT13" s="686"/>
      <c r="DU13" s="686"/>
      <c r="DV13" s="686"/>
      <c r="DW13" s="686"/>
      <c r="DX13" s="686"/>
      <c r="DY13" s="686"/>
      <c r="DZ13" s="686"/>
      <c r="EA13" s="686"/>
      <c r="EB13" s="686"/>
      <c r="EC13" s="695"/>
    </row>
    <row r="14" spans="2:143" ht="11.25" customHeight="1" x14ac:dyDescent="0.2">
      <c r="B14" s="682" t="s">
        <v>255</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232</v>
      </c>
      <c r="AA14" s="688"/>
      <c r="AB14" s="688"/>
      <c r="AC14" s="688"/>
      <c r="AD14" s="689" t="s">
        <v>235</v>
      </c>
      <c r="AE14" s="689"/>
      <c r="AF14" s="689"/>
      <c r="AG14" s="689"/>
      <c r="AH14" s="689"/>
      <c r="AI14" s="689"/>
      <c r="AJ14" s="689"/>
      <c r="AK14" s="689"/>
      <c r="AL14" s="690" t="s">
        <v>232</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13992</v>
      </c>
      <c r="BH14" s="686"/>
      <c r="BI14" s="686"/>
      <c r="BJ14" s="686"/>
      <c r="BK14" s="686"/>
      <c r="BL14" s="686"/>
      <c r="BM14" s="686"/>
      <c r="BN14" s="687"/>
      <c r="BO14" s="688">
        <v>2</v>
      </c>
      <c r="BP14" s="688"/>
      <c r="BQ14" s="688"/>
      <c r="BR14" s="688"/>
      <c r="BS14" s="694" t="s">
        <v>232</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246104</v>
      </c>
      <c r="CS14" s="686"/>
      <c r="CT14" s="686"/>
      <c r="CU14" s="686"/>
      <c r="CV14" s="686"/>
      <c r="CW14" s="686"/>
      <c r="CX14" s="686"/>
      <c r="CY14" s="687"/>
      <c r="CZ14" s="688">
        <v>5.2</v>
      </c>
      <c r="DA14" s="688"/>
      <c r="DB14" s="688"/>
      <c r="DC14" s="688"/>
      <c r="DD14" s="694">
        <v>164513</v>
      </c>
      <c r="DE14" s="686"/>
      <c r="DF14" s="686"/>
      <c r="DG14" s="686"/>
      <c r="DH14" s="686"/>
      <c r="DI14" s="686"/>
      <c r="DJ14" s="686"/>
      <c r="DK14" s="686"/>
      <c r="DL14" s="686"/>
      <c r="DM14" s="686"/>
      <c r="DN14" s="686"/>
      <c r="DO14" s="686"/>
      <c r="DP14" s="687"/>
      <c r="DQ14" s="694">
        <v>76125</v>
      </c>
      <c r="DR14" s="686"/>
      <c r="DS14" s="686"/>
      <c r="DT14" s="686"/>
      <c r="DU14" s="686"/>
      <c r="DV14" s="686"/>
      <c r="DW14" s="686"/>
      <c r="DX14" s="686"/>
      <c r="DY14" s="686"/>
      <c r="DZ14" s="686"/>
      <c r="EA14" s="686"/>
      <c r="EB14" s="686"/>
      <c r="EC14" s="695"/>
    </row>
    <row r="15" spans="2:143" ht="11.25" customHeight="1" x14ac:dyDescent="0.2">
      <c r="B15" s="682" t="s">
        <v>258</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11291</v>
      </c>
      <c r="BH15" s="686"/>
      <c r="BI15" s="686"/>
      <c r="BJ15" s="686"/>
      <c r="BK15" s="686"/>
      <c r="BL15" s="686"/>
      <c r="BM15" s="686"/>
      <c r="BN15" s="687"/>
      <c r="BO15" s="688">
        <v>1.6</v>
      </c>
      <c r="BP15" s="688"/>
      <c r="BQ15" s="688"/>
      <c r="BR15" s="688"/>
      <c r="BS15" s="694" t="s">
        <v>235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271748</v>
      </c>
      <c r="CS15" s="686"/>
      <c r="CT15" s="686"/>
      <c r="CU15" s="686"/>
      <c r="CV15" s="686"/>
      <c r="CW15" s="686"/>
      <c r="CX15" s="686"/>
      <c r="CY15" s="687"/>
      <c r="CZ15" s="688">
        <v>5.8</v>
      </c>
      <c r="DA15" s="688"/>
      <c r="DB15" s="688"/>
      <c r="DC15" s="688"/>
      <c r="DD15" s="694">
        <v>5189</v>
      </c>
      <c r="DE15" s="686"/>
      <c r="DF15" s="686"/>
      <c r="DG15" s="686"/>
      <c r="DH15" s="686"/>
      <c r="DI15" s="686"/>
      <c r="DJ15" s="686"/>
      <c r="DK15" s="686"/>
      <c r="DL15" s="686"/>
      <c r="DM15" s="686"/>
      <c r="DN15" s="686"/>
      <c r="DO15" s="686"/>
      <c r="DP15" s="687"/>
      <c r="DQ15" s="694">
        <v>178966</v>
      </c>
      <c r="DR15" s="686"/>
      <c r="DS15" s="686"/>
      <c r="DT15" s="686"/>
      <c r="DU15" s="686"/>
      <c r="DV15" s="686"/>
      <c r="DW15" s="686"/>
      <c r="DX15" s="686"/>
      <c r="DY15" s="686"/>
      <c r="DZ15" s="686"/>
      <c r="EA15" s="686"/>
      <c r="EB15" s="686"/>
      <c r="EC15" s="695"/>
    </row>
    <row r="16" spans="2:143" ht="11.25" customHeight="1" x14ac:dyDescent="0.2">
      <c r="B16" s="682" t="s">
        <v>261</v>
      </c>
      <c r="C16" s="683"/>
      <c r="D16" s="683"/>
      <c r="E16" s="683"/>
      <c r="F16" s="683"/>
      <c r="G16" s="683"/>
      <c r="H16" s="683"/>
      <c r="I16" s="683"/>
      <c r="J16" s="683"/>
      <c r="K16" s="683"/>
      <c r="L16" s="683"/>
      <c r="M16" s="683"/>
      <c r="N16" s="683"/>
      <c r="O16" s="683"/>
      <c r="P16" s="683"/>
      <c r="Q16" s="684"/>
      <c r="R16" s="685">
        <v>2294</v>
      </c>
      <c r="S16" s="686"/>
      <c r="T16" s="686"/>
      <c r="U16" s="686"/>
      <c r="V16" s="686"/>
      <c r="W16" s="686"/>
      <c r="X16" s="686"/>
      <c r="Y16" s="687"/>
      <c r="Z16" s="688">
        <v>0</v>
      </c>
      <c r="AA16" s="688"/>
      <c r="AB16" s="688"/>
      <c r="AC16" s="688"/>
      <c r="AD16" s="689">
        <v>2294</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1100</v>
      </c>
      <c r="CS16" s="686"/>
      <c r="CT16" s="686"/>
      <c r="CU16" s="686"/>
      <c r="CV16" s="686"/>
      <c r="CW16" s="686"/>
      <c r="CX16" s="686"/>
      <c r="CY16" s="687"/>
      <c r="CZ16" s="688">
        <v>0</v>
      </c>
      <c r="DA16" s="688"/>
      <c r="DB16" s="688"/>
      <c r="DC16" s="688"/>
      <c r="DD16" s="694" t="s">
        <v>232</v>
      </c>
      <c r="DE16" s="686"/>
      <c r="DF16" s="686"/>
      <c r="DG16" s="686"/>
      <c r="DH16" s="686"/>
      <c r="DI16" s="686"/>
      <c r="DJ16" s="686"/>
      <c r="DK16" s="686"/>
      <c r="DL16" s="686"/>
      <c r="DM16" s="686"/>
      <c r="DN16" s="686"/>
      <c r="DO16" s="686"/>
      <c r="DP16" s="687"/>
      <c r="DQ16" s="694">
        <v>1100</v>
      </c>
      <c r="DR16" s="686"/>
      <c r="DS16" s="686"/>
      <c r="DT16" s="686"/>
      <c r="DU16" s="686"/>
      <c r="DV16" s="686"/>
      <c r="DW16" s="686"/>
      <c r="DX16" s="686"/>
      <c r="DY16" s="686"/>
      <c r="DZ16" s="686"/>
      <c r="EA16" s="686"/>
      <c r="EB16" s="686"/>
      <c r="EC16" s="695"/>
    </row>
    <row r="17" spans="2:133" ht="11.25" customHeight="1" x14ac:dyDescent="0.2">
      <c r="B17" s="682" t="s">
        <v>264</v>
      </c>
      <c r="C17" s="683"/>
      <c r="D17" s="683"/>
      <c r="E17" s="683"/>
      <c r="F17" s="683"/>
      <c r="G17" s="683"/>
      <c r="H17" s="683"/>
      <c r="I17" s="683"/>
      <c r="J17" s="683"/>
      <c r="K17" s="683"/>
      <c r="L17" s="683"/>
      <c r="M17" s="683"/>
      <c r="N17" s="683"/>
      <c r="O17" s="683"/>
      <c r="P17" s="683"/>
      <c r="Q17" s="684"/>
      <c r="R17" s="685">
        <v>3605</v>
      </c>
      <c r="S17" s="686"/>
      <c r="T17" s="686"/>
      <c r="U17" s="686"/>
      <c r="V17" s="686"/>
      <c r="W17" s="686"/>
      <c r="X17" s="686"/>
      <c r="Y17" s="687"/>
      <c r="Z17" s="688">
        <v>0.1</v>
      </c>
      <c r="AA17" s="688"/>
      <c r="AB17" s="688"/>
      <c r="AC17" s="688"/>
      <c r="AD17" s="689">
        <v>3605</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235</v>
      </c>
      <c r="BP17" s="688"/>
      <c r="BQ17" s="688"/>
      <c r="BR17" s="688"/>
      <c r="BS17" s="694" t="s">
        <v>232</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383205</v>
      </c>
      <c r="CS17" s="686"/>
      <c r="CT17" s="686"/>
      <c r="CU17" s="686"/>
      <c r="CV17" s="686"/>
      <c r="CW17" s="686"/>
      <c r="CX17" s="686"/>
      <c r="CY17" s="687"/>
      <c r="CZ17" s="688">
        <v>8.1</v>
      </c>
      <c r="DA17" s="688"/>
      <c r="DB17" s="688"/>
      <c r="DC17" s="688"/>
      <c r="DD17" s="694" t="s">
        <v>232</v>
      </c>
      <c r="DE17" s="686"/>
      <c r="DF17" s="686"/>
      <c r="DG17" s="686"/>
      <c r="DH17" s="686"/>
      <c r="DI17" s="686"/>
      <c r="DJ17" s="686"/>
      <c r="DK17" s="686"/>
      <c r="DL17" s="686"/>
      <c r="DM17" s="686"/>
      <c r="DN17" s="686"/>
      <c r="DO17" s="686"/>
      <c r="DP17" s="687"/>
      <c r="DQ17" s="694">
        <v>377513</v>
      </c>
      <c r="DR17" s="686"/>
      <c r="DS17" s="686"/>
      <c r="DT17" s="686"/>
      <c r="DU17" s="686"/>
      <c r="DV17" s="686"/>
      <c r="DW17" s="686"/>
      <c r="DX17" s="686"/>
      <c r="DY17" s="686"/>
      <c r="DZ17" s="686"/>
      <c r="EA17" s="686"/>
      <c r="EB17" s="686"/>
      <c r="EC17" s="695"/>
    </row>
    <row r="18" spans="2:133" ht="11.25" customHeight="1" x14ac:dyDescent="0.2">
      <c r="B18" s="682" t="s">
        <v>267</v>
      </c>
      <c r="C18" s="683"/>
      <c r="D18" s="683"/>
      <c r="E18" s="683"/>
      <c r="F18" s="683"/>
      <c r="G18" s="683"/>
      <c r="H18" s="683"/>
      <c r="I18" s="683"/>
      <c r="J18" s="683"/>
      <c r="K18" s="683"/>
      <c r="L18" s="683"/>
      <c r="M18" s="683"/>
      <c r="N18" s="683"/>
      <c r="O18" s="683"/>
      <c r="P18" s="683"/>
      <c r="Q18" s="684"/>
      <c r="R18" s="685">
        <v>1562</v>
      </c>
      <c r="S18" s="686"/>
      <c r="T18" s="686"/>
      <c r="U18" s="686"/>
      <c r="V18" s="686"/>
      <c r="W18" s="686"/>
      <c r="X18" s="686"/>
      <c r="Y18" s="687"/>
      <c r="Z18" s="688">
        <v>0</v>
      </c>
      <c r="AA18" s="688"/>
      <c r="AB18" s="688"/>
      <c r="AC18" s="688"/>
      <c r="AD18" s="689">
        <v>1562</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232</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2">
      <c r="B19" s="682" t="s">
        <v>270</v>
      </c>
      <c r="C19" s="683"/>
      <c r="D19" s="683"/>
      <c r="E19" s="683"/>
      <c r="F19" s="683"/>
      <c r="G19" s="683"/>
      <c r="H19" s="683"/>
      <c r="I19" s="683"/>
      <c r="J19" s="683"/>
      <c r="K19" s="683"/>
      <c r="L19" s="683"/>
      <c r="M19" s="683"/>
      <c r="N19" s="683"/>
      <c r="O19" s="683"/>
      <c r="P19" s="683"/>
      <c r="Q19" s="684"/>
      <c r="R19" s="685">
        <v>1562</v>
      </c>
      <c r="S19" s="686"/>
      <c r="T19" s="686"/>
      <c r="U19" s="686"/>
      <c r="V19" s="686"/>
      <c r="W19" s="686"/>
      <c r="X19" s="686"/>
      <c r="Y19" s="687"/>
      <c r="Z19" s="688">
        <v>0</v>
      </c>
      <c r="AA19" s="688"/>
      <c r="AB19" s="688"/>
      <c r="AC19" s="688"/>
      <c r="AD19" s="689">
        <v>1562</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235</v>
      </c>
      <c r="BH19" s="686"/>
      <c r="BI19" s="686"/>
      <c r="BJ19" s="686"/>
      <c r="BK19" s="686"/>
      <c r="BL19" s="686"/>
      <c r="BM19" s="686"/>
      <c r="BN19" s="687"/>
      <c r="BO19" s="688" t="s">
        <v>232</v>
      </c>
      <c r="BP19" s="688"/>
      <c r="BQ19" s="688"/>
      <c r="BR19" s="688"/>
      <c r="BS19" s="694" t="s">
        <v>137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2">
      <c r="B20" s="682" t="s">
        <v>273</v>
      </c>
      <c r="C20" s="683"/>
      <c r="D20" s="683"/>
      <c r="E20" s="683"/>
      <c r="F20" s="683"/>
      <c r="G20" s="683"/>
      <c r="H20" s="683"/>
      <c r="I20" s="683"/>
      <c r="J20" s="683"/>
      <c r="K20" s="683"/>
      <c r="L20" s="683"/>
      <c r="M20" s="683"/>
      <c r="N20" s="683"/>
      <c r="O20" s="683"/>
      <c r="P20" s="683"/>
      <c r="Q20" s="684"/>
      <c r="R20" s="685" t="s">
        <v>232</v>
      </c>
      <c r="S20" s="686"/>
      <c r="T20" s="686"/>
      <c r="U20" s="686"/>
      <c r="V20" s="686"/>
      <c r="W20" s="686"/>
      <c r="X20" s="686"/>
      <c r="Y20" s="687"/>
      <c r="Z20" s="688" t="s">
        <v>232</v>
      </c>
      <c r="AA20" s="688"/>
      <c r="AB20" s="688"/>
      <c r="AC20" s="688"/>
      <c r="AD20" s="689" t="s">
        <v>232</v>
      </c>
      <c r="AE20" s="689"/>
      <c r="AF20" s="689"/>
      <c r="AG20" s="689"/>
      <c r="AH20" s="689"/>
      <c r="AI20" s="689"/>
      <c r="AJ20" s="689"/>
      <c r="AK20" s="689"/>
      <c r="AL20" s="690" t="s">
        <v>232</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232</v>
      </c>
      <c r="BH20" s="686"/>
      <c r="BI20" s="686"/>
      <c r="BJ20" s="686"/>
      <c r="BK20" s="686"/>
      <c r="BL20" s="686"/>
      <c r="BM20" s="686"/>
      <c r="BN20" s="687"/>
      <c r="BO20" s="688" t="s">
        <v>235</v>
      </c>
      <c r="BP20" s="688"/>
      <c r="BQ20" s="688"/>
      <c r="BR20" s="688"/>
      <c r="BS20" s="694" t="s">
        <v>235</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4714885</v>
      </c>
      <c r="CS20" s="686"/>
      <c r="CT20" s="686"/>
      <c r="CU20" s="686"/>
      <c r="CV20" s="686"/>
      <c r="CW20" s="686"/>
      <c r="CX20" s="686"/>
      <c r="CY20" s="687"/>
      <c r="CZ20" s="688">
        <v>100</v>
      </c>
      <c r="DA20" s="688"/>
      <c r="DB20" s="688"/>
      <c r="DC20" s="688"/>
      <c r="DD20" s="694">
        <v>1003333</v>
      </c>
      <c r="DE20" s="686"/>
      <c r="DF20" s="686"/>
      <c r="DG20" s="686"/>
      <c r="DH20" s="686"/>
      <c r="DI20" s="686"/>
      <c r="DJ20" s="686"/>
      <c r="DK20" s="686"/>
      <c r="DL20" s="686"/>
      <c r="DM20" s="686"/>
      <c r="DN20" s="686"/>
      <c r="DO20" s="686"/>
      <c r="DP20" s="687"/>
      <c r="DQ20" s="694">
        <v>2570123</v>
      </c>
      <c r="DR20" s="686"/>
      <c r="DS20" s="686"/>
      <c r="DT20" s="686"/>
      <c r="DU20" s="686"/>
      <c r="DV20" s="686"/>
      <c r="DW20" s="686"/>
      <c r="DX20" s="686"/>
      <c r="DY20" s="686"/>
      <c r="DZ20" s="686"/>
      <c r="EA20" s="686"/>
      <c r="EB20" s="686"/>
      <c r="EC20" s="695"/>
    </row>
    <row r="21" spans="2:133" ht="11.25" customHeight="1" x14ac:dyDescent="0.2">
      <c r="B21" s="682" t="s">
        <v>276</v>
      </c>
      <c r="C21" s="683"/>
      <c r="D21" s="683"/>
      <c r="E21" s="683"/>
      <c r="F21" s="683"/>
      <c r="G21" s="683"/>
      <c r="H21" s="683"/>
      <c r="I21" s="683"/>
      <c r="J21" s="683"/>
      <c r="K21" s="683"/>
      <c r="L21" s="683"/>
      <c r="M21" s="683"/>
      <c r="N21" s="683"/>
      <c r="O21" s="683"/>
      <c r="P21" s="683"/>
      <c r="Q21" s="684"/>
      <c r="R21" s="685" t="s">
        <v>232</v>
      </c>
      <c r="S21" s="686"/>
      <c r="T21" s="686"/>
      <c r="U21" s="686"/>
      <c r="V21" s="686"/>
      <c r="W21" s="686"/>
      <c r="X21" s="686"/>
      <c r="Y21" s="687"/>
      <c r="Z21" s="688" t="s">
        <v>235</v>
      </c>
      <c r="AA21" s="688"/>
      <c r="AB21" s="688"/>
      <c r="AC21" s="688"/>
      <c r="AD21" s="689" t="s">
        <v>235</v>
      </c>
      <c r="AE21" s="689"/>
      <c r="AF21" s="689"/>
      <c r="AG21" s="689"/>
      <c r="AH21" s="689"/>
      <c r="AI21" s="689"/>
      <c r="AJ21" s="689"/>
      <c r="AK21" s="689"/>
      <c r="AL21" s="690" t="s">
        <v>232</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235</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278</v>
      </c>
      <c r="C22" s="683"/>
      <c r="D22" s="683"/>
      <c r="E22" s="683"/>
      <c r="F22" s="683"/>
      <c r="G22" s="683"/>
      <c r="H22" s="683"/>
      <c r="I22" s="683"/>
      <c r="J22" s="683"/>
      <c r="K22" s="683"/>
      <c r="L22" s="683"/>
      <c r="M22" s="683"/>
      <c r="N22" s="683"/>
      <c r="O22" s="683"/>
      <c r="P22" s="683"/>
      <c r="Q22" s="684"/>
      <c r="R22" s="685">
        <v>1529789</v>
      </c>
      <c r="S22" s="686"/>
      <c r="T22" s="686"/>
      <c r="U22" s="686"/>
      <c r="V22" s="686"/>
      <c r="W22" s="686"/>
      <c r="X22" s="686"/>
      <c r="Y22" s="687"/>
      <c r="Z22" s="688">
        <v>31</v>
      </c>
      <c r="AA22" s="688"/>
      <c r="AB22" s="688"/>
      <c r="AC22" s="688"/>
      <c r="AD22" s="689">
        <v>1318880</v>
      </c>
      <c r="AE22" s="689"/>
      <c r="AF22" s="689"/>
      <c r="AG22" s="689"/>
      <c r="AH22" s="689"/>
      <c r="AI22" s="689"/>
      <c r="AJ22" s="689"/>
      <c r="AK22" s="689"/>
      <c r="AL22" s="690">
        <v>61.9</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232</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281</v>
      </c>
      <c r="C23" s="683"/>
      <c r="D23" s="683"/>
      <c r="E23" s="683"/>
      <c r="F23" s="683"/>
      <c r="G23" s="683"/>
      <c r="H23" s="683"/>
      <c r="I23" s="683"/>
      <c r="J23" s="683"/>
      <c r="K23" s="683"/>
      <c r="L23" s="683"/>
      <c r="M23" s="683"/>
      <c r="N23" s="683"/>
      <c r="O23" s="683"/>
      <c r="P23" s="683"/>
      <c r="Q23" s="684"/>
      <c r="R23" s="685">
        <v>1318880</v>
      </c>
      <c r="S23" s="686"/>
      <c r="T23" s="686"/>
      <c r="U23" s="686"/>
      <c r="V23" s="686"/>
      <c r="W23" s="686"/>
      <c r="X23" s="686"/>
      <c r="Y23" s="687"/>
      <c r="Z23" s="688">
        <v>26.8</v>
      </c>
      <c r="AA23" s="688"/>
      <c r="AB23" s="688"/>
      <c r="AC23" s="688"/>
      <c r="AD23" s="689">
        <v>1318880</v>
      </c>
      <c r="AE23" s="689"/>
      <c r="AF23" s="689"/>
      <c r="AG23" s="689"/>
      <c r="AH23" s="689"/>
      <c r="AI23" s="689"/>
      <c r="AJ23" s="689"/>
      <c r="AK23" s="689"/>
      <c r="AL23" s="690">
        <v>61.9</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232</v>
      </c>
      <c r="BH23" s="686"/>
      <c r="BI23" s="686"/>
      <c r="BJ23" s="686"/>
      <c r="BK23" s="686"/>
      <c r="BL23" s="686"/>
      <c r="BM23" s="686"/>
      <c r="BN23" s="687"/>
      <c r="BO23" s="688" t="s">
        <v>232</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2">
      <c r="B24" s="682" t="s">
        <v>288</v>
      </c>
      <c r="C24" s="683"/>
      <c r="D24" s="683"/>
      <c r="E24" s="683"/>
      <c r="F24" s="683"/>
      <c r="G24" s="683"/>
      <c r="H24" s="683"/>
      <c r="I24" s="683"/>
      <c r="J24" s="683"/>
      <c r="K24" s="683"/>
      <c r="L24" s="683"/>
      <c r="M24" s="683"/>
      <c r="N24" s="683"/>
      <c r="O24" s="683"/>
      <c r="P24" s="683"/>
      <c r="Q24" s="684"/>
      <c r="R24" s="685">
        <v>210909</v>
      </c>
      <c r="S24" s="686"/>
      <c r="T24" s="686"/>
      <c r="U24" s="686"/>
      <c r="V24" s="686"/>
      <c r="W24" s="686"/>
      <c r="X24" s="686"/>
      <c r="Y24" s="687"/>
      <c r="Z24" s="688">
        <v>4.3</v>
      </c>
      <c r="AA24" s="688"/>
      <c r="AB24" s="688"/>
      <c r="AC24" s="688"/>
      <c r="AD24" s="689" t="s">
        <v>232</v>
      </c>
      <c r="AE24" s="689"/>
      <c r="AF24" s="689"/>
      <c r="AG24" s="689"/>
      <c r="AH24" s="689"/>
      <c r="AI24" s="689"/>
      <c r="AJ24" s="689"/>
      <c r="AK24" s="689"/>
      <c r="AL24" s="690" t="s">
        <v>235</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1272578</v>
      </c>
      <c r="CS24" s="675"/>
      <c r="CT24" s="675"/>
      <c r="CU24" s="675"/>
      <c r="CV24" s="675"/>
      <c r="CW24" s="675"/>
      <c r="CX24" s="675"/>
      <c r="CY24" s="676"/>
      <c r="CZ24" s="679">
        <v>27</v>
      </c>
      <c r="DA24" s="680"/>
      <c r="DB24" s="680"/>
      <c r="DC24" s="699"/>
      <c r="DD24" s="719">
        <v>1031003</v>
      </c>
      <c r="DE24" s="675"/>
      <c r="DF24" s="675"/>
      <c r="DG24" s="675"/>
      <c r="DH24" s="675"/>
      <c r="DI24" s="675"/>
      <c r="DJ24" s="675"/>
      <c r="DK24" s="676"/>
      <c r="DL24" s="719">
        <v>1018692</v>
      </c>
      <c r="DM24" s="675"/>
      <c r="DN24" s="675"/>
      <c r="DO24" s="675"/>
      <c r="DP24" s="675"/>
      <c r="DQ24" s="675"/>
      <c r="DR24" s="675"/>
      <c r="DS24" s="675"/>
      <c r="DT24" s="675"/>
      <c r="DU24" s="675"/>
      <c r="DV24" s="676"/>
      <c r="DW24" s="679">
        <v>46.2</v>
      </c>
      <c r="DX24" s="680"/>
      <c r="DY24" s="680"/>
      <c r="DZ24" s="680"/>
      <c r="EA24" s="680"/>
      <c r="EB24" s="680"/>
      <c r="EC24" s="681"/>
    </row>
    <row r="25" spans="2:133" ht="11.25" customHeight="1" x14ac:dyDescent="0.2">
      <c r="B25" s="682" t="s">
        <v>291</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232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651212</v>
      </c>
      <c r="CS25" s="722"/>
      <c r="CT25" s="722"/>
      <c r="CU25" s="722"/>
      <c r="CV25" s="722"/>
      <c r="CW25" s="722"/>
      <c r="CX25" s="722"/>
      <c r="CY25" s="723"/>
      <c r="CZ25" s="690">
        <v>13.8</v>
      </c>
      <c r="DA25" s="720"/>
      <c r="DB25" s="720"/>
      <c r="DC25" s="724"/>
      <c r="DD25" s="694">
        <v>573023</v>
      </c>
      <c r="DE25" s="722"/>
      <c r="DF25" s="722"/>
      <c r="DG25" s="722"/>
      <c r="DH25" s="722"/>
      <c r="DI25" s="722"/>
      <c r="DJ25" s="722"/>
      <c r="DK25" s="723"/>
      <c r="DL25" s="694">
        <v>564911</v>
      </c>
      <c r="DM25" s="722"/>
      <c r="DN25" s="722"/>
      <c r="DO25" s="722"/>
      <c r="DP25" s="722"/>
      <c r="DQ25" s="722"/>
      <c r="DR25" s="722"/>
      <c r="DS25" s="722"/>
      <c r="DT25" s="722"/>
      <c r="DU25" s="722"/>
      <c r="DV25" s="723"/>
      <c r="DW25" s="690">
        <v>25.6</v>
      </c>
      <c r="DX25" s="720"/>
      <c r="DY25" s="720"/>
      <c r="DZ25" s="720"/>
      <c r="EA25" s="720"/>
      <c r="EB25" s="720"/>
      <c r="EC25" s="721"/>
    </row>
    <row r="26" spans="2:133" ht="11.25" customHeight="1" x14ac:dyDescent="0.2">
      <c r="B26" s="682" t="s">
        <v>294</v>
      </c>
      <c r="C26" s="683"/>
      <c r="D26" s="683"/>
      <c r="E26" s="683"/>
      <c r="F26" s="683"/>
      <c r="G26" s="683"/>
      <c r="H26" s="683"/>
      <c r="I26" s="683"/>
      <c r="J26" s="683"/>
      <c r="K26" s="683"/>
      <c r="L26" s="683"/>
      <c r="M26" s="683"/>
      <c r="N26" s="683"/>
      <c r="O26" s="683"/>
      <c r="P26" s="683"/>
      <c r="Q26" s="684"/>
      <c r="R26" s="685">
        <v>2341317</v>
      </c>
      <c r="S26" s="686"/>
      <c r="T26" s="686"/>
      <c r="U26" s="686"/>
      <c r="V26" s="686"/>
      <c r="W26" s="686"/>
      <c r="X26" s="686"/>
      <c r="Y26" s="687"/>
      <c r="Z26" s="688">
        <v>47.5</v>
      </c>
      <c r="AA26" s="688"/>
      <c r="AB26" s="688"/>
      <c r="AC26" s="688"/>
      <c r="AD26" s="689">
        <v>2130408</v>
      </c>
      <c r="AE26" s="689"/>
      <c r="AF26" s="689"/>
      <c r="AG26" s="689"/>
      <c r="AH26" s="689"/>
      <c r="AI26" s="689"/>
      <c r="AJ26" s="689"/>
      <c r="AK26" s="689"/>
      <c r="AL26" s="690">
        <v>99.9</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232</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379924</v>
      </c>
      <c r="CS26" s="686"/>
      <c r="CT26" s="686"/>
      <c r="CU26" s="686"/>
      <c r="CV26" s="686"/>
      <c r="CW26" s="686"/>
      <c r="CX26" s="686"/>
      <c r="CY26" s="687"/>
      <c r="CZ26" s="690">
        <v>8.1</v>
      </c>
      <c r="DA26" s="720"/>
      <c r="DB26" s="720"/>
      <c r="DC26" s="724"/>
      <c r="DD26" s="694">
        <v>333651</v>
      </c>
      <c r="DE26" s="686"/>
      <c r="DF26" s="686"/>
      <c r="DG26" s="686"/>
      <c r="DH26" s="686"/>
      <c r="DI26" s="686"/>
      <c r="DJ26" s="686"/>
      <c r="DK26" s="687"/>
      <c r="DL26" s="694" t="s">
        <v>232</v>
      </c>
      <c r="DM26" s="686"/>
      <c r="DN26" s="686"/>
      <c r="DO26" s="686"/>
      <c r="DP26" s="686"/>
      <c r="DQ26" s="686"/>
      <c r="DR26" s="686"/>
      <c r="DS26" s="686"/>
      <c r="DT26" s="686"/>
      <c r="DU26" s="686"/>
      <c r="DV26" s="687"/>
      <c r="DW26" s="690" t="s">
        <v>235</v>
      </c>
      <c r="DX26" s="720"/>
      <c r="DY26" s="720"/>
      <c r="DZ26" s="720"/>
      <c r="EA26" s="720"/>
      <c r="EB26" s="720"/>
      <c r="EC26" s="721"/>
    </row>
    <row r="27" spans="2:133" ht="11.25" customHeight="1" x14ac:dyDescent="0.2">
      <c r="B27" s="682" t="s">
        <v>297</v>
      </c>
      <c r="C27" s="683"/>
      <c r="D27" s="683"/>
      <c r="E27" s="683"/>
      <c r="F27" s="683"/>
      <c r="G27" s="683"/>
      <c r="H27" s="683"/>
      <c r="I27" s="683"/>
      <c r="J27" s="683"/>
      <c r="K27" s="683"/>
      <c r="L27" s="683"/>
      <c r="M27" s="683"/>
      <c r="N27" s="683"/>
      <c r="O27" s="683"/>
      <c r="P27" s="683"/>
      <c r="Q27" s="684"/>
      <c r="R27" s="685" t="s">
        <v>232</v>
      </c>
      <c r="S27" s="686"/>
      <c r="T27" s="686"/>
      <c r="U27" s="686"/>
      <c r="V27" s="686"/>
      <c r="W27" s="686"/>
      <c r="X27" s="686"/>
      <c r="Y27" s="687"/>
      <c r="Z27" s="688" t="s">
        <v>232</v>
      </c>
      <c r="AA27" s="688"/>
      <c r="AB27" s="688"/>
      <c r="AC27" s="688"/>
      <c r="AD27" s="689" t="s">
        <v>232</v>
      </c>
      <c r="AE27" s="689"/>
      <c r="AF27" s="689"/>
      <c r="AG27" s="689"/>
      <c r="AH27" s="689"/>
      <c r="AI27" s="689"/>
      <c r="AJ27" s="689"/>
      <c r="AK27" s="689"/>
      <c r="AL27" s="690" t="s">
        <v>232</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702564</v>
      </c>
      <c r="BH27" s="686"/>
      <c r="BI27" s="686"/>
      <c r="BJ27" s="686"/>
      <c r="BK27" s="686"/>
      <c r="BL27" s="686"/>
      <c r="BM27" s="686"/>
      <c r="BN27" s="687"/>
      <c r="BO27" s="688">
        <v>100</v>
      </c>
      <c r="BP27" s="688"/>
      <c r="BQ27" s="688"/>
      <c r="BR27" s="688"/>
      <c r="BS27" s="694">
        <v>70076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238161</v>
      </c>
      <c r="CS27" s="722"/>
      <c r="CT27" s="722"/>
      <c r="CU27" s="722"/>
      <c r="CV27" s="722"/>
      <c r="CW27" s="722"/>
      <c r="CX27" s="722"/>
      <c r="CY27" s="723"/>
      <c r="CZ27" s="690">
        <v>5.0999999999999996</v>
      </c>
      <c r="DA27" s="720"/>
      <c r="DB27" s="720"/>
      <c r="DC27" s="724"/>
      <c r="DD27" s="694">
        <v>80467</v>
      </c>
      <c r="DE27" s="722"/>
      <c r="DF27" s="722"/>
      <c r="DG27" s="722"/>
      <c r="DH27" s="722"/>
      <c r="DI27" s="722"/>
      <c r="DJ27" s="722"/>
      <c r="DK27" s="723"/>
      <c r="DL27" s="694">
        <v>76268</v>
      </c>
      <c r="DM27" s="722"/>
      <c r="DN27" s="722"/>
      <c r="DO27" s="722"/>
      <c r="DP27" s="722"/>
      <c r="DQ27" s="722"/>
      <c r="DR27" s="722"/>
      <c r="DS27" s="722"/>
      <c r="DT27" s="722"/>
      <c r="DU27" s="722"/>
      <c r="DV27" s="723"/>
      <c r="DW27" s="690">
        <v>3.5</v>
      </c>
      <c r="DX27" s="720"/>
      <c r="DY27" s="720"/>
      <c r="DZ27" s="720"/>
      <c r="EA27" s="720"/>
      <c r="EB27" s="720"/>
      <c r="EC27" s="721"/>
    </row>
    <row r="28" spans="2:133" ht="11.25" customHeight="1" x14ac:dyDescent="0.2">
      <c r="B28" s="682" t="s">
        <v>300</v>
      </c>
      <c r="C28" s="683"/>
      <c r="D28" s="683"/>
      <c r="E28" s="683"/>
      <c r="F28" s="683"/>
      <c r="G28" s="683"/>
      <c r="H28" s="683"/>
      <c r="I28" s="683"/>
      <c r="J28" s="683"/>
      <c r="K28" s="683"/>
      <c r="L28" s="683"/>
      <c r="M28" s="683"/>
      <c r="N28" s="683"/>
      <c r="O28" s="683"/>
      <c r="P28" s="683"/>
      <c r="Q28" s="684"/>
      <c r="R28" s="685">
        <v>19625</v>
      </c>
      <c r="S28" s="686"/>
      <c r="T28" s="686"/>
      <c r="U28" s="686"/>
      <c r="V28" s="686"/>
      <c r="W28" s="686"/>
      <c r="X28" s="686"/>
      <c r="Y28" s="687"/>
      <c r="Z28" s="688">
        <v>0.4</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383205</v>
      </c>
      <c r="CS28" s="686"/>
      <c r="CT28" s="686"/>
      <c r="CU28" s="686"/>
      <c r="CV28" s="686"/>
      <c r="CW28" s="686"/>
      <c r="CX28" s="686"/>
      <c r="CY28" s="687"/>
      <c r="CZ28" s="690">
        <v>8.1</v>
      </c>
      <c r="DA28" s="720"/>
      <c r="DB28" s="720"/>
      <c r="DC28" s="724"/>
      <c r="DD28" s="694">
        <v>377513</v>
      </c>
      <c r="DE28" s="686"/>
      <c r="DF28" s="686"/>
      <c r="DG28" s="686"/>
      <c r="DH28" s="686"/>
      <c r="DI28" s="686"/>
      <c r="DJ28" s="686"/>
      <c r="DK28" s="687"/>
      <c r="DL28" s="694">
        <v>377513</v>
      </c>
      <c r="DM28" s="686"/>
      <c r="DN28" s="686"/>
      <c r="DO28" s="686"/>
      <c r="DP28" s="686"/>
      <c r="DQ28" s="686"/>
      <c r="DR28" s="686"/>
      <c r="DS28" s="686"/>
      <c r="DT28" s="686"/>
      <c r="DU28" s="686"/>
      <c r="DV28" s="687"/>
      <c r="DW28" s="690">
        <v>17.100000000000001</v>
      </c>
      <c r="DX28" s="720"/>
      <c r="DY28" s="720"/>
      <c r="DZ28" s="720"/>
      <c r="EA28" s="720"/>
      <c r="EB28" s="720"/>
      <c r="EC28" s="721"/>
    </row>
    <row r="29" spans="2:133" ht="11.25" customHeight="1" x14ac:dyDescent="0.2">
      <c r="B29" s="682" t="s">
        <v>302</v>
      </c>
      <c r="C29" s="683"/>
      <c r="D29" s="683"/>
      <c r="E29" s="683"/>
      <c r="F29" s="683"/>
      <c r="G29" s="683"/>
      <c r="H29" s="683"/>
      <c r="I29" s="683"/>
      <c r="J29" s="683"/>
      <c r="K29" s="683"/>
      <c r="L29" s="683"/>
      <c r="M29" s="683"/>
      <c r="N29" s="683"/>
      <c r="O29" s="683"/>
      <c r="P29" s="683"/>
      <c r="Q29" s="684"/>
      <c r="R29" s="685">
        <v>19415</v>
      </c>
      <c r="S29" s="686"/>
      <c r="T29" s="686"/>
      <c r="U29" s="686"/>
      <c r="V29" s="686"/>
      <c r="W29" s="686"/>
      <c r="X29" s="686"/>
      <c r="Y29" s="687"/>
      <c r="Z29" s="688">
        <v>0.4</v>
      </c>
      <c r="AA29" s="688"/>
      <c r="AB29" s="688"/>
      <c r="AC29" s="688"/>
      <c r="AD29" s="689">
        <v>443</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383205</v>
      </c>
      <c r="CS29" s="722"/>
      <c r="CT29" s="722"/>
      <c r="CU29" s="722"/>
      <c r="CV29" s="722"/>
      <c r="CW29" s="722"/>
      <c r="CX29" s="722"/>
      <c r="CY29" s="723"/>
      <c r="CZ29" s="690">
        <v>8.1</v>
      </c>
      <c r="DA29" s="720"/>
      <c r="DB29" s="720"/>
      <c r="DC29" s="724"/>
      <c r="DD29" s="694">
        <v>377513</v>
      </c>
      <c r="DE29" s="722"/>
      <c r="DF29" s="722"/>
      <c r="DG29" s="722"/>
      <c r="DH29" s="722"/>
      <c r="DI29" s="722"/>
      <c r="DJ29" s="722"/>
      <c r="DK29" s="723"/>
      <c r="DL29" s="694">
        <v>377513</v>
      </c>
      <c r="DM29" s="722"/>
      <c r="DN29" s="722"/>
      <c r="DO29" s="722"/>
      <c r="DP29" s="722"/>
      <c r="DQ29" s="722"/>
      <c r="DR29" s="722"/>
      <c r="DS29" s="722"/>
      <c r="DT29" s="722"/>
      <c r="DU29" s="722"/>
      <c r="DV29" s="723"/>
      <c r="DW29" s="690">
        <v>17.100000000000001</v>
      </c>
      <c r="DX29" s="720"/>
      <c r="DY29" s="720"/>
      <c r="DZ29" s="720"/>
      <c r="EA29" s="720"/>
      <c r="EB29" s="720"/>
      <c r="EC29" s="721"/>
    </row>
    <row r="30" spans="2:133" ht="11.25" customHeight="1" x14ac:dyDescent="0.2">
      <c r="B30" s="682" t="s">
        <v>305</v>
      </c>
      <c r="C30" s="683"/>
      <c r="D30" s="683"/>
      <c r="E30" s="683"/>
      <c r="F30" s="683"/>
      <c r="G30" s="683"/>
      <c r="H30" s="683"/>
      <c r="I30" s="683"/>
      <c r="J30" s="683"/>
      <c r="K30" s="683"/>
      <c r="L30" s="683"/>
      <c r="M30" s="683"/>
      <c r="N30" s="683"/>
      <c r="O30" s="683"/>
      <c r="P30" s="683"/>
      <c r="Q30" s="684"/>
      <c r="R30" s="685">
        <v>1672</v>
      </c>
      <c r="S30" s="686"/>
      <c r="T30" s="686"/>
      <c r="U30" s="686"/>
      <c r="V30" s="686"/>
      <c r="W30" s="686"/>
      <c r="X30" s="686"/>
      <c r="Y30" s="687"/>
      <c r="Z30" s="688">
        <v>0</v>
      </c>
      <c r="AA30" s="688"/>
      <c r="AB30" s="688"/>
      <c r="AC30" s="688"/>
      <c r="AD30" s="689" t="s">
        <v>232</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367555</v>
      </c>
      <c r="CS30" s="686"/>
      <c r="CT30" s="686"/>
      <c r="CU30" s="686"/>
      <c r="CV30" s="686"/>
      <c r="CW30" s="686"/>
      <c r="CX30" s="686"/>
      <c r="CY30" s="687"/>
      <c r="CZ30" s="690">
        <v>7.8</v>
      </c>
      <c r="DA30" s="720"/>
      <c r="DB30" s="720"/>
      <c r="DC30" s="724"/>
      <c r="DD30" s="694">
        <v>361863</v>
      </c>
      <c r="DE30" s="686"/>
      <c r="DF30" s="686"/>
      <c r="DG30" s="686"/>
      <c r="DH30" s="686"/>
      <c r="DI30" s="686"/>
      <c r="DJ30" s="686"/>
      <c r="DK30" s="687"/>
      <c r="DL30" s="694">
        <v>361863</v>
      </c>
      <c r="DM30" s="686"/>
      <c r="DN30" s="686"/>
      <c r="DO30" s="686"/>
      <c r="DP30" s="686"/>
      <c r="DQ30" s="686"/>
      <c r="DR30" s="686"/>
      <c r="DS30" s="686"/>
      <c r="DT30" s="686"/>
      <c r="DU30" s="686"/>
      <c r="DV30" s="687"/>
      <c r="DW30" s="690">
        <v>16.399999999999999</v>
      </c>
      <c r="DX30" s="720"/>
      <c r="DY30" s="720"/>
      <c r="DZ30" s="720"/>
      <c r="EA30" s="720"/>
      <c r="EB30" s="720"/>
      <c r="EC30" s="721"/>
    </row>
    <row r="31" spans="2:133" ht="11.25" customHeight="1" x14ac:dyDescent="0.2">
      <c r="B31" s="682" t="s">
        <v>309</v>
      </c>
      <c r="C31" s="683"/>
      <c r="D31" s="683"/>
      <c r="E31" s="683"/>
      <c r="F31" s="683"/>
      <c r="G31" s="683"/>
      <c r="H31" s="683"/>
      <c r="I31" s="683"/>
      <c r="J31" s="683"/>
      <c r="K31" s="683"/>
      <c r="L31" s="683"/>
      <c r="M31" s="683"/>
      <c r="N31" s="683"/>
      <c r="O31" s="683"/>
      <c r="P31" s="683"/>
      <c r="Q31" s="684"/>
      <c r="R31" s="685">
        <v>623102</v>
      </c>
      <c r="S31" s="686"/>
      <c r="T31" s="686"/>
      <c r="U31" s="686"/>
      <c r="V31" s="686"/>
      <c r="W31" s="686"/>
      <c r="X31" s="686"/>
      <c r="Y31" s="687"/>
      <c r="Z31" s="688">
        <v>12.6</v>
      </c>
      <c r="AA31" s="688"/>
      <c r="AB31" s="688"/>
      <c r="AC31" s="688"/>
      <c r="AD31" s="689" t="s">
        <v>232</v>
      </c>
      <c r="AE31" s="689"/>
      <c r="AF31" s="689"/>
      <c r="AG31" s="689"/>
      <c r="AH31" s="689"/>
      <c r="AI31" s="689"/>
      <c r="AJ31" s="689"/>
      <c r="AK31" s="689"/>
      <c r="AL31" s="690" t="s">
        <v>137</v>
      </c>
      <c r="AM31" s="691"/>
      <c r="AN31" s="691"/>
      <c r="AO31" s="692"/>
      <c r="AP31" s="739" t="s">
        <v>310</v>
      </c>
      <c r="AQ31" s="740"/>
      <c r="AR31" s="740"/>
      <c r="AS31" s="740"/>
      <c r="AT31" s="745" t="s">
        <v>311</v>
      </c>
      <c r="AU31" s="231"/>
      <c r="AV31" s="231"/>
      <c r="AW31" s="231"/>
      <c r="AX31" s="671" t="s">
        <v>186</v>
      </c>
      <c r="AY31" s="672"/>
      <c r="AZ31" s="672"/>
      <c r="BA31" s="672"/>
      <c r="BB31" s="672"/>
      <c r="BC31" s="672"/>
      <c r="BD31" s="672"/>
      <c r="BE31" s="672"/>
      <c r="BF31" s="673"/>
      <c r="BG31" s="753">
        <v>98</v>
      </c>
      <c r="BH31" s="737"/>
      <c r="BI31" s="737"/>
      <c r="BJ31" s="737"/>
      <c r="BK31" s="737"/>
      <c r="BL31" s="737"/>
      <c r="BM31" s="680">
        <v>97.3</v>
      </c>
      <c r="BN31" s="737"/>
      <c r="BO31" s="737"/>
      <c r="BP31" s="737"/>
      <c r="BQ31" s="738"/>
      <c r="BR31" s="753">
        <v>99.7</v>
      </c>
      <c r="BS31" s="737"/>
      <c r="BT31" s="737"/>
      <c r="BU31" s="737"/>
      <c r="BV31" s="737"/>
      <c r="BW31" s="737"/>
      <c r="BX31" s="680">
        <v>98.5</v>
      </c>
      <c r="BY31" s="737"/>
      <c r="BZ31" s="737"/>
      <c r="CA31" s="737"/>
      <c r="CB31" s="738"/>
      <c r="CD31" s="727"/>
      <c r="CE31" s="728"/>
      <c r="CF31" s="700" t="s">
        <v>312</v>
      </c>
      <c r="CG31" s="701"/>
      <c r="CH31" s="701"/>
      <c r="CI31" s="701"/>
      <c r="CJ31" s="701"/>
      <c r="CK31" s="701"/>
      <c r="CL31" s="701"/>
      <c r="CM31" s="701"/>
      <c r="CN31" s="701"/>
      <c r="CO31" s="701"/>
      <c r="CP31" s="701"/>
      <c r="CQ31" s="702"/>
      <c r="CR31" s="685">
        <v>15650</v>
      </c>
      <c r="CS31" s="722"/>
      <c r="CT31" s="722"/>
      <c r="CU31" s="722"/>
      <c r="CV31" s="722"/>
      <c r="CW31" s="722"/>
      <c r="CX31" s="722"/>
      <c r="CY31" s="723"/>
      <c r="CZ31" s="690">
        <v>0.3</v>
      </c>
      <c r="DA31" s="720"/>
      <c r="DB31" s="720"/>
      <c r="DC31" s="724"/>
      <c r="DD31" s="694">
        <v>15650</v>
      </c>
      <c r="DE31" s="722"/>
      <c r="DF31" s="722"/>
      <c r="DG31" s="722"/>
      <c r="DH31" s="722"/>
      <c r="DI31" s="722"/>
      <c r="DJ31" s="722"/>
      <c r="DK31" s="723"/>
      <c r="DL31" s="694">
        <v>15650</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2">
      <c r="B32" s="748" t="s">
        <v>313</v>
      </c>
      <c r="C32" s="749"/>
      <c r="D32" s="749"/>
      <c r="E32" s="749"/>
      <c r="F32" s="749"/>
      <c r="G32" s="749"/>
      <c r="H32" s="749"/>
      <c r="I32" s="749"/>
      <c r="J32" s="749"/>
      <c r="K32" s="749"/>
      <c r="L32" s="749"/>
      <c r="M32" s="749"/>
      <c r="N32" s="749"/>
      <c r="O32" s="749"/>
      <c r="P32" s="749"/>
      <c r="Q32" s="750"/>
      <c r="R32" s="685">
        <v>730</v>
      </c>
      <c r="S32" s="686"/>
      <c r="T32" s="686"/>
      <c r="U32" s="686"/>
      <c r="V32" s="686"/>
      <c r="W32" s="686"/>
      <c r="X32" s="686"/>
      <c r="Y32" s="687"/>
      <c r="Z32" s="688">
        <v>0</v>
      </c>
      <c r="AA32" s="688"/>
      <c r="AB32" s="688"/>
      <c r="AC32" s="688"/>
      <c r="AD32" s="689">
        <v>730</v>
      </c>
      <c r="AE32" s="689"/>
      <c r="AF32" s="689"/>
      <c r="AG32" s="689"/>
      <c r="AH32" s="689"/>
      <c r="AI32" s="689"/>
      <c r="AJ32" s="689"/>
      <c r="AK32" s="689"/>
      <c r="AL32" s="690">
        <v>0</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99.5</v>
      </c>
      <c r="BH32" s="722"/>
      <c r="BI32" s="722"/>
      <c r="BJ32" s="722"/>
      <c r="BK32" s="722"/>
      <c r="BL32" s="722"/>
      <c r="BM32" s="691">
        <v>98.9</v>
      </c>
      <c r="BN32" s="751"/>
      <c r="BO32" s="751"/>
      <c r="BP32" s="751"/>
      <c r="BQ32" s="752"/>
      <c r="BR32" s="754">
        <v>99.5</v>
      </c>
      <c r="BS32" s="722"/>
      <c r="BT32" s="722"/>
      <c r="BU32" s="722"/>
      <c r="BV32" s="722"/>
      <c r="BW32" s="722"/>
      <c r="BX32" s="691">
        <v>97.6</v>
      </c>
      <c r="BY32" s="751"/>
      <c r="BZ32" s="751"/>
      <c r="CA32" s="751"/>
      <c r="CB32" s="752"/>
      <c r="CD32" s="729"/>
      <c r="CE32" s="730"/>
      <c r="CF32" s="700" t="s">
        <v>316</v>
      </c>
      <c r="CG32" s="701"/>
      <c r="CH32" s="701"/>
      <c r="CI32" s="701"/>
      <c r="CJ32" s="701"/>
      <c r="CK32" s="701"/>
      <c r="CL32" s="701"/>
      <c r="CM32" s="701"/>
      <c r="CN32" s="701"/>
      <c r="CO32" s="701"/>
      <c r="CP32" s="701"/>
      <c r="CQ32" s="702"/>
      <c r="CR32" s="685" t="s">
        <v>232</v>
      </c>
      <c r="CS32" s="686"/>
      <c r="CT32" s="686"/>
      <c r="CU32" s="686"/>
      <c r="CV32" s="686"/>
      <c r="CW32" s="686"/>
      <c r="CX32" s="686"/>
      <c r="CY32" s="687"/>
      <c r="CZ32" s="690" t="s">
        <v>232</v>
      </c>
      <c r="DA32" s="720"/>
      <c r="DB32" s="720"/>
      <c r="DC32" s="724"/>
      <c r="DD32" s="694" t="s">
        <v>137</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20"/>
      <c r="DY32" s="720"/>
      <c r="DZ32" s="720"/>
      <c r="EA32" s="720"/>
      <c r="EB32" s="720"/>
      <c r="EC32" s="721"/>
    </row>
    <row r="33" spans="2:133" ht="11.25" customHeight="1" x14ac:dyDescent="0.2">
      <c r="B33" s="682" t="s">
        <v>317</v>
      </c>
      <c r="C33" s="683"/>
      <c r="D33" s="683"/>
      <c r="E33" s="683"/>
      <c r="F33" s="683"/>
      <c r="G33" s="683"/>
      <c r="H33" s="683"/>
      <c r="I33" s="683"/>
      <c r="J33" s="683"/>
      <c r="K33" s="683"/>
      <c r="L33" s="683"/>
      <c r="M33" s="683"/>
      <c r="N33" s="683"/>
      <c r="O33" s="683"/>
      <c r="P33" s="683"/>
      <c r="Q33" s="684"/>
      <c r="R33" s="685">
        <v>418768</v>
      </c>
      <c r="S33" s="686"/>
      <c r="T33" s="686"/>
      <c r="U33" s="686"/>
      <c r="V33" s="686"/>
      <c r="W33" s="686"/>
      <c r="X33" s="686"/>
      <c r="Y33" s="687"/>
      <c r="Z33" s="688">
        <v>8.5</v>
      </c>
      <c r="AA33" s="688"/>
      <c r="AB33" s="688"/>
      <c r="AC33" s="688"/>
      <c r="AD33" s="689" t="s">
        <v>232</v>
      </c>
      <c r="AE33" s="689"/>
      <c r="AF33" s="689"/>
      <c r="AG33" s="689"/>
      <c r="AH33" s="689"/>
      <c r="AI33" s="689"/>
      <c r="AJ33" s="689"/>
      <c r="AK33" s="689"/>
      <c r="AL33" s="690" t="s">
        <v>232</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97.6</v>
      </c>
      <c r="BH33" s="756"/>
      <c r="BI33" s="756"/>
      <c r="BJ33" s="756"/>
      <c r="BK33" s="756"/>
      <c r="BL33" s="756"/>
      <c r="BM33" s="757">
        <v>97</v>
      </c>
      <c r="BN33" s="756"/>
      <c r="BO33" s="756"/>
      <c r="BP33" s="756"/>
      <c r="BQ33" s="758"/>
      <c r="BR33" s="755">
        <v>99.8</v>
      </c>
      <c r="BS33" s="756"/>
      <c r="BT33" s="756"/>
      <c r="BU33" s="756"/>
      <c r="BV33" s="756"/>
      <c r="BW33" s="756"/>
      <c r="BX33" s="757">
        <v>98.7</v>
      </c>
      <c r="BY33" s="756"/>
      <c r="BZ33" s="756"/>
      <c r="CA33" s="756"/>
      <c r="CB33" s="758"/>
      <c r="CD33" s="700" t="s">
        <v>319</v>
      </c>
      <c r="CE33" s="701"/>
      <c r="CF33" s="701"/>
      <c r="CG33" s="701"/>
      <c r="CH33" s="701"/>
      <c r="CI33" s="701"/>
      <c r="CJ33" s="701"/>
      <c r="CK33" s="701"/>
      <c r="CL33" s="701"/>
      <c r="CM33" s="701"/>
      <c r="CN33" s="701"/>
      <c r="CO33" s="701"/>
      <c r="CP33" s="701"/>
      <c r="CQ33" s="702"/>
      <c r="CR33" s="685">
        <v>2437874</v>
      </c>
      <c r="CS33" s="722"/>
      <c r="CT33" s="722"/>
      <c r="CU33" s="722"/>
      <c r="CV33" s="722"/>
      <c r="CW33" s="722"/>
      <c r="CX33" s="722"/>
      <c r="CY33" s="723"/>
      <c r="CZ33" s="690">
        <v>51.7</v>
      </c>
      <c r="DA33" s="720"/>
      <c r="DB33" s="720"/>
      <c r="DC33" s="724"/>
      <c r="DD33" s="694">
        <v>1439829</v>
      </c>
      <c r="DE33" s="722"/>
      <c r="DF33" s="722"/>
      <c r="DG33" s="722"/>
      <c r="DH33" s="722"/>
      <c r="DI33" s="722"/>
      <c r="DJ33" s="722"/>
      <c r="DK33" s="723"/>
      <c r="DL33" s="694">
        <v>879942</v>
      </c>
      <c r="DM33" s="722"/>
      <c r="DN33" s="722"/>
      <c r="DO33" s="722"/>
      <c r="DP33" s="722"/>
      <c r="DQ33" s="722"/>
      <c r="DR33" s="722"/>
      <c r="DS33" s="722"/>
      <c r="DT33" s="722"/>
      <c r="DU33" s="722"/>
      <c r="DV33" s="723"/>
      <c r="DW33" s="690">
        <v>39.9</v>
      </c>
      <c r="DX33" s="720"/>
      <c r="DY33" s="720"/>
      <c r="DZ33" s="720"/>
      <c r="EA33" s="720"/>
      <c r="EB33" s="720"/>
      <c r="EC33" s="721"/>
    </row>
    <row r="34" spans="2:133" ht="11.25" customHeight="1" x14ac:dyDescent="0.2">
      <c r="B34" s="682" t="s">
        <v>320</v>
      </c>
      <c r="C34" s="683"/>
      <c r="D34" s="683"/>
      <c r="E34" s="683"/>
      <c r="F34" s="683"/>
      <c r="G34" s="683"/>
      <c r="H34" s="683"/>
      <c r="I34" s="683"/>
      <c r="J34" s="683"/>
      <c r="K34" s="683"/>
      <c r="L34" s="683"/>
      <c r="M34" s="683"/>
      <c r="N34" s="683"/>
      <c r="O34" s="683"/>
      <c r="P34" s="683"/>
      <c r="Q34" s="684"/>
      <c r="R34" s="685">
        <v>14793</v>
      </c>
      <c r="S34" s="686"/>
      <c r="T34" s="686"/>
      <c r="U34" s="686"/>
      <c r="V34" s="686"/>
      <c r="W34" s="686"/>
      <c r="X34" s="686"/>
      <c r="Y34" s="687"/>
      <c r="Z34" s="688">
        <v>0.3</v>
      </c>
      <c r="AA34" s="688"/>
      <c r="AB34" s="688"/>
      <c r="AC34" s="688"/>
      <c r="AD34" s="689" t="s">
        <v>232</v>
      </c>
      <c r="AE34" s="689"/>
      <c r="AF34" s="689"/>
      <c r="AG34" s="689"/>
      <c r="AH34" s="689"/>
      <c r="AI34" s="689"/>
      <c r="AJ34" s="689"/>
      <c r="AK34" s="689"/>
      <c r="AL34" s="690" t="s">
        <v>232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722533</v>
      </c>
      <c r="CS34" s="686"/>
      <c r="CT34" s="686"/>
      <c r="CU34" s="686"/>
      <c r="CV34" s="686"/>
      <c r="CW34" s="686"/>
      <c r="CX34" s="686"/>
      <c r="CY34" s="687"/>
      <c r="CZ34" s="690">
        <v>15.3</v>
      </c>
      <c r="DA34" s="720"/>
      <c r="DB34" s="720"/>
      <c r="DC34" s="724"/>
      <c r="DD34" s="694">
        <v>441360</v>
      </c>
      <c r="DE34" s="686"/>
      <c r="DF34" s="686"/>
      <c r="DG34" s="686"/>
      <c r="DH34" s="686"/>
      <c r="DI34" s="686"/>
      <c r="DJ34" s="686"/>
      <c r="DK34" s="687"/>
      <c r="DL34" s="694">
        <v>279307</v>
      </c>
      <c r="DM34" s="686"/>
      <c r="DN34" s="686"/>
      <c r="DO34" s="686"/>
      <c r="DP34" s="686"/>
      <c r="DQ34" s="686"/>
      <c r="DR34" s="686"/>
      <c r="DS34" s="686"/>
      <c r="DT34" s="686"/>
      <c r="DU34" s="686"/>
      <c r="DV34" s="687"/>
      <c r="DW34" s="690">
        <v>12.7</v>
      </c>
      <c r="DX34" s="720"/>
      <c r="DY34" s="720"/>
      <c r="DZ34" s="720"/>
      <c r="EA34" s="720"/>
      <c r="EB34" s="720"/>
      <c r="EC34" s="721"/>
    </row>
    <row r="35" spans="2:133" ht="11.25" customHeight="1" x14ac:dyDescent="0.2">
      <c r="B35" s="682" t="s">
        <v>322</v>
      </c>
      <c r="C35" s="683"/>
      <c r="D35" s="683"/>
      <c r="E35" s="683"/>
      <c r="F35" s="683"/>
      <c r="G35" s="683"/>
      <c r="H35" s="683"/>
      <c r="I35" s="683"/>
      <c r="J35" s="683"/>
      <c r="K35" s="683"/>
      <c r="L35" s="683"/>
      <c r="M35" s="683"/>
      <c r="N35" s="683"/>
      <c r="O35" s="683"/>
      <c r="P35" s="683"/>
      <c r="Q35" s="684"/>
      <c r="R35" s="685">
        <v>157734</v>
      </c>
      <c r="S35" s="686"/>
      <c r="T35" s="686"/>
      <c r="U35" s="686"/>
      <c r="V35" s="686"/>
      <c r="W35" s="686"/>
      <c r="X35" s="686"/>
      <c r="Y35" s="687"/>
      <c r="Z35" s="688">
        <v>3.2</v>
      </c>
      <c r="AA35" s="688"/>
      <c r="AB35" s="688"/>
      <c r="AC35" s="688"/>
      <c r="AD35" s="689" t="s">
        <v>232</v>
      </c>
      <c r="AE35" s="689"/>
      <c r="AF35" s="689"/>
      <c r="AG35" s="689"/>
      <c r="AH35" s="689"/>
      <c r="AI35" s="689"/>
      <c r="AJ35" s="689"/>
      <c r="AK35" s="689"/>
      <c r="AL35" s="690" t="s">
        <v>232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256637</v>
      </c>
      <c r="CS35" s="722"/>
      <c r="CT35" s="722"/>
      <c r="CU35" s="722"/>
      <c r="CV35" s="722"/>
      <c r="CW35" s="722"/>
      <c r="CX35" s="722"/>
      <c r="CY35" s="723"/>
      <c r="CZ35" s="690">
        <v>5.4</v>
      </c>
      <c r="DA35" s="720"/>
      <c r="DB35" s="720"/>
      <c r="DC35" s="724"/>
      <c r="DD35" s="694">
        <v>127030</v>
      </c>
      <c r="DE35" s="722"/>
      <c r="DF35" s="722"/>
      <c r="DG35" s="722"/>
      <c r="DH35" s="722"/>
      <c r="DI35" s="722"/>
      <c r="DJ35" s="722"/>
      <c r="DK35" s="723"/>
      <c r="DL35" s="694">
        <v>62923</v>
      </c>
      <c r="DM35" s="722"/>
      <c r="DN35" s="722"/>
      <c r="DO35" s="722"/>
      <c r="DP35" s="722"/>
      <c r="DQ35" s="722"/>
      <c r="DR35" s="722"/>
      <c r="DS35" s="722"/>
      <c r="DT35" s="722"/>
      <c r="DU35" s="722"/>
      <c r="DV35" s="723"/>
      <c r="DW35" s="690">
        <v>2.9</v>
      </c>
      <c r="DX35" s="720"/>
      <c r="DY35" s="720"/>
      <c r="DZ35" s="720"/>
      <c r="EA35" s="720"/>
      <c r="EB35" s="720"/>
      <c r="EC35" s="721"/>
    </row>
    <row r="36" spans="2:133" ht="11.25" customHeight="1" x14ac:dyDescent="0.2">
      <c r="B36" s="682" t="s">
        <v>326</v>
      </c>
      <c r="C36" s="683"/>
      <c r="D36" s="683"/>
      <c r="E36" s="683"/>
      <c r="F36" s="683"/>
      <c r="G36" s="683"/>
      <c r="H36" s="683"/>
      <c r="I36" s="683"/>
      <c r="J36" s="683"/>
      <c r="K36" s="683"/>
      <c r="L36" s="683"/>
      <c r="M36" s="683"/>
      <c r="N36" s="683"/>
      <c r="O36" s="683"/>
      <c r="P36" s="683"/>
      <c r="Q36" s="684"/>
      <c r="R36" s="685">
        <v>272245</v>
      </c>
      <c r="S36" s="686"/>
      <c r="T36" s="686"/>
      <c r="U36" s="686"/>
      <c r="V36" s="686"/>
      <c r="W36" s="686"/>
      <c r="X36" s="686"/>
      <c r="Y36" s="687"/>
      <c r="Z36" s="688">
        <v>5.5</v>
      </c>
      <c r="AA36" s="688"/>
      <c r="AB36" s="688"/>
      <c r="AC36" s="688"/>
      <c r="AD36" s="689" t="s">
        <v>232</v>
      </c>
      <c r="AE36" s="689"/>
      <c r="AF36" s="689"/>
      <c r="AG36" s="689"/>
      <c r="AH36" s="689"/>
      <c r="AI36" s="689"/>
      <c r="AJ36" s="689"/>
      <c r="AK36" s="689"/>
      <c r="AL36" s="690" t="s">
        <v>232</v>
      </c>
      <c r="AM36" s="691"/>
      <c r="AN36" s="691"/>
      <c r="AO36" s="692"/>
      <c r="AP36" s="235"/>
      <c r="AQ36" s="759" t="s">
        <v>327</v>
      </c>
      <c r="AR36" s="760"/>
      <c r="AS36" s="760"/>
      <c r="AT36" s="760"/>
      <c r="AU36" s="760"/>
      <c r="AV36" s="760"/>
      <c r="AW36" s="760"/>
      <c r="AX36" s="760"/>
      <c r="AY36" s="761"/>
      <c r="AZ36" s="674">
        <v>562400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2752</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955779</v>
      </c>
      <c r="CS36" s="686"/>
      <c r="CT36" s="686"/>
      <c r="CU36" s="686"/>
      <c r="CV36" s="686"/>
      <c r="CW36" s="686"/>
      <c r="CX36" s="686"/>
      <c r="CY36" s="687"/>
      <c r="CZ36" s="690">
        <v>20.3</v>
      </c>
      <c r="DA36" s="720"/>
      <c r="DB36" s="720"/>
      <c r="DC36" s="724"/>
      <c r="DD36" s="694">
        <v>528282</v>
      </c>
      <c r="DE36" s="686"/>
      <c r="DF36" s="686"/>
      <c r="DG36" s="686"/>
      <c r="DH36" s="686"/>
      <c r="DI36" s="686"/>
      <c r="DJ36" s="686"/>
      <c r="DK36" s="687"/>
      <c r="DL36" s="694">
        <v>323201</v>
      </c>
      <c r="DM36" s="686"/>
      <c r="DN36" s="686"/>
      <c r="DO36" s="686"/>
      <c r="DP36" s="686"/>
      <c r="DQ36" s="686"/>
      <c r="DR36" s="686"/>
      <c r="DS36" s="686"/>
      <c r="DT36" s="686"/>
      <c r="DU36" s="686"/>
      <c r="DV36" s="687"/>
      <c r="DW36" s="690">
        <v>14.7</v>
      </c>
      <c r="DX36" s="720"/>
      <c r="DY36" s="720"/>
      <c r="DZ36" s="720"/>
      <c r="EA36" s="720"/>
      <c r="EB36" s="720"/>
      <c r="EC36" s="721"/>
    </row>
    <row r="37" spans="2:133" ht="11.25" customHeight="1" x14ac:dyDescent="0.2">
      <c r="B37" s="682" t="s">
        <v>330</v>
      </c>
      <c r="C37" s="683"/>
      <c r="D37" s="683"/>
      <c r="E37" s="683"/>
      <c r="F37" s="683"/>
      <c r="G37" s="683"/>
      <c r="H37" s="683"/>
      <c r="I37" s="683"/>
      <c r="J37" s="683"/>
      <c r="K37" s="683"/>
      <c r="L37" s="683"/>
      <c r="M37" s="683"/>
      <c r="N37" s="683"/>
      <c r="O37" s="683"/>
      <c r="P37" s="683"/>
      <c r="Q37" s="684"/>
      <c r="R37" s="685">
        <v>159735</v>
      </c>
      <c r="S37" s="686"/>
      <c r="T37" s="686"/>
      <c r="U37" s="686"/>
      <c r="V37" s="686"/>
      <c r="W37" s="686"/>
      <c r="X37" s="686"/>
      <c r="Y37" s="687"/>
      <c r="Z37" s="688">
        <v>3.2</v>
      </c>
      <c r="AA37" s="688"/>
      <c r="AB37" s="688"/>
      <c r="AC37" s="688"/>
      <c r="AD37" s="689" t="s">
        <v>235</v>
      </c>
      <c r="AE37" s="689"/>
      <c r="AF37" s="689"/>
      <c r="AG37" s="689"/>
      <c r="AH37" s="689"/>
      <c r="AI37" s="689"/>
      <c r="AJ37" s="689"/>
      <c r="AK37" s="689"/>
      <c r="AL37" s="690" t="s">
        <v>232</v>
      </c>
      <c r="AM37" s="691"/>
      <c r="AN37" s="691"/>
      <c r="AO37" s="692"/>
      <c r="AQ37" s="763" t="s">
        <v>331</v>
      </c>
      <c r="AR37" s="764"/>
      <c r="AS37" s="764"/>
      <c r="AT37" s="764"/>
      <c r="AU37" s="764"/>
      <c r="AV37" s="764"/>
      <c r="AW37" s="764"/>
      <c r="AX37" s="764"/>
      <c r="AY37" s="765"/>
      <c r="AZ37" s="685">
        <v>138058</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-1598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174687</v>
      </c>
      <c r="CS37" s="722"/>
      <c r="CT37" s="722"/>
      <c r="CU37" s="722"/>
      <c r="CV37" s="722"/>
      <c r="CW37" s="722"/>
      <c r="CX37" s="722"/>
      <c r="CY37" s="723"/>
      <c r="CZ37" s="690">
        <v>3.7</v>
      </c>
      <c r="DA37" s="720"/>
      <c r="DB37" s="720"/>
      <c r="DC37" s="724"/>
      <c r="DD37" s="694">
        <v>157187</v>
      </c>
      <c r="DE37" s="722"/>
      <c r="DF37" s="722"/>
      <c r="DG37" s="722"/>
      <c r="DH37" s="722"/>
      <c r="DI37" s="722"/>
      <c r="DJ37" s="722"/>
      <c r="DK37" s="723"/>
      <c r="DL37" s="694">
        <v>146767</v>
      </c>
      <c r="DM37" s="722"/>
      <c r="DN37" s="722"/>
      <c r="DO37" s="722"/>
      <c r="DP37" s="722"/>
      <c r="DQ37" s="722"/>
      <c r="DR37" s="722"/>
      <c r="DS37" s="722"/>
      <c r="DT37" s="722"/>
      <c r="DU37" s="722"/>
      <c r="DV37" s="723"/>
      <c r="DW37" s="690">
        <v>6.7</v>
      </c>
      <c r="DX37" s="720"/>
      <c r="DY37" s="720"/>
      <c r="DZ37" s="720"/>
      <c r="EA37" s="720"/>
      <c r="EB37" s="720"/>
      <c r="EC37" s="721"/>
    </row>
    <row r="38" spans="2:133" ht="11.25" customHeight="1" x14ac:dyDescent="0.2">
      <c r="B38" s="682" t="s">
        <v>334</v>
      </c>
      <c r="C38" s="683"/>
      <c r="D38" s="683"/>
      <c r="E38" s="683"/>
      <c r="F38" s="683"/>
      <c r="G38" s="683"/>
      <c r="H38" s="683"/>
      <c r="I38" s="683"/>
      <c r="J38" s="683"/>
      <c r="K38" s="683"/>
      <c r="L38" s="683"/>
      <c r="M38" s="683"/>
      <c r="N38" s="683"/>
      <c r="O38" s="683"/>
      <c r="P38" s="683"/>
      <c r="Q38" s="684"/>
      <c r="R38" s="685">
        <v>53272</v>
      </c>
      <c r="S38" s="686"/>
      <c r="T38" s="686"/>
      <c r="U38" s="686"/>
      <c r="V38" s="686"/>
      <c r="W38" s="686"/>
      <c r="X38" s="686"/>
      <c r="Y38" s="687"/>
      <c r="Z38" s="688">
        <v>1.1000000000000001</v>
      </c>
      <c r="AA38" s="688"/>
      <c r="AB38" s="688"/>
      <c r="AC38" s="688"/>
      <c r="AD38" s="689">
        <v>14</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79903</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353</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320753</v>
      </c>
      <c r="CS38" s="686"/>
      <c r="CT38" s="686"/>
      <c r="CU38" s="686"/>
      <c r="CV38" s="686"/>
      <c r="CW38" s="686"/>
      <c r="CX38" s="686"/>
      <c r="CY38" s="687"/>
      <c r="CZ38" s="690">
        <v>6.8</v>
      </c>
      <c r="DA38" s="720"/>
      <c r="DB38" s="720"/>
      <c r="DC38" s="724"/>
      <c r="DD38" s="694">
        <v>286474</v>
      </c>
      <c r="DE38" s="686"/>
      <c r="DF38" s="686"/>
      <c r="DG38" s="686"/>
      <c r="DH38" s="686"/>
      <c r="DI38" s="686"/>
      <c r="DJ38" s="686"/>
      <c r="DK38" s="687"/>
      <c r="DL38" s="694">
        <v>214511</v>
      </c>
      <c r="DM38" s="686"/>
      <c r="DN38" s="686"/>
      <c r="DO38" s="686"/>
      <c r="DP38" s="686"/>
      <c r="DQ38" s="686"/>
      <c r="DR38" s="686"/>
      <c r="DS38" s="686"/>
      <c r="DT38" s="686"/>
      <c r="DU38" s="686"/>
      <c r="DV38" s="687"/>
      <c r="DW38" s="690">
        <v>9.6999999999999993</v>
      </c>
      <c r="DX38" s="720"/>
      <c r="DY38" s="720"/>
      <c r="DZ38" s="720"/>
      <c r="EA38" s="720"/>
      <c r="EB38" s="720"/>
      <c r="EC38" s="721"/>
    </row>
    <row r="39" spans="2:133" ht="11.25" customHeight="1" x14ac:dyDescent="0.2">
      <c r="B39" s="682" t="s">
        <v>338</v>
      </c>
      <c r="C39" s="683"/>
      <c r="D39" s="683"/>
      <c r="E39" s="683"/>
      <c r="F39" s="683"/>
      <c r="G39" s="683"/>
      <c r="H39" s="683"/>
      <c r="I39" s="683"/>
      <c r="J39" s="683"/>
      <c r="K39" s="683"/>
      <c r="L39" s="683"/>
      <c r="M39" s="683"/>
      <c r="N39" s="683"/>
      <c r="O39" s="683"/>
      <c r="P39" s="683"/>
      <c r="Q39" s="684"/>
      <c r="R39" s="685">
        <v>844673</v>
      </c>
      <c r="S39" s="686"/>
      <c r="T39" s="686"/>
      <c r="U39" s="686"/>
      <c r="V39" s="686"/>
      <c r="W39" s="686"/>
      <c r="X39" s="686"/>
      <c r="Y39" s="687"/>
      <c r="Z39" s="688">
        <v>17.100000000000001</v>
      </c>
      <c r="AA39" s="688"/>
      <c r="AB39" s="688"/>
      <c r="AC39" s="688"/>
      <c r="AD39" s="689" t="s">
        <v>232</v>
      </c>
      <c r="AE39" s="689"/>
      <c r="AF39" s="689"/>
      <c r="AG39" s="689"/>
      <c r="AH39" s="689"/>
      <c r="AI39" s="689"/>
      <c r="AJ39" s="689"/>
      <c r="AK39" s="689"/>
      <c r="AL39" s="690" t="s">
        <v>232</v>
      </c>
      <c r="AM39" s="691"/>
      <c r="AN39" s="691"/>
      <c r="AO39" s="692"/>
      <c r="AQ39" s="763" t="s">
        <v>339</v>
      </c>
      <c r="AR39" s="764"/>
      <c r="AS39" s="764"/>
      <c r="AT39" s="764"/>
      <c r="AU39" s="764"/>
      <c r="AV39" s="764"/>
      <c r="AW39" s="764"/>
      <c r="AX39" s="764"/>
      <c r="AY39" s="765"/>
      <c r="AZ39" s="685">
        <v>32474</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358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138920</v>
      </c>
      <c r="CS39" s="722"/>
      <c r="CT39" s="722"/>
      <c r="CU39" s="722"/>
      <c r="CV39" s="722"/>
      <c r="CW39" s="722"/>
      <c r="CX39" s="722"/>
      <c r="CY39" s="723"/>
      <c r="CZ39" s="690">
        <v>2.9</v>
      </c>
      <c r="DA39" s="720"/>
      <c r="DB39" s="720"/>
      <c r="DC39" s="724"/>
      <c r="DD39" s="694">
        <v>13431</v>
      </c>
      <c r="DE39" s="722"/>
      <c r="DF39" s="722"/>
      <c r="DG39" s="722"/>
      <c r="DH39" s="722"/>
      <c r="DI39" s="722"/>
      <c r="DJ39" s="722"/>
      <c r="DK39" s="723"/>
      <c r="DL39" s="694" t="s">
        <v>235</v>
      </c>
      <c r="DM39" s="722"/>
      <c r="DN39" s="722"/>
      <c r="DO39" s="722"/>
      <c r="DP39" s="722"/>
      <c r="DQ39" s="722"/>
      <c r="DR39" s="722"/>
      <c r="DS39" s="722"/>
      <c r="DT39" s="722"/>
      <c r="DU39" s="722"/>
      <c r="DV39" s="723"/>
      <c r="DW39" s="690" t="s">
        <v>232</v>
      </c>
      <c r="DX39" s="720"/>
      <c r="DY39" s="720"/>
      <c r="DZ39" s="720"/>
      <c r="EA39" s="720"/>
      <c r="EB39" s="720"/>
      <c r="EC39" s="721"/>
    </row>
    <row r="40" spans="2:133" ht="11.25" customHeight="1" x14ac:dyDescent="0.2">
      <c r="B40" s="682" t="s">
        <v>342</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232</v>
      </c>
      <c r="AM40" s="691"/>
      <c r="AN40" s="691"/>
      <c r="AO40" s="692"/>
      <c r="AQ40" s="763" t="s">
        <v>343</v>
      </c>
      <c r="AR40" s="764"/>
      <c r="AS40" s="764"/>
      <c r="AT40" s="764"/>
      <c r="AU40" s="764"/>
      <c r="AV40" s="764"/>
      <c r="AW40" s="764"/>
      <c r="AX40" s="764"/>
      <c r="AY40" s="765"/>
      <c r="AZ40" s="685">
        <v>23686</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127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43252</v>
      </c>
      <c r="CS40" s="686"/>
      <c r="CT40" s="686"/>
      <c r="CU40" s="686"/>
      <c r="CV40" s="686"/>
      <c r="CW40" s="686"/>
      <c r="CX40" s="686"/>
      <c r="CY40" s="687"/>
      <c r="CZ40" s="690">
        <v>0.9</v>
      </c>
      <c r="DA40" s="720"/>
      <c r="DB40" s="720"/>
      <c r="DC40" s="724"/>
      <c r="DD40" s="694">
        <v>43252</v>
      </c>
      <c r="DE40" s="686"/>
      <c r="DF40" s="686"/>
      <c r="DG40" s="686"/>
      <c r="DH40" s="686"/>
      <c r="DI40" s="686"/>
      <c r="DJ40" s="686"/>
      <c r="DK40" s="687"/>
      <c r="DL40" s="694" t="s">
        <v>235</v>
      </c>
      <c r="DM40" s="686"/>
      <c r="DN40" s="686"/>
      <c r="DO40" s="686"/>
      <c r="DP40" s="686"/>
      <c r="DQ40" s="686"/>
      <c r="DR40" s="686"/>
      <c r="DS40" s="686"/>
      <c r="DT40" s="686"/>
      <c r="DU40" s="686"/>
      <c r="DV40" s="687"/>
      <c r="DW40" s="690" t="s">
        <v>232</v>
      </c>
      <c r="DX40" s="720"/>
      <c r="DY40" s="720"/>
      <c r="DZ40" s="720"/>
      <c r="EA40" s="720"/>
      <c r="EB40" s="720"/>
      <c r="EC40" s="721"/>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348</v>
      </c>
      <c r="AR41" s="764"/>
      <c r="AS41" s="764"/>
      <c r="AT41" s="764"/>
      <c r="AU41" s="764"/>
      <c r="AV41" s="764"/>
      <c r="AW41" s="764"/>
      <c r="AX41" s="764"/>
      <c r="AY41" s="765"/>
      <c r="AZ41" s="685">
        <v>60672</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6</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232</v>
      </c>
      <c r="CS41" s="722"/>
      <c r="CT41" s="722"/>
      <c r="CU41" s="722"/>
      <c r="CV41" s="722"/>
      <c r="CW41" s="722"/>
      <c r="CX41" s="722"/>
      <c r="CY41" s="723"/>
      <c r="CZ41" s="690" t="s">
        <v>232</v>
      </c>
      <c r="DA41" s="720"/>
      <c r="DB41" s="720"/>
      <c r="DC41" s="724"/>
      <c r="DD41" s="694" t="s">
        <v>232</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v>72956</v>
      </c>
      <c r="S42" s="686"/>
      <c r="T42" s="686"/>
      <c r="U42" s="686"/>
      <c r="V42" s="686"/>
      <c r="W42" s="686"/>
      <c r="X42" s="686"/>
      <c r="Y42" s="687"/>
      <c r="Z42" s="688">
        <v>1.5</v>
      </c>
      <c r="AA42" s="688"/>
      <c r="AB42" s="688"/>
      <c r="AC42" s="688"/>
      <c r="AD42" s="689" t="s">
        <v>137</v>
      </c>
      <c r="AE42" s="689"/>
      <c r="AF42" s="689"/>
      <c r="AG42" s="689"/>
      <c r="AH42" s="689"/>
      <c r="AI42" s="689"/>
      <c r="AJ42" s="689"/>
      <c r="AK42" s="689"/>
      <c r="AL42" s="690" t="s">
        <v>232</v>
      </c>
      <c r="AM42" s="691"/>
      <c r="AN42" s="691"/>
      <c r="AO42" s="692"/>
      <c r="AQ42" s="784" t="s">
        <v>352</v>
      </c>
      <c r="AR42" s="785"/>
      <c r="AS42" s="785"/>
      <c r="AT42" s="785"/>
      <c r="AU42" s="785"/>
      <c r="AV42" s="785"/>
      <c r="AW42" s="785"/>
      <c r="AX42" s="785"/>
      <c r="AY42" s="786"/>
      <c r="AZ42" s="776">
        <v>227607</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626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1004433</v>
      </c>
      <c r="CS42" s="686"/>
      <c r="CT42" s="686"/>
      <c r="CU42" s="686"/>
      <c r="CV42" s="686"/>
      <c r="CW42" s="686"/>
      <c r="CX42" s="686"/>
      <c r="CY42" s="687"/>
      <c r="CZ42" s="690">
        <v>21.3</v>
      </c>
      <c r="DA42" s="691"/>
      <c r="DB42" s="691"/>
      <c r="DC42" s="703"/>
      <c r="DD42" s="694">
        <v>99291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355</v>
      </c>
      <c r="C43" s="735"/>
      <c r="D43" s="735"/>
      <c r="E43" s="735"/>
      <c r="F43" s="735"/>
      <c r="G43" s="735"/>
      <c r="H43" s="735"/>
      <c r="I43" s="735"/>
      <c r="J43" s="735"/>
      <c r="K43" s="735"/>
      <c r="L43" s="735"/>
      <c r="M43" s="735"/>
      <c r="N43" s="735"/>
      <c r="O43" s="735"/>
      <c r="P43" s="735"/>
      <c r="Q43" s="736"/>
      <c r="R43" s="776">
        <v>4927081</v>
      </c>
      <c r="S43" s="777"/>
      <c r="T43" s="777"/>
      <c r="U43" s="777"/>
      <c r="V43" s="777"/>
      <c r="W43" s="777"/>
      <c r="X43" s="777"/>
      <c r="Y43" s="778"/>
      <c r="Z43" s="779">
        <v>100</v>
      </c>
      <c r="AA43" s="779"/>
      <c r="AB43" s="779"/>
      <c r="AC43" s="779"/>
      <c r="AD43" s="780">
        <v>2131595</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6134</v>
      </c>
      <c r="CS43" s="722"/>
      <c r="CT43" s="722"/>
      <c r="CU43" s="722"/>
      <c r="CV43" s="722"/>
      <c r="CW43" s="722"/>
      <c r="CX43" s="722"/>
      <c r="CY43" s="723"/>
      <c r="CZ43" s="690">
        <v>0.1</v>
      </c>
      <c r="DA43" s="720"/>
      <c r="DB43" s="720"/>
      <c r="DC43" s="724"/>
      <c r="DD43" s="694">
        <v>6134</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1003333</v>
      </c>
      <c r="CS44" s="686"/>
      <c r="CT44" s="686"/>
      <c r="CU44" s="686"/>
      <c r="CV44" s="686"/>
      <c r="CW44" s="686"/>
      <c r="CX44" s="686"/>
      <c r="CY44" s="687"/>
      <c r="CZ44" s="690">
        <v>21.3</v>
      </c>
      <c r="DA44" s="691"/>
      <c r="DB44" s="691"/>
      <c r="DC44" s="703"/>
      <c r="DD44" s="694">
        <v>98191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77031</v>
      </c>
      <c r="CS45" s="722"/>
      <c r="CT45" s="722"/>
      <c r="CU45" s="722"/>
      <c r="CV45" s="722"/>
      <c r="CW45" s="722"/>
      <c r="CX45" s="722"/>
      <c r="CY45" s="723"/>
      <c r="CZ45" s="690">
        <v>1.6</v>
      </c>
      <c r="DA45" s="720"/>
      <c r="DB45" s="720"/>
      <c r="DC45" s="724"/>
      <c r="DD45" s="694">
        <v>45069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925417</v>
      </c>
      <c r="CS46" s="686"/>
      <c r="CT46" s="686"/>
      <c r="CU46" s="686"/>
      <c r="CV46" s="686"/>
      <c r="CW46" s="686"/>
      <c r="CX46" s="686"/>
      <c r="CY46" s="687"/>
      <c r="CZ46" s="690">
        <v>19.600000000000001</v>
      </c>
      <c r="DA46" s="691"/>
      <c r="DB46" s="691"/>
      <c r="DC46" s="703"/>
      <c r="DD46" s="694">
        <v>52537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1100</v>
      </c>
      <c r="CS47" s="722"/>
      <c r="CT47" s="722"/>
      <c r="CU47" s="722"/>
      <c r="CV47" s="722"/>
      <c r="CW47" s="722"/>
      <c r="CX47" s="722"/>
      <c r="CY47" s="723"/>
      <c r="CZ47" s="690">
        <v>0</v>
      </c>
      <c r="DA47" s="720"/>
      <c r="DB47" s="720"/>
      <c r="DC47" s="724"/>
      <c r="DD47" s="694">
        <v>1100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4714885</v>
      </c>
      <c r="CS49" s="756"/>
      <c r="CT49" s="756"/>
      <c r="CU49" s="756"/>
      <c r="CV49" s="756"/>
      <c r="CW49" s="756"/>
      <c r="CX49" s="756"/>
      <c r="CY49" s="787"/>
      <c r="CZ49" s="781">
        <v>100</v>
      </c>
      <c r="DA49" s="788"/>
      <c r="DB49" s="788"/>
      <c r="DC49" s="789"/>
      <c r="DD49" s="790">
        <v>2570123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aRIcQ6WZMJLNy5YfTcaGF3kexi9uRnL9EZaC5DqyHd/7C/antf2oVPBTilkew2KeK4DzJvx7YQ61XK3LDiVZw==" saltValue="GGS7V3+sRI3FUeXGwBwkG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388</v>
      </c>
      <c r="C7" s="818"/>
      <c r="D7" s="818"/>
      <c r="E7" s="818"/>
      <c r="F7" s="818"/>
      <c r="G7" s="818"/>
      <c r="H7" s="818"/>
      <c r="I7" s="818"/>
      <c r="J7" s="818"/>
      <c r="K7" s="818"/>
      <c r="L7" s="818"/>
      <c r="M7" s="818"/>
      <c r="N7" s="818"/>
      <c r="O7" s="818"/>
      <c r="P7" s="819"/>
      <c r="Q7" s="820">
        <v>4925</v>
      </c>
      <c r="R7" s="821"/>
      <c r="S7" s="821"/>
      <c r="T7" s="821"/>
      <c r="U7" s="821"/>
      <c r="V7" s="821">
        <v>4715</v>
      </c>
      <c r="W7" s="821"/>
      <c r="X7" s="821"/>
      <c r="Y7" s="821"/>
      <c r="Z7" s="821"/>
      <c r="AA7" s="821">
        <v>210</v>
      </c>
      <c r="AB7" s="821"/>
      <c r="AC7" s="821"/>
      <c r="AD7" s="821"/>
      <c r="AE7" s="822"/>
      <c r="AF7" s="823">
        <v>198</v>
      </c>
      <c r="AG7" s="824"/>
      <c r="AH7" s="824"/>
      <c r="AI7" s="824"/>
      <c r="AJ7" s="825"/>
      <c r="AK7" s="860">
        <v>272</v>
      </c>
      <c r="AL7" s="861"/>
      <c r="AM7" s="861"/>
      <c r="AN7" s="861"/>
      <c r="AO7" s="861"/>
      <c r="AP7" s="861">
        <v>4565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10</v>
      </c>
      <c r="CI7" s="858"/>
      <c r="CJ7" s="858"/>
      <c r="CK7" s="858"/>
      <c r="CL7" s="859"/>
      <c r="CM7" s="857">
        <v>98</v>
      </c>
      <c r="CN7" s="858"/>
      <c r="CO7" s="858"/>
      <c r="CP7" s="858"/>
      <c r="CQ7" s="859"/>
      <c r="CR7" s="857" t="s">
        <v>606</v>
      </c>
      <c r="CS7" s="858"/>
      <c r="CT7" s="858"/>
      <c r="CU7" s="858"/>
      <c r="CV7" s="859"/>
      <c r="CW7" s="857" t="s">
        <v>606</v>
      </c>
      <c r="CX7" s="858"/>
      <c r="CY7" s="858"/>
      <c r="CZ7" s="858"/>
      <c r="DA7" s="859"/>
      <c r="DB7" s="857" t="s">
        <v>606</v>
      </c>
      <c r="DC7" s="858"/>
      <c r="DD7" s="858"/>
      <c r="DE7" s="858"/>
      <c r="DF7" s="859"/>
      <c r="DG7" s="857" t="s">
        <v>606</v>
      </c>
      <c r="DH7" s="858"/>
      <c r="DI7" s="858"/>
      <c r="DJ7" s="858"/>
      <c r="DK7" s="859"/>
      <c r="DL7" s="857">
        <v>10</v>
      </c>
      <c r="DM7" s="858"/>
      <c r="DN7" s="858"/>
      <c r="DO7" s="858"/>
      <c r="DP7" s="859"/>
      <c r="DQ7" s="857">
        <v>1</v>
      </c>
      <c r="DR7" s="858"/>
      <c r="DS7" s="858"/>
      <c r="DT7" s="858"/>
      <c r="DU7" s="859"/>
      <c r="DV7" s="838"/>
      <c r="DW7" s="839"/>
      <c r="DX7" s="839"/>
      <c r="DY7" s="839"/>
      <c r="DZ7" s="840"/>
      <c r="EA7" s="256"/>
    </row>
    <row r="8" spans="1:131" s="257" customFormat="1" ht="26.25" customHeight="1" x14ac:dyDescent="0.2">
      <c r="A8" s="263">
        <v>2</v>
      </c>
      <c r="B8" s="841" t="s">
        <v>389</v>
      </c>
      <c r="C8" s="842"/>
      <c r="D8" s="842"/>
      <c r="E8" s="842"/>
      <c r="F8" s="842"/>
      <c r="G8" s="842"/>
      <c r="H8" s="842"/>
      <c r="I8" s="842"/>
      <c r="J8" s="842"/>
      <c r="K8" s="842"/>
      <c r="L8" s="842"/>
      <c r="M8" s="842"/>
      <c r="N8" s="842"/>
      <c r="O8" s="842"/>
      <c r="P8" s="843"/>
      <c r="Q8" s="844">
        <v>1</v>
      </c>
      <c r="R8" s="845"/>
      <c r="S8" s="845"/>
      <c r="T8" s="845"/>
      <c r="U8" s="845"/>
      <c r="V8" s="845">
        <v>0</v>
      </c>
      <c r="W8" s="845"/>
      <c r="X8" s="845"/>
      <c r="Y8" s="845"/>
      <c r="Z8" s="845"/>
      <c r="AA8" s="845">
        <v>1</v>
      </c>
      <c r="AB8" s="845"/>
      <c r="AC8" s="845"/>
      <c r="AD8" s="845"/>
      <c r="AE8" s="846"/>
      <c r="AF8" s="847">
        <v>1</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t="s">
        <v>390</v>
      </c>
      <c r="C9" s="842"/>
      <c r="D9" s="842"/>
      <c r="E9" s="842"/>
      <c r="F9" s="842"/>
      <c r="G9" s="842"/>
      <c r="H9" s="842"/>
      <c r="I9" s="842"/>
      <c r="J9" s="842"/>
      <c r="K9" s="842"/>
      <c r="L9" s="842"/>
      <c r="M9" s="842"/>
      <c r="N9" s="842"/>
      <c r="O9" s="842"/>
      <c r="P9" s="843"/>
      <c r="Q9" s="844">
        <v>1</v>
      </c>
      <c r="R9" s="845"/>
      <c r="S9" s="845"/>
      <c r="T9" s="845"/>
      <c r="U9" s="845"/>
      <c r="V9" s="845">
        <v>0</v>
      </c>
      <c r="W9" s="845"/>
      <c r="X9" s="845"/>
      <c r="Y9" s="845"/>
      <c r="Z9" s="845"/>
      <c r="AA9" s="845">
        <v>1</v>
      </c>
      <c r="AB9" s="845"/>
      <c r="AC9" s="845"/>
      <c r="AD9" s="845"/>
      <c r="AE9" s="846"/>
      <c r="AF9" s="847">
        <v>1</v>
      </c>
      <c r="AG9" s="848"/>
      <c r="AH9" s="848"/>
      <c r="AI9" s="848"/>
      <c r="AJ9" s="849"/>
      <c r="AK9" s="850" t="s">
        <v>598</v>
      </c>
      <c r="AL9" s="851"/>
      <c r="AM9" s="851"/>
      <c r="AN9" s="851"/>
      <c r="AO9" s="851"/>
      <c r="AP9" s="851" t="s">
        <v>598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4927</v>
      </c>
      <c r="R23" s="880"/>
      <c r="S23" s="880"/>
      <c r="T23" s="880"/>
      <c r="U23" s="880"/>
      <c r="V23" s="880">
        <v>4715</v>
      </c>
      <c r="W23" s="880"/>
      <c r="X23" s="880"/>
      <c r="Y23" s="880"/>
      <c r="Z23" s="880"/>
      <c r="AA23" s="880">
        <v>212</v>
      </c>
      <c r="AB23" s="880"/>
      <c r="AC23" s="880"/>
      <c r="AD23" s="880"/>
      <c r="AE23" s="881"/>
      <c r="AF23" s="882">
        <v>200</v>
      </c>
      <c r="AG23" s="880"/>
      <c r="AH23" s="880"/>
      <c r="AI23" s="880"/>
      <c r="AJ23" s="883"/>
      <c r="AK23" s="884"/>
      <c r="AL23" s="885"/>
      <c r="AM23" s="885"/>
      <c r="AN23" s="885"/>
      <c r="AO23" s="885"/>
      <c r="AP23" s="880">
        <v>4565</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310</v>
      </c>
      <c r="R28" s="909"/>
      <c r="S28" s="909"/>
      <c r="T28" s="909"/>
      <c r="U28" s="909"/>
      <c r="V28" s="909">
        <v>307</v>
      </c>
      <c r="W28" s="909"/>
      <c r="X28" s="909"/>
      <c r="Y28" s="909"/>
      <c r="Z28" s="909"/>
      <c r="AA28" s="909">
        <v>3</v>
      </c>
      <c r="AB28" s="909"/>
      <c r="AC28" s="909"/>
      <c r="AD28" s="909"/>
      <c r="AE28" s="910"/>
      <c r="AF28" s="911">
        <v>3</v>
      </c>
      <c r="AG28" s="909"/>
      <c r="AH28" s="909"/>
      <c r="AI28" s="909"/>
      <c r="AJ28" s="912"/>
      <c r="AK28" s="913">
        <v>22</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228</v>
      </c>
      <c r="R29" s="845"/>
      <c r="S29" s="845"/>
      <c r="T29" s="845"/>
      <c r="U29" s="845"/>
      <c r="V29" s="845">
        <v>228</v>
      </c>
      <c r="W29" s="845"/>
      <c r="X29" s="845"/>
      <c r="Y29" s="845"/>
      <c r="Z29" s="845"/>
      <c r="AA29" s="845" t="s">
        <v>598</v>
      </c>
      <c r="AB29" s="845"/>
      <c r="AC29" s="845"/>
      <c r="AD29" s="845"/>
      <c r="AE29" s="846"/>
      <c r="AF29" s="847" t="s">
        <v>407</v>
      </c>
      <c r="AG29" s="848"/>
      <c r="AH29" s="848"/>
      <c r="AI29" s="848"/>
      <c r="AJ29" s="849"/>
      <c r="AK29" s="916">
        <v>50</v>
      </c>
      <c r="AL29" s="917"/>
      <c r="AM29" s="917"/>
      <c r="AN29" s="917"/>
      <c r="AO29" s="917"/>
      <c r="AP29" s="917">
        <v>36</v>
      </c>
      <c r="AQ29" s="917"/>
      <c r="AR29" s="917"/>
      <c r="AS29" s="917"/>
      <c r="AT29" s="917"/>
      <c r="AU29" s="917">
        <v>5</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408</v>
      </c>
      <c r="C30" s="842"/>
      <c r="D30" s="842"/>
      <c r="E30" s="842"/>
      <c r="F30" s="842"/>
      <c r="G30" s="842"/>
      <c r="H30" s="842"/>
      <c r="I30" s="842"/>
      <c r="J30" s="842"/>
      <c r="K30" s="842"/>
      <c r="L30" s="842"/>
      <c r="M30" s="842"/>
      <c r="N30" s="842"/>
      <c r="O30" s="842"/>
      <c r="P30" s="843"/>
      <c r="Q30" s="844">
        <v>664</v>
      </c>
      <c r="R30" s="845"/>
      <c r="S30" s="845"/>
      <c r="T30" s="845"/>
      <c r="U30" s="845"/>
      <c r="V30" s="845">
        <v>609</v>
      </c>
      <c r="W30" s="845"/>
      <c r="X30" s="845"/>
      <c r="Y30" s="845"/>
      <c r="Z30" s="845"/>
      <c r="AA30" s="845">
        <v>55</v>
      </c>
      <c r="AB30" s="845"/>
      <c r="AC30" s="845"/>
      <c r="AD30" s="845"/>
      <c r="AE30" s="846"/>
      <c r="AF30" s="847">
        <v>55</v>
      </c>
      <c r="AG30" s="848"/>
      <c r="AH30" s="848"/>
      <c r="AI30" s="848"/>
      <c r="AJ30" s="849"/>
      <c r="AK30" s="916">
        <v>100</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2</v>
      </c>
      <c r="R31" s="845"/>
      <c r="S31" s="845"/>
      <c r="T31" s="845"/>
      <c r="U31" s="845"/>
      <c r="V31" s="845">
        <v>2</v>
      </c>
      <c r="W31" s="845"/>
      <c r="X31" s="845"/>
      <c r="Y31" s="845"/>
      <c r="Z31" s="845"/>
      <c r="AA31" s="845" t="s">
        <v>598</v>
      </c>
      <c r="AB31" s="845"/>
      <c r="AC31" s="845"/>
      <c r="AD31" s="845"/>
      <c r="AE31" s="846"/>
      <c r="AF31" s="847">
        <v>0</v>
      </c>
      <c r="AG31" s="848"/>
      <c r="AH31" s="848"/>
      <c r="AI31" s="848"/>
      <c r="AJ31" s="849"/>
      <c r="AK31" s="916" t="s">
        <v>598</v>
      </c>
      <c r="AL31" s="917"/>
      <c r="AM31" s="917"/>
      <c r="AN31" s="917"/>
      <c r="AO31" s="917"/>
      <c r="AP31" s="917" t="s">
        <v>598</v>
      </c>
      <c r="AQ31" s="917"/>
      <c r="AR31" s="917"/>
      <c r="AS31" s="917"/>
      <c r="AT31" s="917"/>
      <c r="AU31" s="917" t="s">
        <v>598</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72</v>
      </c>
      <c r="R32" s="845"/>
      <c r="S32" s="845"/>
      <c r="T32" s="845"/>
      <c r="U32" s="845"/>
      <c r="V32" s="845">
        <v>72</v>
      </c>
      <c r="W32" s="845"/>
      <c r="X32" s="845"/>
      <c r="Y32" s="845"/>
      <c r="Z32" s="845"/>
      <c r="AA32" s="845" t="s">
        <v>598</v>
      </c>
      <c r="AB32" s="845"/>
      <c r="AC32" s="845"/>
      <c r="AD32" s="845"/>
      <c r="AE32" s="846"/>
      <c r="AF32" s="847" t="s">
        <v>411</v>
      </c>
      <c r="AG32" s="848"/>
      <c r="AH32" s="848"/>
      <c r="AI32" s="848"/>
      <c r="AJ32" s="849"/>
      <c r="AK32" s="916">
        <v>23</v>
      </c>
      <c r="AL32" s="917"/>
      <c r="AM32" s="917"/>
      <c r="AN32" s="917"/>
      <c r="AO32" s="917"/>
      <c r="AP32" s="917">
        <v>710</v>
      </c>
      <c r="AQ32" s="917"/>
      <c r="AR32" s="917"/>
      <c r="AS32" s="917"/>
      <c r="AT32" s="917"/>
      <c r="AU32" s="917">
        <v>149</v>
      </c>
      <c r="AV32" s="917"/>
      <c r="AW32" s="917"/>
      <c r="AX32" s="917"/>
      <c r="AY32" s="917"/>
      <c r="AZ32" s="918" t="s">
        <v>598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50</v>
      </c>
      <c r="R33" s="845"/>
      <c r="S33" s="845"/>
      <c r="T33" s="845"/>
      <c r="U33" s="845"/>
      <c r="V33" s="845">
        <v>49</v>
      </c>
      <c r="W33" s="845"/>
      <c r="X33" s="845"/>
      <c r="Y33" s="845"/>
      <c r="Z33" s="845"/>
      <c r="AA33" s="845">
        <v>1</v>
      </c>
      <c r="AB33" s="845"/>
      <c r="AC33" s="845"/>
      <c r="AD33" s="845"/>
      <c r="AE33" s="846"/>
      <c r="AF33" s="847">
        <v>1</v>
      </c>
      <c r="AG33" s="848"/>
      <c r="AH33" s="848"/>
      <c r="AI33" s="848"/>
      <c r="AJ33" s="849"/>
      <c r="AK33" s="916">
        <v>17</v>
      </c>
      <c r="AL33" s="917"/>
      <c r="AM33" s="917"/>
      <c r="AN33" s="917"/>
      <c r="AO33" s="917"/>
      <c r="AP33" s="917" t="s">
        <v>598</v>
      </c>
      <c r="AQ33" s="917"/>
      <c r="AR33" s="917"/>
      <c r="AS33" s="917"/>
      <c r="AT33" s="917"/>
      <c r="AU33" s="917" t="s">
        <v>598</v>
      </c>
      <c r="AV33" s="917"/>
      <c r="AW33" s="917"/>
      <c r="AX33" s="917"/>
      <c r="AY33" s="917"/>
      <c r="AZ33" s="918" t="s">
        <v>598</v>
      </c>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413</v>
      </c>
      <c r="C34" s="842"/>
      <c r="D34" s="842"/>
      <c r="E34" s="842"/>
      <c r="F34" s="842"/>
      <c r="G34" s="842"/>
      <c r="H34" s="842"/>
      <c r="I34" s="842"/>
      <c r="J34" s="842"/>
      <c r="K34" s="842"/>
      <c r="L34" s="842"/>
      <c r="M34" s="842"/>
      <c r="N34" s="842"/>
      <c r="O34" s="842"/>
      <c r="P34" s="843"/>
      <c r="Q34" s="844">
        <v>94</v>
      </c>
      <c r="R34" s="845"/>
      <c r="S34" s="845"/>
      <c r="T34" s="845"/>
      <c r="U34" s="845"/>
      <c r="V34" s="845">
        <v>69</v>
      </c>
      <c r="W34" s="845"/>
      <c r="X34" s="845"/>
      <c r="Y34" s="845"/>
      <c r="Z34" s="845"/>
      <c r="AA34" s="845">
        <v>25</v>
      </c>
      <c r="AB34" s="845"/>
      <c r="AC34" s="845"/>
      <c r="AD34" s="845"/>
      <c r="AE34" s="846"/>
      <c r="AF34" s="847">
        <v>25</v>
      </c>
      <c r="AG34" s="848"/>
      <c r="AH34" s="848"/>
      <c r="AI34" s="848"/>
      <c r="AJ34" s="849"/>
      <c r="AK34" s="916">
        <v>80</v>
      </c>
      <c r="AL34" s="917"/>
      <c r="AM34" s="917"/>
      <c r="AN34" s="917"/>
      <c r="AO34" s="917"/>
      <c r="AP34" s="917">
        <v>734</v>
      </c>
      <c r="AQ34" s="917"/>
      <c r="AR34" s="917"/>
      <c r="AS34" s="917"/>
      <c r="AT34" s="917"/>
      <c r="AU34" s="917">
        <v>644</v>
      </c>
      <c r="AV34" s="917"/>
      <c r="AW34" s="917"/>
      <c r="AX34" s="917"/>
      <c r="AY34" s="917"/>
      <c r="AZ34" s="918" t="s">
        <v>598</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415</v>
      </c>
      <c r="C35" s="842"/>
      <c r="D35" s="842"/>
      <c r="E35" s="842"/>
      <c r="F35" s="842"/>
      <c r="G35" s="842"/>
      <c r="H35" s="842"/>
      <c r="I35" s="842"/>
      <c r="J35" s="842"/>
      <c r="K35" s="842"/>
      <c r="L35" s="842"/>
      <c r="M35" s="842"/>
      <c r="N35" s="842"/>
      <c r="O35" s="842"/>
      <c r="P35" s="843"/>
      <c r="Q35" s="844">
        <v>67</v>
      </c>
      <c r="R35" s="845"/>
      <c r="S35" s="845"/>
      <c r="T35" s="845"/>
      <c r="U35" s="845"/>
      <c r="V35" s="845">
        <v>43</v>
      </c>
      <c r="W35" s="845"/>
      <c r="X35" s="845"/>
      <c r="Y35" s="845"/>
      <c r="Z35" s="845"/>
      <c r="AA35" s="845">
        <v>24</v>
      </c>
      <c r="AB35" s="845"/>
      <c r="AC35" s="845"/>
      <c r="AD35" s="845"/>
      <c r="AE35" s="846"/>
      <c r="AF35" s="847">
        <v>24</v>
      </c>
      <c r="AG35" s="848"/>
      <c r="AH35" s="848"/>
      <c r="AI35" s="848"/>
      <c r="AJ35" s="849"/>
      <c r="AK35" s="916">
        <v>138</v>
      </c>
      <c r="AL35" s="917"/>
      <c r="AM35" s="917"/>
      <c r="AN35" s="917"/>
      <c r="AO35" s="917"/>
      <c r="AP35" s="917">
        <v>1597</v>
      </c>
      <c r="AQ35" s="917"/>
      <c r="AR35" s="917"/>
      <c r="AS35" s="917"/>
      <c r="AT35" s="917"/>
      <c r="AU35" s="917">
        <v>1402</v>
      </c>
      <c r="AV35" s="917"/>
      <c r="AW35" s="917"/>
      <c r="AX35" s="917"/>
      <c r="AY35" s="917"/>
      <c r="AZ35" s="918" t="s">
        <v>598</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417</v>
      </c>
      <c r="C36" s="842"/>
      <c r="D36" s="842"/>
      <c r="E36" s="842"/>
      <c r="F36" s="842"/>
      <c r="G36" s="842"/>
      <c r="H36" s="842"/>
      <c r="I36" s="842"/>
      <c r="J36" s="842"/>
      <c r="K36" s="842"/>
      <c r="L36" s="842"/>
      <c r="M36" s="842"/>
      <c r="N36" s="842"/>
      <c r="O36" s="842"/>
      <c r="P36" s="843"/>
      <c r="Q36" s="844">
        <v>33</v>
      </c>
      <c r="R36" s="845"/>
      <c r="S36" s="845"/>
      <c r="T36" s="845"/>
      <c r="U36" s="845"/>
      <c r="V36" s="845">
        <v>33</v>
      </c>
      <c r="W36" s="845"/>
      <c r="X36" s="845"/>
      <c r="Y36" s="845"/>
      <c r="Z36" s="845"/>
      <c r="AA36" s="845" t="s">
        <v>598</v>
      </c>
      <c r="AB36" s="845"/>
      <c r="AC36" s="845"/>
      <c r="AD36" s="845"/>
      <c r="AE36" s="846"/>
      <c r="AF36" s="847" t="s">
        <v>407</v>
      </c>
      <c r="AG36" s="848"/>
      <c r="AH36" s="848"/>
      <c r="AI36" s="848"/>
      <c r="AJ36" s="849"/>
      <c r="AK36" s="916">
        <v>23</v>
      </c>
      <c r="AL36" s="917"/>
      <c r="AM36" s="917"/>
      <c r="AN36" s="917"/>
      <c r="AO36" s="917"/>
      <c r="AP36" s="917" t="s">
        <v>598</v>
      </c>
      <c r="AQ36" s="917"/>
      <c r="AR36" s="917"/>
      <c r="AS36" s="917"/>
      <c r="AT36" s="917"/>
      <c r="AU36" s="917" t="s">
        <v>598</v>
      </c>
      <c r="AV36" s="917"/>
      <c r="AW36" s="917"/>
      <c r="AX36" s="917"/>
      <c r="AY36" s="917"/>
      <c r="AZ36" s="918" t="s">
        <v>598</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599</v>
      </c>
      <c r="C68" s="956"/>
      <c r="D68" s="956"/>
      <c r="E68" s="956"/>
      <c r="F68" s="956"/>
      <c r="G68" s="956"/>
      <c r="H68" s="956"/>
      <c r="I68" s="956"/>
      <c r="J68" s="956"/>
      <c r="K68" s="956"/>
      <c r="L68" s="956"/>
      <c r="M68" s="956"/>
      <c r="N68" s="956"/>
      <c r="O68" s="956"/>
      <c r="P68" s="957"/>
      <c r="Q68" s="958">
        <v>2154</v>
      </c>
      <c r="R68" s="952"/>
      <c r="S68" s="952"/>
      <c r="T68" s="952"/>
      <c r="U68" s="952"/>
      <c r="V68" s="952">
        <v>1960</v>
      </c>
      <c r="W68" s="952"/>
      <c r="X68" s="952"/>
      <c r="Y68" s="952"/>
      <c r="Z68" s="952"/>
      <c r="AA68" s="952">
        <v>195</v>
      </c>
      <c r="AB68" s="952"/>
      <c r="AC68" s="952"/>
      <c r="AD68" s="952"/>
      <c r="AE68" s="952"/>
      <c r="AF68" s="952">
        <v>190</v>
      </c>
      <c r="AG68" s="952"/>
      <c r="AH68" s="952"/>
      <c r="AI68" s="952"/>
      <c r="AJ68" s="952"/>
      <c r="AK68" s="952" t="s">
        <v>606</v>
      </c>
      <c r="AL68" s="952"/>
      <c r="AM68" s="952"/>
      <c r="AN68" s="952"/>
      <c r="AO68" s="952"/>
      <c r="AP68" s="952" t="s">
        <v>606</v>
      </c>
      <c r="AQ68" s="952"/>
      <c r="AR68" s="952"/>
      <c r="AS68" s="952"/>
      <c r="AT68" s="952"/>
      <c r="AU68" s="952" t="s">
        <v>606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600</v>
      </c>
      <c r="C69" s="960"/>
      <c r="D69" s="960"/>
      <c r="E69" s="960"/>
      <c r="F69" s="960"/>
      <c r="G69" s="960"/>
      <c r="H69" s="960"/>
      <c r="I69" s="960"/>
      <c r="J69" s="960"/>
      <c r="K69" s="960"/>
      <c r="L69" s="960"/>
      <c r="M69" s="960"/>
      <c r="N69" s="960"/>
      <c r="O69" s="960"/>
      <c r="P69" s="961"/>
      <c r="Q69" s="962">
        <v>180</v>
      </c>
      <c r="R69" s="917"/>
      <c r="S69" s="917"/>
      <c r="T69" s="917"/>
      <c r="U69" s="917"/>
      <c r="V69" s="917">
        <v>165</v>
      </c>
      <c r="W69" s="917"/>
      <c r="X69" s="917"/>
      <c r="Y69" s="917"/>
      <c r="Z69" s="917"/>
      <c r="AA69" s="917">
        <v>15</v>
      </c>
      <c r="AB69" s="917"/>
      <c r="AC69" s="917"/>
      <c r="AD69" s="917"/>
      <c r="AE69" s="917"/>
      <c r="AF69" s="917">
        <v>15</v>
      </c>
      <c r="AG69" s="917"/>
      <c r="AH69" s="917"/>
      <c r="AI69" s="917"/>
      <c r="AJ69" s="917"/>
      <c r="AK69" s="917" t="s">
        <v>606</v>
      </c>
      <c r="AL69" s="917"/>
      <c r="AM69" s="917"/>
      <c r="AN69" s="917"/>
      <c r="AO69" s="917"/>
      <c r="AP69" s="917">
        <v>122</v>
      </c>
      <c r="AQ69" s="917"/>
      <c r="AR69" s="917"/>
      <c r="AS69" s="917"/>
      <c r="AT69" s="917"/>
      <c r="AU69" s="917">
        <v>59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601</v>
      </c>
      <c r="C70" s="960"/>
      <c r="D70" s="960"/>
      <c r="E70" s="960"/>
      <c r="F70" s="960"/>
      <c r="G70" s="960"/>
      <c r="H70" s="960"/>
      <c r="I70" s="960"/>
      <c r="J70" s="960"/>
      <c r="K70" s="960"/>
      <c r="L70" s="960"/>
      <c r="M70" s="960"/>
      <c r="N70" s="960"/>
      <c r="O70" s="960"/>
      <c r="P70" s="961"/>
      <c r="Q70" s="962">
        <v>4883</v>
      </c>
      <c r="R70" s="917"/>
      <c r="S70" s="917"/>
      <c r="T70" s="917"/>
      <c r="U70" s="917"/>
      <c r="V70" s="917">
        <v>4816</v>
      </c>
      <c r="W70" s="917"/>
      <c r="X70" s="917"/>
      <c r="Y70" s="917"/>
      <c r="Z70" s="917"/>
      <c r="AA70" s="917">
        <v>67</v>
      </c>
      <c r="AB70" s="917"/>
      <c r="AC70" s="917"/>
      <c r="AD70" s="917"/>
      <c r="AE70" s="917"/>
      <c r="AF70" s="917">
        <v>2</v>
      </c>
      <c r="AG70" s="917"/>
      <c r="AH70" s="917"/>
      <c r="AI70" s="917"/>
      <c r="AJ70" s="917"/>
      <c r="AK70" s="917">
        <v>97</v>
      </c>
      <c r="AL70" s="917"/>
      <c r="AM70" s="917"/>
      <c r="AN70" s="917"/>
      <c r="AO70" s="917"/>
      <c r="AP70" s="917">
        <v>2153</v>
      </c>
      <c r="AQ70" s="917"/>
      <c r="AR70" s="917"/>
      <c r="AS70" s="917"/>
      <c r="AT70" s="917"/>
      <c r="AU70" s="917">
        <v>43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602</v>
      </c>
      <c r="C71" s="960"/>
      <c r="D71" s="960"/>
      <c r="E71" s="960"/>
      <c r="F71" s="960"/>
      <c r="G71" s="960"/>
      <c r="H71" s="960"/>
      <c r="I71" s="960"/>
      <c r="J71" s="960"/>
      <c r="K71" s="960"/>
      <c r="L71" s="960"/>
      <c r="M71" s="960"/>
      <c r="N71" s="960"/>
      <c r="O71" s="960"/>
      <c r="P71" s="961"/>
      <c r="Q71" s="962">
        <v>206</v>
      </c>
      <c r="R71" s="917"/>
      <c r="S71" s="917"/>
      <c r="T71" s="917"/>
      <c r="U71" s="917"/>
      <c r="V71" s="917">
        <v>204</v>
      </c>
      <c r="W71" s="917"/>
      <c r="X71" s="917"/>
      <c r="Y71" s="917"/>
      <c r="Z71" s="917"/>
      <c r="AA71" s="917">
        <v>2</v>
      </c>
      <c r="AB71" s="917"/>
      <c r="AC71" s="917"/>
      <c r="AD71" s="917"/>
      <c r="AE71" s="917"/>
      <c r="AF71" s="917">
        <v>2</v>
      </c>
      <c r="AG71" s="917"/>
      <c r="AH71" s="917"/>
      <c r="AI71" s="917"/>
      <c r="AJ71" s="917"/>
      <c r="AK71" s="917">
        <v>54</v>
      </c>
      <c r="AL71" s="917"/>
      <c r="AM71" s="917"/>
      <c r="AN71" s="917"/>
      <c r="AO71" s="917"/>
      <c r="AP71" s="917" t="s">
        <v>606</v>
      </c>
      <c r="AQ71" s="917"/>
      <c r="AR71" s="917"/>
      <c r="AS71" s="917"/>
      <c r="AT71" s="917"/>
      <c r="AU71" s="917" t="s">
        <v>606</v>
      </c>
      <c r="AV71" s="917"/>
      <c r="AW71" s="917"/>
      <c r="AX71" s="917"/>
      <c r="AY71" s="917"/>
      <c r="AZ71" s="963" t="s">
        <v>603</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602</v>
      </c>
      <c r="C72" s="960"/>
      <c r="D72" s="960"/>
      <c r="E72" s="960"/>
      <c r="F72" s="960"/>
      <c r="G72" s="960"/>
      <c r="H72" s="960"/>
      <c r="I72" s="960"/>
      <c r="J72" s="960"/>
      <c r="K72" s="960"/>
      <c r="L72" s="960"/>
      <c r="M72" s="960"/>
      <c r="N72" s="960"/>
      <c r="O72" s="960"/>
      <c r="P72" s="961"/>
      <c r="Q72" s="962">
        <v>84925</v>
      </c>
      <c r="R72" s="917"/>
      <c r="S72" s="917"/>
      <c r="T72" s="917"/>
      <c r="U72" s="917"/>
      <c r="V72" s="917">
        <v>81561</v>
      </c>
      <c r="W72" s="917"/>
      <c r="X72" s="917"/>
      <c r="Y72" s="917"/>
      <c r="Z72" s="917"/>
      <c r="AA72" s="917">
        <v>3363</v>
      </c>
      <c r="AB72" s="917"/>
      <c r="AC72" s="917"/>
      <c r="AD72" s="917"/>
      <c r="AE72" s="917"/>
      <c r="AF72" s="917">
        <v>3363</v>
      </c>
      <c r="AG72" s="917"/>
      <c r="AH72" s="917"/>
      <c r="AI72" s="917"/>
      <c r="AJ72" s="917"/>
      <c r="AK72" s="917">
        <v>854</v>
      </c>
      <c r="AL72" s="917"/>
      <c r="AM72" s="917"/>
      <c r="AN72" s="917"/>
      <c r="AO72" s="917"/>
      <c r="AP72" s="917" t="s">
        <v>606</v>
      </c>
      <c r="AQ72" s="917"/>
      <c r="AR72" s="917"/>
      <c r="AS72" s="917"/>
      <c r="AT72" s="917"/>
      <c r="AU72" s="917" t="s">
        <v>606</v>
      </c>
      <c r="AV72" s="917"/>
      <c r="AW72" s="917"/>
      <c r="AX72" s="917"/>
      <c r="AY72" s="917"/>
      <c r="AZ72" s="963" t="s">
        <v>605</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604</v>
      </c>
      <c r="C73" s="960"/>
      <c r="D73" s="960"/>
      <c r="E73" s="960"/>
      <c r="F73" s="960"/>
      <c r="G73" s="960"/>
      <c r="H73" s="960"/>
      <c r="I73" s="960"/>
      <c r="J73" s="960"/>
      <c r="K73" s="960"/>
      <c r="L73" s="960"/>
      <c r="M73" s="960"/>
      <c r="N73" s="960"/>
      <c r="O73" s="960"/>
      <c r="P73" s="961"/>
      <c r="Q73" s="962">
        <v>1959</v>
      </c>
      <c r="R73" s="917"/>
      <c r="S73" s="917"/>
      <c r="T73" s="917"/>
      <c r="U73" s="917"/>
      <c r="V73" s="917">
        <v>1841</v>
      </c>
      <c r="W73" s="917"/>
      <c r="X73" s="917"/>
      <c r="Y73" s="917"/>
      <c r="Z73" s="917"/>
      <c r="AA73" s="917">
        <v>118</v>
      </c>
      <c r="AB73" s="917"/>
      <c r="AC73" s="917"/>
      <c r="AD73" s="917"/>
      <c r="AE73" s="917"/>
      <c r="AF73" s="917">
        <v>118</v>
      </c>
      <c r="AG73" s="917"/>
      <c r="AH73" s="917"/>
      <c r="AI73" s="917"/>
      <c r="AJ73" s="917"/>
      <c r="AK73" s="917">
        <v>369</v>
      </c>
      <c r="AL73" s="917"/>
      <c r="AM73" s="917"/>
      <c r="AN73" s="917"/>
      <c r="AO73" s="917"/>
      <c r="AP73" s="917">
        <v>1196</v>
      </c>
      <c r="AQ73" s="917"/>
      <c r="AR73" s="917"/>
      <c r="AS73" s="917"/>
      <c r="AT73" s="917"/>
      <c r="AU73" s="917">
        <v>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3690</v>
      </c>
      <c r="AG88" s="928"/>
      <c r="AH88" s="928"/>
      <c r="AI88" s="928"/>
      <c r="AJ88" s="928"/>
      <c r="AK88" s="925"/>
      <c r="AL88" s="925"/>
      <c r="AM88" s="925"/>
      <c r="AN88" s="925"/>
      <c r="AO88" s="925"/>
      <c r="AP88" s="928">
        <v>3471</v>
      </c>
      <c r="AQ88" s="928"/>
      <c r="AR88" s="928"/>
      <c r="AS88" s="928"/>
      <c r="AT88" s="928"/>
      <c r="AU88" s="928">
        <v>182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t="s">
        <v>529</v>
      </c>
      <c r="CS102" s="936"/>
      <c r="CT102" s="936"/>
      <c r="CU102" s="936"/>
      <c r="CV102" s="979"/>
      <c r="CW102" s="978" t="s">
        <v>529</v>
      </c>
      <c r="CX102" s="936"/>
      <c r="CY102" s="936"/>
      <c r="CZ102" s="936"/>
      <c r="DA102" s="979"/>
      <c r="DB102" s="978" t="s">
        <v>529</v>
      </c>
      <c r="DC102" s="936"/>
      <c r="DD102" s="936"/>
      <c r="DE102" s="936"/>
      <c r="DF102" s="979"/>
      <c r="DG102" s="978" t="s">
        <v>529</v>
      </c>
      <c r="DH102" s="936"/>
      <c r="DI102" s="936"/>
      <c r="DJ102" s="936"/>
      <c r="DK102" s="979"/>
      <c r="DL102" s="978">
        <v>10</v>
      </c>
      <c r="DM102" s="936"/>
      <c r="DN102" s="936"/>
      <c r="DO102" s="936"/>
      <c r="DP102" s="979"/>
      <c r="DQ102" s="978">
        <v>1</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306</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306</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306</v>
      </c>
      <c r="DR109" s="981"/>
      <c r="DS109" s="981"/>
      <c r="DT109" s="981"/>
      <c r="DU109" s="982"/>
      <c r="DV109" s="980" t="s">
        <v>442</v>
      </c>
      <c r="DW109" s="981"/>
      <c r="DX109" s="981"/>
      <c r="DY109" s="981"/>
      <c r="DZ109" s="983"/>
    </row>
    <row r="110" spans="1:131" s="248" customFormat="1" ht="26.25" customHeight="1" x14ac:dyDescent="0.2">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405257</v>
      </c>
      <c r="AB110" s="988"/>
      <c r="AC110" s="988"/>
      <c r="AD110" s="988"/>
      <c r="AE110" s="989"/>
      <c r="AF110" s="990">
        <v>381729</v>
      </c>
      <c r="AG110" s="988"/>
      <c r="AH110" s="988"/>
      <c r="AI110" s="988"/>
      <c r="AJ110" s="989"/>
      <c r="AK110" s="990">
        <v>383205</v>
      </c>
      <c r="AL110" s="988"/>
      <c r="AM110" s="988"/>
      <c r="AN110" s="988"/>
      <c r="AO110" s="989"/>
      <c r="AP110" s="991">
        <v>21.9</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3758977</v>
      </c>
      <c r="BR110" s="1023"/>
      <c r="BS110" s="1023"/>
      <c r="BT110" s="1023"/>
      <c r="BU110" s="1023"/>
      <c r="BV110" s="1023">
        <v>4087927</v>
      </c>
      <c r="BW110" s="1023"/>
      <c r="BX110" s="1023"/>
      <c r="BY110" s="1023"/>
      <c r="BZ110" s="1023"/>
      <c r="CA110" s="1023">
        <v>4565045</v>
      </c>
      <c r="CB110" s="1023"/>
      <c r="CC110" s="1023"/>
      <c r="CD110" s="1023"/>
      <c r="CE110" s="1023"/>
      <c r="CF110" s="1037">
        <v>260.89999999999998</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421</v>
      </c>
      <c r="DM110" s="1023"/>
      <c r="DN110" s="1023"/>
      <c r="DO110" s="1023"/>
      <c r="DP110" s="1023"/>
      <c r="DQ110" s="1023" t="s">
        <v>448</v>
      </c>
      <c r="DR110" s="1023"/>
      <c r="DS110" s="1023"/>
      <c r="DT110" s="1023"/>
      <c r="DU110" s="1023"/>
      <c r="DV110" s="1024" t="s">
        <v>449</v>
      </c>
      <c r="DW110" s="1024"/>
      <c r="DX110" s="1024"/>
      <c r="DY110" s="1024"/>
      <c r="DZ110" s="1025"/>
    </row>
    <row r="111" spans="1:131" s="248" customFormat="1" ht="26.25" customHeight="1" x14ac:dyDescent="0.2">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449</v>
      </c>
      <c r="AB111" s="1030"/>
      <c r="AC111" s="1030"/>
      <c r="AD111" s="1030"/>
      <c r="AE111" s="1031"/>
      <c r="AF111" s="1032" t="s">
        <v>449</v>
      </c>
      <c r="AG111" s="1030"/>
      <c r="AH111" s="1030"/>
      <c r="AI111" s="1030"/>
      <c r="AJ111" s="1031"/>
      <c r="AK111" s="1032" t="s">
        <v>449</v>
      </c>
      <c r="AL111" s="1030"/>
      <c r="AM111" s="1030"/>
      <c r="AN111" s="1030"/>
      <c r="AO111" s="1031"/>
      <c r="AP111" s="1033" t="s">
        <v>407</v>
      </c>
      <c r="AQ111" s="1034"/>
      <c r="AR111" s="1034"/>
      <c r="AS111" s="1034"/>
      <c r="AT111" s="1035"/>
      <c r="AU111" s="996"/>
      <c r="AV111" s="997"/>
      <c r="AW111" s="997"/>
      <c r="AX111" s="997"/>
      <c r="AY111" s="997"/>
      <c r="AZ111" s="1045" t="s">
        <v>451</v>
      </c>
      <c r="BA111" s="1046"/>
      <c r="BB111" s="1046"/>
      <c r="BC111" s="1046"/>
      <c r="BD111" s="1046"/>
      <c r="BE111" s="1046"/>
      <c r="BF111" s="1046"/>
      <c r="BG111" s="1046"/>
      <c r="BH111" s="1046"/>
      <c r="BI111" s="1046"/>
      <c r="BJ111" s="1046"/>
      <c r="BK111" s="1046"/>
      <c r="BL111" s="1046"/>
      <c r="BM111" s="1046"/>
      <c r="BN111" s="1046"/>
      <c r="BO111" s="1046"/>
      <c r="BP111" s="1047"/>
      <c r="BQ111" s="1015" t="s">
        <v>449</v>
      </c>
      <c r="BR111" s="1016"/>
      <c r="BS111" s="1016"/>
      <c r="BT111" s="1016"/>
      <c r="BU111" s="1016"/>
      <c r="BV111" s="1016" t="s">
        <v>452</v>
      </c>
      <c r="BW111" s="1016"/>
      <c r="BX111" s="1016"/>
      <c r="BY111" s="1016"/>
      <c r="BZ111" s="1016"/>
      <c r="CA111" s="1016" t="s">
        <v>407</v>
      </c>
      <c r="CB111" s="1016"/>
      <c r="CC111" s="1016"/>
      <c r="CD111" s="1016"/>
      <c r="CE111" s="1016"/>
      <c r="CF111" s="1010" t="s">
        <v>407</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449</v>
      </c>
      <c r="DH111" s="1016"/>
      <c r="DI111" s="1016"/>
      <c r="DJ111" s="1016"/>
      <c r="DK111" s="1016"/>
      <c r="DL111" s="1016" t="s">
        <v>452</v>
      </c>
      <c r="DM111" s="1016"/>
      <c r="DN111" s="1016"/>
      <c r="DO111" s="1016"/>
      <c r="DP111" s="1016"/>
      <c r="DQ111" s="1016" t="s">
        <v>449</v>
      </c>
      <c r="DR111" s="1016"/>
      <c r="DS111" s="1016"/>
      <c r="DT111" s="1016"/>
      <c r="DU111" s="1016"/>
      <c r="DV111" s="1017" t="s">
        <v>449</v>
      </c>
      <c r="DW111" s="1017"/>
      <c r="DX111" s="1017"/>
      <c r="DY111" s="1017"/>
      <c r="DZ111" s="1018"/>
    </row>
    <row r="112" spans="1:131" s="248" customFormat="1" ht="26.25" customHeight="1" x14ac:dyDescent="0.2">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421</v>
      </c>
      <c r="AG112" s="1055"/>
      <c r="AH112" s="1055"/>
      <c r="AI112" s="1055"/>
      <c r="AJ112" s="1056"/>
      <c r="AK112" s="1057" t="s">
        <v>448</v>
      </c>
      <c r="AL112" s="1055"/>
      <c r="AM112" s="1055"/>
      <c r="AN112" s="1055"/>
      <c r="AO112" s="1056"/>
      <c r="AP112" s="1058" t="s">
        <v>449</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2670016</v>
      </c>
      <c r="BR112" s="1016"/>
      <c r="BS112" s="1016"/>
      <c r="BT112" s="1016"/>
      <c r="BU112" s="1016"/>
      <c r="BV112" s="1016">
        <v>2543116</v>
      </c>
      <c r="BW112" s="1016"/>
      <c r="BX112" s="1016"/>
      <c r="BY112" s="1016"/>
      <c r="BZ112" s="1016"/>
      <c r="CA112" s="1016">
        <v>2343581</v>
      </c>
      <c r="CB112" s="1016"/>
      <c r="CC112" s="1016"/>
      <c r="CD112" s="1016"/>
      <c r="CE112" s="1016"/>
      <c r="CF112" s="1010">
        <v>133.9</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407</v>
      </c>
      <c r="DH112" s="1016"/>
      <c r="DI112" s="1016"/>
      <c r="DJ112" s="1016"/>
      <c r="DK112" s="1016"/>
      <c r="DL112" s="1016" t="s">
        <v>407</v>
      </c>
      <c r="DM112" s="1016"/>
      <c r="DN112" s="1016"/>
      <c r="DO112" s="1016"/>
      <c r="DP112" s="1016"/>
      <c r="DQ112" s="1016" t="s">
        <v>449</v>
      </c>
      <c r="DR112" s="1016"/>
      <c r="DS112" s="1016"/>
      <c r="DT112" s="1016"/>
      <c r="DU112" s="1016"/>
      <c r="DV112" s="1017" t="s">
        <v>449</v>
      </c>
      <c r="DW112" s="1017"/>
      <c r="DX112" s="1017"/>
      <c r="DY112" s="1017"/>
      <c r="DZ112" s="1018"/>
    </row>
    <row r="113" spans="1:130" s="248" customFormat="1" ht="26.25" customHeight="1" x14ac:dyDescent="0.2">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165689</v>
      </c>
      <c r="AB113" s="1030"/>
      <c r="AC113" s="1030"/>
      <c r="AD113" s="1030"/>
      <c r="AE113" s="1031"/>
      <c r="AF113" s="1032">
        <v>180836</v>
      </c>
      <c r="AG113" s="1030"/>
      <c r="AH113" s="1030"/>
      <c r="AI113" s="1030"/>
      <c r="AJ113" s="1031"/>
      <c r="AK113" s="1032">
        <v>169358</v>
      </c>
      <c r="AL113" s="1030"/>
      <c r="AM113" s="1030"/>
      <c r="AN113" s="1030"/>
      <c r="AO113" s="1031"/>
      <c r="AP113" s="1033">
        <v>9.6999999999999993</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159959</v>
      </c>
      <c r="BR113" s="1016"/>
      <c r="BS113" s="1016"/>
      <c r="BT113" s="1016"/>
      <c r="BU113" s="1016"/>
      <c r="BV113" s="1016">
        <v>131282</v>
      </c>
      <c r="BW113" s="1016"/>
      <c r="BX113" s="1016"/>
      <c r="BY113" s="1016"/>
      <c r="BZ113" s="1016"/>
      <c r="CA113" s="1016">
        <v>102277</v>
      </c>
      <c r="CB113" s="1016"/>
      <c r="CC113" s="1016"/>
      <c r="CD113" s="1016"/>
      <c r="CE113" s="1016"/>
      <c r="CF113" s="1010">
        <v>5.8</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449</v>
      </c>
      <c r="DM113" s="1055"/>
      <c r="DN113" s="1055"/>
      <c r="DO113" s="1055"/>
      <c r="DP113" s="1056"/>
      <c r="DQ113" s="1057" t="s">
        <v>449</v>
      </c>
      <c r="DR113" s="1055"/>
      <c r="DS113" s="1055"/>
      <c r="DT113" s="1055"/>
      <c r="DU113" s="1056"/>
      <c r="DV113" s="1058" t="s">
        <v>449</v>
      </c>
      <c r="DW113" s="1059"/>
      <c r="DX113" s="1059"/>
      <c r="DY113" s="1059"/>
      <c r="DZ113" s="1060"/>
    </row>
    <row r="114" spans="1:130" s="248" customFormat="1" ht="26.25" customHeight="1" x14ac:dyDescent="0.2">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43946</v>
      </c>
      <c r="AB114" s="1055"/>
      <c r="AC114" s="1055"/>
      <c r="AD114" s="1055"/>
      <c r="AE114" s="1056"/>
      <c r="AF114" s="1057">
        <v>41517</v>
      </c>
      <c r="AG114" s="1055"/>
      <c r="AH114" s="1055"/>
      <c r="AI114" s="1055"/>
      <c r="AJ114" s="1056"/>
      <c r="AK114" s="1057">
        <v>43649</v>
      </c>
      <c r="AL114" s="1055"/>
      <c r="AM114" s="1055"/>
      <c r="AN114" s="1055"/>
      <c r="AO114" s="1056"/>
      <c r="AP114" s="1058">
        <v>2.5</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13977</v>
      </c>
      <c r="BR114" s="1016"/>
      <c r="BS114" s="1016"/>
      <c r="BT114" s="1016"/>
      <c r="BU114" s="1016"/>
      <c r="BV114" s="1016" t="s">
        <v>421</v>
      </c>
      <c r="BW114" s="1016"/>
      <c r="BX114" s="1016"/>
      <c r="BY114" s="1016"/>
      <c r="BZ114" s="1016"/>
      <c r="CA114" s="1016">
        <v>7831</v>
      </c>
      <c r="CB114" s="1016"/>
      <c r="CC114" s="1016"/>
      <c r="CD114" s="1016"/>
      <c r="CE114" s="1016"/>
      <c r="CF114" s="1010">
        <v>0.4</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464</v>
      </c>
      <c r="DM114" s="1055"/>
      <c r="DN114" s="1055"/>
      <c r="DO114" s="1055"/>
      <c r="DP114" s="1056"/>
      <c r="DQ114" s="1057" t="s">
        <v>449</v>
      </c>
      <c r="DR114" s="1055"/>
      <c r="DS114" s="1055"/>
      <c r="DT114" s="1055"/>
      <c r="DU114" s="1056"/>
      <c r="DV114" s="1058" t="s">
        <v>465</v>
      </c>
      <c r="DW114" s="1059"/>
      <c r="DX114" s="1059"/>
      <c r="DY114" s="1059"/>
      <c r="DZ114" s="1060"/>
    </row>
    <row r="115" spans="1:130" s="248" customFormat="1" ht="26.25" customHeight="1" x14ac:dyDescent="0.2">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65</v>
      </c>
      <c r="AB115" s="1030"/>
      <c r="AC115" s="1030"/>
      <c r="AD115" s="1030"/>
      <c r="AE115" s="1031"/>
      <c r="AF115" s="1032">
        <v>59</v>
      </c>
      <c r="AG115" s="1030"/>
      <c r="AH115" s="1030"/>
      <c r="AI115" s="1030"/>
      <c r="AJ115" s="1031"/>
      <c r="AK115" s="1032">
        <v>54</v>
      </c>
      <c r="AL115" s="1030"/>
      <c r="AM115" s="1030"/>
      <c r="AN115" s="1030"/>
      <c r="AO115" s="1031"/>
      <c r="AP115" s="1033">
        <v>0</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3090</v>
      </c>
      <c r="BR115" s="1016"/>
      <c r="BS115" s="1016"/>
      <c r="BT115" s="1016"/>
      <c r="BU115" s="1016"/>
      <c r="BV115" s="1016">
        <v>2067</v>
      </c>
      <c r="BW115" s="1016"/>
      <c r="BX115" s="1016"/>
      <c r="BY115" s="1016"/>
      <c r="BZ115" s="1016"/>
      <c r="CA115" s="1016">
        <v>1040</v>
      </c>
      <c r="CB115" s="1016"/>
      <c r="CC115" s="1016"/>
      <c r="CD115" s="1016"/>
      <c r="CE115" s="1016"/>
      <c r="CF115" s="1010">
        <v>0.1</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449</v>
      </c>
      <c r="DH115" s="1055"/>
      <c r="DI115" s="1055"/>
      <c r="DJ115" s="1055"/>
      <c r="DK115" s="1056"/>
      <c r="DL115" s="1057" t="s">
        <v>407</v>
      </c>
      <c r="DM115" s="1055"/>
      <c r="DN115" s="1055"/>
      <c r="DO115" s="1055"/>
      <c r="DP115" s="1056"/>
      <c r="DQ115" s="1057" t="s">
        <v>449</v>
      </c>
      <c r="DR115" s="1055"/>
      <c r="DS115" s="1055"/>
      <c r="DT115" s="1055"/>
      <c r="DU115" s="1056"/>
      <c r="DV115" s="1058" t="s">
        <v>421</v>
      </c>
      <c r="DW115" s="1059"/>
      <c r="DX115" s="1059"/>
      <c r="DY115" s="1059"/>
      <c r="DZ115" s="1060"/>
    </row>
    <row r="116" spans="1:130" s="248" customFormat="1" ht="26.25" customHeight="1" x14ac:dyDescent="0.2">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421</v>
      </c>
      <c r="AB116" s="1055"/>
      <c r="AC116" s="1055"/>
      <c r="AD116" s="1055"/>
      <c r="AE116" s="1056"/>
      <c r="AF116" s="1057" t="s">
        <v>470</v>
      </c>
      <c r="AG116" s="1055"/>
      <c r="AH116" s="1055"/>
      <c r="AI116" s="1055"/>
      <c r="AJ116" s="1056"/>
      <c r="AK116" s="1057" t="s">
        <v>465</v>
      </c>
      <c r="AL116" s="1055"/>
      <c r="AM116" s="1055"/>
      <c r="AN116" s="1055"/>
      <c r="AO116" s="1056"/>
      <c r="AP116" s="1058" t="s">
        <v>465</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452</v>
      </c>
      <c r="BR116" s="1016"/>
      <c r="BS116" s="1016"/>
      <c r="BT116" s="1016"/>
      <c r="BU116" s="1016"/>
      <c r="BV116" s="1016" t="s">
        <v>470</v>
      </c>
      <c r="BW116" s="1016"/>
      <c r="BX116" s="1016"/>
      <c r="BY116" s="1016"/>
      <c r="BZ116" s="1016"/>
      <c r="CA116" s="1016" t="s">
        <v>465</v>
      </c>
      <c r="CB116" s="1016"/>
      <c r="CC116" s="1016"/>
      <c r="CD116" s="1016"/>
      <c r="CE116" s="1016"/>
      <c r="CF116" s="1010" t="s">
        <v>465</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452</v>
      </c>
      <c r="DH116" s="1055"/>
      <c r="DI116" s="1055"/>
      <c r="DJ116" s="1055"/>
      <c r="DK116" s="1056"/>
      <c r="DL116" s="1057" t="s">
        <v>407</v>
      </c>
      <c r="DM116" s="1055"/>
      <c r="DN116" s="1055"/>
      <c r="DO116" s="1055"/>
      <c r="DP116" s="1056"/>
      <c r="DQ116" s="1057" t="s">
        <v>452</v>
      </c>
      <c r="DR116" s="1055"/>
      <c r="DS116" s="1055"/>
      <c r="DT116" s="1055"/>
      <c r="DU116" s="1056"/>
      <c r="DV116" s="1058" t="s">
        <v>407</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614957</v>
      </c>
      <c r="AB117" s="1073"/>
      <c r="AC117" s="1073"/>
      <c r="AD117" s="1073"/>
      <c r="AE117" s="1074"/>
      <c r="AF117" s="1075">
        <v>604141</v>
      </c>
      <c r="AG117" s="1073"/>
      <c r="AH117" s="1073"/>
      <c r="AI117" s="1073"/>
      <c r="AJ117" s="1074"/>
      <c r="AK117" s="1075">
        <v>596266</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470</v>
      </c>
      <c r="BW117" s="1016"/>
      <c r="BX117" s="1016"/>
      <c r="BY117" s="1016"/>
      <c r="BZ117" s="1016"/>
      <c r="CA117" s="1016" t="s">
        <v>449</v>
      </c>
      <c r="CB117" s="1016"/>
      <c r="CC117" s="1016"/>
      <c r="CD117" s="1016"/>
      <c r="CE117" s="1016"/>
      <c r="CF117" s="1010" t="s">
        <v>407</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407</v>
      </c>
      <c r="DH117" s="1055"/>
      <c r="DI117" s="1055"/>
      <c r="DJ117" s="1055"/>
      <c r="DK117" s="1056"/>
      <c r="DL117" s="1057" t="s">
        <v>407</v>
      </c>
      <c r="DM117" s="1055"/>
      <c r="DN117" s="1055"/>
      <c r="DO117" s="1055"/>
      <c r="DP117" s="1056"/>
      <c r="DQ117" s="1057" t="s">
        <v>452</v>
      </c>
      <c r="DR117" s="1055"/>
      <c r="DS117" s="1055"/>
      <c r="DT117" s="1055"/>
      <c r="DU117" s="1056"/>
      <c r="DV117" s="1058" t="s">
        <v>407</v>
      </c>
      <c r="DW117" s="1059"/>
      <c r="DX117" s="1059"/>
      <c r="DY117" s="1059"/>
      <c r="DZ117" s="1060"/>
    </row>
    <row r="118" spans="1:130" s="248" customFormat="1" ht="26.25" customHeight="1" x14ac:dyDescent="0.2">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306</v>
      </c>
      <c r="AL118" s="981"/>
      <c r="AM118" s="981"/>
      <c r="AN118" s="981"/>
      <c r="AO118" s="982"/>
      <c r="AP118" s="1067" t="s">
        <v>442</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452</v>
      </c>
      <c r="BR118" s="1094"/>
      <c r="BS118" s="1094"/>
      <c r="BT118" s="1094"/>
      <c r="BU118" s="1094"/>
      <c r="BV118" s="1094" t="s">
        <v>452</v>
      </c>
      <c r="BW118" s="1094"/>
      <c r="BX118" s="1094"/>
      <c r="BY118" s="1094"/>
      <c r="BZ118" s="1094"/>
      <c r="CA118" s="1094" t="s">
        <v>448</v>
      </c>
      <c r="CB118" s="1094"/>
      <c r="CC118" s="1094"/>
      <c r="CD118" s="1094"/>
      <c r="CE118" s="1094"/>
      <c r="CF118" s="1010" t="s">
        <v>448</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448</v>
      </c>
      <c r="DH118" s="1055"/>
      <c r="DI118" s="1055"/>
      <c r="DJ118" s="1055"/>
      <c r="DK118" s="1056"/>
      <c r="DL118" s="1057" t="s">
        <v>452</v>
      </c>
      <c r="DM118" s="1055"/>
      <c r="DN118" s="1055"/>
      <c r="DO118" s="1055"/>
      <c r="DP118" s="1056"/>
      <c r="DQ118" s="1057" t="s">
        <v>448</v>
      </c>
      <c r="DR118" s="1055"/>
      <c r="DS118" s="1055"/>
      <c r="DT118" s="1055"/>
      <c r="DU118" s="1056"/>
      <c r="DV118" s="1058" t="s">
        <v>452</v>
      </c>
      <c r="DW118" s="1059"/>
      <c r="DX118" s="1059"/>
      <c r="DY118" s="1059"/>
      <c r="DZ118" s="1060"/>
    </row>
    <row r="119" spans="1:130" s="248" customFormat="1" ht="26.25" customHeight="1" x14ac:dyDescent="0.2">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448</v>
      </c>
      <c r="AB119" s="988"/>
      <c r="AC119" s="988"/>
      <c r="AD119" s="988"/>
      <c r="AE119" s="989"/>
      <c r="AF119" s="990" t="s">
        <v>448</v>
      </c>
      <c r="AG119" s="988"/>
      <c r="AH119" s="988"/>
      <c r="AI119" s="988"/>
      <c r="AJ119" s="989"/>
      <c r="AK119" s="990" t="s">
        <v>448</v>
      </c>
      <c r="AL119" s="988"/>
      <c r="AM119" s="988"/>
      <c r="AN119" s="988"/>
      <c r="AO119" s="989"/>
      <c r="AP119" s="991" t="s">
        <v>449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478</v>
      </c>
      <c r="BP119" s="1102"/>
      <c r="BQ119" s="1093">
        <v>6606019</v>
      </c>
      <c r="BR119" s="1094"/>
      <c r="BS119" s="1094"/>
      <c r="BT119" s="1094"/>
      <c r="BU119" s="1094"/>
      <c r="BV119" s="1094">
        <v>6764392</v>
      </c>
      <c r="BW119" s="1094"/>
      <c r="BX119" s="1094"/>
      <c r="BY119" s="1094"/>
      <c r="BZ119" s="1094"/>
      <c r="CA119" s="1094">
        <v>7019774</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449</v>
      </c>
      <c r="DM119" s="1080"/>
      <c r="DN119" s="1080"/>
      <c r="DO119" s="1080"/>
      <c r="DP119" s="1081"/>
      <c r="DQ119" s="1079" t="s">
        <v>449</v>
      </c>
      <c r="DR119" s="1080"/>
      <c r="DS119" s="1080"/>
      <c r="DT119" s="1080"/>
      <c r="DU119" s="1081"/>
      <c r="DV119" s="1082" t="s">
        <v>449</v>
      </c>
      <c r="DW119" s="1083"/>
      <c r="DX119" s="1083"/>
      <c r="DY119" s="1083"/>
      <c r="DZ119" s="1084"/>
    </row>
    <row r="120" spans="1:130" s="248" customFormat="1" ht="26.25" customHeight="1" x14ac:dyDescent="0.2">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452</v>
      </c>
      <c r="AB120" s="1055"/>
      <c r="AC120" s="1055"/>
      <c r="AD120" s="1055"/>
      <c r="AE120" s="1056"/>
      <c r="AF120" s="1057" t="s">
        <v>449</v>
      </c>
      <c r="AG120" s="1055"/>
      <c r="AH120" s="1055"/>
      <c r="AI120" s="1055"/>
      <c r="AJ120" s="1056"/>
      <c r="AK120" s="1057" t="s">
        <v>449</v>
      </c>
      <c r="AL120" s="1055"/>
      <c r="AM120" s="1055"/>
      <c r="AN120" s="1055"/>
      <c r="AO120" s="1056"/>
      <c r="AP120" s="1058" t="s">
        <v>449</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1458347</v>
      </c>
      <c r="BR120" s="1023"/>
      <c r="BS120" s="1023"/>
      <c r="BT120" s="1023"/>
      <c r="BU120" s="1023"/>
      <c r="BV120" s="1023">
        <v>1419755</v>
      </c>
      <c r="BW120" s="1023"/>
      <c r="BX120" s="1023"/>
      <c r="BY120" s="1023"/>
      <c r="BZ120" s="1023"/>
      <c r="CA120" s="1023">
        <v>1272118</v>
      </c>
      <c r="CB120" s="1023"/>
      <c r="CC120" s="1023"/>
      <c r="CD120" s="1023"/>
      <c r="CE120" s="1023"/>
      <c r="CF120" s="1037">
        <v>72.7</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v>1751249</v>
      </c>
      <c r="DH120" s="1023"/>
      <c r="DI120" s="1023"/>
      <c r="DJ120" s="1023"/>
      <c r="DK120" s="1023"/>
      <c r="DL120" s="1023">
        <v>1676711</v>
      </c>
      <c r="DM120" s="1023"/>
      <c r="DN120" s="1023"/>
      <c r="DO120" s="1023"/>
      <c r="DP120" s="1023"/>
      <c r="DQ120" s="1023">
        <v>1465243</v>
      </c>
      <c r="DR120" s="1023"/>
      <c r="DS120" s="1023"/>
      <c r="DT120" s="1023"/>
      <c r="DU120" s="1023"/>
      <c r="DV120" s="1024">
        <v>83.7</v>
      </c>
      <c r="DW120" s="1024"/>
      <c r="DX120" s="1024"/>
      <c r="DY120" s="1024"/>
      <c r="DZ120" s="1025"/>
    </row>
    <row r="121" spans="1:130" s="248" customFormat="1" ht="26.25" customHeight="1" x14ac:dyDescent="0.2">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449</v>
      </c>
      <c r="AB121" s="1055"/>
      <c r="AC121" s="1055"/>
      <c r="AD121" s="1055"/>
      <c r="AE121" s="1056"/>
      <c r="AF121" s="1057" t="s">
        <v>452</v>
      </c>
      <c r="AG121" s="1055"/>
      <c r="AH121" s="1055"/>
      <c r="AI121" s="1055"/>
      <c r="AJ121" s="1056"/>
      <c r="AK121" s="1057" t="s">
        <v>449</v>
      </c>
      <c r="AL121" s="1055"/>
      <c r="AM121" s="1055"/>
      <c r="AN121" s="1055"/>
      <c r="AO121" s="1056"/>
      <c r="AP121" s="1058" t="s">
        <v>449</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v>20873</v>
      </c>
      <c r="BR121" s="1016"/>
      <c r="BS121" s="1016"/>
      <c r="BT121" s="1016"/>
      <c r="BU121" s="1016"/>
      <c r="BV121" s="1016">
        <v>12409</v>
      </c>
      <c r="BW121" s="1016"/>
      <c r="BX121" s="1016"/>
      <c r="BY121" s="1016"/>
      <c r="BZ121" s="1016"/>
      <c r="CA121" s="1016">
        <v>7191</v>
      </c>
      <c r="CB121" s="1016"/>
      <c r="CC121" s="1016"/>
      <c r="CD121" s="1016"/>
      <c r="CE121" s="1016"/>
      <c r="CF121" s="1010">
        <v>0.4</v>
      </c>
      <c r="CG121" s="1011"/>
      <c r="CH121" s="1011"/>
      <c r="CI121" s="1011"/>
      <c r="CJ121" s="1011"/>
      <c r="CK121" s="1106"/>
      <c r="CL121" s="1107"/>
      <c r="CM121" s="1107"/>
      <c r="CN121" s="1107"/>
      <c r="CO121" s="1108"/>
      <c r="CP121" s="1116" t="s">
        <v>486</v>
      </c>
      <c r="CQ121" s="1117"/>
      <c r="CR121" s="1117"/>
      <c r="CS121" s="1117"/>
      <c r="CT121" s="1117"/>
      <c r="CU121" s="1117"/>
      <c r="CV121" s="1117"/>
      <c r="CW121" s="1117"/>
      <c r="CX121" s="1117"/>
      <c r="CY121" s="1117"/>
      <c r="CZ121" s="1117"/>
      <c r="DA121" s="1117"/>
      <c r="DB121" s="1117"/>
      <c r="DC121" s="1117"/>
      <c r="DD121" s="1117"/>
      <c r="DE121" s="1117"/>
      <c r="DF121" s="1118"/>
      <c r="DG121" s="1015">
        <v>542134</v>
      </c>
      <c r="DH121" s="1016"/>
      <c r="DI121" s="1016"/>
      <c r="DJ121" s="1016"/>
      <c r="DK121" s="1016"/>
      <c r="DL121" s="1016">
        <v>571524</v>
      </c>
      <c r="DM121" s="1016"/>
      <c r="DN121" s="1016"/>
      <c r="DO121" s="1016"/>
      <c r="DP121" s="1016"/>
      <c r="DQ121" s="1016">
        <v>643708</v>
      </c>
      <c r="DR121" s="1016"/>
      <c r="DS121" s="1016"/>
      <c r="DT121" s="1016"/>
      <c r="DU121" s="1016"/>
      <c r="DV121" s="1017">
        <v>36.799999999999997</v>
      </c>
      <c r="DW121" s="1017"/>
      <c r="DX121" s="1017"/>
      <c r="DY121" s="1017"/>
      <c r="DZ121" s="1018"/>
    </row>
    <row r="122" spans="1:130" s="248" customFormat="1" ht="26.25" customHeight="1" x14ac:dyDescent="0.2">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449</v>
      </c>
      <c r="AB122" s="1055"/>
      <c r="AC122" s="1055"/>
      <c r="AD122" s="1055"/>
      <c r="AE122" s="1056"/>
      <c r="AF122" s="1057" t="s">
        <v>449</v>
      </c>
      <c r="AG122" s="1055"/>
      <c r="AH122" s="1055"/>
      <c r="AI122" s="1055"/>
      <c r="AJ122" s="1056"/>
      <c r="AK122" s="1057" t="s">
        <v>449</v>
      </c>
      <c r="AL122" s="1055"/>
      <c r="AM122" s="1055"/>
      <c r="AN122" s="1055"/>
      <c r="AO122" s="1056"/>
      <c r="AP122" s="1058" t="s">
        <v>452</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3939453</v>
      </c>
      <c r="BR122" s="1094"/>
      <c r="BS122" s="1094"/>
      <c r="BT122" s="1094"/>
      <c r="BU122" s="1094"/>
      <c r="BV122" s="1094">
        <v>3974340</v>
      </c>
      <c r="BW122" s="1094"/>
      <c r="BX122" s="1094"/>
      <c r="BY122" s="1094"/>
      <c r="BZ122" s="1094"/>
      <c r="CA122" s="1094">
        <v>4085431</v>
      </c>
      <c r="CB122" s="1094"/>
      <c r="CC122" s="1094"/>
      <c r="CD122" s="1094"/>
      <c r="CE122" s="1094"/>
      <c r="CF122" s="1114">
        <v>233.5</v>
      </c>
      <c r="CG122" s="1115"/>
      <c r="CH122" s="1115"/>
      <c r="CI122" s="1115"/>
      <c r="CJ122" s="1115"/>
      <c r="CK122" s="1106"/>
      <c r="CL122" s="1107"/>
      <c r="CM122" s="1107"/>
      <c r="CN122" s="1107"/>
      <c r="CO122" s="1108"/>
      <c r="CP122" s="1116" t="s">
        <v>488</v>
      </c>
      <c r="CQ122" s="1117"/>
      <c r="CR122" s="1117"/>
      <c r="CS122" s="1117"/>
      <c r="CT122" s="1117"/>
      <c r="CU122" s="1117"/>
      <c r="CV122" s="1117"/>
      <c r="CW122" s="1117"/>
      <c r="CX122" s="1117"/>
      <c r="CY122" s="1117"/>
      <c r="CZ122" s="1117"/>
      <c r="DA122" s="1117"/>
      <c r="DB122" s="1117"/>
      <c r="DC122" s="1117"/>
      <c r="DD122" s="1117"/>
      <c r="DE122" s="1117"/>
      <c r="DF122" s="1118"/>
      <c r="DG122" s="1015">
        <v>277162</v>
      </c>
      <c r="DH122" s="1016"/>
      <c r="DI122" s="1016"/>
      <c r="DJ122" s="1016"/>
      <c r="DK122" s="1016"/>
      <c r="DL122" s="1016">
        <v>201665</v>
      </c>
      <c r="DM122" s="1016"/>
      <c r="DN122" s="1016"/>
      <c r="DO122" s="1016"/>
      <c r="DP122" s="1016"/>
      <c r="DQ122" s="1016">
        <v>149081</v>
      </c>
      <c r="DR122" s="1016"/>
      <c r="DS122" s="1016"/>
      <c r="DT122" s="1016"/>
      <c r="DU122" s="1016"/>
      <c r="DV122" s="1017">
        <v>8.5</v>
      </c>
      <c r="DW122" s="1017"/>
      <c r="DX122" s="1017"/>
      <c r="DY122" s="1017"/>
      <c r="DZ122" s="1018"/>
    </row>
    <row r="123" spans="1:130" s="248" customFormat="1" ht="26.25" customHeight="1" x14ac:dyDescent="0.2">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464</v>
      </c>
      <c r="AB123" s="1055"/>
      <c r="AC123" s="1055"/>
      <c r="AD123" s="1055"/>
      <c r="AE123" s="1056"/>
      <c r="AF123" s="1057" t="s">
        <v>464</v>
      </c>
      <c r="AG123" s="1055"/>
      <c r="AH123" s="1055"/>
      <c r="AI123" s="1055"/>
      <c r="AJ123" s="1056"/>
      <c r="AK123" s="1057" t="s">
        <v>464</v>
      </c>
      <c r="AL123" s="1055"/>
      <c r="AM123" s="1055"/>
      <c r="AN123" s="1055"/>
      <c r="AO123" s="1056"/>
      <c r="AP123" s="1058" t="s">
        <v>449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489</v>
      </c>
      <c r="BP123" s="1102"/>
      <c r="BQ123" s="1161">
        <v>5418673</v>
      </c>
      <c r="BR123" s="1162"/>
      <c r="BS123" s="1162"/>
      <c r="BT123" s="1162"/>
      <c r="BU123" s="1162"/>
      <c r="BV123" s="1162">
        <v>5406504</v>
      </c>
      <c r="BW123" s="1162"/>
      <c r="BX123" s="1162"/>
      <c r="BY123" s="1162"/>
      <c r="BZ123" s="1162"/>
      <c r="CA123" s="1162">
        <v>5364740</v>
      </c>
      <c r="CB123" s="1162"/>
      <c r="CC123" s="1162"/>
      <c r="CD123" s="1162"/>
      <c r="CE123" s="1162"/>
      <c r="CF123" s="1095"/>
      <c r="CG123" s="1096"/>
      <c r="CH123" s="1096"/>
      <c r="CI123" s="1096"/>
      <c r="CJ123" s="1097"/>
      <c r="CK123" s="1106"/>
      <c r="CL123" s="1107"/>
      <c r="CM123" s="1107"/>
      <c r="CN123" s="1107"/>
      <c r="CO123" s="1108"/>
      <c r="CP123" s="1116" t="s">
        <v>490</v>
      </c>
      <c r="CQ123" s="1117"/>
      <c r="CR123" s="1117"/>
      <c r="CS123" s="1117"/>
      <c r="CT123" s="1117"/>
      <c r="CU123" s="1117"/>
      <c r="CV123" s="1117"/>
      <c r="CW123" s="1117"/>
      <c r="CX123" s="1117"/>
      <c r="CY123" s="1117"/>
      <c r="CZ123" s="1117"/>
      <c r="DA123" s="1117"/>
      <c r="DB123" s="1117"/>
      <c r="DC123" s="1117"/>
      <c r="DD123" s="1117"/>
      <c r="DE123" s="1117"/>
      <c r="DF123" s="1118"/>
      <c r="DG123" s="1054">
        <v>5144</v>
      </c>
      <c r="DH123" s="1055"/>
      <c r="DI123" s="1055"/>
      <c r="DJ123" s="1055"/>
      <c r="DK123" s="1056"/>
      <c r="DL123" s="1057">
        <v>5453</v>
      </c>
      <c r="DM123" s="1055"/>
      <c r="DN123" s="1055"/>
      <c r="DO123" s="1055"/>
      <c r="DP123" s="1056"/>
      <c r="DQ123" s="1057">
        <v>5431</v>
      </c>
      <c r="DR123" s="1055"/>
      <c r="DS123" s="1055"/>
      <c r="DT123" s="1055"/>
      <c r="DU123" s="1056"/>
      <c r="DV123" s="1058">
        <v>0.3</v>
      </c>
      <c r="DW123" s="1059"/>
      <c r="DX123" s="1059"/>
      <c r="DY123" s="1059"/>
      <c r="DZ123" s="1060"/>
    </row>
    <row r="124" spans="1:130" s="248" customFormat="1" ht="26.25" customHeight="1" thickBot="1" x14ac:dyDescent="0.25">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470</v>
      </c>
      <c r="AB124" s="1055"/>
      <c r="AC124" s="1055"/>
      <c r="AD124" s="1055"/>
      <c r="AE124" s="1056"/>
      <c r="AF124" s="1057" t="s">
        <v>470</v>
      </c>
      <c r="AG124" s="1055"/>
      <c r="AH124" s="1055"/>
      <c r="AI124" s="1055"/>
      <c r="AJ124" s="1056"/>
      <c r="AK124" s="1057" t="s">
        <v>470</v>
      </c>
      <c r="AL124" s="1055"/>
      <c r="AM124" s="1055"/>
      <c r="AN124" s="1055"/>
      <c r="AO124" s="1056"/>
      <c r="AP124" s="1058" t="s">
        <v>470</v>
      </c>
      <c r="AQ124" s="1059"/>
      <c r="AR124" s="1059"/>
      <c r="AS124" s="1059"/>
      <c r="AT124" s="1060"/>
      <c r="AU124" s="1157" t="s">
        <v>491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71.3</v>
      </c>
      <c r="BR124" s="1124"/>
      <c r="BS124" s="1124"/>
      <c r="BT124" s="1124"/>
      <c r="BU124" s="1124"/>
      <c r="BV124" s="1124">
        <v>81.900000000000006</v>
      </c>
      <c r="BW124" s="1124"/>
      <c r="BX124" s="1124"/>
      <c r="BY124" s="1124"/>
      <c r="BZ124" s="1124"/>
      <c r="CA124" s="1124">
        <v>94.5</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t="s">
        <v>464</v>
      </c>
      <c r="DH124" s="1080"/>
      <c r="DI124" s="1080"/>
      <c r="DJ124" s="1080"/>
      <c r="DK124" s="1081"/>
      <c r="DL124" s="1079" t="s">
        <v>464</v>
      </c>
      <c r="DM124" s="1080"/>
      <c r="DN124" s="1080"/>
      <c r="DO124" s="1080"/>
      <c r="DP124" s="1081"/>
      <c r="DQ124" s="1079" t="s">
        <v>464</v>
      </c>
      <c r="DR124" s="1080"/>
      <c r="DS124" s="1080"/>
      <c r="DT124" s="1080"/>
      <c r="DU124" s="1081"/>
      <c r="DV124" s="1082" t="s">
        <v>464</v>
      </c>
      <c r="DW124" s="1083"/>
      <c r="DX124" s="1083"/>
      <c r="DY124" s="1083"/>
      <c r="DZ124" s="1084"/>
    </row>
    <row r="125" spans="1:130" s="248" customFormat="1" ht="26.25" customHeight="1" x14ac:dyDescent="0.2">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464</v>
      </c>
      <c r="AG125" s="1055"/>
      <c r="AH125" s="1055"/>
      <c r="AI125" s="1055"/>
      <c r="AJ125" s="1056"/>
      <c r="AK125" s="1057" t="s">
        <v>464</v>
      </c>
      <c r="AL125" s="1055"/>
      <c r="AM125" s="1055"/>
      <c r="AN125" s="1055"/>
      <c r="AO125" s="1056"/>
      <c r="AP125" s="1058" t="s">
        <v>493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464</v>
      </c>
      <c r="DH125" s="1023"/>
      <c r="DI125" s="1023"/>
      <c r="DJ125" s="1023"/>
      <c r="DK125" s="1023"/>
      <c r="DL125" s="1023" t="s">
        <v>464</v>
      </c>
      <c r="DM125" s="1023"/>
      <c r="DN125" s="1023"/>
      <c r="DO125" s="1023"/>
      <c r="DP125" s="1023"/>
      <c r="DQ125" s="1023" t="s">
        <v>464</v>
      </c>
      <c r="DR125" s="1023"/>
      <c r="DS125" s="1023"/>
      <c r="DT125" s="1023"/>
      <c r="DU125" s="1023"/>
      <c r="DV125" s="1024" t="s">
        <v>464</v>
      </c>
      <c r="DW125" s="1024"/>
      <c r="DX125" s="1024"/>
      <c r="DY125" s="1024"/>
      <c r="DZ125" s="1025"/>
    </row>
    <row r="126" spans="1:130" s="248" customFormat="1" ht="26.25" customHeight="1" thickBot="1" x14ac:dyDescent="0.25">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232</v>
      </c>
      <c r="AB126" s="1055"/>
      <c r="AC126" s="1055"/>
      <c r="AD126" s="1055"/>
      <c r="AE126" s="1056"/>
      <c r="AF126" s="1057" t="s">
        <v>464</v>
      </c>
      <c r="AG126" s="1055"/>
      <c r="AH126" s="1055"/>
      <c r="AI126" s="1055"/>
      <c r="AJ126" s="1056"/>
      <c r="AK126" s="1057" t="s">
        <v>464</v>
      </c>
      <c r="AL126" s="1055"/>
      <c r="AM126" s="1055"/>
      <c r="AN126" s="1055"/>
      <c r="AO126" s="1056"/>
      <c r="AP126" s="1058" t="s">
        <v>464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464</v>
      </c>
      <c r="DH126" s="1016"/>
      <c r="DI126" s="1016"/>
      <c r="DJ126" s="1016"/>
      <c r="DK126" s="1016"/>
      <c r="DL126" s="1016" t="s">
        <v>464</v>
      </c>
      <c r="DM126" s="1016"/>
      <c r="DN126" s="1016"/>
      <c r="DO126" s="1016"/>
      <c r="DP126" s="1016"/>
      <c r="DQ126" s="1016" t="s">
        <v>464</v>
      </c>
      <c r="DR126" s="1016"/>
      <c r="DS126" s="1016"/>
      <c r="DT126" s="1016"/>
      <c r="DU126" s="1016"/>
      <c r="DV126" s="1017" t="s">
        <v>493</v>
      </c>
      <c r="DW126" s="1017"/>
      <c r="DX126" s="1017"/>
      <c r="DY126" s="1017"/>
      <c r="DZ126" s="1018"/>
    </row>
    <row r="127" spans="1:130" s="248" customFormat="1" ht="26.25" customHeight="1" x14ac:dyDescent="0.2">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65</v>
      </c>
      <c r="AB127" s="1055"/>
      <c r="AC127" s="1055"/>
      <c r="AD127" s="1055"/>
      <c r="AE127" s="1056"/>
      <c r="AF127" s="1057">
        <v>59</v>
      </c>
      <c r="AG127" s="1055"/>
      <c r="AH127" s="1055"/>
      <c r="AI127" s="1055"/>
      <c r="AJ127" s="1056"/>
      <c r="AK127" s="1057">
        <v>54</v>
      </c>
      <c r="AL127" s="1055"/>
      <c r="AM127" s="1055"/>
      <c r="AN127" s="1055"/>
      <c r="AO127" s="1056"/>
      <c r="AP127" s="1058">
        <v>0</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464</v>
      </c>
      <c r="DM127" s="1016"/>
      <c r="DN127" s="1016"/>
      <c r="DO127" s="1016"/>
      <c r="DP127" s="1016"/>
      <c r="DQ127" s="1016" t="s">
        <v>464</v>
      </c>
      <c r="DR127" s="1016"/>
      <c r="DS127" s="1016"/>
      <c r="DT127" s="1016"/>
      <c r="DU127" s="1016"/>
      <c r="DV127" s="1017" t="s">
        <v>464</v>
      </c>
      <c r="DW127" s="1017"/>
      <c r="DX127" s="1017"/>
      <c r="DY127" s="1017"/>
      <c r="DZ127" s="1018"/>
    </row>
    <row r="128" spans="1:130" s="248" customFormat="1" ht="26.25" customHeight="1" thickBot="1" x14ac:dyDescent="0.25">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8254</v>
      </c>
      <c r="AB128" s="1144"/>
      <c r="AC128" s="1144"/>
      <c r="AD128" s="1144"/>
      <c r="AE128" s="1145"/>
      <c r="AF128" s="1146">
        <v>9059</v>
      </c>
      <c r="AG128" s="1144"/>
      <c r="AH128" s="1144"/>
      <c r="AI128" s="1144"/>
      <c r="AJ128" s="1145"/>
      <c r="AK128" s="1146">
        <v>5692</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464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v>3090</v>
      </c>
      <c r="DH128" s="1136"/>
      <c r="DI128" s="1136"/>
      <c r="DJ128" s="1136"/>
      <c r="DK128" s="1136"/>
      <c r="DL128" s="1136">
        <v>2067</v>
      </c>
      <c r="DM128" s="1136"/>
      <c r="DN128" s="1136"/>
      <c r="DO128" s="1136"/>
      <c r="DP128" s="1136"/>
      <c r="DQ128" s="1136">
        <v>1040</v>
      </c>
      <c r="DR128" s="1136"/>
      <c r="DS128" s="1136"/>
      <c r="DT128" s="1136"/>
      <c r="DU128" s="1136"/>
      <c r="DV128" s="1137">
        <v>0.1</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2034934</v>
      </c>
      <c r="AB129" s="1055"/>
      <c r="AC129" s="1055"/>
      <c r="AD129" s="1055"/>
      <c r="AE129" s="1056"/>
      <c r="AF129" s="1057">
        <v>2018749</v>
      </c>
      <c r="AG129" s="1055"/>
      <c r="AH129" s="1055"/>
      <c r="AI129" s="1055"/>
      <c r="AJ129" s="1056"/>
      <c r="AK129" s="1057">
        <v>2117924</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464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369935</v>
      </c>
      <c r="AB130" s="1055"/>
      <c r="AC130" s="1055"/>
      <c r="AD130" s="1055"/>
      <c r="AE130" s="1056"/>
      <c r="AF130" s="1057">
        <v>361828</v>
      </c>
      <c r="AG130" s="1055"/>
      <c r="AH130" s="1055"/>
      <c r="AI130" s="1055"/>
      <c r="AJ130" s="1056"/>
      <c r="AK130" s="1057">
        <v>368175</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13.6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1664999</v>
      </c>
      <c r="AB131" s="1080"/>
      <c r="AC131" s="1080"/>
      <c r="AD131" s="1080"/>
      <c r="AE131" s="1081"/>
      <c r="AF131" s="1079">
        <v>1656921</v>
      </c>
      <c r="AG131" s="1080"/>
      <c r="AH131" s="1080"/>
      <c r="AI131" s="1080"/>
      <c r="AJ131" s="1081"/>
      <c r="AK131" s="1079">
        <v>1749749</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v>94.5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14.22030884</v>
      </c>
      <c r="AB132" s="1196"/>
      <c r="AC132" s="1196"/>
      <c r="AD132" s="1196"/>
      <c r="AE132" s="1197"/>
      <c r="AF132" s="1198">
        <v>14.077557110000001</v>
      </c>
      <c r="AG132" s="1196"/>
      <c r="AH132" s="1196"/>
      <c r="AI132" s="1196"/>
      <c r="AJ132" s="1197"/>
      <c r="AK132" s="1198">
        <v>12.71033731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12.6</v>
      </c>
      <c r="AB133" s="1179"/>
      <c r="AC133" s="1179"/>
      <c r="AD133" s="1179"/>
      <c r="AE133" s="1180"/>
      <c r="AF133" s="1178">
        <v>13.4</v>
      </c>
      <c r="AG133" s="1179"/>
      <c r="AH133" s="1179"/>
      <c r="AI133" s="1179"/>
      <c r="AJ133" s="1180"/>
      <c r="AK133" s="1178">
        <v>13.6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x2vkSd/FNKqFbYOIi25sYnwkZjsTE+WfpK1ZBfOnzY4M3dPVs4sfwyzupameCltCSoyblAGStUQGZiDQbu/Q==" saltValue="MineLLn7lWMdHAdrNUxO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mK1i3n71hijBJls7N0yV5Qj2jl/Ljql4EBwho5N14SvsYMoQddD00lX4D5mai1bP2Xwg4BD2rCRJs73BNZ7zjw==" saltValue="OchB3vq3tsjDs6bl0IKW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g0uSBcJd9znqjE4030pp8WEVu6+/b3NY5ApFsBg21yWE7Ha1+KXYdhhdyElgx4pPHCUpirBeNeqr8BhU25BJg==" saltValue="0JGcaPHra2SGgBbWRlfj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651212</v>
      </c>
      <c r="AP9" s="314">
        <v>234671</v>
      </c>
      <c r="AQ9" s="315">
        <v>224098</v>
      </c>
      <c r="AR9" s="316">
        <v>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63508</v>
      </c>
      <c r="AP10" s="317">
        <v>22886</v>
      </c>
      <c r="AQ10" s="318">
        <v>32087</v>
      </c>
      <c r="AR10" s="319">
        <v>-28.7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v>46530</v>
      </c>
      <c r="AP11" s="317">
        <v>16768</v>
      </c>
      <c r="AQ11" s="318">
        <v>3587</v>
      </c>
      <c r="AR11" s="319">
        <v>367.5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t="s">
        <v>529</v>
      </c>
      <c r="AP12" s="317" t="s">
        <v>529</v>
      </c>
      <c r="AQ12" s="318" t="s">
        <v>529</v>
      </c>
      <c r="AR12" s="319" t="s">
        <v>529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21944</v>
      </c>
      <c r="AP13" s="317">
        <v>7908</v>
      </c>
      <c r="AQ13" s="318">
        <v>11579</v>
      </c>
      <c r="AR13" s="319">
        <v>-31.7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6134</v>
      </c>
      <c r="AP14" s="317">
        <v>2210</v>
      </c>
      <c r="AQ14" s="318">
        <v>4496</v>
      </c>
      <c r="AR14" s="319">
        <v>-50.8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-55978</v>
      </c>
      <c r="AP15" s="317">
        <v>-20172</v>
      </c>
      <c r="AQ15" s="318">
        <v>-17592</v>
      </c>
      <c r="AR15" s="319">
        <v>14.7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733350</v>
      </c>
      <c r="AP16" s="317">
        <v>264270</v>
      </c>
      <c r="AQ16" s="318">
        <v>258255</v>
      </c>
      <c r="AR16" s="319">
        <v>2.2999999999999998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22.7</v>
      </c>
      <c r="AP21" s="331">
        <v>22.75</v>
      </c>
      <c r="AQ21" s="332">
        <v>-0.05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90.3</v>
      </c>
      <c r="AP22" s="336">
        <v>95.6</v>
      </c>
      <c r="AQ22" s="337">
        <v>-5.3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383205</v>
      </c>
      <c r="AP32" s="345">
        <v>138092</v>
      </c>
      <c r="AQ32" s="346">
        <v>146295</v>
      </c>
      <c r="AR32" s="347">
        <v>-5.6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529</v>
      </c>
      <c r="AP33" s="345" t="s">
        <v>529</v>
      </c>
      <c r="AQ33" s="346" t="s">
        <v>529</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529</v>
      </c>
      <c r="AP34" s="345" t="s">
        <v>529</v>
      </c>
      <c r="AQ34" s="346">
        <v>4</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169358</v>
      </c>
      <c r="AP35" s="345">
        <v>61030</v>
      </c>
      <c r="AQ35" s="346">
        <v>31593</v>
      </c>
      <c r="AR35" s="347">
        <v>93.2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43649</v>
      </c>
      <c r="AP36" s="345">
        <v>15729</v>
      </c>
      <c r="AQ36" s="346">
        <v>3914</v>
      </c>
      <c r="AR36" s="347">
        <v>301.89999999999998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54</v>
      </c>
      <c r="AP37" s="345">
        <v>19</v>
      </c>
      <c r="AQ37" s="346">
        <v>1348</v>
      </c>
      <c r="AR37" s="347">
        <v>-98.6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529</v>
      </c>
      <c r="AP38" s="348" t="s">
        <v>529</v>
      </c>
      <c r="AQ38" s="349">
        <v>27</v>
      </c>
      <c r="AR38" s="337" t="s">
        <v>529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-5692</v>
      </c>
      <c r="AP39" s="345">
        <v>-2051</v>
      </c>
      <c r="AQ39" s="346">
        <v>-7201</v>
      </c>
      <c r="AR39" s="347">
        <v>-71.5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-368175</v>
      </c>
      <c r="AP40" s="345">
        <v>-132676</v>
      </c>
      <c r="AQ40" s="346">
        <v>-128709</v>
      </c>
      <c r="AR40" s="347">
        <v>3.1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222399</v>
      </c>
      <c r="AP41" s="345">
        <v>80144</v>
      </c>
      <c r="AQ41" s="346">
        <v>47272</v>
      </c>
      <c r="AR41" s="347">
        <v>69.5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158101</v>
      </c>
      <c r="AN51" s="367">
        <v>50967</v>
      </c>
      <c r="AO51" s="368">
        <v>-47.2</v>
      </c>
      <c r="AP51" s="369">
        <v>291945</v>
      </c>
      <c r="AQ51" s="370">
        <v>4.0999999999999996</v>
      </c>
      <c r="AR51" s="371">
        <v>-51.3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92457</v>
      </c>
      <c r="AN52" s="375">
        <v>29806</v>
      </c>
      <c r="AO52" s="376">
        <v>-49.5</v>
      </c>
      <c r="AP52" s="377">
        <v>127651</v>
      </c>
      <c r="AQ52" s="378">
        <v>0.3</v>
      </c>
      <c r="AR52" s="379">
        <v>-49.8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137389</v>
      </c>
      <c r="AN53" s="367">
        <v>45433</v>
      </c>
      <c r="AO53" s="368">
        <v>-10.9</v>
      </c>
      <c r="AP53" s="369">
        <v>291173</v>
      </c>
      <c r="AQ53" s="370">
        <v>-0.3</v>
      </c>
      <c r="AR53" s="371">
        <v>-10.6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60710</v>
      </c>
      <c r="AN54" s="375">
        <v>20076</v>
      </c>
      <c r="AO54" s="376">
        <v>-32.6</v>
      </c>
      <c r="AP54" s="377">
        <v>119071</v>
      </c>
      <c r="AQ54" s="378">
        <v>-6.7</v>
      </c>
      <c r="AR54" s="379">
        <v>-25.9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143646</v>
      </c>
      <c r="AN55" s="367">
        <v>48843</v>
      </c>
      <c r="AO55" s="368">
        <v>7.5</v>
      </c>
      <c r="AP55" s="369">
        <v>271581</v>
      </c>
      <c r="AQ55" s="370">
        <v>-6.7</v>
      </c>
      <c r="AR55" s="371">
        <v>14.2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98738</v>
      </c>
      <c r="AN56" s="375">
        <v>33573</v>
      </c>
      <c r="AO56" s="376">
        <v>67.2</v>
      </c>
      <c r="AP56" s="377">
        <v>117844</v>
      </c>
      <c r="AQ56" s="378">
        <v>-1</v>
      </c>
      <c r="AR56" s="379">
        <v>68.2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650887</v>
      </c>
      <c r="AN57" s="367">
        <v>228462</v>
      </c>
      <c r="AO57" s="368">
        <v>367.7</v>
      </c>
      <c r="AP57" s="369">
        <v>268375</v>
      </c>
      <c r="AQ57" s="370">
        <v>-1.2</v>
      </c>
      <c r="AR57" s="371">
        <v>368.9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602464</v>
      </c>
      <c r="AN58" s="375">
        <v>211465</v>
      </c>
      <c r="AO58" s="376">
        <v>529.9</v>
      </c>
      <c r="AP58" s="377">
        <v>119602</v>
      </c>
      <c r="AQ58" s="378">
        <v>1.5</v>
      </c>
      <c r="AR58" s="379">
        <v>528.4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1003333</v>
      </c>
      <c r="AN59" s="367">
        <v>361561</v>
      </c>
      <c r="AO59" s="368">
        <v>58.3</v>
      </c>
      <c r="AP59" s="369">
        <v>301035</v>
      </c>
      <c r="AQ59" s="370">
        <v>12.2</v>
      </c>
      <c r="AR59" s="371">
        <v>46.1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925417</v>
      </c>
      <c r="AN60" s="375">
        <v>333484</v>
      </c>
      <c r="AO60" s="376">
        <v>57.7</v>
      </c>
      <c r="AP60" s="377">
        <v>154376</v>
      </c>
      <c r="AQ60" s="378">
        <v>29.1</v>
      </c>
      <c r="AR60" s="379">
        <v>28.6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418671</v>
      </c>
      <c r="AN61" s="382">
        <v>147053</v>
      </c>
      <c r="AO61" s="383">
        <v>75.099999999999994</v>
      </c>
      <c r="AP61" s="384">
        <v>284822</v>
      </c>
      <c r="AQ61" s="385">
        <v>1.6</v>
      </c>
      <c r="AR61" s="371">
        <v>73.5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355957</v>
      </c>
      <c r="AN62" s="375">
        <v>125681</v>
      </c>
      <c r="AO62" s="376">
        <v>114.5</v>
      </c>
      <c r="AP62" s="377">
        <v>127709</v>
      </c>
      <c r="AQ62" s="378">
        <v>4.5999999999999996</v>
      </c>
      <c r="AR62" s="379">
        <v>109.9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yIOKZE9fq58riGH3AJlguGH5LkHnuQJzNcTfTHXbQXuQmWtXhP+hTWMUuqgwn5HOR+L3tagJ7wwuto6enJ8Gw==" saltValue="v0hnjTxYAgKGsd12dBv40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568</v>
      </c>
    </row>
    <row r="121" spans="125:125" ht="13.5" hidden="1" customHeight="1" x14ac:dyDescent="0.2">
      <c r="DU121" s="292"/>
    </row>
  </sheetData>
  <sheetProtection algorithmName="SHA-512" hashValue="W8UPQXFUlomzn0bkLg561hjs8FH0cvd1mIPJ6kk9EO6uQYEw/5peQR+1T35La/qCaknRJCnwJDDcUR2crGaawQ==" saltValue="w7S4TNsE95m4fefr0sUO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569</v>
      </c>
    </row>
  </sheetData>
  <sheetProtection algorithmName="SHA-512" hashValue="W1lZxlCnBs5UTeMfOfIXVmLuNZme6Rx/R9IBpuX4we3gmelOHK+eosTgRgjpB6o2l5P9gW7zTDJWhEj1d5TnwQ==" saltValue="IknZLTWt32ulUa114ob9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238" t="s">
        <v>3</v>
      </c>
      <c r="D47" s="1238"/>
      <c r="E47" s="1239"/>
      <c r="F47" s="11">
        <v>41.28</v>
      </c>
      <c r="G47" s="12">
        <v>44.21</v>
      </c>
      <c r="H47" s="12">
        <v>44.18</v>
      </c>
      <c r="I47" s="12">
        <v>44.55</v>
      </c>
      <c r="J47" s="13">
        <v>42.48</v>
      </c>
    </row>
    <row r="48" spans="2:10" ht="57.75" customHeight="1" x14ac:dyDescent="0.2">
      <c r="B48" s="14"/>
      <c r="C48" s="1240" t="s">
        <v>4</v>
      </c>
      <c r="D48" s="1240"/>
      <c r="E48" s="1241"/>
      <c r="F48" s="15">
        <v>11.47</v>
      </c>
      <c r="G48" s="16">
        <v>7.43</v>
      </c>
      <c r="H48" s="16">
        <v>3.98</v>
      </c>
      <c r="I48" s="16">
        <v>7.55</v>
      </c>
      <c r="J48" s="17">
        <v>9.42</v>
      </c>
    </row>
    <row r="49" spans="2:10" ht="57.75" customHeight="1" thickBot="1" x14ac:dyDescent="0.25">
      <c r="B49" s="18"/>
      <c r="C49" s="1242" t="s">
        <v>5</v>
      </c>
      <c r="D49" s="1242"/>
      <c r="E49" s="1243"/>
      <c r="F49" s="19">
        <v>0.77</v>
      </c>
      <c r="G49" s="20" t="s">
        <v>575</v>
      </c>
      <c r="H49" s="20" t="s">
        <v>576</v>
      </c>
      <c r="I49" s="20">
        <v>3.55</v>
      </c>
      <c r="J49" s="21">
        <v>2.2400000000000002</v>
      </c>
    </row>
    <row r="50" spans="2:10" ht="13.5" customHeight="1" x14ac:dyDescent="0.2"/>
  </sheetData>
  <sheetProtection algorithmName="SHA-512" hashValue="cWH8RN6GeypPmu76o5j8gTuXP87CPcF7S4vnXzzp8oMQ8nhifzUZiso1HKtxgmylOdUmVQeFPpc0C9SNmwVmYg==" saltValue="f+8mGwbyG4XDqHY1IlEt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2022-09-22T05:10:20Z</cp:lastPrinted>
  <dcterms:created xsi:type="dcterms:W3CDTF">2022-02-02T06:20:50Z</dcterms:created>
  <dcterms:modified xsi:type="dcterms:W3CDTF">2022-09-22T05:11:09Z</dcterms:modified>
  <cp:category/>
</cp:coreProperties>
</file>