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9三朝町_1003\"/>
    </mc:Choice>
  </mc:AlternateContent>
  <bookViews>
    <workbookView xWindow="-120" yWindow="-120" windowWidth="20736" windowHeight="117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E34" i="10"/>
  <c r="BE35" i="10" s="1"/>
  <c r="BE36" i="10" s="1"/>
  <c r="BE37" i="10" s="1"/>
  <c r="CO34" i="10" l="1"/>
</calcChain>
</file>

<file path=xl/sharedStrings.xml><?xml version="1.0" encoding="utf-8"?>
<sst xmlns="http://schemas.openxmlformats.org/spreadsheetml/2006/main" count="1168" uniqueCount="608">
  <si>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</si>
  <si>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</si>
  <si>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</si>
  <si>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</si>
  <si>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</si>
  <si>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</si>
  <si>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</si>
  <si>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</si>
  <si>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</si>
  <si>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</si>
  <si>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</si>
  <si>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</si>
  <si>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</si>
  <si>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</si>
  <si>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</si>
  <si>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</si>
  <si>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</si>
  <si>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</si>
  <si>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</si>
  <si>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</si>
  <si>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</si>
  <si>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</si>
  <si>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</si>
  <si>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</si>
  <si>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</si>
  <si>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</si>
  <si>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</si>
  <si>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</si>
  <si>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</si>
  <si>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</si>
  <si>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</si>
  <si>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</si>
  <si>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</si>
  <si>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</si>
  <si>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</si>
  <si>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</si>
  <si>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</si>
  <si>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</si>
  <si>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</si>
  <si>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</si>
  <si>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</si>
  <si>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</si>
  <si>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</si>
  <si>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</si>
  <si>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</si>
  <si>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</si>
  <si>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</si>
  <si>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</si>
  <si>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</si>
  <si>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</si>
  <si>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</si>
  <si>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</si>
  <si>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</si>
  <si>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</si>
  <si>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</si>
  <si>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</si>
  <si>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</si>
  <si>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</si>
  <si>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</si>
  <si>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</si>
  <si>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</si>
  <si>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</si>
  <si>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</si>
  <si>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</si>
  <si>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</si>
  <si>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</si>
  <si>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</si>
  <si>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</si>
  <si>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</si>
  <si>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</si>
  <si>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</si>
  <si>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</si>
  <si>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</si>
  <si>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</si>
  <si>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</si>
  <si>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</si>
  <si>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</si>
  <si>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</si>
  <si>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</si>
  <si>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</si>
  <si>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</si>
  <si>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</si>
  <si>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</si>
  <si>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</si>
  <si>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</si>
  <si>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</si>
  <si>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</si>
  <si>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</si>
  <si>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</si>
  <si>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</si>
  <si>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</si>
  <si>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</si>
  <si>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</si>
  <si>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</si>
  <si>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</si>
  <si>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</si>
  <si>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</si>
  <si>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</si>
  <si>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</si>
  <si>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</si>
  <si>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</si>
  <si>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</si>
  <si>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</si>
  <si>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</si>
  <si>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</si>
  <si>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</si>
  <si>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</si>
  <si>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</si>
  <si>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</si>
  <si>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</si>
  <si>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</si>
  <si>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</si>
  <si>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</si>
  <si>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</si>
  <si>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</si>
  <si>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</si>
  <si>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</si>
  <si>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</si>
  <si>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</si>
  <si>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</si>
  <si>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</si>
  <si>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</si>
  <si>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</si>
  <si>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</si>
  <si>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</si>
  <si>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</si>
  <si>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</si>
  <si>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</si>
  <si>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</si>
  <si>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</si>
  <si>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</si>
  <si>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</si>
  <si>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</si>
  <si>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</si>
  <si>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</si>
  <si>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</si>
  <si>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</si>
  <si>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</si>
  <si>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</si>
  <si>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</si>
  <si>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</si>
  <si>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</si>
  <si>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</si>
  <si>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</si>
  <si>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</si>
  <si>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</si>
  <si>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</si>
  <si>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</si>
  <si>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</si>
  <si>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</si>
  <si>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</si>
  <si>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</si>
  <si>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</si>
  <si>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</si>
  <si>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</si>
  <si>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</si>
  <si>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</si>
  <si>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</si>
  <si>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</si>
  <si>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</si>
  <si>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</si>
  <si>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</si>
  <si>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</si>
  <si>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</si>
  <si>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</si>
  <si>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</si>
  <si>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</si>
  <si>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</si>
  <si>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</si>
  <si>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</si>
  <si>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</si>
  <si>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</si>
  <si>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</si>
  <si>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</si>
  <si>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</si>
  <si>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</si>
  <si>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</si>
  <si>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</si>
  <si>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</si>
  <si>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</si>
  <si>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</si>
  <si>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</si>
  <si>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</si>
  <si>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</si>
  <si>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</si>
  <si>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</si>
  <si>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</si>
  <si>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</si>
  <si>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</si>
  <si>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</si>
  <si>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</si>
  <si>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</si>
  <si>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</si>
  <si>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</si>
  <si>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</si>
  <si>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</si>
  <si>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</si>
  <si>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</si>
  <si>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</si>
  <si>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</si>
  <si>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</si>
  <si>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</si>
  <si>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</si>
  <si>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</si>
  <si>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</si>
  <si>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</si>
  <si>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</si>
  <si>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</si>
  <si>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</si>
  <si>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</si>
  <si>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</si>
  <si>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</si>
  <si>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</si>
  <si>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</si>
  <si>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</si>
  <si>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</si>
  <si>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</si>
  <si>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</si>
  <si>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鳥取県三朝町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</si>
  <si>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</si>
  <si>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</si>
  <si>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</si>
  <si>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</si>
  <si>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</si>
  <si>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</si>
  <si>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</si>
  <si>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</si>
  <si>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</si>
  <si>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</si>
  <si>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</si>
  <si>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</si>
  <si>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</si>
  <si>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</si>
  <si>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</si>
  <si>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</si>
  <si>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</si>
  <si>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</si>
  <si>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</si>
  <si>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</si>
  <si>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</si>
  <si>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</si>
  <si>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</si>
  <si>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</si>
  <si>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</si>
  <si>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</si>
  <si>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</si>
  <si>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</si>
  <si>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</si>
  <si>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</si>
  <si>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</si>
  <si>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</si>
  <si>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</si>
  <si>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</si>
  <si>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</si>
  <si>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</si>
  <si>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</si>
  <si>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</si>
  <si>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</si>
  <si>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</si>
  <si>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</si>
  <si>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</si>
  <si>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</si>
  <si>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</si>
  <si>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</si>
  <si>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</si>
  <si>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</si>
  <si>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</si>
  <si>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</si>
  <si>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</si>
  <si>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</si>
  <si>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</si>
  <si>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</si>
  <si>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</si>
  <si>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</si>
  <si>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</si>
  <si>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</si>
  <si>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</si>
  <si>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</si>
  <si>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</si>
  <si>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</si>
  <si>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</si>
  <si>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</si>
  <si>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</si>
  <si>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</si>
  <si>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</si>
  <si>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</si>
  <si>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</si>
  <si>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</si>
  <si>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</si>
  <si>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</si>
  <si>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</si>
  <si>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</si>
  <si>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</si>
  <si>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</si>
  <si>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</si>
  <si>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</si>
  <si>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</si>
  <si>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</si>
  <si>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</si>
  <si>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</si>
  <si>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</si>
  <si>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</si>
  <si>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</si>
  <si>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</si>
  <si>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</si>
  <si>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</si>
  <si>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</si>
  <si>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</si>
  <si>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</si>
  <si>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</si>
  <si>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</si>
  <si>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</si>
  <si>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</si>
  <si>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</si>
  <si>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</si>
  <si>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</si>
  <si>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</si>
  <si>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</si>
  <si>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</si>
  <si>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</si>
  <si>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</si>
  <si>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</si>
  <si>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</si>
  <si>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</si>
  <si>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</si>
  <si>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</si>
  <si>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</si>
  <si>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</si>
  <si>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</si>
  <si>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</si>
  <si>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</si>
  <si>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</si>
  <si>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</si>
  <si>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</si>
  <si>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観光施設</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</si>
  <si>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</si>
  <si>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</si>
  <si>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</si>
  <si>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</si>
  <si>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</si>
  <si>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</si>
  <si>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</si>
  <si>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</si>
  <si>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</si>
  <si>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</si>
  <si>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</si>
  <si>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</si>
  <si>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</si>
  <si>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</si>
  <si>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</si>
  <si>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</si>
  <si>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</si>
  <si>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</si>
  <si>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</si>
  <si>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</si>
  <si>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</si>
  <si>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</si>
  <si>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</si>
  <si>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</si>
  <si>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</si>
  <si>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</si>
  <si>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</si>
  <si>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</si>
  <si>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</si>
  <si>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</si>
  <si>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</si>
  <si>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</si>
  <si>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</si>
  <si>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</si>
  <si>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</si>
  <si>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</si>
  <si>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</si>
  <si>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鳥取県三朝町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</si>
  <si>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</si>
  <si>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</si>
  <si>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</si>
  <si>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</si>
  <si>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</si>
  <si>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</si>
  <si>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</si>
  <si>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</si>
  <si>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</si>
  <si>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</si>
  <si>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</si>
  <si>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</si>
  <si>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</si>
  <si>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</si>
  <si>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</si>
  <si>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</si>
  <si>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</si>
  <si>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</si>
  <si>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</si>
  <si>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</si>
  <si>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</si>
  <si>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</si>
  <si>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</si>
  <si>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</si>
  <si>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</si>
  <si>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</si>
  <si>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</si>
  <si>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</si>
  <si>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</si>
  <si>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</si>
  <si>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</si>
  <si>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</si>
  <si>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</si>
  <si>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</si>
  <si>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</si>
  <si>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</si>
  <si>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</si>
  <si>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</si>
  <si>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</si>
  <si>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国民宿舎事業会計</t>
    <phoneticPr fontId="5"/>
  </si>
  <si>
    <t>-</t>
    <phoneticPr fontId="5"/>
  </si>
  <si>
    <t>法適用企業</t>
    <phoneticPr fontId="5"/>
  </si>
  <si>
    <t>簡易水道事業会計</t>
    <phoneticPr fontId="5"/>
  </si>
  <si>
    <t>法非適用企業</t>
    <phoneticPr fontId="5"/>
  </si>
  <si>
    <t>温泉配湯事業会計</t>
    <phoneticPr fontId="5"/>
  </si>
  <si>
    <t>下水道事業会計</t>
    <phoneticPr fontId="5"/>
  </si>
  <si>
    <t>法非適用企業</t>
    <phoneticPr fontId="5"/>
  </si>
  <si>
    <t>集落排水処理事業会計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</si>
  <si>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</si>
  <si>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</si>
  <si>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</si>
  <si>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</si>
  <si>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</si>
  <si>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</si>
  <si>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</si>
  <si>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</si>
  <si>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</si>
  <si>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</si>
  <si>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</si>
  <si>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</si>
  <si>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</si>
  <si>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</si>
  <si>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</si>
  <si>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</si>
  <si>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</si>
  <si>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</si>
  <si>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</si>
  <si>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</si>
  <si>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</si>
  <si>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</si>
  <si>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</si>
  <si>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</si>
  <si>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</si>
  <si>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</si>
  <si>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</si>
  <si>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</si>
  <si>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</si>
  <si>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</si>
  <si>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</si>
  <si>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</si>
  <si>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</si>
  <si>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</si>
  <si>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</si>
  <si>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</si>
  <si>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</si>
  <si>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</si>
  <si>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</si>
  <si>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</si>
  <si>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</si>
  <si>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</si>
  <si>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</si>
  <si>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</si>
  <si>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</si>
  <si>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</si>
  <si>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</si>
  <si>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</si>
  <si>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</si>
  <si>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</si>
  <si>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</si>
  <si>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</si>
  <si>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</si>
  <si>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</si>
  <si>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</si>
  <si>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</si>
  <si>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</si>
  <si>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</si>
  <si>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</si>
  <si>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</si>
  <si>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</si>
  <si>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</si>
  <si>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</si>
  <si>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</si>
  <si>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</si>
  <si>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</si>
  <si>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</si>
  <si>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</si>
  <si>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</si>
  <si>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</si>
  <si>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</si>
  <si>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</si>
  <si>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</si>
  <si>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</si>
  <si>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</si>
  <si>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</si>
  <si>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</si>
  <si>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</si>
  <si>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</si>
  <si>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</si>
  <si>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</si>
  <si>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</si>
  <si>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</si>
  <si>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</si>
  <si>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</si>
  <si>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</si>
  <si>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</si>
  <si>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</si>
  <si>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</si>
  <si>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</si>
  <si>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</si>
  <si>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</si>
  <si>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</si>
  <si>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</si>
  <si>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</si>
  <si>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</si>
  <si>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</si>
  <si>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</si>
  <si>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</si>
  <si>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</si>
  <si>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</si>
  <si>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</si>
  <si>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</si>
  <si>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</si>
  <si>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</si>
  <si>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</si>
  <si>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</si>
  <si>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</si>
  <si>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</si>
  <si>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</si>
  <si>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</si>
  <si>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</si>
  <si>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</si>
  <si>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</si>
  <si>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</si>
  <si>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</si>
  <si>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</si>
  <si>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</si>
  <si>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</si>
  <si>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</si>
  <si>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</si>
  <si>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</si>
  <si>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</si>
  <si>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</si>
  <si>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</si>
  <si>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</si>
  <si>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</si>
  <si>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</si>
  <si>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</si>
  <si>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</si>
  <si>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</si>
  <si>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</si>
  <si>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</si>
  <si>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</si>
  <si>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</si>
  <si>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</si>
  <si>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</si>
  <si>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</si>
  <si>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</si>
  <si>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</si>
  <si>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</si>
  <si>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</si>
  <si>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0.37</t>
  </si>
  <si>
    <t>▲ 1.12</t>
  </si>
  <si>
    <t>▲ 0.85</t>
  </si>
  <si>
    <t>▲ 2.26</t>
  </si>
  <si>
    <t>水道事業会計</t>
  </si>
  <si>
    <t>介護保険事業特別会計</t>
  </si>
  <si>
    <t>一般会計</t>
  </si>
  <si>
    <t>下水道事業会計</t>
  </si>
  <si>
    <t>国民健康保険事業特別会計</t>
  </si>
  <si>
    <t>温泉配湯事業会計</t>
  </si>
  <si>
    <t>後期高齢者医療事業特別会計</t>
  </si>
  <si>
    <t>国民宿舎事業会計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</si>
  <si>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</si>
  <si>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</si>
  <si>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</si>
  <si>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</si>
  <si>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</si>
  <si>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</si>
  <si>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</si>
  <si>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</si>
  <si>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</si>
  <si>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</si>
  <si>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</si>
  <si>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</si>
  <si>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</si>
  <si>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</si>
  <si>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</si>
  <si>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</si>
  <si>
    <t>公共施設営繕基金</t>
    <rPh sb="0" eb="2">
      <t>コウキョウ</t>
    </rPh>
    <rPh sb="2" eb="4">
      <t>シセツ</t>
    </rPh>
    <rPh sb="4" eb="6">
      <t>エイゼン</t>
    </rPh>
    <rPh sb="6" eb="8">
      <t>キキン</t>
    </rPh>
    <phoneticPr fontId="5"/>
  </si>
  <si>
    <t>ふるさと応援基金</t>
    <rPh sb="4" eb="6">
      <t>オウエン</t>
    </rPh>
    <rPh sb="6" eb="8">
      <t>キキン</t>
    </rPh>
    <phoneticPr fontId="5"/>
  </si>
  <si>
    <t>観光振興基金</t>
    <rPh sb="0" eb="2">
      <t>カンコウ</t>
    </rPh>
    <rPh sb="2" eb="4">
      <t>シンコウ</t>
    </rPh>
    <rPh sb="4" eb="6">
      <t>キキン</t>
    </rPh>
    <phoneticPr fontId="5"/>
  </si>
  <si>
    <t>集落排水処理事業推進基金</t>
    <rPh sb="0" eb="8">
      <t>シュウラクハイスイショリジギョウ</t>
    </rPh>
    <rPh sb="8" eb="10">
      <t>スイシン</t>
    </rPh>
    <rPh sb="10" eb="12">
      <t>キキン</t>
    </rPh>
    <phoneticPr fontId="5"/>
  </si>
  <si>
    <t>社会福祉基金</t>
    <rPh sb="0" eb="2">
      <t>シャカイ</t>
    </rPh>
    <rPh sb="2" eb="4">
      <t>フクシ</t>
    </rPh>
    <rPh sb="4" eb="6">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</si>
  <si>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</si>
  <si>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</si>
  <si>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</si>
  <si>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</si>
  <si>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</si>
  <si>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</si>
  <si>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</si>
  <si>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</si>
  <si>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</si>
  <si>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</si>
  <si>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交付税措置率の高い地方債（過疎対策事業債等）の活用、及び計画的な基金積立により、将来負担額をカバーする充当可能財源を確保できているため、将来負担比率が発生していない状況が続いている。
　一方、有形固定資産減価償却率は、保有施設の維持を原則としていることから高い水準にあるが、来たる老朽化施設の更新期に備えて、将来負担比率未発生の現状維持に努めている。</t>
    <phoneticPr fontId="2"/>
  </si>
  <si>
    <t>　従来どおり将来負担比率が発生していないことに加えて、実質公債費比率も類似団体内平均値を下回る水準となっている。
　これは、小学校施設整備事業に向けて積極的な基金の積み増しを行ってきたことはもちろん、その他にも本指標に影響を与える財源が増加していることに起因したものであるため、今後も当該事業が与える影響を可能な限り抑制できるよう注力する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</si>
</sst>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3"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362A-438C-9A41-A204BF1806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62706</c:v>
                </c:pt>
                <c:pt idx="1">
                  <c:v>55950</c:v>
                </c:pt>
                <c:pt idx="2">
                  <c:v>67387</c:v>
                </c:pt>
                <c:pt idx="3">
                  <c:v>193238</c:v>
                </c:pt>
                <c:pt idx="4">
                  <c:v>115649</c:v>
                </c:pt>
              </c:numCache>
            </c:numRef>
          </c:val>
          <c:smooth val="0"/>
          <c:extLst>
            <c:ext xmlns:c16="http://schemas.microsoft.com/office/drawing/2014/chart" uri="{C3380CC4-5D6E-409C-BE32-E72D297353CC}">
              <c16:uniqueId val="{00000001-362A-438C-9A41-A204BF1806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2.5299999999999998</c:v>
                </c:pt>
                <c:pt idx="1">
                  <c:v>2.2400000000000002</c:v>
                </c:pt>
                <c:pt idx="2">
                  <c:v>4.01</c:v>
                </c:pt>
                <c:pt idx="3">
                  <c:v>2.9</c:v>
                </c:pt>
                <c:pt idx="4">
                  <c:v>1.6</c:v>
                </c:pt>
              </c:numCache>
            </c:numRef>
          </c:val>
          <c:extLst>
            <c:ext xmlns:c16="http://schemas.microsoft.com/office/drawing/2014/chart" uri="{C3380CC4-5D6E-409C-BE32-E72D297353CC}">
              <c16:uniqueId val="{00000000-317C-40F3-90E5-E78CD88F27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31.21</c:v>
                </c:pt>
                <c:pt idx="1">
                  <c:v>30.34</c:v>
                </c:pt>
                <c:pt idx="2">
                  <c:v>30.21</c:v>
                </c:pt>
                <c:pt idx="3">
                  <c:v>28.6</c:v>
                </c:pt>
                <c:pt idx="4">
                  <c:v>25.57</c:v>
                </c:pt>
              </c:numCache>
            </c:numRef>
          </c:val>
          <c:extLst>
            <c:ext xmlns:c16="http://schemas.microsoft.com/office/drawing/2014/chart" uri="{C3380CC4-5D6E-409C-BE32-E72D297353CC}">
              <c16:uniqueId val="{00000001-317C-40F3-90E5-E78CD88F27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-0.37</c:v>
                </c:pt>
                <c:pt idx="1">
                  <c:v>-1.1200000000000001</c:v>
                </c:pt>
                <c:pt idx="2">
                  <c:v>1.83</c:v>
                </c:pt>
                <c:pt idx="3">
                  <c:v>-0.85</c:v>
                </c:pt>
                <c:pt idx="4">
                  <c:v>-2.2599999999999998</c:v>
                </c:pt>
              </c:numCache>
            </c:numRef>
          </c:val>
          <c:smooth val="0"/>
          <c:extLst>
            <c:ext xmlns:c16="http://schemas.microsoft.com/office/drawing/2014/chart" uri="{C3380CC4-5D6E-409C-BE32-E72D297353CC}">
              <c16:uniqueId val="{00000002-317C-40F3-90E5-E78CD88F27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0.16</c:v>
                </c:pt>
                <c:pt idx="8">
                  <c:v>#N/A</c:v>
                </c:pt>
                <c:pt idx="9">
                  <c:v>0</c:v>
                </c:pt>
              </c:numCache>
            </c:numRef>
          </c:val>
          <c:extLst>
            <c:ext xmlns:c16="http://schemas.microsoft.com/office/drawing/2014/chart" uri="{C3380CC4-5D6E-409C-BE32-E72D297353CC}">
              <c16:uniqueId val="{00000000-2F8B-43C3-955E-53326573D8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8B-43C3-955E-53326573D800}"/>
            </c:ext>
          </c:extLst>
        </c:ser>
        <c:ser>
          <c:idx val="2"/>
          <c:order val="2"/>
          <c:tx>
            <c:strRef>
              <c:f>データシート!$A$29</c:f>
              <c:strCache>
                <c:ptCount val="1"/>
                <c:pt idx="0">
                  <c:v>国民宿舎事業会計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8B-43C3-955E-53326573D80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0.33</c:v>
                </c:pt>
                <c:pt idx="6">
                  <c:v>#N/A</c:v>
                </c:pt>
                <c:pt idx="7">
                  <c:v>0.01</c:v>
                </c:pt>
                <c:pt idx="8">
                  <c:v>#N/A</c:v>
                </c:pt>
                <c:pt idx="9">
                  <c:v>0.01</c:v>
                </c:pt>
              </c:numCache>
            </c:numRef>
          </c:val>
          <c:extLst>
            <c:ext xmlns:c16="http://schemas.microsoft.com/office/drawing/2014/chart" uri="{C3380CC4-5D6E-409C-BE32-E72D297353CC}">
              <c16:uniqueId val="{00000003-2F8B-43C3-955E-53326573D800}"/>
            </c:ext>
          </c:extLst>
        </c:ser>
        <c:ser>
          <c:idx val="4"/>
          <c:order val="4"/>
          <c:tx>
            <c:strRef>
              <c:f>データシート!$A$31</c:f>
              <c:strCache>
                <c:ptCount val="1"/>
                <c:pt idx="0">
                  <c:v>温泉配湯事業会計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0.19</c:v>
                </c:pt>
                <c:pt idx="6">
                  <c:v>#N/A</c:v>
                </c:pt>
                <c:pt idx="7">
                  <c:v>0.09</c:v>
                </c:pt>
                <c:pt idx="8">
                  <c:v>#N/A</c:v>
                </c:pt>
                <c:pt idx="9">
                  <c:v>0.13</c:v>
                </c:pt>
              </c:numCache>
            </c:numRef>
          </c:val>
          <c:extLst>
            <c:ext xmlns:c16="http://schemas.microsoft.com/office/drawing/2014/chart" uri="{C3380CC4-5D6E-409C-BE32-E72D297353CC}">
              <c16:uniqueId val="{00000004-2F8B-43C3-955E-53326573D80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0.03</c:v>
                </c:pt>
                <c:pt idx="4">
                  <c:v>#N/A</c:v>
                </c:pt>
                <c:pt idx="5">
                  <c:v>0.24</c:v>
                </c:pt>
                <c:pt idx="6">
                  <c:v>#N/A</c:v>
                </c:pt>
                <c:pt idx="7">
                  <c:v>0.19</c:v>
                </c:pt>
                <c:pt idx="8">
                  <c:v>#N/A</c:v>
                </c:pt>
                <c:pt idx="9">
                  <c:v>0.26</c:v>
                </c:pt>
              </c:numCache>
            </c:numRef>
          </c:val>
          <c:extLst>
            <c:ext xmlns:c16="http://schemas.microsoft.com/office/drawing/2014/chart" uri="{C3380CC4-5D6E-409C-BE32-E72D297353CC}">
              <c16:uniqueId val="{00000005-2F8B-43C3-955E-53326573D80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0.27</c:v>
                </c:pt>
                <c:pt idx="2">
                  <c:v>#N/A</c:v>
                </c:pt>
                <c:pt idx="3">
                  <c:v>0</c:v>
                </c:pt>
                <c:pt idx="4">
                  <c:v>#N/A</c:v>
                </c:pt>
                <c:pt idx="5">
                  <c:v>0.45</c:v>
                </c:pt>
                <c:pt idx="6">
                  <c:v>#N/A</c:v>
                </c:pt>
                <c:pt idx="7">
                  <c:v>0.42</c:v>
                </c:pt>
                <c:pt idx="8">
                  <c:v>#N/A</c:v>
                </c:pt>
                <c:pt idx="9">
                  <c:v>0.4</c:v>
                </c:pt>
              </c:numCache>
            </c:numRef>
          </c:val>
          <c:extLst>
            <c:ext xmlns:c16="http://schemas.microsoft.com/office/drawing/2014/chart" uri="{C3380CC4-5D6E-409C-BE32-E72D297353CC}">
              <c16:uniqueId val="{00000006-2F8B-43C3-955E-53326573D80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2.5299999999999998</c:v>
                </c:pt>
                <c:pt idx="2">
                  <c:v>#N/A</c:v>
                </c:pt>
                <c:pt idx="3">
                  <c:v>2.23</c:v>
                </c:pt>
                <c:pt idx="4">
                  <c:v>#N/A</c:v>
                </c:pt>
                <c:pt idx="5">
                  <c:v>4.01</c:v>
                </c:pt>
                <c:pt idx="6">
                  <c:v>#N/A</c:v>
                </c:pt>
                <c:pt idx="7">
                  <c:v>2.9</c:v>
                </c:pt>
                <c:pt idx="8">
                  <c:v>#N/A</c:v>
                </c:pt>
                <c:pt idx="9">
                  <c:v>1.6</c:v>
                </c:pt>
              </c:numCache>
            </c:numRef>
          </c:val>
          <c:extLst>
            <c:ext xmlns:c16="http://schemas.microsoft.com/office/drawing/2014/chart" uri="{C3380CC4-5D6E-409C-BE32-E72D297353CC}">
              <c16:uniqueId val="{00000007-2F8B-43C3-955E-53326573D80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1.67</c:v>
                </c:pt>
                <c:pt idx="2">
                  <c:v>#N/A</c:v>
                </c:pt>
                <c:pt idx="3">
                  <c:v>1.5</c:v>
                </c:pt>
                <c:pt idx="4">
                  <c:v>#N/A</c:v>
                </c:pt>
                <c:pt idx="5">
                  <c:v>2.35</c:v>
                </c:pt>
                <c:pt idx="6">
                  <c:v>#N/A</c:v>
                </c:pt>
                <c:pt idx="7">
                  <c:v>1.82</c:v>
                </c:pt>
                <c:pt idx="8">
                  <c:v>#N/A</c:v>
                </c:pt>
                <c:pt idx="9">
                  <c:v>3.72</c:v>
                </c:pt>
              </c:numCache>
            </c:numRef>
          </c:val>
          <c:extLst>
            <c:ext xmlns:c16="http://schemas.microsoft.com/office/drawing/2014/chart" uri="{C3380CC4-5D6E-409C-BE32-E72D297353CC}">
              <c16:uniqueId val="{00000008-2F8B-43C3-955E-53326573D80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8.15</c:v>
                </c:pt>
                <c:pt idx="2">
                  <c:v>#N/A</c:v>
                </c:pt>
                <c:pt idx="3">
                  <c:v>8.48</c:v>
                </c:pt>
                <c:pt idx="4">
                  <c:v>#N/A</c:v>
                </c:pt>
                <c:pt idx="5">
                  <c:v>9.94</c:v>
                </c:pt>
                <c:pt idx="6">
                  <c:v>#N/A</c:v>
                </c:pt>
                <c:pt idx="7">
                  <c:v>10.71</c:v>
                </c:pt>
                <c:pt idx="8">
                  <c:v>#N/A</c:v>
                </c:pt>
                <c:pt idx="9">
                  <c:v>11.16</c:v>
                </c:pt>
              </c:numCache>
            </c:numRef>
          </c:val>
          <c:extLst>
            <c:ext xmlns:c16="http://schemas.microsoft.com/office/drawing/2014/chart" uri="{C3380CC4-5D6E-409C-BE32-E72D297353CC}">
              <c16:uniqueId val="{00000009-2F8B-43C3-955E-53326573D8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482</c:v>
                </c:pt>
                <c:pt idx="5">
                  <c:v>492</c:v>
                </c:pt>
                <c:pt idx="8">
                  <c:v>502</c:v>
                </c:pt>
                <c:pt idx="11">
                  <c:v>509</c:v>
                </c:pt>
                <c:pt idx="14">
                  <c:v>516</c:v>
                </c:pt>
              </c:numCache>
            </c:numRef>
          </c:val>
          <c:extLst>
            <c:ext xmlns:c16="http://schemas.microsoft.com/office/drawing/2014/chart" uri="{C3380CC4-5D6E-409C-BE32-E72D297353CC}">
              <c16:uniqueId val="{00000000-10CA-45F3-9A99-566F157B53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CA-45F3-9A99-566F157B53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CA-45F3-9A99-566F157B53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13</c:v>
                </c:pt>
                <c:pt idx="6">
                  <c:v>14</c:v>
                </c:pt>
                <c:pt idx="9">
                  <c:v>15</c:v>
                </c:pt>
                <c:pt idx="12">
                  <c:v>17</c:v>
                </c:pt>
              </c:numCache>
            </c:numRef>
          </c:val>
          <c:extLst>
            <c:ext xmlns:c16="http://schemas.microsoft.com/office/drawing/2014/chart" uri="{C3380CC4-5D6E-409C-BE32-E72D297353CC}">
              <c16:uniqueId val="{00000003-10CA-45F3-9A99-566F157B53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207</c:v>
                </c:pt>
                <c:pt idx="3">
                  <c:v>202</c:v>
                </c:pt>
                <c:pt idx="6">
                  <c:v>197</c:v>
                </c:pt>
                <c:pt idx="9">
                  <c:v>191</c:v>
                </c:pt>
                <c:pt idx="12">
                  <c:v>187</c:v>
                </c:pt>
              </c:numCache>
            </c:numRef>
          </c:val>
          <c:extLst>
            <c:ext xmlns:c16="http://schemas.microsoft.com/office/drawing/2014/chart" uri="{C3380CC4-5D6E-409C-BE32-E72D297353CC}">
              <c16:uniqueId val="{00000004-10CA-45F3-9A99-566F157B53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CA-45F3-9A99-566F157B53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CA-45F3-9A99-566F157B53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529</c:v>
                </c:pt>
                <c:pt idx="3">
                  <c:v>494</c:v>
                </c:pt>
                <c:pt idx="6">
                  <c:v>492</c:v>
                </c:pt>
                <c:pt idx="9">
                  <c:v>496</c:v>
                </c:pt>
                <c:pt idx="12">
                  <c:v>533</c:v>
                </c:pt>
              </c:numCache>
            </c:numRef>
          </c:val>
          <c:extLst>
            <c:ext xmlns:c16="http://schemas.microsoft.com/office/drawing/2014/chart" uri="{C3380CC4-5D6E-409C-BE32-E72D297353CC}">
              <c16:uniqueId val="{00000007-10CA-45F3-9A99-566F157B53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270</c:v>
                </c:pt>
                <c:pt idx="2">
                  <c:v>#N/A</c:v>
                </c:pt>
                <c:pt idx="3">
                  <c:v>#N/A</c:v>
                </c:pt>
                <c:pt idx="4">
                  <c:v>217</c:v>
                </c:pt>
                <c:pt idx="5">
                  <c:v>#N/A</c:v>
                </c:pt>
                <c:pt idx="6">
                  <c:v>#N/A</c:v>
                </c:pt>
                <c:pt idx="7">
                  <c:v>201</c:v>
                </c:pt>
                <c:pt idx="8">
                  <c:v>#N/A</c:v>
                </c:pt>
                <c:pt idx="9">
                  <c:v>#N/A</c:v>
                </c:pt>
                <c:pt idx="10">
                  <c:v>193</c:v>
                </c:pt>
                <c:pt idx="11">
                  <c:v>#N/A</c:v>
                </c:pt>
                <c:pt idx="12">
                  <c:v>#N/A</c:v>
                </c:pt>
                <c:pt idx="13">
                  <c:v>221</c:v>
                </c:pt>
                <c:pt idx="14">
                  <c:v>#N/A</c:v>
                </c:pt>
              </c:numCache>
            </c:numRef>
          </c:val>
          <c:smooth val="0"/>
          <c:extLst>
            <c:ext xmlns:c16="http://schemas.microsoft.com/office/drawing/2014/chart" uri="{C3380CC4-5D6E-409C-BE32-E72D297353CC}">
              <c16:uniqueId val="{00000008-10CA-45F3-9A99-566F157B53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5625</c:v>
                </c:pt>
                <c:pt idx="5">
                  <c:v>5506</c:v>
                </c:pt>
                <c:pt idx="8">
                  <c:v>5408</c:v>
                </c:pt>
                <c:pt idx="11">
                  <c:v>5586</c:v>
                </c:pt>
                <c:pt idx="14">
                  <c:v>5573</c:v>
                </c:pt>
              </c:numCache>
            </c:numRef>
          </c:val>
          <c:extLst>
            <c:ext xmlns:c16="http://schemas.microsoft.com/office/drawing/2014/chart" uri="{C3380CC4-5D6E-409C-BE32-E72D297353CC}">
              <c16:uniqueId val="{00000000-2554-4596-BDD6-D8FF7E339D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55</c:v>
                </c:pt>
                <c:pt idx="14">
                  <c:v>55</c:v>
                </c:pt>
              </c:numCache>
            </c:numRef>
          </c:val>
          <c:extLst>
            <c:ext xmlns:c16="http://schemas.microsoft.com/office/drawing/2014/chart" uri="{C3380CC4-5D6E-409C-BE32-E72D297353CC}">
              <c16:uniqueId val="{00000001-2554-4596-BDD6-D8FF7E339D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2513</c:v>
                </c:pt>
                <c:pt idx="5">
                  <c:v>2365</c:v>
                </c:pt>
                <c:pt idx="8">
                  <c:v>2455</c:v>
                </c:pt>
                <c:pt idx="11">
                  <c:v>2608</c:v>
                </c:pt>
                <c:pt idx="14">
                  <c:v>2887</c:v>
                </c:pt>
              </c:numCache>
            </c:numRef>
          </c:val>
          <c:extLst>
            <c:ext xmlns:c16="http://schemas.microsoft.com/office/drawing/2014/chart" uri="{C3380CC4-5D6E-409C-BE32-E72D297353CC}">
              <c16:uniqueId val="{00000002-2554-4596-BDD6-D8FF7E339D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54-4596-BDD6-D8FF7E339D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54-4596-BDD6-D8FF7E339D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54-4596-BDD6-D8FF7E339D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697</c:v>
                </c:pt>
                <c:pt idx="3">
                  <c:v>638</c:v>
                </c:pt>
                <c:pt idx="6">
                  <c:v>619</c:v>
                </c:pt>
                <c:pt idx="9">
                  <c:v>577</c:v>
                </c:pt>
                <c:pt idx="12">
                  <c:v>564</c:v>
                </c:pt>
              </c:numCache>
            </c:numRef>
          </c:val>
          <c:extLst>
            <c:ext xmlns:c16="http://schemas.microsoft.com/office/drawing/2014/chart" uri="{C3380CC4-5D6E-409C-BE32-E72D297353CC}">
              <c16:uniqueId val="{00000006-2554-4596-BDD6-D8FF7E339D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c:v>
                </c:pt>
                <c:pt idx="3">
                  <c:v>97</c:v>
                </c:pt>
                <c:pt idx="6">
                  <c:v>134</c:v>
                </c:pt>
                <c:pt idx="9">
                  <c:v>146</c:v>
                </c:pt>
                <c:pt idx="12">
                  <c:v>149</c:v>
                </c:pt>
              </c:numCache>
            </c:numRef>
          </c:val>
          <c:extLst>
            <c:ext xmlns:c16="http://schemas.microsoft.com/office/drawing/2014/chart" uri="{C3380CC4-5D6E-409C-BE32-E72D297353CC}">
              <c16:uniqueId val="{00000007-2554-4596-BDD6-D8FF7E339D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1550</c:v>
                </c:pt>
                <c:pt idx="3">
                  <c:v>1431</c:v>
                </c:pt>
                <c:pt idx="6">
                  <c:v>1328</c:v>
                </c:pt>
                <c:pt idx="9">
                  <c:v>1320</c:v>
                </c:pt>
                <c:pt idx="12">
                  <c:v>1237</c:v>
                </c:pt>
              </c:numCache>
            </c:numRef>
          </c:val>
          <c:extLst>
            <c:ext xmlns:c16="http://schemas.microsoft.com/office/drawing/2014/chart" uri="{C3380CC4-5D6E-409C-BE32-E72D297353CC}">
              <c16:uniqueId val="{00000008-2554-4596-BDD6-D8FF7E339D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54-4596-BDD6-D8FF7E339D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5073</c:v>
                </c:pt>
                <c:pt idx="3">
                  <c:v>4988</c:v>
                </c:pt>
                <c:pt idx="6">
                  <c:v>4906</c:v>
                </c:pt>
                <c:pt idx="9">
                  <c:v>5224</c:v>
                </c:pt>
                <c:pt idx="12">
                  <c:v>5298</c:v>
                </c:pt>
              </c:numCache>
            </c:numRef>
          </c:val>
          <c:extLst>
            <c:ext xmlns:c16="http://schemas.microsoft.com/office/drawing/2014/chart" uri="{C3380CC4-5D6E-409C-BE32-E72D297353CC}">
              <c16:uniqueId val="{0000000A-2554-4596-BDD6-D8FF7E339D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54-4596-BDD6-D8FF7E339D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876</c:v>
                </c:pt>
                <c:pt idx="1">
                  <c:v>877</c:v>
                </c:pt>
                <c:pt idx="2">
                  <c:v>839</c:v>
                </c:pt>
              </c:numCache>
            </c:numRef>
          </c:val>
          <c:extLst>
            <c:ext xmlns:c16="http://schemas.microsoft.com/office/drawing/2014/chart" uri="{C3380CC4-5D6E-409C-BE32-E72D297353CC}">
              <c16:uniqueId val="{00000000-4E86-49CE-9F3C-2766AE6736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984</c:v>
                </c:pt>
                <c:pt idx="1">
                  <c:v>1091</c:v>
                </c:pt>
                <c:pt idx="2">
                  <c:v>1259</c:v>
                </c:pt>
              </c:numCache>
            </c:numRef>
          </c:val>
          <c:extLst>
            <c:ext xmlns:c16="http://schemas.microsoft.com/office/drawing/2014/chart" uri="{C3380CC4-5D6E-409C-BE32-E72D297353CC}">
              <c16:uniqueId val="{00000001-4E86-49CE-9F3C-2766AE6736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966</c:v>
                </c:pt>
                <c:pt idx="1">
                  <c:v>1062</c:v>
                </c:pt>
                <c:pt idx="2">
                  <c:v>1071</c:v>
                </c:pt>
              </c:numCache>
            </c:numRef>
          </c:val>
          <c:extLst>
            <c:ext xmlns:c16="http://schemas.microsoft.com/office/drawing/2014/chart" uri="{C3380CC4-5D6E-409C-BE32-E72D297353CC}">
              <c16:uniqueId val="{00000002-4E86-49CE-9F3C-2766AE6736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{2EC6FF89-D572-44B3-B3E4-68855C856AB6}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64D-4AE0-9E33-7ADF2F79BF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{6C06F372-4157-43FF-9135-A543CFF9EF66}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4D-4AE0-9E33-7ADF2F79BF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{AC417B48-CE2B-4A88-9E5B-B6ABAA93408F}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4D-4AE0-9E33-7ADF2F79BF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{D1971BE3-04C1-4297-BC21-B4EDC4A8DAF6}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4D-4AE0-9E33-7ADF2F79BF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{B2526B9D-75B4-4E1D-8302-FFADCEC82378}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4D-4AE0-9E33-7ADF2F79BFA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{0216C0EC-F8FF-4A92-ACDE-5F6CF2AF60C2}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64D-4AE0-9E33-7ADF2F79BFA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{1FD94CE4-14B4-4FFC-A5EA-CAA7A46D0F0B}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64D-4AE0-9E33-7ADF2F79BFA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{592381B8-D2D9-4979-9AD3-F2CFE7C21F08}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64D-4AE0-9E33-7ADF2F79BFA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{1D6EF53F-B5C8-4912-B201-2D704E8D29C0}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64D-4AE0-9E33-7ADF2F79BF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62.9</c:v>
                </c:pt>
                <c:pt idx="16">
                  <c:v>64.099999999999994</c:v>
                </c:pt>
                <c:pt idx="24">
                  <c:v>65.5</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64D-4AE0-9E33-7ADF2F79BF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{5DF1097C-6D6F-44AB-B5B3-2DE662C30D03}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64D-4AE0-9E33-7ADF2F79BF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{8A5E2B4D-BD66-42F6-9D87-9D34D6CD5551}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4D-4AE0-9E33-7ADF2F79BF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{55C4F81C-A343-4B49-9D4F-D8FC5866857E}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4D-4AE0-9E33-7ADF2F79BF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{B9437B7A-AE83-489C-BBB0-8BC344621916}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4D-4AE0-9E33-7ADF2F79BF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{C070CC90-E914-42DB-8DD8-4744BE068E3F}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4D-4AE0-9E33-7ADF2F79BFA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{D3FC70CC-8896-43D7-8BF5-40EC66CD3AC7}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64D-4AE0-9E33-7ADF2F79BFA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{5EA4D362-3EA0-4621-91B0-8CE122C12004}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64D-4AE0-9E33-7ADF2F79BFA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{32E738A1-0C40-4D5D-91FA-0C90CA637D4B}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64D-4AE0-9E33-7ADF2F79BFA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{B963BF63-C967-4280-A8BB-8E05EFAEA4EA}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64D-4AE0-9E33-7ADF2F79BF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63.4</c:v>
                </c:pt>
                <c:pt idx="16">
                  <c:v>63.3</c:v>
                </c:pt>
                <c:pt idx="24">
                  <c:v>62.8</c:v>
                </c:pt>
                <c:pt idx="32">
                  <c:v>62.8</c:v>
                </c:pt>
              </c:numCache>
            </c:numRef>
          </c:xVal>
          <c:yVal>
            <c:numRef>
              <c:f>公会計指標分析・財政指標組合せ分析表!$BP$55:$DC$55</c:f>
              <c:numCache>
                <c:formatCode>#,##0.0;"▲ "#,##0.0</c:formatCode>
                <c:ptCount val="40"/>
                <c:pt idx="8">
                  <c:v>7.6</c:v>
                </c:pt>
                <c:pt idx="16">
                  <c:v>3</c:v>
                </c:pt>
                <c:pt idx="24">
                  <c:v>3.4</c:v>
                </c:pt>
                <c:pt idx="32">
                  <c:v>0</c:v>
                </c:pt>
              </c:numCache>
            </c:numRef>
          </c:yVal>
          <c:smooth val="0"/>
          <c:extLst>
            <c:ext xmlns:c16="http://schemas.microsoft.com/office/drawing/2014/chart" uri="{C3380CC4-5D6E-409C-BE32-E72D297353CC}">
              <c16:uniqueId val="{00000013-E64D-4AE0-9E33-7ADF2F79BFA1}"/>
            </c:ext>
          </c:extLst>
        </c:ser>
        <c:dLbls>
          <c:showLegendKey val="0"/>
          <c:showVal val="1"/>
          <c:showCatName val="0"/>
          <c:showSerName val="0"/>
          <c:showPercent val="0"/>
          <c:showBubbleSize val="0"/>
        </c:dLbls>
        <c:axId val="46179840"/>
        <c:axId val="46181760"/>
      </c:scatterChart>
      <c:valAx>
        <c:axId val="46179840"/>
        <c:scaling>
          <c:orientation val="maxMin"/>
          <c:max val="63.5"/>
          <c:min val="62.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{0362D89B-F271-4F22-BAF4-77A0E7B066A9}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A2D-470C-B679-B205D89F61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{9B5C6B07-A1D8-49D6-AC2F-CDF2F154A83C}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2D-470C-B679-B205D89F61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{1BB27043-4BD8-467A-88E7-BCB7BE43019F}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2D-470C-B679-B205D89F61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{A3A4607D-EEE1-464D-AE4B-D86DC54F0DB9}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2D-470C-B679-B205D89F61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{C2A5B501-DB72-418E-BE25-78F98E1F6350}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2D-470C-B679-B205D89F61A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{572BC10F-EAA3-491F-8E42-5EB40E03BEFE}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A2D-470C-B679-B205D89F61A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{00486E96-9E23-4DA9-B786-B3987350DA98}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A2D-470C-B679-B205D89F61A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{7BB881CB-D73F-4CFC-B7B6-F8AC953FA37A}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A2D-470C-B679-B205D89F61A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{8F0024CB-9C2E-483B-A78A-799EDAD99227}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A2D-470C-B679-B205D89F61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9.6</c:v>
                </c:pt>
                <c:pt idx="16">
                  <c:v>9.6</c:v>
                </c:pt>
                <c:pt idx="24">
                  <c:v>8.3000000000000007</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2D-470C-B679-B205D89F61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{F6CC7676-F1BF-4002-AD48-5E976AA62240}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A2D-470C-B679-B205D89F61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{CA9B33E3-7A7C-47BE-8665-52B21AC9DCEB}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2D-470C-B679-B205D89F61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{D75B7133-458F-40BB-A891-9B4863C77A3F}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2D-470C-B679-B205D89F61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{D1EAF4B8-0931-4198-B135-9AE9B399B3DD}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2D-470C-B679-B205D89F61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{899C97FC-1B20-46A1-9CCD-8127BC19542B}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2D-470C-B679-B205D89F61A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{EF653579-72AD-4B90-8520-30F9A473B443}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A2D-470C-B679-B205D89F61A4}"/>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{88272A04-6DEF-4B53-9E7A-C08495113354}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A2D-470C-B679-B205D89F61A4}"/>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{09F37AC7-0054-4FDC-BA63-C5FA6D75EA83}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A2D-470C-B679-B205D89F61A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{47C6785C-5B04-44CE-95B1-F46A2AE786F3}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A2D-470C-B679-B205D89F61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A2D-470C-B679-B205D89F61A4}"/>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ここ５年間の推移に着目すると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令和３年度は実質公債費比率の分子が高水準にあると言える。これは、平成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年度の緊急防災・減災事業債に係る元金償還開始等によるもので、令和４年度も同規模の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百万円の元利償還を見込んでおり、当該比率が上昇傾向にある。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これに対応する大きな要素である算入公債費等に留意し、算入率の高い地方債を活用した上で、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本格化した小学校施設整備事業に係る多額の地方債償還を見据え、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減債基金の計画的な積増しで将来の財政負担を軽減することとしている。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満期一括償還地方債の借入がないため、当該償還財源としての積立は行っていない。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小学校施設整備事業が設計段階に入ったこともあり、過疎対策事業債で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百万円を借り入れるなど、地方債残高が増加している一方で、公営企業債等繰入見込額が年々減少（前年度対比</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百万円減）しており、将来負担額としては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将来負担に対応する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については、交付税算入率の高い過疎債を主に活用していること、及び将来負担に備えた基金の積み増しを行っていることから、引き続き公債費等義務的経費に十分に対応が可能な財政状況と言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今年度から本格化した小学校施設整備事業に係る地方債の増加に備え、減債基金に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百万円の積増を行っている。また、公共施設営繕基金及びふるさと応援基金についても、本町基準に基づく積増を行ったため、全体として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百万円の積立額を計上している。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一方、取崩については、前年度に積立を行っていた電源立地地域対策交付金基金を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百万円全額取り崩し、高勢地区多目的ホール新築事業に充当している。その他では、令和３年７月豪雨災害に伴う一般財源の持ち出しが必要となったことから、財政調整基金を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百万円を取崩額を計上することとなった。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・ふるさと応援基金：①三朝温泉及び町の振興　②次代を担う子どもが育つ教育　③新型コロナウイルス対策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町民の福祉増進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・公共施設営繕基金：施設利用料等の基準積立てを行ったことによる増加。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・ふるさと応援基金：ふるさと応援寄附金を基に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百万円積み増しした一方で、町の活性化事業などに対する取り崩し額が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留まったことによる増加。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・公共施設営繕基金：庁舎をはじめとした公共用施設の整備、改修等に備えて、施設利用料等を積立てることとしている。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・ふるさと応援基金：当年度のふるさと応援寄附金を積立て、後年度の学校施設整備事業等に活用することとしている。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利子相当額１百万円を積立てた一方で、令和３年７月豪雨災害等に伴い多額の一般財源を要したため、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過疎対策事業債（ソフト分）の発行予定額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百万円の３割を下限として、将来の小学校施設整備に係る公債費負担を見据えた積み増しを行ったことによる増加。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上記の過疎対策事業（ソフト分）に係る基準積立てに加えて、今後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係る後年度負担に備え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、毎年度計画的に積立てることとしている。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6,189
6,123
233.52
5,884,455
5,696,944
52,602
3,282,486
5,298,023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有形固定資産減価償却率は令和２年度から微減となっているものの、依然として全国及び類似団体内平均値よりも高い水準で推移している。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現保有施設については、原則維持の方針をとっていることから、引き続き施設の長寿命化事業が主となるが、更新事業も併せて実施しており、本比率の急増を抑制している状況にある。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D00-00004B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flipV="1">
          <a:off x="4206240" y="456900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D00-00004D000000}"/>
            </a:ext>
          </a:extLst>
        </xdr:cNvPr>
        <xdr:cNvSpPr txBox="1"/>
      </xdr:nvSpPr>
      <xdr:spPr>
        <a:xfrm>
          <a:off x="4258945"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119245" y="59480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D00-00004F000000}"/>
            </a:ext>
          </a:extLst>
        </xdr:cNvPr>
        <xdr:cNvSpPr txBox="1"/>
      </xdr:nvSpPr>
      <xdr:spPr>
        <a:xfrm>
          <a:off x="4258945" y="43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119245" y="456900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D00-000051000000}"/>
            </a:ext>
          </a:extLst>
        </xdr:cNvPr>
        <xdr:cNvSpPr txBox="1"/>
      </xdr:nvSpPr>
      <xdr:spPr>
        <a:xfrm>
          <a:off x="4258945" y="5187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157345" y="5332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537585" y="5332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867025" y="53480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196465" y="5351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1525905" y="52216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38372</xdr:rowOff>
    </xdr:from>
    <xdr:to>
      <xdr:col>23</xdr:col>
      <xdr:colOff>136525</xdr:colOff>
      <xdr:row>32</xdr:row>
      <xdr:rowOff>139972</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157345" y="54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16799</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D00-00005D000000}"/>
            </a:ext>
          </a:extLst>
        </xdr:cNvPr>
        <xdr:cNvSpPr txBox="1"/>
      </xdr:nvSpPr>
      <xdr:spPr>
        <a:xfrm>
          <a:off x="4258945" y="538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537585" y="5412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89172</xdr:rowOff>
    </xdr:from>
    <xdr:to>
      <xdr:col>23</xdr:col>
      <xdr:colOff>85725</xdr:colOff>
      <xdr:row>32</xdr:row>
      <xdr:rowOff>98425</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3588385" y="5453652"/>
          <a:ext cx="6197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867025" y="5368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98425</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2917825" y="5419725"/>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138883</xdr:rowOff>
    </xdr:from>
    <xdr:to>
      <xdr:col>11</xdr:col>
      <xdr:colOff>187325</xdr:colOff>
      <xdr:row>32</xdr:row>
      <xdr:rowOff>69033</xdr:rowOff>
    </xdr:to>
    <xdr:sp macro="" textlink="">
      <xdr:nvSpPr>
        <xdr:cNvPr id="98" name="楕円 97">
          <a:extLst>
            <a:ext uri="{FF2B5EF4-FFF2-40B4-BE49-F238E27FC236}">
              <a16:creationId xmlns:a16="http://schemas.microsoft.com/office/drawing/2014/main" id="{00000000-0008-0000-0D00-000062000000}"/>
            </a:ext>
          </a:extLst>
        </xdr:cNvPr>
        <xdr:cNvSpPr/>
      </xdr:nvSpPr>
      <xdr:spPr>
        <a:xfrm>
          <a:off x="2196465" y="53357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18233</xdr:rowOff>
    </xdr:from>
    <xdr:to>
      <xdr:col>15</xdr:col>
      <xdr:colOff>136525</xdr:colOff>
      <xdr:row>32</xdr:row>
      <xdr:rowOff>55245</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2247265" y="5382713"/>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0" name="n_1aveValue有形固定資産減価償却率">
          <a:extLst>
            <a:ext uri="{FF2B5EF4-FFF2-40B4-BE49-F238E27FC236}">
              <a16:creationId xmlns:a16="http://schemas.microsoft.com/office/drawing/2014/main" id="{00000000-0008-0000-0D00-000064000000}"/>
            </a:ext>
          </a:extLst>
        </xdr:cNvPr>
        <xdr:cNvSpPr txBox="1"/>
      </xdr:nvSpPr>
      <xdr:spPr>
        <a:xfrm>
          <a:off x="3395989" y="511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1" name="n_2aveValue有形固定資産減価償却率">
          <a:extLst>
            <a:ext uri="{FF2B5EF4-FFF2-40B4-BE49-F238E27FC236}">
              <a16:creationId xmlns:a16="http://schemas.microsoft.com/office/drawing/2014/main" id="{00000000-0008-0000-0D00-000065000000}"/>
            </a:ext>
          </a:extLst>
        </xdr:cNvPr>
        <xdr:cNvSpPr txBox="1"/>
      </xdr:nvSpPr>
      <xdr:spPr>
        <a:xfrm>
          <a:off x="2738129"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2" name="n_3aveValue有形固定資産減価償却率">
          <a:extLst>
            <a:ext uri="{FF2B5EF4-FFF2-40B4-BE49-F238E27FC236}">
              <a16:creationId xmlns:a16="http://schemas.microsoft.com/office/drawing/2014/main" id="{00000000-0008-0000-0D00-000066000000}"/>
            </a:ext>
          </a:extLst>
        </xdr:cNvPr>
        <xdr:cNvSpPr txBox="1"/>
      </xdr:nvSpPr>
      <xdr:spPr>
        <a:xfrm>
          <a:off x="2067569" y="544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3" name="n_4aveValue有形固定資産減価償却率">
          <a:extLst>
            <a:ext uri="{FF2B5EF4-FFF2-40B4-BE49-F238E27FC236}">
              <a16:creationId xmlns:a16="http://schemas.microsoft.com/office/drawing/2014/main" id="{00000000-0008-0000-0D00-000067000000}"/>
            </a:ext>
          </a:extLst>
        </xdr:cNvPr>
        <xdr:cNvSpPr txBox="1"/>
      </xdr:nvSpPr>
      <xdr:spPr>
        <a:xfrm>
          <a:off x="1397009" y="500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104" name="n_1mainValue有形固定資産減価償却率">
          <a:extLst>
            <a:ext uri="{FF2B5EF4-FFF2-40B4-BE49-F238E27FC236}">
              <a16:creationId xmlns:a16="http://schemas.microsoft.com/office/drawing/2014/main" id="{00000000-0008-0000-0D00-000068000000}"/>
            </a:ext>
          </a:extLst>
        </xdr:cNvPr>
        <xdr:cNvSpPr txBox="1"/>
      </xdr:nvSpPr>
      <xdr:spPr>
        <a:xfrm>
          <a:off x="3395989" y="5504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105" name="n_2mainValue有形固定資産減価償却率">
          <a:extLst>
            <a:ext uri="{FF2B5EF4-FFF2-40B4-BE49-F238E27FC236}">
              <a16:creationId xmlns:a16="http://schemas.microsoft.com/office/drawing/2014/main" id="{00000000-0008-0000-0D00-000069000000}"/>
            </a:ext>
          </a:extLst>
        </xdr:cNvPr>
        <xdr:cNvSpPr txBox="1"/>
      </xdr:nvSpPr>
      <xdr:spPr>
        <a:xfrm>
          <a:off x="2738129" y="546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85560</xdr:rowOff>
    </xdr:from>
    <xdr:ext cx="405111" cy="259045"/>
    <xdr:sp macro="" textlink="">
      <xdr:nvSpPr>
        <xdr:cNvPr id="106" name="n_3mainValue有形固定資産減価償却率">
          <a:extLst>
            <a:ext uri="{FF2B5EF4-FFF2-40B4-BE49-F238E27FC236}">
              <a16:creationId xmlns:a16="http://schemas.microsoft.com/office/drawing/2014/main" id="{00000000-0008-0000-0D00-00006A000000}"/>
            </a:ext>
          </a:extLst>
        </xdr:cNvPr>
        <xdr:cNvSpPr txBox="1"/>
      </xdr:nvSpPr>
      <xdr:spPr>
        <a:xfrm>
          <a:off x="2067569"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従来から地方債の発行額に対して減債基金を積み増しするなど、将来負担を見据えた財政運営を行っており、各平均値を下回る水準を維持している。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令和４年度から工事着手する小学校施設整備事業に伴い、地方債の発行額が急増することが見込まれるため、本指標も同様に増加するが、地方債償還期間を長期に設定し、上記基金を活用することで将来の実質負担額を平準化する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3027660" y="4390843"/>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3080365" y="582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2963525" y="5817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3080365" y="4840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001625" y="4862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359005" y="50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688445" y="510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017885" y="5136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0347325" y="52002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93282</xdr:rowOff>
    </xdr:from>
    <xdr:to>
      <xdr:col>76</xdr:col>
      <xdr:colOff>73025</xdr:colOff>
      <xdr:row>29</xdr:row>
      <xdr:rowOff>23432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001625" y="4787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116159</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3080365" y="464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91159</xdr:rowOff>
    </xdr:from>
    <xdr:to>
      <xdr:col>72</xdr:col>
      <xdr:colOff>123825</xdr:colOff>
      <xdr:row>30</xdr:row>
      <xdr:rowOff>21309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359005" y="4952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144082</xdr:rowOff>
    </xdr:from>
    <xdr:to>
      <xdr:col>76</xdr:col>
      <xdr:colOff>22225</xdr:colOff>
      <xdr:row>29</xdr:row>
      <xdr:rowOff>141959</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409805" y="4838002"/>
          <a:ext cx="619760" cy="1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110744</xdr:rowOff>
    </xdr:from>
    <xdr:to>
      <xdr:col>68</xdr:col>
      <xdr:colOff>123825</xdr:colOff>
      <xdr:row>30</xdr:row>
      <xdr:rowOff>40894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688445" y="4972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141959</xdr:rowOff>
    </xdr:from>
    <xdr:to>
      <xdr:col>72</xdr:col>
      <xdr:colOff>73025</xdr:colOff>
      <xdr:row>29</xdr:row>
      <xdr:rowOff>161544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39245" y="5003519"/>
          <a:ext cx="67056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2059</xdr:rowOff>
    </xdr:from>
    <xdr:to>
      <xdr:col>64</xdr:col>
      <xdr:colOff>123825</xdr:colOff>
      <xdr:row>30</xdr:row>
      <xdr:rowOff>103659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017885" y="50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161544</xdr:rowOff>
    </xdr:from>
    <xdr:to>
      <xdr:col>68</xdr:col>
      <xdr:colOff>73025</xdr:colOff>
      <xdr:row>30</xdr:row>
      <xdr:rowOff>52859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068685" y="5023104"/>
          <a:ext cx="670560" cy="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12700</xdr:rowOff>
    </xdr:from>
    <xdr:to>
      <xdr:col>60</xdr:col>
      <xdr:colOff>123825</xdr:colOff>
      <xdr:row>30</xdr:row>
      <xdr:rowOff>114300</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0347325" y="50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52859</xdr:rowOff>
    </xdr:from>
    <xdr:to>
      <xdr:col>64</xdr:col>
      <xdr:colOff>73025</xdr:colOff>
      <xdr:row>30</xdr:row>
      <xdr:rowOff>63500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0398125" y="5082059"/>
          <a:ext cx="67056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2185092" y="516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1527232" y="519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0856672" y="522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0186112" y="52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37836</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2185092" y="47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57421</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1527232" y="475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120186</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0856672" y="48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130827</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0186112" y="48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6,189
6,123
233.52
5,884,455
5,696,944
52,602
3,282,486
5,298,023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57593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29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113047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245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93345</xdr:rowOff>
    </xdr:from>
    <xdr:to>
      <xdr:col>24</xdr:col>
      <xdr:colOff>63500</xdr:colOff>
      <xdr:row>37</xdr:row>
      <xdr:rowOff>140970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29602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93345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25792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22173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17056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3857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1100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3630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17056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38570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1100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9258300" y="663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445500" y="6781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670800" y="6774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873240" y="677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098540" y="6785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166759</xdr:rowOff>
    </xdr:from>
    <xdr:to>
      <xdr:col>55</xdr:col>
      <xdr:colOff>50800</xdr:colOff>
      <xdr:row>41</xdr:row>
      <xdr:rowOff>96909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192260" y="6872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145186</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9258300" y="685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170752</xdr:rowOff>
    </xdr:from>
    <xdr:to>
      <xdr:col>50</xdr:col>
      <xdr:colOff>165100</xdr:colOff>
      <xdr:row>41</xdr:row>
      <xdr:rowOff>100902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445500" y="6876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46109</xdr:rowOff>
    </xdr:from>
    <xdr:to>
      <xdr:col>55</xdr:col>
      <xdr:colOff>0</xdr:colOff>
      <xdr:row>41</xdr:row>
      <xdr:rowOff>50102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496300" y="6919349"/>
          <a:ext cx="7239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47902</xdr:rowOff>
    </xdr:from>
    <xdr:to>
      <xdr:col>46</xdr:col>
      <xdr:colOff>38100</xdr:colOff>
      <xdr:row>40</xdr:row>
      <xdr:rowOff>149502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670800" y="6753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98702</xdr:rowOff>
    </xdr:from>
    <xdr:to>
      <xdr:col>50</xdr:col>
      <xdr:colOff>114300</xdr:colOff>
      <xdr:row>41</xdr:row>
      <xdr:rowOff>50102</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713980" y="6804302"/>
          <a:ext cx="782320" cy="1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51118</xdr:rowOff>
    </xdr:from>
    <xdr:to>
      <xdr:col>41</xdr:col>
      <xdr:colOff>101600</xdr:colOff>
      <xdr:row>40</xdr:row>
      <xdr:rowOff>152718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6873240" y="67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98702</xdr:rowOff>
    </xdr:from>
    <xdr:to>
      <xdr:col>45</xdr:col>
      <xdr:colOff>177800</xdr:colOff>
      <xdr:row>40</xdr:row>
      <xdr:rowOff>101918</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6924040" y="6804302"/>
          <a:ext cx="78994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8239271" y="65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7477271" y="68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6702571" y="68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59050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92029</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8239271" y="6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166029</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7477271" y="6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169245</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6702571"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124960" y="1014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312160" y="10274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5146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7399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96520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03606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19067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12496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19413</xdr:rowOff>
    </xdr:from>
    <xdr:to>
      <xdr:col>20</xdr:col>
      <xdr:colOff>38100</xdr:colOff>
      <xdr:row>62</xdr:row>
      <xdr:rowOff>121013</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312160" y="10413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70213</xdr:rowOff>
    </xdr:from>
    <xdr:to>
      <xdr:col>24</xdr:col>
      <xdr:colOff>63500</xdr:colOff>
      <xdr:row>62</xdr:row>
      <xdr:rowOff>91440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355340" y="10463893"/>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xdr:rowOff>
    </xdr:from>
    <xdr:to>
      <xdr:col>15</xdr:col>
      <xdr:colOff>101600</xdr:colOff>
      <xdr:row>62</xdr:row>
      <xdr:rowOff>104684</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514600" y="103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53884</xdr:rowOff>
    </xdr:from>
    <xdr:to>
      <xdr:col>19</xdr:col>
      <xdr:colOff>177800</xdr:colOff>
      <xdr:row>62</xdr:row>
      <xdr:rowOff>70213</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565400" y="10447564"/>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156573</xdr:rowOff>
    </xdr:from>
    <xdr:to>
      <xdr:col>10</xdr:col>
      <xdr:colOff>165100</xdr:colOff>
      <xdr:row>62</xdr:row>
      <xdr:rowOff>86723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739900" y="10382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35923</xdr:rowOff>
    </xdr:from>
    <xdr:to>
      <xdr:col>15</xdr:col>
      <xdr:colOff>50800</xdr:colOff>
      <xdr:row>62</xdr:row>
      <xdr:rowOff>53884</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790700" y="10429603"/>
          <a:ext cx="7747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170564" y="1005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385704" y="1004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611004" y="1004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8363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112140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170564" y="1050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95811</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385704" y="104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77850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611004" y="1047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0000000-0008-0000-0E00-0000DC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00000000-0008-0000-0E00-0000DE000000}"/>
            </a:ext>
          </a:extLst>
        </xdr:cNvPr>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00000000-0008-0000-0E00-0000E0000000}"/>
            </a:ext>
          </a:extLst>
        </xdr:cNvPr>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00000000-0008-0000-0E00-0000E2000000}"/>
            </a:ext>
          </a:extLst>
        </xdr:cNvPr>
        <xdr:cNvSpPr txBox="1"/>
      </xdr:nvSpPr>
      <xdr:spPr>
        <a:xfrm>
          <a:off x="9258300" y="10546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8445500" y="10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7670800" y="10592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6873240" y="1058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60985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39262</xdr:rowOff>
    </xdr:from>
    <xdr:to>
      <xdr:col>55</xdr:col>
      <xdr:colOff>50800</xdr:colOff>
      <xdr:row>62</xdr:row>
      <xdr:rowOff>140862</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9192260" y="10432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62139</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00000000-0008-0000-0E00-0000EE000000}"/>
            </a:ext>
          </a:extLst>
        </xdr:cNvPr>
        <xdr:cNvSpPr txBox="1"/>
      </xdr:nvSpPr>
      <xdr:spPr>
        <a:xfrm>
          <a:off x="9258300" y="1028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47151</xdr:rowOff>
    </xdr:from>
    <xdr:to>
      <xdr:col>50</xdr:col>
      <xdr:colOff>165100</xdr:colOff>
      <xdr:row>62</xdr:row>
      <xdr:rowOff>148751</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445500" y="104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90062</xdr:rowOff>
    </xdr:from>
    <xdr:to>
      <xdr:col>55</xdr:col>
      <xdr:colOff>0</xdr:colOff>
      <xdr:row>62</xdr:row>
      <xdr:rowOff>97951</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8496300" y="10483742"/>
          <a:ext cx="7239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54851</xdr:rowOff>
    </xdr:from>
    <xdr:to>
      <xdr:col>46</xdr:col>
      <xdr:colOff>38100</xdr:colOff>
      <xdr:row>62</xdr:row>
      <xdr:rowOff>156451</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7670800" y="104485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97951</xdr:rowOff>
    </xdr:from>
    <xdr:to>
      <xdr:col>50</xdr:col>
      <xdr:colOff>114300</xdr:colOff>
      <xdr:row>62</xdr:row>
      <xdr:rowOff>105651</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7713980" y="10491631"/>
          <a:ext cx="78232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60890</xdr:rowOff>
    </xdr:from>
    <xdr:to>
      <xdr:col>41</xdr:col>
      <xdr:colOff>101600</xdr:colOff>
      <xdr:row>62</xdr:row>
      <xdr:rowOff>162490</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6873240" y="104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105651</xdr:rowOff>
    </xdr:from>
    <xdr:to>
      <xdr:col>45</xdr:col>
      <xdr:colOff>177800</xdr:colOff>
      <xdr:row>62</xdr:row>
      <xdr:rowOff>111690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6924040" y="10499331"/>
          <a:ext cx="78994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214575" y="1066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444955" y="10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6670255" y="1067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587269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165278</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8214575" y="1022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1528</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7444955" y="1022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7567</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6670255" y="1023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E00-00001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E00-000016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E00-000018010000}"/>
            </a:ext>
          </a:extLst>
        </xdr:cNvPr>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E00-00001A010000}"/>
            </a:ext>
          </a:extLst>
        </xdr:cNvPr>
        <xdr:cNvSpPr txBox="1"/>
      </xdr:nvSpPr>
      <xdr:spPr>
        <a:xfrm>
          <a:off x="4124960" y="1384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331216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251460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7399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965200" y="1392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68943</xdr:rowOff>
    </xdr:from>
    <xdr:to>
      <xdr:col>24</xdr:col>
      <xdr:colOff>114300</xdr:colOff>
      <xdr:row>85</xdr:row>
      <xdr:rowOff>170543</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403606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47370</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E00-000026010000}"/>
            </a:ext>
          </a:extLst>
        </xdr:cNvPr>
        <xdr:cNvSpPr txBox="1"/>
      </xdr:nvSpPr>
      <xdr:spPr>
        <a:xfrm>
          <a:off x="4124960" y="142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168548</xdr:rowOff>
    </xdr:from>
    <xdr:to>
      <xdr:col>20</xdr:col>
      <xdr:colOff>38100</xdr:colOff>
      <xdr:row>86</xdr:row>
      <xdr:rowOff>98698</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3312160" y="14417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119743</xdr:rowOff>
    </xdr:from>
    <xdr:to>
      <xdr:col>24</xdr:col>
      <xdr:colOff>63500</xdr:colOff>
      <xdr:row>86</xdr:row>
      <xdr:rowOff>47898</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3355340" y="14369143"/>
          <a:ext cx="73152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47716</xdr:rowOff>
    </xdr:from>
    <xdr:to>
      <xdr:col>15</xdr:col>
      <xdr:colOff>101600</xdr:colOff>
      <xdr:row>86</xdr:row>
      <xdr:rowOff>149316</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2514600" y="144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47898</xdr:rowOff>
    </xdr:from>
    <xdr:to>
      <xdr:col>19</xdr:col>
      <xdr:colOff>177800</xdr:colOff>
      <xdr:row>86</xdr:row>
      <xdr:rowOff>98516</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2565400" y="14464938"/>
          <a:ext cx="78994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104866</xdr:rowOff>
    </xdr:from>
    <xdr:to>
      <xdr:col>10</xdr:col>
      <xdr:colOff>165100</xdr:colOff>
      <xdr:row>87</xdr:row>
      <xdr:rowOff>35016</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739900" y="14521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98516</xdr:rowOff>
    </xdr:from>
    <xdr:to>
      <xdr:col>15</xdr:col>
      <xdr:colOff>50800</xdr:colOff>
      <xdr:row>86</xdr:row>
      <xdr:rowOff>155666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790700" y="14515556"/>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E00-00002D010000}"/>
            </a:ext>
          </a:extLst>
        </xdr:cNvPr>
        <xdr:cNvSpPr txBox="1"/>
      </xdr:nvSpPr>
      <xdr:spPr>
        <a:xfrm>
          <a:off x="3170564" y="1374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E00-00002E010000}"/>
            </a:ext>
          </a:extLst>
        </xdr:cNvPr>
        <xdr:cNvSpPr txBox="1"/>
      </xdr:nvSpPr>
      <xdr:spPr>
        <a:xfrm>
          <a:off x="238570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E00-00002F010000}"/>
            </a:ext>
          </a:extLst>
        </xdr:cNvPr>
        <xdr:cNvSpPr txBox="1"/>
      </xdr:nvSpPr>
      <xdr:spPr>
        <a:xfrm>
          <a:off x="16110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E00-000030010000}"/>
            </a:ext>
          </a:extLst>
        </xdr:cNvPr>
        <xdr:cNvSpPr txBox="1"/>
      </xdr:nvSpPr>
      <xdr:spPr>
        <a:xfrm>
          <a:off x="83630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89825</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E00-000031010000}"/>
            </a:ext>
          </a:extLst>
        </xdr:cNvPr>
        <xdr:cNvSpPr txBox="1"/>
      </xdr:nvSpPr>
      <xdr:spPr>
        <a:xfrm>
          <a:off x="3170564" y="1450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140443</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E00-000032010000}"/>
            </a:ext>
          </a:extLst>
        </xdr:cNvPr>
        <xdr:cNvSpPr txBox="1"/>
      </xdr:nvSpPr>
      <xdr:spPr>
        <a:xfrm>
          <a:off x="2385704" y="1455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26143</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E00-000033010000}"/>
            </a:ext>
          </a:extLst>
        </xdr:cNvPr>
        <xdr:cNvSpPr txBox="1"/>
      </xdr:nvSpPr>
      <xdr:spPr>
        <a:xfrm>
          <a:off x="1611004" y="1461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E00-00004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E00-00004C010000}"/>
            </a:ext>
          </a:extLst>
        </xdr:cNvPr>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E00-00004E010000}"/>
            </a:ext>
          </a:extLst>
        </xdr:cNvPr>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E00-000050010000}"/>
            </a:ext>
          </a:extLst>
        </xdr:cNvPr>
        <xdr:cNvSpPr txBox="1"/>
      </xdr:nvSpPr>
      <xdr:spPr>
        <a:xfrm>
          <a:off x="9258300" y="13973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8445500" y="1415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767080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687324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60985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9192260" y="14298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27449</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E00-00005C010000}"/>
            </a:ext>
          </a:extLst>
        </xdr:cNvPr>
        <xdr:cNvSpPr txBox="1"/>
      </xdr:nvSpPr>
      <xdr:spPr>
        <a:xfrm>
          <a:off x="9258300"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31877</xdr:rowOff>
    </xdr:from>
    <xdr:to>
      <xdr:col>50</xdr:col>
      <xdr:colOff>165100</xdr:colOff>
      <xdr:row>85</xdr:row>
      <xdr:rowOff>133477</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8445500" y="14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82677</xdr:rowOff>
    </xdr:from>
    <xdr:to>
      <xdr:col>55</xdr:col>
      <xdr:colOff>0</xdr:colOff>
      <xdr:row>85</xdr:row>
      <xdr:rowOff>99822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8496300" y="14332077"/>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37401</xdr:rowOff>
    </xdr:from>
    <xdr:to>
      <xdr:col>46</xdr:col>
      <xdr:colOff>38100</xdr:colOff>
      <xdr:row>85</xdr:row>
      <xdr:rowOff>139001</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7670800" y="142868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82677</xdr:rowOff>
    </xdr:from>
    <xdr:to>
      <xdr:col>50</xdr:col>
      <xdr:colOff>114300</xdr:colOff>
      <xdr:row>85</xdr:row>
      <xdr:rowOff>88201</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7713980" y="14332077"/>
          <a:ext cx="78232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55499</xdr:rowOff>
    </xdr:from>
    <xdr:to>
      <xdr:col>41</xdr:col>
      <xdr:colOff>101600</xdr:colOff>
      <xdr:row>85</xdr:row>
      <xdr:rowOff>157099</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6873240" y="143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88201</xdr:rowOff>
    </xdr:from>
    <xdr:to>
      <xdr:col>45</xdr:col>
      <xdr:colOff>177800</xdr:colOff>
      <xdr:row>85</xdr:row>
      <xdr:rowOff>106299</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6924040" y="14337601"/>
          <a:ext cx="78994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8271587" y="1393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750958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67120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5937327"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124604</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8271587" y="143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130128</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7509587" y="1437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148226</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6712027" y="1439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E00-00009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4375764" y="554137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E00-000094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E00-000096010000}"/>
            </a:ext>
          </a:extLst>
        </xdr:cNvPr>
        <xdr:cNvSpPr txBox="1"/>
      </xdr:nvSpPr>
      <xdr:spPr>
        <a:xfrm>
          <a:off x="14414500" y="53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428750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E00-000098010000}"/>
            </a:ext>
          </a:extLst>
        </xdr:cNvPr>
        <xdr:cNvSpPr txBox="1"/>
      </xdr:nvSpPr>
      <xdr:spPr>
        <a:xfrm>
          <a:off x="14414500" y="6219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325600" y="63685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5788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2804140" y="632768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202944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123188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4325600" y="64512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59344</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E00-0000A4010000}"/>
            </a:ext>
          </a:extLst>
        </xdr:cNvPr>
        <xdr:cNvSpPr txBox="1"/>
      </xdr:nvSpPr>
      <xdr:spPr>
        <a:xfrm>
          <a:off x="14414500"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357884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131717</xdr:rowOff>
    </xdr:from>
    <xdr:to>
      <xdr:col>85</xdr:col>
      <xdr:colOff>127000</xdr:colOff>
      <xdr:row>39</xdr:row>
      <xdr:rowOff>54973</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3629640" y="6502037"/>
          <a:ext cx="74676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280414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54973</xdr:rowOff>
    </xdr:from>
    <xdr:to>
      <xdr:col>81</xdr:col>
      <xdr:colOff>50800</xdr:colOff>
      <xdr:row>39</xdr:row>
      <xdr:rowOff>100693</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2854940" y="6592933"/>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2029440" y="6521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100693</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072620" y="6568440"/>
          <a:ext cx="78232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437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26752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19005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110298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34372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26752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19005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00000000-0008-0000-0E00-0000C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9509104" y="57632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00000000-0008-0000-0E00-0000CA010000}"/>
            </a:ext>
          </a:extLst>
        </xdr:cNvPr>
        <xdr:cNvSpPr txBox="1"/>
      </xdr:nvSpPr>
      <xdr:spPr>
        <a:xfrm>
          <a:off x="1954784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9443700" y="7016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00000000-0008-0000-0E00-0000CC010000}"/>
            </a:ext>
          </a:extLst>
        </xdr:cNvPr>
        <xdr:cNvSpPr txBox="1"/>
      </xdr:nvSpPr>
      <xdr:spPr>
        <a:xfrm>
          <a:off x="19547840"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9443700" y="576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00000000-0008-0000-0E00-0000CE010000}"/>
            </a:ext>
          </a:extLst>
        </xdr:cNvPr>
        <xdr:cNvSpPr txBox="1"/>
      </xdr:nvSpPr>
      <xdr:spPr>
        <a:xfrm>
          <a:off x="1954784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9458940" y="663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8735040" y="6671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7937480" y="6649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7162780" y="6690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6388080" y="6684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96520</xdr:rowOff>
    </xdr:from>
    <xdr:to>
      <xdr:col>116</xdr:col>
      <xdr:colOff>114300</xdr:colOff>
      <xdr:row>39</xdr:row>
      <xdr:rowOff>26670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9458940" y="6466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119397</xdr:rowOff>
    </xdr:from>
    <xdr:ext cx="469744" cy="259045"/>
    <xdr:sp macro="" textlink="">
      <xdr:nvSpPr>
        <xdr:cNvPr id="474" name="【認定こども園・幼稚園・保育所】&#10;一人当たり面積該当値テキスト">
          <a:extLst>
            <a:ext uri="{FF2B5EF4-FFF2-40B4-BE49-F238E27FC236}">
              <a16:creationId xmlns:a16="http://schemas.microsoft.com/office/drawing/2014/main" id="{00000000-0008-0000-0E00-0000DA010000}"/>
            </a:ext>
          </a:extLst>
        </xdr:cNvPr>
        <xdr:cNvSpPr txBox="1"/>
      </xdr:nvSpPr>
      <xdr:spPr>
        <a:xfrm>
          <a:off x="19547840"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8735040" y="647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147320</xdr:rowOff>
    </xdr:from>
    <xdr:to>
      <xdr:col>116</xdr:col>
      <xdr:colOff>63500</xdr:colOff>
      <xdr:row>38</xdr:row>
      <xdr:rowOff>160020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8778220" y="651764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7937480" y="6489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170180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7988280" y="6530340"/>
          <a:ext cx="78994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7162780" y="6497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170180</xdr:rowOff>
    </xdr:from>
    <xdr:to>
      <xdr:col>107</xdr:col>
      <xdr:colOff>50800</xdr:colOff>
      <xdr:row>39</xdr:row>
      <xdr:rowOff>6350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17213580" y="65405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85611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777626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700156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1622686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85611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66057</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00000000-0008-0000-0E00-0000E6010000}"/>
            </a:ext>
          </a:extLst>
        </xdr:cNvPr>
        <xdr:cNvSpPr txBox="1"/>
      </xdr:nvSpPr>
      <xdr:spPr>
        <a:xfrm>
          <a:off x="17776267"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73677</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00000000-0008-0000-0E00-0000E7010000}"/>
            </a:ext>
          </a:extLst>
        </xdr:cNvPr>
        <xdr:cNvSpPr txBox="1"/>
      </xdr:nvSpPr>
      <xdr:spPr>
        <a:xfrm>
          <a:off x="1700156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00000000-0008-0000-0E00-0000FF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00000000-0008-0000-0E00-000001020000}"/>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00000000-0008-0000-0E00-000003020000}"/>
            </a:ext>
          </a:extLst>
        </xdr:cNvPr>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00000000-0008-0000-0E00-000005020000}"/>
            </a:ext>
          </a:extLst>
        </xdr:cNvPr>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029440" y="10032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29" name="【学校施設】&#10;有形固定資産減価償却率該当値テキスト">
          <a:extLst>
            <a:ext uri="{FF2B5EF4-FFF2-40B4-BE49-F238E27FC236}">
              <a16:creationId xmlns:a16="http://schemas.microsoft.com/office/drawing/2014/main" id="{00000000-0008-0000-0E00-000011020000}"/>
            </a:ext>
          </a:extLst>
        </xdr:cNvPr>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57884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85725</xdr:rowOff>
    </xdr:from>
    <xdr:to>
      <xdr:col>85</xdr:col>
      <xdr:colOff>127000</xdr:colOff>
      <xdr:row>62</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3629640" y="1047940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280414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85725</xdr:rowOff>
    </xdr:from>
    <xdr:to>
      <xdr:col>81</xdr:col>
      <xdr:colOff>50800</xdr:colOff>
      <xdr:row>62</xdr:row>
      <xdr:rowOff>97155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2854940" y="1047940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137795</xdr:rowOff>
    </xdr:from>
    <xdr:to>
      <xdr:col>72</xdr:col>
      <xdr:colOff>38100</xdr:colOff>
      <xdr:row>63</xdr:row>
      <xdr:rowOff>67945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2029440" y="10531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97155</xdr:rowOff>
    </xdr:from>
    <xdr:to>
      <xdr:col>76</xdr:col>
      <xdr:colOff>114300</xdr:colOff>
      <xdr:row>63</xdr:row>
      <xdr:rowOff>17145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2072620" y="10490835"/>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36" name="n_1aveValue【学校施設】&#10;有形固定資産減価償却率">
          <a:extLst>
            <a:ext uri="{FF2B5EF4-FFF2-40B4-BE49-F238E27FC236}">
              <a16:creationId xmlns:a16="http://schemas.microsoft.com/office/drawing/2014/main" id="{00000000-0008-0000-0E00-000018020000}"/>
            </a:ext>
          </a:extLst>
        </xdr:cNvPr>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37" name="n_2aveValue【学校施設】&#10;有形固定資産減価償却率">
          <a:extLst>
            <a:ext uri="{FF2B5EF4-FFF2-40B4-BE49-F238E27FC236}">
              <a16:creationId xmlns:a16="http://schemas.microsoft.com/office/drawing/2014/main" id="{00000000-0008-0000-0E00-000019020000}"/>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38" name="n_3aveValue【学校施設】&#10;有形固定資産減価償却率">
          <a:extLst>
            <a:ext uri="{FF2B5EF4-FFF2-40B4-BE49-F238E27FC236}">
              <a16:creationId xmlns:a16="http://schemas.microsoft.com/office/drawing/2014/main" id="{00000000-0008-0000-0E00-00001A020000}"/>
            </a:ext>
          </a:extLst>
        </xdr:cNvPr>
        <xdr:cNvSpPr txBox="1"/>
      </xdr:nvSpPr>
      <xdr:spPr>
        <a:xfrm>
          <a:off x="119005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39" name="n_4aveValue【学校施設】&#10;有形固定資産減価償却率">
          <a:extLst>
            <a:ext uri="{FF2B5EF4-FFF2-40B4-BE49-F238E27FC236}">
              <a16:creationId xmlns:a16="http://schemas.microsoft.com/office/drawing/2014/main" id="{00000000-0008-0000-0E00-00001B020000}"/>
            </a:ext>
          </a:extLst>
        </xdr:cNvPr>
        <xdr:cNvSpPr txBox="1"/>
      </xdr:nvSpPr>
      <xdr:spPr>
        <a:xfrm>
          <a:off x="1110298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40" name="n_1mainValue【学校施設】&#10;有形固定資産減価償却率">
          <a:extLst>
            <a:ext uri="{FF2B5EF4-FFF2-40B4-BE49-F238E27FC236}">
              <a16:creationId xmlns:a16="http://schemas.microsoft.com/office/drawing/2014/main" id="{00000000-0008-0000-0E00-00001C020000}"/>
            </a:ext>
          </a:extLst>
        </xdr:cNvPr>
        <xdr:cNvSpPr txBox="1"/>
      </xdr:nvSpPr>
      <xdr:spPr>
        <a:xfrm>
          <a:off x="134372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541" name="n_2mainValue【学校施設】&#10;有形固定資産減価償却率">
          <a:extLst>
            <a:ext uri="{FF2B5EF4-FFF2-40B4-BE49-F238E27FC236}">
              <a16:creationId xmlns:a16="http://schemas.microsoft.com/office/drawing/2014/main" id="{00000000-0008-0000-0E00-00001D020000}"/>
            </a:ext>
          </a:extLst>
        </xdr:cNvPr>
        <xdr:cNvSpPr txBox="1"/>
      </xdr:nvSpPr>
      <xdr:spPr>
        <a:xfrm>
          <a:off x="126752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59072</xdr:rowOff>
    </xdr:from>
    <xdr:ext cx="405111" cy="259045"/>
    <xdr:sp macro="" textlink="">
      <xdr:nvSpPr>
        <xdr:cNvPr id="542" name="n_3mainValue【学校施設】&#10;有形固定資産減価償却率">
          <a:extLst>
            <a:ext uri="{FF2B5EF4-FFF2-40B4-BE49-F238E27FC236}">
              <a16:creationId xmlns:a16="http://schemas.microsoft.com/office/drawing/2014/main" id="{00000000-0008-0000-0E00-00001E020000}"/>
            </a:ext>
          </a:extLst>
        </xdr:cNvPr>
        <xdr:cNvSpPr txBox="1"/>
      </xdr:nvSpPr>
      <xdr:spPr>
        <a:xfrm>
          <a:off x="119005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a:extLst>
            <a:ext uri="{FF2B5EF4-FFF2-40B4-BE49-F238E27FC236}">
              <a16:creationId xmlns:a16="http://schemas.microsoft.com/office/drawing/2014/main" id="{00000000-0008-0000-0E00-000038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70" name="【学校施設】&#10;一人当たり面積最小値テキスト">
          <a:extLst>
            <a:ext uri="{FF2B5EF4-FFF2-40B4-BE49-F238E27FC236}">
              <a16:creationId xmlns:a16="http://schemas.microsoft.com/office/drawing/2014/main" id="{00000000-0008-0000-0E00-00003A020000}"/>
            </a:ext>
          </a:extLst>
        </xdr:cNvPr>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72" name="【学校施設】&#10;一人当たり面積最大値テキスト">
          <a:extLst>
            <a:ext uri="{FF2B5EF4-FFF2-40B4-BE49-F238E27FC236}">
              <a16:creationId xmlns:a16="http://schemas.microsoft.com/office/drawing/2014/main" id="{00000000-0008-0000-0E00-00003C020000}"/>
            </a:ext>
          </a:extLst>
        </xdr:cNvPr>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74" name="【学校施設】&#10;一人当たり面積平均値テキスト">
          <a:extLst>
            <a:ext uri="{FF2B5EF4-FFF2-40B4-BE49-F238E27FC236}">
              <a16:creationId xmlns:a16="http://schemas.microsoft.com/office/drawing/2014/main" id="{00000000-0008-0000-0E00-00003E020000}"/>
            </a:ext>
          </a:extLst>
        </xdr:cNvPr>
        <xdr:cNvSpPr txBox="1"/>
      </xdr:nvSpPr>
      <xdr:spPr>
        <a:xfrm>
          <a:off x="19547840" y="102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8735040" y="1038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79374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7162780" y="1040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388080" y="103764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945894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44213</xdr:rowOff>
    </xdr:from>
    <xdr:ext cx="469744" cy="259045"/>
    <xdr:sp macro="" textlink="">
      <xdr:nvSpPr>
        <xdr:cNvPr id="586" name="【学校施設】&#10;一人当たり面積該当値テキスト">
          <a:extLst>
            <a:ext uri="{FF2B5EF4-FFF2-40B4-BE49-F238E27FC236}">
              <a16:creationId xmlns:a16="http://schemas.microsoft.com/office/drawing/2014/main" id="{00000000-0008-0000-0E00-00004A020000}"/>
            </a:ext>
          </a:extLst>
        </xdr:cNvPr>
        <xdr:cNvSpPr txBox="1"/>
      </xdr:nvSpPr>
      <xdr:spPr>
        <a:xfrm>
          <a:off x="19547840"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78196</xdr:rowOff>
    </xdr:from>
    <xdr:to>
      <xdr:col>112</xdr:col>
      <xdr:colOff>38100</xdr:colOff>
      <xdr:row>64</xdr:row>
      <xdr:rowOff>8346</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8735040" y="10639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116586</xdr:rowOff>
    </xdr:from>
    <xdr:to>
      <xdr:col>116</xdr:col>
      <xdr:colOff>63500</xdr:colOff>
      <xdr:row>63</xdr:row>
      <xdr:rowOff>128996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8778220" y="10677906"/>
          <a:ext cx="73152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86687</xdr:rowOff>
    </xdr:from>
    <xdr:to>
      <xdr:col>107</xdr:col>
      <xdr:colOff>101600</xdr:colOff>
      <xdr:row>64</xdr:row>
      <xdr:rowOff>16837</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7937480" y="10648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128996</xdr:rowOff>
    </xdr:from>
    <xdr:to>
      <xdr:col>111</xdr:col>
      <xdr:colOff>177800</xdr:colOff>
      <xdr:row>63</xdr:row>
      <xdr:rowOff>137487</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7988280" y="10690316"/>
          <a:ext cx="78994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93545</xdr:rowOff>
    </xdr:from>
    <xdr:to>
      <xdr:col>102</xdr:col>
      <xdr:colOff>165100</xdr:colOff>
      <xdr:row>64</xdr:row>
      <xdr:rowOff>23695</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7162780" y="10654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137487</xdr:rowOff>
    </xdr:from>
    <xdr:to>
      <xdr:col>107</xdr:col>
      <xdr:colOff>50800</xdr:colOff>
      <xdr:row>63</xdr:row>
      <xdr:rowOff>144345</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7213580" y="10698807"/>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593" name="n_1aveValue【学校施設】&#10;一人当たり面積">
          <a:extLst>
            <a:ext uri="{FF2B5EF4-FFF2-40B4-BE49-F238E27FC236}">
              <a16:creationId xmlns:a16="http://schemas.microsoft.com/office/drawing/2014/main" id="{00000000-0008-0000-0E00-000051020000}"/>
            </a:ext>
          </a:extLst>
        </xdr:cNvPr>
        <xdr:cNvSpPr txBox="1"/>
      </xdr:nvSpPr>
      <xdr:spPr>
        <a:xfrm>
          <a:off x="18561127" y="1015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94" name="n_2aveValue【学校施設】&#10;一人当たり面積">
          <a:extLst>
            <a:ext uri="{FF2B5EF4-FFF2-40B4-BE49-F238E27FC236}">
              <a16:creationId xmlns:a16="http://schemas.microsoft.com/office/drawing/2014/main" id="{00000000-0008-0000-0E00-000052020000}"/>
            </a:ext>
          </a:extLst>
        </xdr:cNvPr>
        <xdr:cNvSpPr txBox="1"/>
      </xdr:nvSpPr>
      <xdr:spPr>
        <a:xfrm>
          <a:off x="1777626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595" name="n_3aveValue【学校施設】&#10;一人当たり面積">
          <a:extLst>
            <a:ext uri="{FF2B5EF4-FFF2-40B4-BE49-F238E27FC236}">
              <a16:creationId xmlns:a16="http://schemas.microsoft.com/office/drawing/2014/main" id="{00000000-0008-0000-0E00-000053020000}"/>
            </a:ext>
          </a:extLst>
        </xdr:cNvPr>
        <xdr:cNvSpPr txBox="1"/>
      </xdr:nvSpPr>
      <xdr:spPr>
        <a:xfrm>
          <a:off x="17001567" y="1018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596" name="n_4aveValue【学校施設】&#10;一人当たり面積">
          <a:extLst>
            <a:ext uri="{FF2B5EF4-FFF2-40B4-BE49-F238E27FC236}">
              <a16:creationId xmlns:a16="http://schemas.microsoft.com/office/drawing/2014/main" id="{00000000-0008-0000-0E00-000054020000}"/>
            </a:ext>
          </a:extLst>
        </xdr:cNvPr>
        <xdr:cNvSpPr txBox="1"/>
      </xdr:nvSpPr>
      <xdr:spPr>
        <a:xfrm>
          <a:off x="1622686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170923</xdr:rowOff>
    </xdr:from>
    <xdr:ext cx="469744" cy="259045"/>
    <xdr:sp macro="" textlink="">
      <xdr:nvSpPr>
        <xdr:cNvPr id="597" name="n_1mainValue【学校施設】&#10;一人当たり面積">
          <a:extLst>
            <a:ext uri="{FF2B5EF4-FFF2-40B4-BE49-F238E27FC236}">
              <a16:creationId xmlns:a16="http://schemas.microsoft.com/office/drawing/2014/main" id="{00000000-0008-0000-0E00-000055020000}"/>
            </a:ext>
          </a:extLst>
        </xdr:cNvPr>
        <xdr:cNvSpPr txBox="1"/>
      </xdr:nvSpPr>
      <xdr:spPr>
        <a:xfrm>
          <a:off x="18561127"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7964</xdr:rowOff>
    </xdr:from>
    <xdr:ext cx="469744" cy="259045"/>
    <xdr:sp macro="" textlink="">
      <xdr:nvSpPr>
        <xdr:cNvPr id="598" name="n_2mainValue【学校施設】&#10;一人当たり面積">
          <a:extLst>
            <a:ext uri="{FF2B5EF4-FFF2-40B4-BE49-F238E27FC236}">
              <a16:creationId xmlns:a16="http://schemas.microsoft.com/office/drawing/2014/main" id="{00000000-0008-0000-0E00-000056020000}"/>
            </a:ext>
          </a:extLst>
        </xdr:cNvPr>
        <xdr:cNvSpPr txBox="1"/>
      </xdr:nvSpPr>
      <xdr:spPr>
        <a:xfrm>
          <a:off x="17776267" y="1073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14822</xdr:rowOff>
    </xdr:from>
    <xdr:ext cx="469744" cy="259045"/>
    <xdr:sp macro="" textlink="">
      <xdr:nvSpPr>
        <xdr:cNvPr id="599" name="n_3mainValue【学校施設】&#10;一人当たり面積">
          <a:extLst>
            <a:ext uri="{FF2B5EF4-FFF2-40B4-BE49-F238E27FC236}">
              <a16:creationId xmlns:a16="http://schemas.microsoft.com/office/drawing/2014/main" id="{00000000-0008-0000-0E00-000057020000}"/>
            </a:ext>
          </a:extLst>
        </xdr:cNvPr>
        <xdr:cNvSpPr txBox="1"/>
      </xdr:nvSpPr>
      <xdr:spPr>
        <a:xfrm>
          <a:off x="17001567" y="1074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00000000-0008-0000-0E00-000080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4375764" y="1682713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a:extLst>
            <a:ext uri="{FF2B5EF4-FFF2-40B4-BE49-F238E27FC236}">
              <a16:creationId xmlns:a16="http://schemas.microsoft.com/office/drawing/2014/main" id="{00000000-0008-0000-0E00-000082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44" name="【公民館】&#10;有形固定資産減価償却率最大値テキスト">
          <a:extLst>
            <a:ext uri="{FF2B5EF4-FFF2-40B4-BE49-F238E27FC236}">
              <a16:creationId xmlns:a16="http://schemas.microsoft.com/office/drawing/2014/main" id="{00000000-0008-0000-0E00-000084020000}"/>
            </a:ext>
          </a:extLst>
        </xdr:cNvPr>
        <xdr:cNvSpPr txBox="1"/>
      </xdr:nvSpPr>
      <xdr:spPr>
        <a:xfrm>
          <a:off x="14414500" y="16606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42875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46" name="【公民館】&#10;有形固定資産減価償却率平均値テキスト">
          <a:extLst>
            <a:ext uri="{FF2B5EF4-FFF2-40B4-BE49-F238E27FC236}">
              <a16:creationId xmlns:a16="http://schemas.microsoft.com/office/drawing/2014/main" id="{00000000-0008-0000-0E00-000086020000}"/>
            </a:ext>
          </a:extLst>
        </xdr:cNvPr>
        <xdr:cNvSpPr txBox="1"/>
      </xdr:nvSpPr>
      <xdr:spPr>
        <a:xfrm>
          <a:off x="14414500" y="1777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4325600" y="17788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3578840" y="1781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28041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202944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1231880" y="177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4325600" y="175465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658" name="【公民館】&#10;有形固定資産減価償却率該当値テキスト">
          <a:extLst>
            <a:ext uri="{FF2B5EF4-FFF2-40B4-BE49-F238E27FC236}">
              <a16:creationId xmlns:a16="http://schemas.microsoft.com/office/drawing/2014/main" id="{00000000-0008-0000-0E00-000092020000}"/>
            </a:ext>
          </a:extLst>
        </xdr:cNvPr>
        <xdr:cNvSpPr txBox="1"/>
      </xdr:nvSpPr>
      <xdr:spPr>
        <a:xfrm>
          <a:off x="14414500" y="1740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17236</xdr:rowOff>
    </xdr:from>
    <xdr:to>
      <xdr:col>81</xdr:col>
      <xdr:colOff>101600</xdr:colOff>
      <xdr:row>108</xdr:row>
      <xdr:rowOff>118836</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357884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108</xdr:row>
      <xdr:rowOff>68036</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3629640" y="17597302"/>
          <a:ext cx="746760" cy="57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2804140" y="18047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68036</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854940" y="18098588"/>
          <a:ext cx="774700" cy="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2029440" y="18059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161108</xdr:rowOff>
    </xdr:from>
    <xdr:to>
      <xdr:col>76</xdr:col>
      <xdr:colOff>114300</xdr:colOff>
      <xdr:row>108</xdr:row>
      <xdr:rowOff>1088</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2072620" y="18098588"/>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65" name="n_1aveValue【公民館】&#10;有形固定資産減価償却率">
          <a:extLst>
            <a:ext uri="{FF2B5EF4-FFF2-40B4-BE49-F238E27FC236}">
              <a16:creationId xmlns:a16="http://schemas.microsoft.com/office/drawing/2014/main" id="{00000000-0008-0000-0E00-000099020000}"/>
            </a:ext>
          </a:extLst>
        </xdr:cNvPr>
        <xdr:cNvSpPr txBox="1"/>
      </xdr:nvSpPr>
      <xdr:spPr>
        <a:xfrm>
          <a:off x="13437244" y="1760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66" name="n_2aveValue【公民館】&#10;有形固定資産減価償却率">
          <a:extLst>
            <a:ext uri="{FF2B5EF4-FFF2-40B4-BE49-F238E27FC236}">
              <a16:creationId xmlns:a16="http://schemas.microsoft.com/office/drawing/2014/main" id="{00000000-0008-0000-0E00-00009A020000}"/>
            </a:ext>
          </a:extLst>
        </xdr:cNvPr>
        <xdr:cNvSpPr txBox="1"/>
      </xdr:nvSpPr>
      <xdr:spPr>
        <a:xfrm>
          <a:off x="12675244" y="175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67" name="n_3aveValue【公民館】&#10;有形固定資産減価償却率">
          <a:extLst>
            <a:ext uri="{FF2B5EF4-FFF2-40B4-BE49-F238E27FC236}">
              <a16:creationId xmlns:a16="http://schemas.microsoft.com/office/drawing/2014/main" id="{00000000-0008-0000-0E00-00009B020000}"/>
            </a:ext>
          </a:extLst>
        </xdr:cNvPr>
        <xdr:cNvSpPr txBox="1"/>
      </xdr:nvSpPr>
      <xdr:spPr>
        <a:xfrm>
          <a:off x="119005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68" name="n_4aveValue【公民館】&#10;有形固定資産減価償却率">
          <a:extLst>
            <a:ext uri="{FF2B5EF4-FFF2-40B4-BE49-F238E27FC236}">
              <a16:creationId xmlns:a16="http://schemas.microsoft.com/office/drawing/2014/main" id="{00000000-0008-0000-0E00-00009C020000}"/>
            </a:ext>
          </a:extLst>
        </xdr:cNvPr>
        <xdr:cNvSpPr txBox="1"/>
      </xdr:nvSpPr>
      <xdr:spPr>
        <a:xfrm>
          <a:off x="11102984" y="1757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109963</xdr:rowOff>
    </xdr:from>
    <xdr:ext cx="405111" cy="259045"/>
    <xdr:sp macro="" textlink="">
      <xdr:nvSpPr>
        <xdr:cNvPr id="669" name="n_1mainValue【公民館】&#10;有形固定資産減価償却率">
          <a:extLst>
            <a:ext uri="{FF2B5EF4-FFF2-40B4-BE49-F238E27FC236}">
              <a16:creationId xmlns:a16="http://schemas.microsoft.com/office/drawing/2014/main" id="{00000000-0008-0000-0E00-00009D020000}"/>
            </a:ext>
          </a:extLst>
        </xdr:cNvPr>
        <xdr:cNvSpPr txBox="1"/>
      </xdr:nvSpPr>
      <xdr:spPr>
        <a:xfrm>
          <a:off x="134372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670" name="n_2mainValue【公民館】&#10;有形固定資産減価償却率">
          <a:extLst>
            <a:ext uri="{FF2B5EF4-FFF2-40B4-BE49-F238E27FC236}">
              <a16:creationId xmlns:a16="http://schemas.microsoft.com/office/drawing/2014/main" id="{00000000-0008-0000-0E00-00009E020000}"/>
            </a:ext>
          </a:extLst>
        </xdr:cNvPr>
        <xdr:cNvSpPr txBox="1"/>
      </xdr:nvSpPr>
      <xdr:spPr>
        <a:xfrm>
          <a:off x="12675244" y="1813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671" name="n_3mainValue【公民館】&#10;有形固定資産減価償却率">
          <a:extLst>
            <a:ext uri="{FF2B5EF4-FFF2-40B4-BE49-F238E27FC236}">
              <a16:creationId xmlns:a16="http://schemas.microsoft.com/office/drawing/2014/main" id="{00000000-0008-0000-0E00-00009F020000}"/>
            </a:ext>
          </a:extLst>
        </xdr:cNvPr>
        <xdr:cNvSpPr txBox="1"/>
      </xdr:nvSpPr>
      <xdr:spPr>
        <a:xfrm>
          <a:off x="119005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a:extLst>
            <a:ext uri="{FF2B5EF4-FFF2-40B4-BE49-F238E27FC236}">
              <a16:creationId xmlns:a16="http://schemas.microsoft.com/office/drawing/2014/main" id="{00000000-0008-0000-0E00-0000B8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19509104" y="16879388"/>
          <a:ext cx="0" cy="141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98" name="【公民館】&#10;一人当たり面積最小値テキスト">
          <a:extLst>
            <a:ext uri="{FF2B5EF4-FFF2-40B4-BE49-F238E27FC236}">
              <a16:creationId xmlns:a16="http://schemas.microsoft.com/office/drawing/2014/main" id="{00000000-0008-0000-0E00-0000BA020000}"/>
            </a:ext>
          </a:extLst>
        </xdr:cNvPr>
        <xdr:cNvSpPr txBox="1"/>
      </xdr:nvSpPr>
      <xdr:spPr>
        <a:xfrm>
          <a:off x="19547840" y="182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9443700" y="18289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00" name="【公民館】&#10;一人当たり面積最大値テキスト">
          <a:extLst>
            <a:ext uri="{FF2B5EF4-FFF2-40B4-BE49-F238E27FC236}">
              <a16:creationId xmlns:a16="http://schemas.microsoft.com/office/drawing/2014/main" id="{00000000-0008-0000-0E00-0000BC020000}"/>
            </a:ext>
          </a:extLst>
        </xdr:cNvPr>
        <xdr:cNvSpPr txBox="1"/>
      </xdr:nvSpPr>
      <xdr:spPr>
        <a:xfrm>
          <a:off x="19547840" y="166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9443700" y="16879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02" name="【公民館】&#10;一人当たり面積平均値テキスト">
          <a:extLst>
            <a:ext uri="{FF2B5EF4-FFF2-40B4-BE49-F238E27FC236}">
              <a16:creationId xmlns:a16="http://schemas.microsoft.com/office/drawing/2014/main" id="{00000000-0008-0000-0E00-0000BE020000}"/>
            </a:ext>
          </a:extLst>
        </xdr:cNvPr>
        <xdr:cNvSpPr txBox="1"/>
      </xdr:nvSpPr>
      <xdr:spPr>
        <a:xfrm>
          <a:off x="19547840" y="1771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945894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8735040" y="1784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7937480" y="178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7162780" y="17843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6388080" y="17842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53702</xdr:rowOff>
    </xdr:from>
    <xdr:to>
      <xdr:col>116</xdr:col>
      <xdr:colOff>114300</xdr:colOff>
      <xdr:row>108</xdr:row>
      <xdr:rowOff>155302</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9458940" y="181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140079</xdr:rowOff>
    </xdr:from>
    <xdr:ext cx="469744" cy="259045"/>
    <xdr:sp macro="" textlink="">
      <xdr:nvSpPr>
        <xdr:cNvPr id="714" name="【公民館】&#10;一人当たり面積該当値テキスト">
          <a:extLst>
            <a:ext uri="{FF2B5EF4-FFF2-40B4-BE49-F238E27FC236}">
              <a16:creationId xmlns:a16="http://schemas.microsoft.com/office/drawing/2014/main" id="{00000000-0008-0000-0E00-0000CA020000}"/>
            </a:ext>
          </a:extLst>
        </xdr:cNvPr>
        <xdr:cNvSpPr txBox="1"/>
      </xdr:nvSpPr>
      <xdr:spPr>
        <a:xfrm>
          <a:off x="19547840" y="1807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8735040" y="18095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104502</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778220" y="18142132"/>
          <a:ext cx="731520" cy="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159838</xdr:rowOff>
    </xdr:from>
    <xdr:to>
      <xdr:col>107</xdr:col>
      <xdr:colOff>101600</xdr:colOff>
      <xdr:row>108</xdr:row>
      <xdr:rowOff>89988</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7937480" y="18097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39188</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7988280" y="18142132"/>
          <a:ext cx="78994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162016</xdr:rowOff>
    </xdr:from>
    <xdr:to>
      <xdr:col>102</xdr:col>
      <xdr:colOff>165100</xdr:colOff>
      <xdr:row>108</xdr:row>
      <xdr:rowOff>92166</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7162780" y="18099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39188</xdr:rowOff>
    </xdr:from>
    <xdr:to>
      <xdr:col>107</xdr:col>
      <xdr:colOff>50800</xdr:colOff>
      <xdr:row>108</xdr:row>
      <xdr:rowOff>41366</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7213580" y="18144308"/>
          <a:ext cx="7747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21" name="n_1aveValue【公民館】&#10;一人当たり面積">
          <a:extLst>
            <a:ext uri="{FF2B5EF4-FFF2-40B4-BE49-F238E27FC236}">
              <a16:creationId xmlns:a16="http://schemas.microsoft.com/office/drawing/2014/main" id="{00000000-0008-0000-0E00-0000D1020000}"/>
            </a:ext>
          </a:extLst>
        </xdr:cNvPr>
        <xdr:cNvSpPr txBox="1"/>
      </xdr:nvSpPr>
      <xdr:spPr>
        <a:xfrm>
          <a:off x="18561127" y="176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22" name="n_2aveValue【公民館】&#10;一人当たり面積">
          <a:extLst>
            <a:ext uri="{FF2B5EF4-FFF2-40B4-BE49-F238E27FC236}">
              <a16:creationId xmlns:a16="http://schemas.microsoft.com/office/drawing/2014/main" id="{00000000-0008-0000-0E00-0000D2020000}"/>
            </a:ext>
          </a:extLst>
        </xdr:cNvPr>
        <xdr:cNvSpPr txBox="1"/>
      </xdr:nvSpPr>
      <xdr:spPr>
        <a:xfrm>
          <a:off x="17776267" y="1761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23" name="n_3aveValue【公民館】&#10;一人当たり面積">
          <a:extLst>
            <a:ext uri="{FF2B5EF4-FFF2-40B4-BE49-F238E27FC236}">
              <a16:creationId xmlns:a16="http://schemas.microsoft.com/office/drawing/2014/main" id="{00000000-0008-0000-0E00-0000D3020000}"/>
            </a:ext>
          </a:extLst>
        </xdr:cNvPr>
        <xdr:cNvSpPr txBox="1"/>
      </xdr:nvSpPr>
      <xdr:spPr>
        <a:xfrm>
          <a:off x="17001567" y="176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24" name="n_4aveValue【公民館】&#10;一人当たり面積">
          <a:extLst>
            <a:ext uri="{FF2B5EF4-FFF2-40B4-BE49-F238E27FC236}">
              <a16:creationId xmlns:a16="http://schemas.microsoft.com/office/drawing/2014/main" id="{00000000-0008-0000-0E00-0000D4020000}"/>
            </a:ext>
          </a:extLst>
        </xdr:cNvPr>
        <xdr:cNvSpPr txBox="1"/>
      </xdr:nvSpPr>
      <xdr:spPr>
        <a:xfrm>
          <a:off x="16226867" y="176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725" name="n_1mainValue【公民館】&#10;一人当たり面積">
          <a:extLst>
            <a:ext uri="{FF2B5EF4-FFF2-40B4-BE49-F238E27FC236}">
              <a16:creationId xmlns:a16="http://schemas.microsoft.com/office/drawing/2014/main" id="{00000000-0008-0000-0E00-0000D5020000}"/>
            </a:ext>
          </a:extLst>
        </xdr:cNvPr>
        <xdr:cNvSpPr txBox="1"/>
      </xdr:nvSpPr>
      <xdr:spPr>
        <a:xfrm>
          <a:off x="18561127" y="181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81115</xdr:rowOff>
    </xdr:from>
    <xdr:ext cx="469744" cy="259045"/>
    <xdr:sp macro="" textlink="">
      <xdr:nvSpPr>
        <xdr:cNvPr id="726" name="n_2mainValue【公民館】&#10;一人当たり面積">
          <a:extLst>
            <a:ext uri="{FF2B5EF4-FFF2-40B4-BE49-F238E27FC236}">
              <a16:creationId xmlns:a16="http://schemas.microsoft.com/office/drawing/2014/main" id="{00000000-0008-0000-0E00-0000D6020000}"/>
            </a:ext>
          </a:extLst>
        </xdr:cNvPr>
        <xdr:cNvSpPr txBox="1"/>
      </xdr:nvSpPr>
      <xdr:spPr>
        <a:xfrm>
          <a:off x="17776267" y="1818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83293</xdr:rowOff>
    </xdr:from>
    <xdr:ext cx="469744" cy="259045"/>
    <xdr:sp macro="" textlink="">
      <xdr:nvSpPr>
        <xdr:cNvPr id="727" name="n_3mainValue【公民館】&#10;一人当たり面積">
          <a:extLst>
            <a:ext uri="{FF2B5EF4-FFF2-40B4-BE49-F238E27FC236}">
              <a16:creationId xmlns:a16="http://schemas.microsoft.com/office/drawing/2014/main" id="{00000000-0008-0000-0E00-0000D7020000}"/>
            </a:ext>
          </a:extLst>
        </xdr:cNvPr>
        <xdr:cNvSpPr txBox="1"/>
      </xdr:nvSpPr>
      <xdr:spPr>
        <a:xfrm>
          <a:off x="17001567"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有形固定資産減価償却率について、本町で最も高い水準にあり、令和２年度まで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％超の「公営住宅」及び「公民館」施設において、それぞれ数値が減少している。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まず、「公民館」については、高勢地区公民館に併設されていた体育館を取り壊し、多目的ホールを新築したことが主な要因として、数値が急変することとなった。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また、「公営住宅」については、近年継続して長寿命化・改修工事を実施しており、順次環境改善を進めているため、今後も数値が良化していくことが見込まれる。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6,189
6,123
233.52
5,884,455
5,696,944
52,602
3,282,486
5,298,023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632813"/>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6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64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5989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133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076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156028</xdr:rowOff>
    </xdr:from>
    <xdr:to>
      <xdr:col>24</xdr:col>
      <xdr:colOff>114300</xdr:colOff>
      <xdr:row>41</xdr:row>
      <xdr:rowOff>86178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35378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873240"/>
          <a:ext cx="73152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77651</xdr:rowOff>
    </xdr:from>
    <xdr:to>
      <xdr:col>15</xdr:col>
      <xdr:colOff>101600</xdr:colOff>
      <xdr:row>41</xdr:row>
      <xdr:rowOff>7801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78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128451</xdr:rowOff>
    </xdr:from>
    <xdr:to>
      <xdr:col>19</xdr:col>
      <xdr:colOff>177800</xdr:colOff>
      <xdr:row>40</xdr:row>
      <xdr:rowOff>167640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834051"/>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33565</xdr:rowOff>
    </xdr:from>
    <xdr:to>
      <xdr:col>10</xdr:col>
      <xdr:colOff>165100</xdr:colOff>
      <xdr:row>40</xdr:row>
      <xdr:rowOff>135165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7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84365</xdr:rowOff>
    </xdr:from>
    <xdr:to>
      <xdr:col>15</xdr:col>
      <xdr:colOff>50800</xdr:colOff>
      <xdr:row>40</xdr:row>
      <xdr:rowOff>128451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789965"/>
          <a:ext cx="7747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17056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3857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611004"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836304" y="58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17056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170378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385704"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126292</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611004" y="68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9219565" y="5746568"/>
          <a:ext cx="0" cy="1286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9258300"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703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9258300" y="5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9154160" y="5746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9258300" y="67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19226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670800" y="6721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87324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098540" y="675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19226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25417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92583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9072</xdr:rowOff>
    </xdr:from>
    <xdr:to>
      <xdr:col>50</xdr:col>
      <xdr:colOff>165100</xdr:colOff>
      <xdr:row>40</xdr:row>
      <xdr:rowOff>110672</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44550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59872</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496300" y="6758940"/>
          <a:ext cx="723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670800" y="67212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59872</xdr:rowOff>
    </xdr:from>
    <xdr:to>
      <xdr:col>50</xdr:col>
      <xdr:colOff>114300</xdr:colOff>
      <xdr:row>40</xdr:row>
      <xdr:rowOff>66403</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713980" y="6765472"/>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22134</xdr:rowOff>
    </xdr:from>
    <xdr:to>
      <xdr:col>41</xdr:col>
      <xdr:colOff>101600</xdr:colOff>
      <xdr:row>40</xdr:row>
      <xdr:rowOff>123734</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873240" y="67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66403</xdr:rowOff>
    </xdr:from>
    <xdr:to>
      <xdr:col>45</xdr:col>
      <xdr:colOff>177800</xdr:colOff>
      <xdr:row>40</xdr:row>
      <xdr:rowOff>72934</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24040" y="6772003"/>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827158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750958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6712027"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5937327" y="65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127199</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8271587" y="64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7509587"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114861</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6712027" y="682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086225" y="922020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124960" y="900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12496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03606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312160" y="1012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965200" y="10041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036060" y="1000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141622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12496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31216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15240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3355340" y="1006030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514600" y="999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150495</xdr:rowOff>
    </xdr:from>
    <xdr:to>
      <xdr:col>19</xdr:col>
      <xdr:colOff>177800</xdr:colOff>
      <xdr:row>60</xdr:row>
      <xdr:rowOff>15240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565400" y="1004125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7399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120015</xdr:rowOff>
    </xdr:from>
    <xdr:to>
      <xdr:col>15</xdr:col>
      <xdr:colOff>50800</xdr:colOff>
      <xdr:row>59</xdr:row>
      <xdr:rowOff>150495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790700" y="1001077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193" name="n_1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17056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4" name="n_2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3857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5" name="n_3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6110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96" name="n_4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8363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97" name="n_1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17056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98" name="n_2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8570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9" name="n_3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61100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F00-0000DE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9219565" y="955738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F00-0000E0000000}"/>
            </a:ext>
          </a:extLst>
        </xdr:cNvPr>
        <xdr:cNvSpPr txBox="1"/>
      </xdr:nvSpPr>
      <xdr:spPr>
        <a:xfrm>
          <a:off x="9258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915416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F00-0000E2000000}"/>
            </a:ext>
          </a:extLst>
        </xdr:cNvPr>
        <xdr:cNvSpPr txBox="1"/>
      </xdr:nvSpPr>
      <xdr:spPr>
        <a:xfrm>
          <a:off x="9258300" y="93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915416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F00-0000E4000000}"/>
            </a:ext>
          </a:extLst>
        </xdr:cNvPr>
        <xdr:cNvSpPr txBox="1"/>
      </xdr:nvSpPr>
      <xdr:spPr>
        <a:xfrm>
          <a:off x="9258300" y="1051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192260" y="10538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44550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670800" y="10524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8732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0985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9192260" y="1041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44467</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F00-0000F0000000}"/>
            </a:ext>
          </a:extLst>
        </xdr:cNvPr>
        <xdr:cNvSpPr txBox="1"/>
      </xdr:nvSpPr>
      <xdr:spPr>
        <a:xfrm>
          <a:off x="92583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93599</xdr:rowOff>
    </xdr:from>
    <xdr:to>
      <xdr:col>50</xdr:col>
      <xdr:colOff>165100</xdr:colOff>
      <xdr:row>63</xdr:row>
      <xdr:rowOff>23749</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8445500" y="10487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72390</xdr:rowOff>
    </xdr:from>
    <xdr:to>
      <xdr:col>55</xdr:col>
      <xdr:colOff>0</xdr:colOff>
      <xdr:row>62</xdr:row>
      <xdr:rowOff>144399</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8496300" y="10466070"/>
          <a:ext cx="7239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98171</xdr:rowOff>
    </xdr:from>
    <xdr:to>
      <xdr:col>46</xdr:col>
      <xdr:colOff>38100</xdr:colOff>
      <xdr:row>63</xdr:row>
      <xdr:rowOff>28321</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7670800" y="10491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144399</xdr:rowOff>
    </xdr:from>
    <xdr:to>
      <xdr:col>50</xdr:col>
      <xdr:colOff>114300</xdr:colOff>
      <xdr:row>62</xdr:row>
      <xdr:rowOff>148971</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7713980" y="10538079"/>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102362</xdr:rowOff>
    </xdr:from>
    <xdr:to>
      <xdr:col>41</xdr:col>
      <xdr:colOff>101600</xdr:colOff>
      <xdr:row>63</xdr:row>
      <xdr:rowOff>32512</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6873240" y="1049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148971</xdr:rowOff>
    </xdr:from>
    <xdr:to>
      <xdr:col>45</xdr:col>
      <xdr:colOff>177800</xdr:colOff>
      <xdr:row>62</xdr:row>
      <xdr:rowOff>153162</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6924040" y="10542651"/>
          <a:ext cx="78994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47" name="n_1aveValue【体育館・プール】&#10;一人当たり面積">
          <a:extLst>
            <a:ext uri="{FF2B5EF4-FFF2-40B4-BE49-F238E27FC236}">
              <a16:creationId xmlns:a16="http://schemas.microsoft.com/office/drawing/2014/main" id="{00000000-0008-0000-0F00-0000F7000000}"/>
            </a:ext>
          </a:extLst>
        </xdr:cNvPr>
        <xdr:cNvSpPr txBox="1"/>
      </xdr:nvSpPr>
      <xdr:spPr>
        <a:xfrm>
          <a:off x="827158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48" name="n_2aveValue【体育館・プール】&#10;一人当たり面積">
          <a:extLst>
            <a:ext uri="{FF2B5EF4-FFF2-40B4-BE49-F238E27FC236}">
              <a16:creationId xmlns:a16="http://schemas.microsoft.com/office/drawing/2014/main" id="{00000000-0008-0000-0F00-0000F8000000}"/>
            </a:ext>
          </a:extLst>
        </xdr:cNvPr>
        <xdr:cNvSpPr txBox="1"/>
      </xdr:nvSpPr>
      <xdr:spPr>
        <a:xfrm>
          <a:off x="7509587" y="1061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49" name="n_3aveValue【体育館・プール】&#10;一人当たり面積">
          <a:extLst>
            <a:ext uri="{FF2B5EF4-FFF2-40B4-BE49-F238E27FC236}">
              <a16:creationId xmlns:a16="http://schemas.microsoft.com/office/drawing/2014/main" id="{00000000-0008-0000-0F00-0000F9000000}"/>
            </a:ext>
          </a:extLst>
        </xdr:cNvPr>
        <xdr:cNvSpPr txBox="1"/>
      </xdr:nvSpPr>
      <xdr:spPr>
        <a:xfrm>
          <a:off x="67120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50" name="n_4aveValue【体育館・プール】&#10;一人当たり面積">
          <a:extLst>
            <a:ext uri="{FF2B5EF4-FFF2-40B4-BE49-F238E27FC236}">
              <a16:creationId xmlns:a16="http://schemas.microsoft.com/office/drawing/2014/main" id="{00000000-0008-0000-0F00-0000FA000000}"/>
            </a:ext>
          </a:extLst>
        </xdr:cNvPr>
        <xdr:cNvSpPr txBox="1"/>
      </xdr:nvSpPr>
      <xdr:spPr>
        <a:xfrm>
          <a:off x="5937327" y="102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40276</xdr:rowOff>
    </xdr:from>
    <xdr:ext cx="469744" cy="259045"/>
    <xdr:sp macro="" textlink="">
      <xdr:nvSpPr>
        <xdr:cNvPr id="251" name="n_1mainValue【体育館・プール】&#10;一人当たり面積">
          <a:extLst>
            <a:ext uri="{FF2B5EF4-FFF2-40B4-BE49-F238E27FC236}">
              <a16:creationId xmlns:a16="http://schemas.microsoft.com/office/drawing/2014/main" id="{00000000-0008-0000-0F00-0000FB000000}"/>
            </a:ext>
          </a:extLst>
        </xdr:cNvPr>
        <xdr:cNvSpPr txBox="1"/>
      </xdr:nvSpPr>
      <xdr:spPr>
        <a:xfrm>
          <a:off x="827158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44848</xdr:rowOff>
    </xdr:from>
    <xdr:ext cx="469744" cy="259045"/>
    <xdr:sp macro="" textlink="">
      <xdr:nvSpPr>
        <xdr:cNvPr id="252" name="n_2mainValue【体育館・プール】&#10;一人当たり面積">
          <a:extLst>
            <a:ext uri="{FF2B5EF4-FFF2-40B4-BE49-F238E27FC236}">
              <a16:creationId xmlns:a16="http://schemas.microsoft.com/office/drawing/2014/main" id="{00000000-0008-0000-0F00-0000FC000000}"/>
            </a:ext>
          </a:extLst>
        </xdr:cNvPr>
        <xdr:cNvSpPr txBox="1"/>
      </xdr:nvSpPr>
      <xdr:spPr>
        <a:xfrm>
          <a:off x="7509587" y="1027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49039</xdr:rowOff>
    </xdr:from>
    <xdr:ext cx="469744" cy="259045"/>
    <xdr:sp macro="" textlink="">
      <xdr:nvSpPr>
        <xdr:cNvPr id="253" name="n_3mainValue【体育館・プール】&#10;一人当たり面積">
          <a:extLst>
            <a:ext uri="{FF2B5EF4-FFF2-40B4-BE49-F238E27FC236}">
              <a16:creationId xmlns:a16="http://schemas.microsoft.com/office/drawing/2014/main" id="{00000000-0008-0000-0F00-0000FD000000}"/>
            </a:ext>
          </a:extLst>
        </xdr:cNvPr>
        <xdr:cNvSpPr txBox="1"/>
      </xdr:nvSpPr>
      <xdr:spPr>
        <a:xfrm>
          <a:off x="6712027" y="102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00000000-0008-0000-0F00-000036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4375764" y="55756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00000000-0008-0000-0F00-000038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00000000-0008-0000-0F00-00003A010000}"/>
            </a:ext>
          </a:extLst>
        </xdr:cNvPr>
        <xdr:cNvSpPr txBox="1"/>
      </xdr:nvSpPr>
      <xdr:spPr>
        <a:xfrm>
          <a:off x="14414500" y="5358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4287500" y="557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00000000-0008-0000-0F00-00003C010000}"/>
            </a:ext>
          </a:extLst>
        </xdr:cNvPr>
        <xdr:cNvSpPr txBox="1"/>
      </xdr:nvSpPr>
      <xdr:spPr>
        <a:xfrm>
          <a:off x="144145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4325600" y="63456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2804140" y="646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202944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53159</xdr:rowOff>
    </xdr:from>
    <xdr:to>
      <xdr:col>85</xdr:col>
      <xdr:colOff>177800</xdr:colOff>
      <xdr:row>40</xdr:row>
      <xdr:rowOff>154759</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4325600" y="67587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31586</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00000000-0008-0000-0F00-000048010000}"/>
            </a:ext>
          </a:extLst>
        </xdr:cNvPr>
        <xdr:cNvSpPr txBox="1"/>
      </xdr:nvSpPr>
      <xdr:spPr>
        <a:xfrm>
          <a:off x="14414500" y="6737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3578840" y="67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77833</xdr:rowOff>
    </xdr:from>
    <xdr:to>
      <xdr:col>85</xdr:col>
      <xdr:colOff>127000</xdr:colOff>
      <xdr:row>40</xdr:row>
      <xdr:rowOff>103959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3629640" y="6783433"/>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2804140" y="6858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41</xdr:row>
      <xdr:rowOff>32113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2854940" y="6783433"/>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123372</xdr:rowOff>
    </xdr:from>
    <xdr:to>
      <xdr:col>72</xdr:col>
      <xdr:colOff>38100</xdr:colOff>
      <xdr:row>41</xdr:row>
      <xdr:rowOff>53522</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2029440" y="682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2722</xdr:rowOff>
    </xdr:from>
    <xdr:to>
      <xdr:col>76</xdr:col>
      <xdr:colOff>114300</xdr:colOff>
      <xdr:row>41</xdr:row>
      <xdr:rowOff>32113</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2072620" y="6875962"/>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35" name="n_1aveValue【一般廃棄物処理施設】&#10;有形固定資産減価償却率">
          <a:extLst>
            <a:ext uri="{FF2B5EF4-FFF2-40B4-BE49-F238E27FC236}">
              <a16:creationId xmlns:a16="http://schemas.microsoft.com/office/drawing/2014/main" id="{00000000-0008-0000-0F00-00004F010000}"/>
            </a:ext>
          </a:extLst>
        </xdr:cNvPr>
        <xdr:cNvSpPr txBox="1"/>
      </xdr:nvSpPr>
      <xdr:spPr>
        <a:xfrm>
          <a:off x="13437244"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36" name="n_2aveValue【一般廃棄物処理施設】&#10;有形固定資産減価償却率">
          <a:extLst>
            <a:ext uri="{FF2B5EF4-FFF2-40B4-BE49-F238E27FC236}">
              <a16:creationId xmlns:a16="http://schemas.microsoft.com/office/drawing/2014/main" id="{00000000-0008-0000-0F00-000050010000}"/>
            </a:ext>
          </a:extLst>
        </xdr:cNvPr>
        <xdr:cNvSpPr txBox="1"/>
      </xdr:nvSpPr>
      <xdr:spPr>
        <a:xfrm>
          <a:off x="12675244"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337" name="n_3aveValue【一般廃棄物処理施設】&#10;有形固定資産減価償却率">
          <a:extLst>
            <a:ext uri="{FF2B5EF4-FFF2-40B4-BE49-F238E27FC236}">
              <a16:creationId xmlns:a16="http://schemas.microsoft.com/office/drawing/2014/main" id="{00000000-0008-0000-0F00-000051010000}"/>
            </a:ext>
          </a:extLst>
        </xdr:cNvPr>
        <xdr:cNvSpPr txBox="1"/>
      </xdr:nvSpPr>
      <xdr:spPr>
        <a:xfrm>
          <a:off x="119005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38" name="n_4aveValue【一般廃棄物処理施設】&#10;有形固定資産減価償却率">
          <a:extLst>
            <a:ext uri="{FF2B5EF4-FFF2-40B4-BE49-F238E27FC236}">
              <a16:creationId xmlns:a16="http://schemas.microsoft.com/office/drawing/2014/main" id="{00000000-0008-0000-0F00-000052010000}"/>
            </a:ext>
          </a:extLst>
        </xdr:cNvPr>
        <xdr:cNvSpPr txBox="1"/>
      </xdr:nvSpPr>
      <xdr:spPr>
        <a:xfrm>
          <a:off x="1110298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339" name="n_1mainValue【一般廃棄物処理施設】&#10;有形固定資産減価償却率">
          <a:extLst>
            <a:ext uri="{FF2B5EF4-FFF2-40B4-BE49-F238E27FC236}">
              <a16:creationId xmlns:a16="http://schemas.microsoft.com/office/drawing/2014/main" id="{00000000-0008-0000-0F00-000053010000}"/>
            </a:ext>
          </a:extLst>
        </xdr:cNvPr>
        <xdr:cNvSpPr txBox="1"/>
      </xdr:nvSpPr>
      <xdr:spPr>
        <a:xfrm>
          <a:off x="13437244" y="68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340" name="n_2mainValue【一般廃棄物処理施設】&#10;有形固定資産減価償却率">
          <a:extLst>
            <a:ext uri="{FF2B5EF4-FFF2-40B4-BE49-F238E27FC236}">
              <a16:creationId xmlns:a16="http://schemas.microsoft.com/office/drawing/2014/main" id="{00000000-0008-0000-0F00-000054010000}"/>
            </a:ext>
          </a:extLst>
        </xdr:cNvPr>
        <xdr:cNvSpPr txBox="1"/>
      </xdr:nvSpPr>
      <xdr:spPr>
        <a:xfrm>
          <a:off x="12675244" y="694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44649</xdr:rowOff>
    </xdr:from>
    <xdr:ext cx="405111" cy="259045"/>
    <xdr:sp macro="" textlink="">
      <xdr:nvSpPr>
        <xdr:cNvPr id="341" name="n_3main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1900544" y="691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a:extLst>
            <a:ext uri="{FF2B5EF4-FFF2-40B4-BE49-F238E27FC236}">
              <a16:creationId xmlns:a16="http://schemas.microsoft.com/office/drawing/2014/main" id="{00000000-0008-0000-0F00-00006C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9509104" y="5615374"/>
          <a:ext cx="0" cy="146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66" name="【一般廃棄物処理施設】&#10;一人当たり有形固定資産（償却資産）額最小値テキスト">
          <a:extLst>
            <a:ext uri="{FF2B5EF4-FFF2-40B4-BE49-F238E27FC236}">
              <a16:creationId xmlns:a16="http://schemas.microsoft.com/office/drawing/2014/main" id="{00000000-0008-0000-0F00-00006E010000}"/>
            </a:ext>
          </a:extLst>
        </xdr:cNvPr>
        <xdr:cNvSpPr txBox="1"/>
      </xdr:nvSpPr>
      <xdr:spPr>
        <a:xfrm>
          <a:off x="19547840" y="708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9443700" y="7078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68" name="【一般廃棄物処理施設】&#10;一人当たり有形固定資産（償却資産）額最大値テキスト">
          <a:extLst>
            <a:ext uri="{FF2B5EF4-FFF2-40B4-BE49-F238E27FC236}">
              <a16:creationId xmlns:a16="http://schemas.microsoft.com/office/drawing/2014/main" id="{00000000-0008-0000-0F00-000070010000}"/>
            </a:ext>
          </a:extLst>
        </xdr:cNvPr>
        <xdr:cNvSpPr txBox="1"/>
      </xdr:nvSpPr>
      <xdr:spPr>
        <a:xfrm>
          <a:off x="19547840" y="5394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9443700" y="5615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370" name="【一般廃棄物処理施設】&#10;一人当たり有形固定資産（償却資産）額平均値テキスト">
          <a:extLst>
            <a:ext uri="{FF2B5EF4-FFF2-40B4-BE49-F238E27FC236}">
              <a16:creationId xmlns:a16="http://schemas.microsoft.com/office/drawing/2014/main" id="{00000000-0008-0000-0F00-000072010000}"/>
            </a:ext>
          </a:extLst>
        </xdr:cNvPr>
        <xdr:cNvSpPr txBox="1"/>
      </xdr:nvSpPr>
      <xdr:spPr>
        <a:xfrm>
          <a:off x="19547840" y="68861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9458940" y="69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8735040" y="6929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7937480" y="69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7162780" y="69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6388080" y="692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170769</xdr:rowOff>
    </xdr:from>
    <xdr:to>
      <xdr:col>116</xdr:col>
      <xdr:colOff>114300</xdr:colOff>
      <xdr:row>41</xdr:row>
      <xdr:rowOff>100919</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9458940" y="6876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22196</xdr:rowOff>
    </xdr:from>
    <xdr:ext cx="599010" cy="259045"/>
    <xdr:sp macro="" textlink="">
      <xdr:nvSpPr>
        <xdr:cNvPr id="382" name="【一般廃棄物処理施設】&#10;一人当たり有形固定資産（償却資産）額該当値テキスト">
          <a:extLst>
            <a:ext uri="{FF2B5EF4-FFF2-40B4-BE49-F238E27FC236}">
              <a16:creationId xmlns:a16="http://schemas.microsoft.com/office/drawing/2014/main" id="{00000000-0008-0000-0F00-00007E010000}"/>
            </a:ext>
          </a:extLst>
        </xdr:cNvPr>
        <xdr:cNvSpPr txBox="1"/>
      </xdr:nvSpPr>
      <xdr:spPr>
        <a:xfrm>
          <a:off x="19547840" y="672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1385</xdr:rowOff>
    </xdr:from>
    <xdr:to>
      <xdr:col>112</xdr:col>
      <xdr:colOff>38100</xdr:colOff>
      <xdr:row>41</xdr:row>
      <xdr:rowOff>102985</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8735040" y="6874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50119</xdr:rowOff>
    </xdr:from>
    <xdr:to>
      <xdr:col>116</xdr:col>
      <xdr:colOff>63500</xdr:colOff>
      <xdr:row>41</xdr:row>
      <xdr:rowOff>52185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18778220" y="6923359"/>
          <a:ext cx="73152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22640</xdr:rowOff>
    </xdr:from>
    <xdr:to>
      <xdr:col>107</xdr:col>
      <xdr:colOff>101600</xdr:colOff>
      <xdr:row>41</xdr:row>
      <xdr:rowOff>124240</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17937480" y="68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52185</xdr:rowOff>
    </xdr:from>
    <xdr:to>
      <xdr:col>111</xdr:col>
      <xdr:colOff>177800</xdr:colOff>
      <xdr:row>41</xdr:row>
      <xdr:rowOff>73440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17988280" y="6925425"/>
          <a:ext cx="789940" cy="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25461</xdr:rowOff>
    </xdr:from>
    <xdr:to>
      <xdr:col>102</xdr:col>
      <xdr:colOff>165100</xdr:colOff>
      <xdr:row>41</xdr:row>
      <xdr:rowOff>127061</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17162780" y="68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73440</xdr:rowOff>
    </xdr:from>
    <xdr:to>
      <xdr:col>107</xdr:col>
      <xdr:colOff>50800</xdr:colOff>
      <xdr:row>41</xdr:row>
      <xdr:rowOff>76261</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17213580" y="6946680"/>
          <a:ext cx="7747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389" name="n_1ave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18496495" y="702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390" name="n_2ave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17734495" y="70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391" name="n_3aveValue【一般廃棄物処理施設】&#10;一人当たり有形固定資産（償却資産）額">
          <a:extLst>
            <a:ext uri="{FF2B5EF4-FFF2-40B4-BE49-F238E27FC236}">
              <a16:creationId xmlns:a16="http://schemas.microsoft.com/office/drawing/2014/main" id="{00000000-0008-0000-0F00-000087010000}"/>
            </a:ext>
          </a:extLst>
        </xdr:cNvPr>
        <xdr:cNvSpPr txBox="1"/>
      </xdr:nvSpPr>
      <xdr:spPr>
        <a:xfrm>
          <a:off x="16936935" y="702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392" name="n_4aveValue【一般廃棄物処理施設】&#10;一人当たり有形固定資産（償却資産）額">
          <a:extLst>
            <a:ext uri="{FF2B5EF4-FFF2-40B4-BE49-F238E27FC236}">
              <a16:creationId xmlns:a16="http://schemas.microsoft.com/office/drawing/2014/main" id="{00000000-0008-0000-0F00-000088010000}"/>
            </a:ext>
          </a:extLst>
        </xdr:cNvPr>
        <xdr:cNvSpPr txBox="1"/>
      </xdr:nvSpPr>
      <xdr:spPr>
        <a:xfrm>
          <a:off x="16162235" y="670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119512</xdr:rowOff>
    </xdr:from>
    <xdr:ext cx="599010" cy="259045"/>
    <xdr:sp macro="" textlink="">
      <xdr:nvSpPr>
        <xdr:cNvPr id="393" name="n_1mainValue【一般廃棄物処理施設】&#10;一人当たり有形固定資産（償却資産）額">
          <a:extLst>
            <a:ext uri="{FF2B5EF4-FFF2-40B4-BE49-F238E27FC236}">
              <a16:creationId xmlns:a16="http://schemas.microsoft.com/office/drawing/2014/main" id="{00000000-0008-0000-0F00-000089010000}"/>
            </a:ext>
          </a:extLst>
        </xdr:cNvPr>
        <xdr:cNvSpPr txBox="1"/>
      </xdr:nvSpPr>
      <xdr:spPr>
        <a:xfrm>
          <a:off x="18496495" y="665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140767</xdr:rowOff>
    </xdr:from>
    <xdr:ext cx="599010" cy="259045"/>
    <xdr:sp macro="" textlink="">
      <xdr:nvSpPr>
        <xdr:cNvPr id="394" name="n_2mainValue【一般廃棄物処理施設】&#10;一人当たり有形固定資産（償却資産）額">
          <a:extLst>
            <a:ext uri="{FF2B5EF4-FFF2-40B4-BE49-F238E27FC236}">
              <a16:creationId xmlns:a16="http://schemas.microsoft.com/office/drawing/2014/main" id="{00000000-0008-0000-0F00-00008A010000}"/>
            </a:ext>
          </a:extLst>
        </xdr:cNvPr>
        <xdr:cNvSpPr txBox="1"/>
      </xdr:nvSpPr>
      <xdr:spPr>
        <a:xfrm>
          <a:off x="17734495" y="667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143588</xdr:rowOff>
    </xdr:from>
    <xdr:ext cx="599010" cy="259045"/>
    <xdr:sp macro="" textlink="">
      <xdr:nvSpPr>
        <xdr:cNvPr id="395" name="n_3mainValue【一般廃棄物処理施設】&#10;一人当たり有形固定資産（償却資産）額">
          <a:extLst>
            <a:ext uri="{FF2B5EF4-FFF2-40B4-BE49-F238E27FC236}">
              <a16:creationId xmlns:a16="http://schemas.microsoft.com/office/drawing/2014/main" id="{00000000-0008-0000-0F00-00008B010000}"/>
            </a:ext>
          </a:extLst>
        </xdr:cNvPr>
        <xdr:cNvSpPr txBox="1"/>
      </xdr:nvSpPr>
      <xdr:spPr>
        <a:xfrm>
          <a:off x="16936935" y="668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保健センター・保健所】&#10;有形固定資産減価償却率グラフ枠">
          <a:extLst>
            <a:ext uri="{FF2B5EF4-FFF2-40B4-BE49-F238E27FC236}">
              <a16:creationId xmlns:a16="http://schemas.microsoft.com/office/drawing/2014/main" id="{00000000-0008-0000-0F00-0000A4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4375764" y="9405802"/>
          <a:ext cx="0" cy="136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22" name="【保健センター・保健所】&#10;有形固定資産減価償却率最小値テキスト">
          <a:extLst>
            <a:ext uri="{FF2B5EF4-FFF2-40B4-BE49-F238E27FC236}">
              <a16:creationId xmlns:a16="http://schemas.microsoft.com/office/drawing/2014/main" id="{00000000-0008-0000-0F00-0000A6010000}"/>
            </a:ext>
          </a:extLst>
        </xdr:cNvPr>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24" name="【保健センター・保健所】&#10;有形固定資産減価償却率最大値テキスト">
          <a:extLst>
            <a:ext uri="{FF2B5EF4-FFF2-40B4-BE49-F238E27FC236}">
              <a16:creationId xmlns:a16="http://schemas.microsoft.com/office/drawing/2014/main" id="{00000000-0008-0000-0F00-0000A8010000}"/>
            </a:ext>
          </a:extLst>
        </xdr:cNvPr>
        <xdr:cNvSpPr txBox="1"/>
      </xdr:nvSpPr>
      <xdr:spPr>
        <a:xfrm>
          <a:off x="14414500" y="9188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4287500" y="940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26" name="【保健センター・保健所】&#10;有形固定資産減価償却率平均値テキスト">
          <a:extLst>
            <a:ext uri="{FF2B5EF4-FFF2-40B4-BE49-F238E27FC236}">
              <a16:creationId xmlns:a16="http://schemas.microsoft.com/office/drawing/2014/main" id="{00000000-0008-0000-0F00-0000AA010000}"/>
            </a:ext>
          </a:extLst>
        </xdr:cNvPr>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5788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029440" y="9936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123188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43906</xdr:rowOff>
    </xdr:from>
    <xdr:to>
      <xdr:col>85</xdr:col>
      <xdr:colOff>177800</xdr:colOff>
      <xdr:row>62</xdr:row>
      <xdr:rowOff>145506</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325600" y="104375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22333</xdr:rowOff>
    </xdr:from>
    <xdr:ext cx="405111" cy="259045"/>
    <xdr:sp macro="" textlink="">
      <xdr:nvSpPr>
        <xdr:cNvPr id="438" name="【保健センター・保健所】&#10;有形固定資産減価償却率該当値テキスト">
          <a:extLst>
            <a:ext uri="{FF2B5EF4-FFF2-40B4-BE49-F238E27FC236}">
              <a16:creationId xmlns:a16="http://schemas.microsoft.com/office/drawing/2014/main" id="{00000000-0008-0000-0F00-0000B6010000}"/>
            </a:ext>
          </a:extLst>
        </xdr:cNvPr>
        <xdr:cNvSpPr txBox="1"/>
      </xdr:nvSpPr>
      <xdr:spPr>
        <a:xfrm>
          <a:off x="14414500"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57884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94706</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629640" y="10439400"/>
          <a:ext cx="74676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8041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45720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854940" y="1039368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117384</xdr:rowOff>
    </xdr:from>
    <xdr:to>
      <xdr:col>72</xdr:col>
      <xdr:colOff>38100</xdr:colOff>
      <xdr:row>62</xdr:row>
      <xdr:rowOff>47534</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029440" y="10343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168184</xdr:rowOff>
    </xdr:from>
    <xdr:to>
      <xdr:col>76</xdr:col>
      <xdr:colOff>114300</xdr:colOff>
      <xdr:row>62</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072620" y="1039422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45" name="n_1aveValue【保健センター・保健所】&#10;有形固定資産減価償却率">
          <a:extLst>
            <a:ext uri="{FF2B5EF4-FFF2-40B4-BE49-F238E27FC236}">
              <a16:creationId xmlns:a16="http://schemas.microsoft.com/office/drawing/2014/main" id="{00000000-0008-0000-0F00-0000BD010000}"/>
            </a:ext>
          </a:extLst>
        </xdr:cNvPr>
        <xdr:cNvSpPr txBox="1"/>
      </xdr:nvSpPr>
      <xdr:spPr>
        <a:xfrm>
          <a:off x="134372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46" name="n_2aveValue【保健センター・保健所】&#10;有形固定資産減価償却率">
          <a:extLst>
            <a:ext uri="{FF2B5EF4-FFF2-40B4-BE49-F238E27FC236}">
              <a16:creationId xmlns:a16="http://schemas.microsoft.com/office/drawing/2014/main" id="{00000000-0008-0000-0F00-0000BE010000}"/>
            </a:ext>
          </a:extLst>
        </xdr:cNvPr>
        <xdr:cNvSpPr txBox="1"/>
      </xdr:nvSpPr>
      <xdr:spPr>
        <a:xfrm>
          <a:off x="12675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47" name="n_3ave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1900544"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48" name="n_4aveValue【保健センター・保健所】&#10;有形固定資産減価償却率">
          <a:extLst>
            <a:ext uri="{FF2B5EF4-FFF2-40B4-BE49-F238E27FC236}">
              <a16:creationId xmlns:a16="http://schemas.microsoft.com/office/drawing/2014/main" id="{00000000-0008-0000-0F00-0000C0010000}"/>
            </a:ext>
          </a:extLst>
        </xdr:cNvPr>
        <xdr:cNvSpPr txBox="1"/>
      </xdr:nvSpPr>
      <xdr:spPr>
        <a:xfrm>
          <a:off x="1110298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449" name="n_1mainValue【保健センター・保健所】&#10;有形固定資産減価償却率">
          <a:extLst>
            <a:ext uri="{FF2B5EF4-FFF2-40B4-BE49-F238E27FC236}">
              <a16:creationId xmlns:a16="http://schemas.microsoft.com/office/drawing/2014/main" id="{00000000-0008-0000-0F00-0000C1010000}"/>
            </a:ext>
          </a:extLst>
        </xdr:cNvPr>
        <xdr:cNvSpPr txBox="1"/>
      </xdr:nvSpPr>
      <xdr:spPr>
        <a:xfrm>
          <a:off x="134372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450" name="n_2mainValue【保健センター・保健所】&#10;有形固定資産減価償却率">
          <a:extLst>
            <a:ext uri="{FF2B5EF4-FFF2-40B4-BE49-F238E27FC236}">
              <a16:creationId xmlns:a16="http://schemas.microsoft.com/office/drawing/2014/main" id="{00000000-0008-0000-0F00-0000C2010000}"/>
            </a:ext>
          </a:extLst>
        </xdr:cNvPr>
        <xdr:cNvSpPr txBox="1"/>
      </xdr:nvSpPr>
      <xdr:spPr>
        <a:xfrm>
          <a:off x="126752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38661</xdr:rowOff>
    </xdr:from>
    <xdr:ext cx="405111" cy="259045"/>
    <xdr:sp macro="" textlink="">
      <xdr:nvSpPr>
        <xdr:cNvPr id="451" name="n_3mainValue【保健センター・保健所】&#10;有形固定資産減価償却率">
          <a:extLst>
            <a:ext uri="{FF2B5EF4-FFF2-40B4-BE49-F238E27FC236}">
              <a16:creationId xmlns:a16="http://schemas.microsoft.com/office/drawing/2014/main" id="{00000000-0008-0000-0F00-0000C3010000}"/>
            </a:ext>
          </a:extLst>
        </xdr:cNvPr>
        <xdr:cNvSpPr txBox="1"/>
      </xdr:nvSpPr>
      <xdr:spPr>
        <a:xfrm>
          <a:off x="119005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00000000-0008-0000-0F00-0000D8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9509104" y="9258147"/>
          <a:ext cx="0" cy="14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00000000-0008-0000-0F00-0000DA010000}"/>
            </a:ext>
          </a:extLst>
        </xdr:cNvPr>
        <xdr:cNvSpPr txBox="1"/>
      </xdr:nvSpPr>
      <xdr:spPr>
        <a:xfrm>
          <a:off x="19547840" y="107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9443700" y="1071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00000000-0008-0000-0F00-0000DC010000}"/>
            </a:ext>
          </a:extLst>
        </xdr:cNvPr>
        <xdr:cNvSpPr txBox="1"/>
      </xdr:nvSpPr>
      <xdr:spPr>
        <a:xfrm>
          <a:off x="19547840" y="90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9443700" y="9258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00000000-0008-0000-0F00-0000DE010000}"/>
            </a:ext>
          </a:extLst>
        </xdr:cNvPr>
        <xdr:cNvSpPr txBox="1"/>
      </xdr:nvSpPr>
      <xdr:spPr>
        <a:xfrm>
          <a:off x="19547840" y="1053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58940" y="10553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735040" y="10554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7937480" y="1056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7162780" y="1058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6388080" y="10579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154483</xdr:rowOff>
    </xdr:from>
    <xdr:to>
      <xdr:col>116</xdr:col>
      <xdr:colOff>114300</xdr:colOff>
      <xdr:row>63</xdr:row>
      <xdr:rowOff>84633</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58940" y="10548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113860</xdr:rowOff>
    </xdr:from>
    <xdr:ext cx="469744" cy="259045"/>
    <xdr:sp macro="" textlink="">
      <xdr:nvSpPr>
        <xdr:cNvPr id="490" name="【保健センター・保健所】&#10;一人当たり面積該当値テキスト">
          <a:extLst>
            <a:ext uri="{FF2B5EF4-FFF2-40B4-BE49-F238E27FC236}">
              <a16:creationId xmlns:a16="http://schemas.microsoft.com/office/drawing/2014/main" id="{00000000-0008-0000-0F00-0000EA010000}"/>
            </a:ext>
          </a:extLst>
        </xdr:cNvPr>
        <xdr:cNvSpPr txBox="1"/>
      </xdr:nvSpPr>
      <xdr:spPr>
        <a:xfrm>
          <a:off x="19547840" y="1033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157683</xdr:rowOff>
    </xdr:from>
    <xdr:to>
      <xdr:col>112</xdr:col>
      <xdr:colOff>38100</xdr:colOff>
      <xdr:row>63</xdr:row>
      <xdr:rowOff>87833</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735040" y="10551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33833</xdr:rowOff>
    </xdr:from>
    <xdr:to>
      <xdr:col>116</xdr:col>
      <xdr:colOff>63500</xdr:colOff>
      <xdr:row>63</xdr:row>
      <xdr:rowOff>37033</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8778220" y="10595153"/>
          <a:ext cx="7315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159969</xdr:rowOff>
    </xdr:from>
    <xdr:to>
      <xdr:col>107</xdr:col>
      <xdr:colOff>101600</xdr:colOff>
      <xdr:row>63</xdr:row>
      <xdr:rowOff>90119</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7937480" y="10553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37033</xdr:rowOff>
    </xdr:from>
    <xdr:to>
      <xdr:col>111</xdr:col>
      <xdr:colOff>177800</xdr:colOff>
      <xdr:row>63</xdr:row>
      <xdr:rowOff>39319</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7988280" y="10598353"/>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162255</xdr:rowOff>
    </xdr:from>
    <xdr:to>
      <xdr:col>102</xdr:col>
      <xdr:colOff>165100</xdr:colOff>
      <xdr:row>63</xdr:row>
      <xdr:rowOff>92405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7162780" y="10555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39319</xdr:rowOff>
    </xdr:from>
    <xdr:to>
      <xdr:col>107</xdr:col>
      <xdr:colOff>50800</xdr:colOff>
      <xdr:row>63</xdr:row>
      <xdr:rowOff>41605</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7213580" y="10600639"/>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497" name="n_1aveValue【保健センター・保健所】&#10;一人当たり面積">
          <a:extLst>
            <a:ext uri="{FF2B5EF4-FFF2-40B4-BE49-F238E27FC236}">
              <a16:creationId xmlns:a16="http://schemas.microsoft.com/office/drawing/2014/main" id="{00000000-0008-0000-0F00-0000F1010000}"/>
            </a:ext>
          </a:extLst>
        </xdr:cNvPr>
        <xdr:cNvSpPr txBox="1"/>
      </xdr:nvSpPr>
      <xdr:spPr>
        <a:xfrm>
          <a:off x="18561127" y="106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498" name="n_2aveValue【保健センター・保健所】&#10;一人当たり面積">
          <a:extLst>
            <a:ext uri="{FF2B5EF4-FFF2-40B4-BE49-F238E27FC236}">
              <a16:creationId xmlns:a16="http://schemas.microsoft.com/office/drawing/2014/main" id="{00000000-0008-0000-0F00-0000F2010000}"/>
            </a:ext>
          </a:extLst>
        </xdr:cNvPr>
        <xdr:cNvSpPr txBox="1"/>
      </xdr:nvSpPr>
      <xdr:spPr>
        <a:xfrm>
          <a:off x="17776267" y="106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499" name="n_3aveValue【保健センター・保健所】&#10;一人当たり面積">
          <a:extLst>
            <a:ext uri="{FF2B5EF4-FFF2-40B4-BE49-F238E27FC236}">
              <a16:creationId xmlns:a16="http://schemas.microsoft.com/office/drawing/2014/main" id="{00000000-0008-0000-0F00-0000F3010000}"/>
            </a:ext>
          </a:extLst>
        </xdr:cNvPr>
        <xdr:cNvSpPr txBox="1"/>
      </xdr:nvSpPr>
      <xdr:spPr>
        <a:xfrm>
          <a:off x="17001567"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00" name="n_4aveValue【保健センター・保健所】&#10;一人当たり面積">
          <a:extLst>
            <a:ext uri="{FF2B5EF4-FFF2-40B4-BE49-F238E27FC236}">
              <a16:creationId xmlns:a16="http://schemas.microsoft.com/office/drawing/2014/main" id="{00000000-0008-0000-0F00-0000F4010000}"/>
            </a:ext>
          </a:extLst>
        </xdr:cNvPr>
        <xdr:cNvSpPr txBox="1"/>
      </xdr:nvSpPr>
      <xdr:spPr>
        <a:xfrm>
          <a:off x="16226867" y="103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104360</xdr:rowOff>
    </xdr:from>
    <xdr:ext cx="469744" cy="259045"/>
    <xdr:sp macro="" textlink="">
      <xdr:nvSpPr>
        <xdr:cNvPr id="501" name="n_1mainValue【保健センター・保健所】&#10;一人当たり面積">
          <a:extLst>
            <a:ext uri="{FF2B5EF4-FFF2-40B4-BE49-F238E27FC236}">
              <a16:creationId xmlns:a16="http://schemas.microsoft.com/office/drawing/2014/main" id="{00000000-0008-0000-0F00-0000F5010000}"/>
            </a:ext>
          </a:extLst>
        </xdr:cNvPr>
        <xdr:cNvSpPr txBox="1"/>
      </xdr:nvSpPr>
      <xdr:spPr>
        <a:xfrm>
          <a:off x="18561127" y="1033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106646</xdr:rowOff>
    </xdr:from>
    <xdr:ext cx="469744" cy="259045"/>
    <xdr:sp macro="" textlink="">
      <xdr:nvSpPr>
        <xdr:cNvPr id="502" name="n_2mainValue【保健センター・保健所】&#10;一人当たり面積">
          <a:extLst>
            <a:ext uri="{FF2B5EF4-FFF2-40B4-BE49-F238E27FC236}">
              <a16:creationId xmlns:a16="http://schemas.microsoft.com/office/drawing/2014/main" id="{00000000-0008-0000-0F00-0000F6010000}"/>
            </a:ext>
          </a:extLst>
        </xdr:cNvPr>
        <xdr:cNvSpPr txBox="1"/>
      </xdr:nvSpPr>
      <xdr:spPr>
        <a:xfrm>
          <a:off x="17776267" y="1033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108932</xdr:rowOff>
    </xdr:from>
    <xdr:ext cx="469744" cy="259045"/>
    <xdr:sp macro="" textlink="">
      <xdr:nvSpPr>
        <xdr:cNvPr id="503" name="n_3mainValue【保健センター・保健所】&#10;一人当たり面積">
          <a:extLst>
            <a:ext uri="{FF2B5EF4-FFF2-40B4-BE49-F238E27FC236}">
              <a16:creationId xmlns:a16="http://schemas.microsoft.com/office/drawing/2014/main" id="{00000000-0008-0000-0F00-0000F7010000}"/>
            </a:ext>
          </a:extLst>
        </xdr:cNvPr>
        <xdr:cNvSpPr txBox="1"/>
      </xdr:nvSpPr>
      <xdr:spPr>
        <a:xfrm>
          <a:off x="17001567" y="1033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a:extLst>
            <a:ext uri="{FF2B5EF4-FFF2-40B4-BE49-F238E27FC236}">
              <a16:creationId xmlns:a16="http://schemas.microsoft.com/office/drawing/2014/main" id="{00000000-0008-0000-0F00-000010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0" name="【消防施設】&#10;有形固定資産減価償却率最小値テキスト">
          <a:extLst>
            <a:ext uri="{FF2B5EF4-FFF2-40B4-BE49-F238E27FC236}">
              <a16:creationId xmlns:a16="http://schemas.microsoft.com/office/drawing/2014/main" id="{00000000-0008-0000-0F00-000012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32" name="【消防施設】&#10;有形固定資産減価償却率最大値テキスト">
          <a:extLst>
            <a:ext uri="{FF2B5EF4-FFF2-40B4-BE49-F238E27FC236}">
              <a16:creationId xmlns:a16="http://schemas.microsoft.com/office/drawing/2014/main" id="{00000000-0008-0000-0F00-000014020000}"/>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34" name="【消防施設】&#10;有形固定資産減価償却率平均値テキスト">
          <a:extLst>
            <a:ext uri="{FF2B5EF4-FFF2-40B4-BE49-F238E27FC236}">
              <a16:creationId xmlns:a16="http://schemas.microsoft.com/office/drawing/2014/main" id="{00000000-0008-0000-0F00-000016020000}"/>
            </a:ext>
          </a:extLst>
        </xdr:cNvPr>
        <xdr:cNvSpPr txBox="1"/>
      </xdr:nvSpPr>
      <xdr:spPr>
        <a:xfrm>
          <a:off x="14414500" y="1371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123188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127726</xdr:rowOff>
    </xdr:from>
    <xdr:to>
      <xdr:col>85</xdr:col>
      <xdr:colOff>177800</xdr:colOff>
      <xdr:row>84</xdr:row>
      <xdr:rowOff>57876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325600" y="140418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106153</xdr:rowOff>
    </xdr:from>
    <xdr:ext cx="405111" cy="259045"/>
    <xdr:sp macro="" textlink="">
      <xdr:nvSpPr>
        <xdr:cNvPr id="546" name="【消防施設】&#10;有形固定資産減価償却率該当値テキスト">
          <a:extLst>
            <a:ext uri="{FF2B5EF4-FFF2-40B4-BE49-F238E27FC236}">
              <a16:creationId xmlns:a16="http://schemas.microsoft.com/office/drawing/2014/main" id="{00000000-0008-0000-0F00-000022020000}"/>
            </a:ext>
          </a:extLst>
        </xdr:cNvPr>
        <xdr:cNvSpPr txBox="1"/>
      </xdr:nvSpPr>
      <xdr:spPr>
        <a:xfrm>
          <a:off x="14414500" y="1402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578840" y="139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84</xdr:row>
      <xdr:rowOff>7076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629640" y="13965283"/>
          <a:ext cx="74676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2804140" y="13867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51163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854940" y="13914664"/>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2029440" y="13839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144236</xdr:rowOff>
    </xdr:from>
    <xdr:to>
      <xdr:col>76</xdr:col>
      <xdr:colOff>114300</xdr:colOff>
      <xdr:row>83</xdr:row>
      <xdr:rowOff>544</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072620" y="13890716"/>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53" name="n_1aveValue【消防施設】&#10;有形固定資産減価償却率">
          <a:extLst>
            <a:ext uri="{FF2B5EF4-FFF2-40B4-BE49-F238E27FC236}">
              <a16:creationId xmlns:a16="http://schemas.microsoft.com/office/drawing/2014/main" id="{00000000-0008-0000-0F00-000029020000}"/>
            </a:ext>
          </a:extLst>
        </xdr:cNvPr>
        <xdr:cNvSpPr txBox="1"/>
      </xdr:nvSpPr>
      <xdr:spPr>
        <a:xfrm>
          <a:off x="1343724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54" name="n_2aveValue【消防施設】&#10;有形固定資産減価償却率">
          <a:extLst>
            <a:ext uri="{FF2B5EF4-FFF2-40B4-BE49-F238E27FC236}">
              <a16:creationId xmlns:a16="http://schemas.microsoft.com/office/drawing/2014/main" id="{00000000-0008-0000-0F00-00002A020000}"/>
            </a:ext>
          </a:extLst>
        </xdr:cNvPr>
        <xdr:cNvSpPr txBox="1"/>
      </xdr:nvSpPr>
      <xdr:spPr>
        <a:xfrm>
          <a:off x="126752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55" name="n_3aveValue【消防施設】&#10;有形固定資産減価償却率">
          <a:extLst>
            <a:ext uri="{FF2B5EF4-FFF2-40B4-BE49-F238E27FC236}">
              <a16:creationId xmlns:a16="http://schemas.microsoft.com/office/drawing/2014/main" id="{00000000-0008-0000-0F00-00002B020000}"/>
            </a:ext>
          </a:extLst>
        </xdr:cNvPr>
        <xdr:cNvSpPr txBox="1"/>
      </xdr:nvSpPr>
      <xdr:spPr>
        <a:xfrm>
          <a:off x="119005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56" name="n_4aveValue【消防施設】&#10;有形固定資産減価償却率">
          <a:extLst>
            <a:ext uri="{FF2B5EF4-FFF2-40B4-BE49-F238E27FC236}">
              <a16:creationId xmlns:a16="http://schemas.microsoft.com/office/drawing/2014/main" id="{00000000-0008-0000-0F00-00002C020000}"/>
            </a:ext>
          </a:extLst>
        </xdr:cNvPr>
        <xdr:cNvSpPr txBox="1"/>
      </xdr:nvSpPr>
      <xdr:spPr>
        <a:xfrm>
          <a:off x="1110298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93090</xdr:rowOff>
    </xdr:from>
    <xdr:ext cx="405111" cy="259045"/>
    <xdr:sp macro="" textlink="">
      <xdr:nvSpPr>
        <xdr:cNvPr id="557" name="n_1mainValue【消防施設】&#10;有形固定資産減価償却率">
          <a:extLst>
            <a:ext uri="{FF2B5EF4-FFF2-40B4-BE49-F238E27FC236}">
              <a16:creationId xmlns:a16="http://schemas.microsoft.com/office/drawing/2014/main" id="{00000000-0008-0000-0F00-00002D020000}"/>
            </a:ext>
          </a:extLst>
        </xdr:cNvPr>
        <xdr:cNvSpPr txBox="1"/>
      </xdr:nvSpPr>
      <xdr:spPr>
        <a:xfrm>
          <a:off x="1343724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67871</xdr:rowOff>
    </xdr:from>
    <xdr:ext cx="405111" cy="259045"/>
    <xdr:sp macro="" textlink="">
      <xdr:nvSpPr>
        <xdr:cNvPr id="558" name="n_2mainValue【消防施設】&#10;有形固定資産減価償却率">
          <a:extLst>
            <a:ext uri="{FF2B5EF4-FFF2-40B4-BE49-F238E27FC236}">
              <a16:creationId xmlns:a16="http://schemas.microsoft.com/office/drawing/2014/main" id="{00000000-0008-0000-0F00-00002E020000}"/>
            </a:ext>
          </a:extLst>
        </xdr:cNvPr>
        <xdr:cNvSpPr txBox="1"/>
      </xdr:nvSpPr>
      <xdr:spPr>
        <a:xfrm>
          <a:off x="126752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59" name="n_3mainValue【消防施設】&#10;有形固定資産減価償却率">
          <a:extLst>
            <a:ext uri="{FF2B5EF4-FFF2-40B4-BE49-F238E27FC236}">
              <a16:creationId xmlns:a16="http://schemas.microsoft.com/office/drawing/2014/main" id="{00000000-0008-0000-0F00-00002F020000}"/>
            </a:ext>
          </a:extLst>
        </xdr:cNvPr>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00000000-0008-0000-0F00-000044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82" name="【消防施設】&#10;一人当たり面積最小値テキスト">
          <a:extLst>
            <a:ext uri="{FF2B5EF4-FFF2-40B4-BE49-F238E27FC236}">
              <a16:creationId xmlns:a16="http://schemas.microsoft.com/office/drawing/2014/main" id="{00000000-0008-0000-0F00-000046020000}"/>
            </a:ext>
          </a:extLst>
        </xdr:cNvPr>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84" name="【消防施設】&#10;一人当たり面積最大値テキスト">
          <a:extLst>
            <a:ext uri="{FF2B5EF4-FFF2-40B4-BE49-F238E27FC236}">
              <a16:creationId xmlns:a16="http://schemas.microsoft.com/office/drawing/2014/main" id="{00000000-0008-0000-0F00-000048020000}"/>
            </a:ext>
          </a:extLst>
        </xdr:cNvPr>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86" name="【消防施設】&#10;一人当たり面積平均値テキスト">
          <a:extLst>
            <a:ext uri="{FF2B5EF4-FFF2-40B4-BE49-F238E27FC236}">
              <a16:creationId xmlns:a16="http://schemas.microsoft.com/office/drawing/2014/main" id="{00000000-0008-0000-0F00-00004A020000}"/>
            </a:ext>
          </a:extLst>
        </xdr:cNvPr>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73504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7937480" y="140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5894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148607</xdr:rowOff>
    </xdr:from>
    <xdr:ext cx="469744" cy="259045"/>
    <xdr:sp macro="" textlink="">
      <xdr:nvSpPr>
        <xdr:cNvPr id="598" name="【消防施設】&#10;一人当たり面積該当値テキスト">
          <a:extLst>
            <a:ext uri="{FF2B5EF4-FFF2-40B4-BE49-F238E27FC236}">
              <a16:creationId xmlns:a16="http://schemas.microsoft.com/office/drawing/2014/main" id="{00000000-0008-0000-0F00-000056020000}"/>
            </a:ext>
          </a:extLst>
        </xdr:cNvPr>
        <xdr:cNvSpPr txBox="1"/>
      </xdr:nvSpPr>
      <xdr:spPr>
        <a:xfrm>
          <a:off x="1954784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73504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49530</xdr:rowOff>
    </xdr:from>
    <xdr:to>
      <xdr:col>116</xdr:col>
      <xdr:colOff>63500</xdr:colOff>
      <xdr:row>84</xdr:row>
      <xdr:rowOff>60961</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778220" y="14131290"/>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793748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65532</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7988280" y="14142721"/>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55880</xdr:rowOff>
    </xdr:from>
    <xdr:to>
      <xdr:col>102</xdr:col>
      <xdr:colOff>165100</xdr:colOff>
      <xdr:row>81</xdr:row>
      <xdr:rowOff>157480</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716278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106680</xdr:rowOff>
    </xdr:from>
    <xdr:to>
      <xdr:col>107</xdr:col>
      <xdr:colOff>50800</xdr:colOff>
      <xdr:row>84</xdr:row>
      <xdr:rowOff>65532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7213580" y="13685520"/>
          <a:ext cx="7747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05" name="n_1aveValue【消防施設】&#10;一人当たり面積">
          <a:extLst>
            <a:ext uri="{FF2B5EF4-FFF2-40B4-BE49-F238E27FC236}">
              <a16:creationId xmlns:a16="http://schemas.microsoft.com/office/drawing/2014/main" id="{00000000-0008-0000-0F00-00005D020000}"/>
            </a:ext>
          </a:extLst>
        </xdr:cNvPr>
        <xdr:cNvSpPr txBox="1"/>
      </xdr:nvSpPr>
      <xdr:spPr>
        <a:xfrm>
          <a:off x="18561127" y="13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06" name="n_2aveValue【消防施設】&#10;一人当たり面積">
          <a:extLst>
            <a:ext uri="{FF2B5EF4-FFF2-40B4-BE49-F238E27FC236}">
              <a16:creationId xmlns:a16="http://schemas.microsoft.com/office/drawing/2014/main" id="{00000000-0008-0000-0F00-00005E020000}"/>
            </a:ext>
          </a:extLst>
        </xdr:cNvPr>
        <xdr:cNvSpPr txBox="1"/>
      </xdr:nvSpPr>
      <xdr:spPr>
        <a:xfrm>
          <a:off x="1777626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07" name="n_3aveValue【消防施設】&#10;一人当たり面積">
          <a:extLst>
            <a:ext uri="{FF2B5EF4-FFF2-40B4-BE49-F238E27FC236}">
              <a16:creationId xmlns:a16="http://schemas.microsoft.com/office/drawing/2014/main" id="{00000000-0008-0000-0F00-00005F020000}"/>
            </a:ext>
          </a:extLst>
        </xdr:cNvPr>
        <xdr:cNvSpPr txBox="1"/>
      </xdr:nvSpPr>
      <xdr:spPr>
        <a:xfrm>
          <a:off x="1700156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08" name="n_4aveValue【消防施設】&#10;一人当たり面積">
          <a:extLst>
            <a:ext uri="{FF2B5EF4-FFF2-40B4-BE49-F238E27FC236}">
              <a16:creationId xmlns:a16="http://schemas.microsoft.com/office/drawing/2014/main" id="{00000000-0008-0000-0F00-000060020000}"/>
            </a:ext>
          </a:extLst>
        </xdr:cNvPr>
        <xdr:cNvSpPr txBox="1"/>
      </xdr:nvSpPr>
      <xdr:spPr>
        <a:xfrm>
          <a:off x="162268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09" name="n_1mainValue【消防施設】&#10;一人当たり面積">
          <a:extLst>
            <a:ext uri="{FF2B5EF4-FFF2-40B4-BE49-F238E27FC236}">
              <a16:creationId xmlns:a16="http://schemas.microsoft.com/office/drawing/2014/main" id="{00000000-0008-0000-0F00-000061020000}"/>
            </a:ext>
          </a:extLst>
        </xdr:cNvPr>
        <xdr:cNvSpPr txBox="1"/>
      </xdr:nvSpPr>
      <xdr:spPr>
        <a:xfrm>
          <a:off x="1856112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10" name="n_2mainValue【消防施設】&#10;一人当たり面積">
          <a:extLst>
            <a:ext uri="{FF2B5EF4-FFF2-40B4-BE49-F238E27FC236}">
              <a16:creationId xmlns:a16="http://schemas.microsoft.com/office/drawing/2014/main" id="{00000000-0008-0000-0F00-000062020000}"/>
            </a:ext>
          </a:extLst>
        </xdr:cNvPr>
        <xdr:cNvSpPr txBox="1"/>
      </xdr:nvSpPr>
      <xdr:spPr>
        <a:xfrm>
          <a:off x="1777626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2557</xdr:rowOff>
    </xdr:from>
    <xdr:ext cx="469744" cy="259045"/>
    <xdr:sp macro="" textlink="">
      <xdr:nvSpPr>
        <xdr:cNvPr id="611" name="n_3mainValue【消防施設】&#10;一人当たり面積">
          <a:extLst>
            <a:ext uri="{FF2B5EF4-FFF2-40B4-BE49-F238E27FC236}">
              <a16:creationId xmlns:a16="http://schemas.microsoft.com/office/drawing/2014/main" id="{00000000-0008-0000-0F00-000063020000}"/>
            </a:ext>
          </a:extLst>
        </xdr:cNvPr>
        <xdr:cNvSpPr txBox="1"/>
      </xdr:nvSpPr>
      <xdr:spPr>
        <a:xfrm>
          <a:off x="17001567"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00000000-0008-0000-0F00-00007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6" name="【庁舎】&#10;有形固定資産減価償却率最小値テキスト">
          <a:extLst>
            <a:ext uri="{FF2B5EF4-FFF2-40B4-BE49-F238E27FC236}">
              <a16:creationId xmlns:a16="http://schemas.microsoft.com/office/drawing/2014/main" id="{00000000-0008-0000-0F00-00007C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8" name="【庁舎】&#10;有形固定資産減価償却率最大値テキスト">
          <a:extLst>
            <a:ext uri="{FF2B5EF4-FFF2-40B4-BE49-F238E27FC236}">
              <a16:creationId xmlns:a16="http://schemas.microsoft.com/office/drawing/2014/main" id="{00000000-0008-0000-0F00-00007E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40" name="【庁舎】&#10;有形固定資産減価償却率平均値テキスト">
          <a:extLst>
            <a:ext uri="{FF2B5EF4-FFF2-40B4-BE49-F238E27FC236}">
              <a16:creationId xmlns:a16="http://schemas.microsoft.com/office/drawing/2014/main" id="{00000000-0008-0000-0F00-000080020000}"/>
            </a:ext>
          </a:extLst>
        </xdr:cNvPr>
        <xdr:cNvSpPr txBox="1"/>
      </xdr:nvSpPr>
      <xdr:spPr>
        <a:xfrm>
          <a:off x="14414500" y="17226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8041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029440" y="1739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123188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33020</xdr:rowOff>
    </xdr:from>
    <xdr:to>
      <xdr:col>85</xdr:col>
      <xdr:colOff>177800</xdr:colOff>
      <xdr:row>106</xdr:row>
      <xdr:rowOff>134620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325600" y="178028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11447</xdr:rowOff>
    </xdr:from>
    <xdr:ext cx="405111" cy="259045"/>
    <xdr:sp macro="" textlink="">
      <xdr:nvSpPr>
        <xdr:cNvPr id="652" name="【庁舎】&#10;有形固定資産減価償却率該当値テキスト">
          <a:extLst>
            <a:ext uri="{FF2B5EF4-FFF2-40B4-BE49-F238E27FC236}">
              <a16:creationId xmlns:a16="http://schemas.microsoft.com/office/drawing/2014/main" id="{00000000-0008-0000-0F00-00008C020000}"/>
            </a:ext>
          </a:extLst>
        </xdr:cNvPr>
        <xdr:cNvSpPr txBox="1"/>
      </xdr:nvSpPr>
      <xdr:spPr>
        <a:xfrm>
          <a:off x="14414500"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10161</xdr:rowOff>
    </xdr:from>
    <xdr:to>
      <xdr:col>81</xdr:col>
      <xdr:colOff>101600</xdr:colOff>
      <xdr:row>106</xdr:row>
      <xdr:rowOff>111761</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578840" y="177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83820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629640" y="17830801"/>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157480</xdr:rowOff>
    </xdr:from>
    <xdr:to>
      <xdr:col>76</xdr:col>
      <xdr:colOff>165100</xdr:colOff>
      <xdr:row>106</xdr:row>
      <xdr:rowOff>87630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2804140" y="17759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36830</xdr:rowOff>
    </xdr:from>
    <xdr:to>
      <xdr:col>81</xdr:col>
      <xdr:colOff>50800</xdr:colOff>
      <xdr:row>106</xdr:row>
      <xdr:rowOff>60961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854940" y="17806670"/>
          <a:ext cx="7747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62230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029440" y="17734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xdr:rowOff>
    </xdr:from>
    <xdr:to>
      <xdr:col>76</xdr:col>
      <xdr:colOff>114300</xdr:colOff>
      <xdr:row>106</xdr:row>
      <xdr:rowOff>36830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072620" y="1778127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59" name="n_1aveValue【庁舎】&#10;有形固定資産減価償却率">
          <a:extLst>
            <a:ext uri="{FF2B5EF4-FFF2-40B4-BE49-F238E27FC236}">
              <a16:creationId xmlns:a16="http://schemas.microsoft.com/office/drawing/2014/main" id="{00000000-0008-0000-0F00-000093020000}"/>
            </a:ext>
          </a:extLst>
        </xdr:cNvPr>
        <xdr:cNvSpPr txBox="1"/>
      </xdr:nvSpPr>
      <xdr:spPr>
        <a:xfrm>
          <a:off x="134372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60" name="n_2aveValue【庁舎】&#10;有形固定資産減価償却率">
          <a:extLst>
            <a:ext uri="{FF2B5EF4-FFF2-40B4-BE49-F238E27FC236}">
              <a16:creationId xmlns:a16="http://schemas.microsoft.com/office/drawing/2014/main" id="{00000000-0008-0000-0F00-000094020000}"/>
            </a:ext>
          </a:extLst>
        </xdr:cNvPr>
        <xdr:cNvSpPr txBox="1"/>
      </xdr:nvSpPr>
      <xdr:spPr>
        <a:xfrm>
          <a:off x="126752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61" name="n_3aveValue【庁舎】&#10;有形固定資産減価償却率">
          <a:extLst>
            <a:ext uri="{FF2B5EF4-FFF2-40B4-BE49-F238E27FC236}">
              <a16:creationId xmlns:a16="http://schemas.microsoft.com/office/drawing/2014/main" id="{00000000-0008-0000-0F00-000095020000}"/>
            </a:ext>
          </a:extLst>
        </xdr:cNvPr>
        <xdr:cNvSpPr txBox="1"/>
      </xdr:nvSpPr>
      <xdr:spPr>
        <a:xfrm>
          <a:off x="11900544" y="1717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62" name="n_4aveValue【庁舎】&#10;有形固定資産減価償却率">
          <a:extLst>
            <a:ext uri="{FF2B5EF4-FFF2-40B4-BE49-F238E27FC236}">
              <a16:creationId xmlns:a16="http://schemas.microsoft.com/office/drawing/2014/main" id="{00000000-0008-0000-0F00-000096020000}"/>
            </a:ext>
          </a:extLst>
        </xdr:cNvPr>
        <xdr:cNvSpPr txBox="1"/>
      </xdr:nvSpPr>
      <xdr:spPr>
        <a:xfrm>
          <a:off x="1110298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102888</xdr:rowOff>
    </xdr:from>
    <xdr:ext cx="405111" cy="259045"/>
    <xdr:sp macro="" textlink="">
      <xdr:nvSpPr>
        <xdr:cNvPr id="663" name="n_1mainValue【庁舎】&#10;有形固定資産減価償却率">
          <a:extLst>
            <a:ext uri="{FF2B5EF4-FFF2-40B4-BE49-F238E27FC236}">
              <a16:creationId xmlns:a16="http://schemas.microsoft.com/office/drawing/2014/main" id="{00000000-0008-0000-0F00-000097020000}"/>
            </a:ext>
          </a:extLst>
        </xdr:cNvPr>
        <xdr:cNvSpPr txBox="1"/>
      </xdr:nvSpPr>
      <xdr:spPr>
        <a:xfrm>
          <a:off x="13437244" y="178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78757</xdr:rowOff>
    </xdr:from>
    <xdr:ext cx="405111" cy="259045"/>
    <xdr:sp macro="" textlink="">
      <xdr:nvSpPr>
        <xdr:cNvPr id="664" name="n_2mainValue【庁舎】&#10;有形固定資産減価償却率">
          <a:extLst>
            <a:ext uri="{FF2B5EF4-FFF2-40B4-BE49-F238E27FC236}">
              <a16:creationId xmlns:a16="http://schemas.microsoft.com/office/drawing/2014/main" id="{00000000-0008-0000-0F00-000098020000}"/>
            </a:ext>
          </a:extLst>
        </xdr:cNvPr>
        <xdr:cNvSpPr txBox="1"/>
      </xdr:nvSpPr>
      <xdr:spPr>
        <a:xfrm>
          <a:off x="126752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53357</xdr:rowOff>
    </xdr:from>
    <xdr:ext cx="405111" cy="259045"/>
    <xdr:sp macro="" textlink="">
      <xdr:nvSpPr>
        <xdr:cNvPr id="665" name="n_3mainValue【庁舎】&#10;有形固定資産減価償却率">
          <a:extLst>
            <a:ext uri="{FF2B5EF4-FFF2-40B4-BE49-F238E27FC236}">
              <a16:creationId xmlns:a16="http://schemas.microsoft.com/office/drawing/2014/main" id="{00000000-0008-0000-0F00-000099020000}"/>
            </a:ext>
          </a:extLst>
        </xdr:cNvPr>
        <xdr:cNvSpPr txBox="1"/>
      </xdr:nvSpPr>
      <xdr:spPr>
        <a:xfrm>
          <a:off x="119005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a:extLst>
            <a:ext uri="{FF2B5EF4-FFF2-40B4-BE49-F238E27FC236}">
              <a16:creationId xmlns:a16="http://schemas.microsoft.com/office/drawing/2014/main" id="{00000000-0008-0000-0F00-0000B2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92" name="【庁舎】&#10;一人当たり面積最小値テキスト">
          <a:extLst>
            <a:ext uri="{FF2B5EF4-FFF2-40B4-BE49-F238E27FC236}">
              <a16:creationId xmlns:a16="http://schemas.microsoft.com/office/drawing/2014/main" id="{00000000-0008-0000-0F00-0000B4020000}"/>
            </a:ext>
          </a:extLst>
        </xdr:cNvPr>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4" name="【庁舎】&#10;一人当たり面積最大値テキスト">
          <a:extLst>
            <a:ext uri="{FF2B5EF4-FFF2-40B4-BE49-F238E27FC236}">
              <a16:creationId xmlns:a16="http://schemas.microsoft.com/office/drawing/2014/main" id="{00000000-0008-0000-0F00-0000B6020000}"/>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696" name="【庁舎】&#10;一人当たり面積平均値テキスト">
          <a:extLst>
            <a:ext uri="{FF2B5EF4-FFF2-40B4-BE49-F238E27FC236}">
              <a16:creationId xmlns:a16="http://schemas.microsoft.com/office/drawing/2014/main" id="{00000000-0008-0000-0F00-0000B8020000}"/>
            </a:ext>
          </a:extLst>
        </xdr:cNvPr>
        <xdr:cNvSpPr txBox="1"/>
      </xdr:nvSpPr>
      <xdr:spPr>
        <a:xfrm>
          <a:off x="19547840" y="1750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735040" y="1766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7937480" y="17713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716278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6388080" y="1754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117384</xdr:rowOff>
    </xdr:from>
    <xdr:to>
      <xdr:col>116</xdr:col>
      <xdr:colOff>114300</xdr:colOff>
      <xdr:row>106</xdr:row>
      <xdr:rowOff>47534</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58940" y="17719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95811</xdr:rowOff>
    </xdr:from>
    <xdr:ext cx="469744" cy="259045"/>
    <xdr:sp macro="" textlink="">
      <xdr:nvSpPr>
        <xdr:cNvPr id="708" name="【庁舎】&#10;一人当たり面積該当値テキスト">
          <a:extLst>
            <a:ext uri="{FF2B5EF4-FFF2-40B4-BE49-F238E27FC236}">
              <a16:creationId xmlns:a16="http://schemas.microsoft.com/office/drawing/2014/main" id="{00000000-0008-0000-0F00-0000C4020000}"/>
            </a:ext>
          </a:extLst>
        </xdr:cNvPr>
        <xdr:cNvSpPr txBox="1"/>
      </xdr:nvSpPr>
      <xdr:spPr>
        <a:xfrm>
          <a:off x="19547840" y="176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104321</xdr:rowOff>
    </xdr:from>
    <xdr:to>
      <xdr:col>112</xdr:col>
      <xdr:colOff>38100</xdr:colOff>
      <xdr:row>106</xdr:row>
      <xdr:rowOff>34471</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735040" y="17706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155121</xdr:rowOff>
    </xdr:from>
    <xdr:to>
      <xdr:col>116</xdr:col>
      <xdr:colOff>63500</xdr:colOff>
      <xdr:row>105</xdr:row>
      <xdr:rowOff>168184</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778220" y="17757321"/>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114119</xdr:rowOff>
    </xdr:from>
    <xdr:to>
      <xdr:col>107</xdr:col>
      <xdr:colOff>101600</xdr:colOff>
      <xdr:row>106</xdr:row>
      <xdr:rowOff>44269</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7937480" y="17716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155121</xdr:rowOff>
    </xdr:from>
    <xdr:to>
      <xdr:col>111</xdr:col>
      <xdr:colOff>177800</xdr:colOff>
      <xdr:row>105</xdr:row>
      <xdr:rowOff>164919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7988280" y="17757321"/>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7162780" y="17723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164919</xdr:rowOff>
    </xdr:from>
    <xdr:to>
      <xdr:col>107</xdr:col>
      <xdr:colOff>50800</xdr:colOff>
      <xdr:row>106</xdr:row>
      <xdr:rowOff>1088</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7213580" y="17767119"/>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15" name="n_1aveValue【庁舎】&#10;一人当たり面積">
          <a:extLst>
            <a:ext uri="{FF2B5EF4-FFF2-40B4-BE49-F238E27FC236}">
              <a16:creationId xmlns:a16="http://schemas.microsoft.com/office/drawing/2014/main" id="{00000000-0008-0000-0F00-0000CB020000}"/>
            </a:ext>
          </a:extLst>
        </xdr:cNvPr>
        <xdr:cNvSpPr txBox="1"/>
      </xdr:nvSpPr>
      <xdr:spPr>
        <a:xfrm>
          <a:off x="18561127" y="174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16" name="n_2aveValue【庁舎】&#10;一人当たり面積">
          <a:extLst>
            <a:ext uri="{FF2B5EF4-FFF2-40B4-BE49-F238E27FC236}">
              <a16:creationId xmlns:a16="http://schemas.microsoft.com/office/drawing/2014/main" id="{00000000-0008-0000-0F00-0000CC020000}"/>
            </a:ext>
          </a:extLst>
        </xdr:cNvPr>
        <xdr:cNvSpPr txBox="1"/>
      </xdr:nvSpPr>
      <xdr:spPr>
        <a:xfrm>
          <a:off x="17776267" y="174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17" name="n_3aveValue【庁舎】&#10;一人当たり面積">
          <a:extLst>
            <a:ext uri="{FF2B5EF4-FFF2-40B4-BE49-F238E27FC236}">
              <a16:creationId xmlns:a16="http://schemas.microsoft.com/office/drawing/2014/main" id="{00000000-0008-0000-0F00-0000CD020000}"/>
            </a:ext>
          </a:extLst>
        </xdr:cNvPr>
        <xdr:cNvSpPr txBox="1"/>
      </xdr:nvSpPr>
      <xdr:spPr>
        <a:xfrm>
          <a:off x="17001567" y="174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18" name="n_4aveValue【庁舎】&#10;一人当たり面積">
          <a:extLst>
            <a:ext uri="{FF2B5EF4-FFF2-40B4-BE49-F238E27FC236}">
              <a16:creationId xmlns:a16="http://schemas.microsoft.com/office/drawing/2014/main" id="{00000000-0008-0000-0F00-0000CE020000}"/>
            </a:ext>
          </a:extLst>
        </xdr:cNvPr>
        <xdr:cNvSpPr txBox="1"/>
      </xdr:nvSpPr>
      <xdr:spPr>
        <a:xfrm>
          <a:off x="16226867" y="1732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25598</xdr:rowOff>
    </xdr:from>
    <xdr:ext cx="469744" cy="259045"/>
    <xdr:sp macro="" textlink="">
      <xdr:nvSpPr>
        <xdr:cNvPr id="719" name="n_1mainValue【庁舎】&#10;一人当たり面積">
          <a:extLst>
            <a:ext uri="{FF2B5EF4-FFF2-40B4-BE49-F238E27FC236}">
              <a16:creationId xmlns:a16="http://schemas.microsoft.com/office/drawing/2014/main" id="{00000000-0008-0000-0F00-0000CF020000}"/>
            </a:ext>
          </a:extLst>
        </xdr:cNvPr>
        <xdr:cNvSpPr txBox="1"/>
      </xdr:nvSpPr>
      <xdr:spPr>
        <a:xfrm>
          <a:off x="18561127" y="1779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35396</xdr:rowOff>
    </xdr:from>
    <xdr:ext cx="469744" cy="259045"/>
    <xdr:sp macro="" textlink="">
      <xdr:nvSpPr>
        <xdr:cNvPr id="720" name="n_2mainValue【庁舎】&#10;一人当たり面積">
          <a:extLst>
            <a:ext uri="{FF2B5EF4-FFF2-40B4-BE49-F238E27FC236}">
              <a16:creationId xmlns:a16="http://schemas.microsoft.com/office/drawing/2014/main" id="{00000000-0008-0000-0F00-0000D0020000}"/>
            </a:ext>
          </a:extLst>
        </xdr:cNvPr>
        <xdr:cNvSpPr txBox="1"/>
      </xdr:nvSpPr>
      <xdr:spPr>
        <a:xfrm>
          <a:off x="17776267" y="1780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721" name="n_3mainValue【庁舎】&#10;一人当たり面積">
          <a:extLst>
            <a:ext uri="{FF2B5EF4-FFF2-40B4-BE49-F238E27FC236}">
              <a16:creationId xmlns:a16="http://schemas.microsoft.com/office/drawing/2014/main" id="{00000000-0008-0000-0F00-0000D1020000}"/>
            </a:ext>
          </a:extLst>
        </xdr:cNvPr>
        <xdr:cNvSpPr txBox="1"/>
      </xdr:nvSpPr>
      <xdr:spPr>
        <a:xfrm>
          <a:off x="17001567" y="178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本町保有施設のうち、高い償却率となっている「庁舎」については、建築から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年度から２か年で耐震改修を実施するなど、計画的に町の中心施設及び防災拠点施設としての機能を維持しているところである。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その他施設についても、原則現有施設を維持していく方針に基づき、引き続き予防保全に努めることとしている。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6,189
6,123
233.52
5,884,455
5,696,944
52,602
3,282,486
5,298,023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人口の減少幅は近年と同様に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人程度であり、高齢化率も</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日時点）と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いる上、新型コロナウイルス</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感染症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収束することはなく、</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本町の基幹産業である観光業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をはじめとして依然厳しい経済状況にあるため、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税収増加には至らず、財政力指数は類似団体平均を大きく下回っている。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本町の経常一般財源の主となる普通交付税について、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臨時経済対策費などの新設算定項目、及び臨時財政対策債償還基金費が追加となったこと等を要因として、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その他に、新型コロナウイルス感染症に伴う減収補填（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百万円）が地方特例交付金として措置されるなど、国からの一般財源補填が手厚かったため、前年度から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比率がさらに良化している。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3302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05440"/>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61214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046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123952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625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10414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253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物件費において、新型コロナウイルス関連事業が決算額を押し上げる形となっている。ワクチン接種に伴う委託料で</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百万円、ウイルス対策の一環である行政事務のデジタル化推進事業にて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百万円を計上している。その他にも、公共交通の再編として開始したデマンド型バスの運行経費に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百万円を計上している。</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したがって、人件費・物件費等決算額としては</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増加しているが、</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全国で実施されている新型コロナウイルス対策事業</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に伴うものが主要因であり、類似団体内での順位は同水準を維持している。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152017</xdr:rowOff>
    </xdr:from>
    <xdr:to>
      <xdr:col>23</xdr:col>
      <xdr:colOff>133350</xdr:colOff>
      <xdr:row>81</xdr:row>
      <xdr:rowOff>15939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68017"/>
          <a:ext cx="838200" cy="3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131559</xdr:rowOff>
    </xdr:from>
    <xdr:to>
      <xdr:col>19</xdr:col>
      <xdr:colOff>133350</xdr:colOff>
      <xdr:row>80</xdr:row>
      <xdr:rowOff>152017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47559"/>
          <a:ext cx="889000" cy="2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120664</xdr:rowOff>
    </xdr:from>
    <xdr:to>
      <xdr:col>15</xdr:col>
      <xdr:colOff>82550</xdr:colOff>
      <xdr:row>80</xdr:row>
      <xdr:rowOff>131559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36664"/>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120664</xdr:rowOff>
    </xdr:from>
    <xdr:to>
      <xdr:col>11</xdr:col>
      <xdr:colOff>31750</xdr:colOff>
      <xdr:row>80</xdr:row>
      <xdr:rowOff>122185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36664"/>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136589</xdr:rowOff>
    </xdr:from>
    <xdr:to>
      <xdr:col>23</xdr:col>
      <xdr:colOff>184150</xdr:colOff>
      <xdr:row>81</xdr:row>
      <xdr:rowOff>66739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153116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9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101217</xdr:rowOff>
    </xdr:from>
    <xdr:to>
      <xdr:col>19</xdr:col>
      <xdr:colOff>184150</xdr:colOff>
      <xdr:row>81</xdr:row>
      <xdr:rowOff>31367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41544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80759</xdr:rowOff>
    </xdr:from>
    <xdr:to>
      <xdr:col>15</xdr:col>
      <xdr:colOff>133350</xdr:colOff>
      <xdr:row>81</xdr:row>
      <xdr:rowOff>10909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21086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6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69864</xdr:rowOff>
    </xdr:from>
    <xdr:to>
      <xdr:col>11</xdr:col>
      <xdr:colOff>82550</xdr:colOff>
      <xdr:row>81</xdr:row>
      <xdr:rowOff>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5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71385</xdr:rowOff>
    </xdr:from>
    <xdr:to>
      <xdr:col>7</xdr:col>
      <xdr:colOff>31750</xdr:colOff>
      <xdr:row>81</xdr:row>
      <xdr:rowOff>1535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5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人事院勧告に基づく国の給与水準、または諸手当の見直しを踏まえて、随時給与体系を改定しており、類似団体平均の推移に合わせて変動する傾向にある。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2646</xdr:rowOff>
    </xdr:from>
    <xdr:to>
      <xdr:col>77</xdr:col>
      <xdr:colOff>44450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329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2646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028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133350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028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123296</xdr:rowOff>
    </xdr:from>
    <xdr:to>
      <xdr:col>73</xdr:col>
      <xdr:colOff>44450</xdr:colOff>
      <xdr:row>83</xdr:row>
      <xdr:rowOff>53446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63623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人員配置の見直し、及び民間委託の推進により、職員数の変動幅が抑制されているが、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募集人数に対して採用数が満たないケースもあり、職員数が減少している要因の一つとなっている。これに伴い、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多様化する行政ニーズへの対応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デジタル化の推進や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ＲＰＡの導入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事務事業の効率化が求められるところである。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132249</xdr:rowOff>
    </xdr:from>
    <xdr:to>
      <xdr:col>81</xdr:col>
      <xdr:colOff>44450</xdr:colOff>
      <xdr:row>61</xdr:row>
      <xdr:rowOff>156380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9069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132249</xdr:rowOff>
    </xdr:from>
    <xdr:to>
      <xdr:col>77</xdr:col>
      <xdr:colOff>44450</xdr:colOff>
      <xdr:row>61</xdr:row>
      <xdr:rowOff>140293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5906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125815</xdr:rowOff>
    </xdr:from>
    <xdr:to>
      <xdr:col>72</xdr:col>
      <xdr:colOff>203200</xdr:colOff>
      <xdr:row>61</xdr:row>
      <xdr:rowOff>140293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8426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100881</xdr:rowOff>
    </xdr:from>
    <xdr:to>
      <xdr:col>68</xdr:col>
      <xdr:colOff>152400</xdr:colOff>
      <xdr:row>61</xdr:row>
      <xdr:rowOff>125815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5933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105580</xdr:rowOff>
    </xdr:from>
    <xdr:to>
      <xdr:col>81</xdr:col>
      <xdr:colOff>95250</xdr:colOff>
      <xdr:row>62</xdr:row>
      <xdr:rowOff>35730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122107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0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81449</xdr:rowOff>
    </xdr:from>
    <xdr:to>
      <xdr:col>77</xdr:col>
      <xdr:colOff>95250</xdr:colOff>
      <xdr:row>62</xdr:row>
      <xdr:rowOff>11599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21776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0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89493</xdr:rowOff>
    </xdr:from>
    <xdr:to>
      <xdr:col>73</xdr:col>
      <xdr:colOff>44450</xdr:colOff>
      <xdr:row>62</xdr:row>
      <xdr:rowOff>19643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29820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75015</xdr:rowOff>
    </xdr:from>
    <xdr:to>
      <xdr:col>68</xdr:col>
      <xdr:colOff>203200</xdr:colOff>
      <xdr:row>62</xdr:row>
      <xdr:rowOff>5165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15342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0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50081</xdr:rowOff>
    </xdr:from>
    <xdr:to>
      <xdr:col>64</xdr:col>
      <xdr:colOff>152400</xdr:colOff>
      <xdr:row>61</xdr:row>
      <xdr:rowOff>151681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161858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類似団体平均を上回る比率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単年度比率で比較した場合、平成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年度緊急防災・減災事業債の元金償還開始（影響額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百万円）などを要因として、公債費及び準公債費の額が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百万円増加したことに伴い、前年度から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今年度から設計段階に入った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に備えて、各種事業の実施を平準化してきたこと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から当該比率の抑制に繋がってきたため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、引き続き計画的な行財政運営に努めるものとする。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158242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622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41</xdr:row>
      <xdr:rowOff>158242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8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158242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小学校施設整備事業が設計段階に入ったこともあり過疎対策事業債で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百万円を借入れるなど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、地方債残高が前年度から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、交付税算入率の高い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前述の地方債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を主として活用していること、及び将来負担に備えた基金の積み増しにより、充当可能財源等でカバーできる状況を維持している。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6,189
6,123
233.52
5,884,455
5,696,944
52,602
3,282,486
5,298,023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任期の定めのない常勤職員について、令和２年度末の退職者数に対する令和３年度の補充人員が１名少ないこともあり、人件費全体として前年度から４百万円の減となっている。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なお、人事院勧告に基づく給与改定を随時行っていることもあり、類似団体内での順位は同水準を維持している。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前年度は会計年度任用職員制度が施行されたこともあり、本比率が大きく変動していたが、今年度は影響を与える制度改正がなかったこと、及び施設管理体制に変動がなかったため、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ポイントの微増に留まっている。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今後も指定管理をはじめとして業務のアウトソーシングが一層進むことが見込まれるため、本比率が占める割合も増加していくものと考えられる。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3556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37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37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72136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72136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97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児童手当費が前年度から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百万円減となっており、少子化が進行している一方で、医療費助成、障がい者自立支援関係、及び保育所児童措置といった福祉事業については、事業費が高止まりしている状況にある。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9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59</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75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59</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20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公営企業会計への繰出金の額が高止まりしていることもあり、類似団体平均を下回る水準が続いているが、今年度は繰出金の割合を大きく占める後期高齢者医療事業及び介護保険事業への繰出金が、計</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百万円の減となったこともあり、平均値の変動幅を超えて良化している。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117856</xdr:rowOff>
    </xdr:from>
    <xdr:to>
      <xdr:col>82</xdr:col>
      <xdr:colOff>107950</xdr:colOff>
      <xdr:row>59</xdr:row>
      <xdr:rowOff>156718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6195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59</xdr:row>
      <xdr:rowOff>156718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253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3556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253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xdr:rowOff>
    </xdr:from>
    <xdr:to>
      <xdr:col>69</xdr:col>
      <xdr:colOff>92075</xdr:colOff>
      <xdr:row>60</xdr:row>
      <xdr:rowOff>3556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90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105918</xdr:rowOff>
    </xdr:from>
    <xdr:to>
      <xdr:col>78</xdr:col>
      <xdr:colOff>120650</xdr:colOff>
      <xdr:row>60</xdr:row>
      <xdr:rowOff>36068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20845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0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124206</xdr:rowOff>
    </xdr:from>
    <xdr:to>
      <xdr:col>69</xdr:col>
      <xdr:colOff>142875</xdr:colOff>
      <xdr:row>60</xdr:row>
      <xdr:rowOff>54356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39133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124206</xdr:rowOff>
    </xdr:from>
    <xdr:to>
      <xdr:col>65</xdr:col>
      <xdr:colOff>53975</xdr:colOff>
      <xdr:row>60</xdr:row>
      <xdr:rowOff>54356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39133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例年と同様に類似団体平均を大きく下回る水準で推移しているが、引き続き各種団体等への負担金などについて必要性を見直す等、経常経費の削減を行う必要がある。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その他にも補助金交付団体の事業評価及び交付基準の見直しを行い、補助事業の適正化を図ることとしている。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129286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20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公債費としての決算額は、前年度から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百万円の増となっているものの、経常収入一般財源が</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百万円の増と支出の増加幅を上回ったため、本比率は良化している。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経常収入一般財源の増加要因は、普通交付税の追加交付及び地方特例交付金の特別枠（新型コロナウイルス感染症に伴う減収補填）によるものであり、単年度限りの収入規模である可能性に留意す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100330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152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111761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123189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141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123189</xdr:rowOff>
    </xdr:from>
    <xdr:to>
      <xdr:col>11</xdr:col>
      <xdr:colOff>9525</xdr:colOff>
      <xdr:row>76</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6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前述したとおり、普通交付税の追加交付及び地方特例交付金に係る減収補填分の交付により、経常収入一般財源が大きく増となったため、全体としての比率が良化し、類似団体より低い水準を維持している。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今年度から本格化した小学校施設整備事業により、今後公債費が上昇することが確実なため、公債費以外を可能な限り抑制しつつ、臨時的な事業にも対応していくことが求められている。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77</xdr:row>
      <xdr:rowOff>27939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0861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62230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29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99060</xdr:rowOff>
    </xdr:from>
    <xdr:to>
      <xdr:col>82</xdr:col>
      <xdr:colOff>158750</xdr:colOff>
      <xdr:row>76</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115587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123207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161307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133241</xdr:rowOff>
    </xdr:from>
    <xdr:to>
      <xdr:col>29</xdr:col>
      <xdr:colOff>127000</xdr:colOff>
      <xdr:row>16</xdr:row>
      <xdr:rowOff>4295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2616"/>
          <a:ext cx="647700" cy="4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118018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7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4295</xdr:rowOff>
    </xdr:from>
    <xdr:to>
      <xdr:col>26</xdr:col>
      <xdr:colOff>50800</xdr:colOff>
      <xdr:row>16</xdr:row>
      <xdr:rowOff>57864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5120"/>
          <a:ext cx="698500" cy="5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57864</xdr:rowOff>
    </xdr:from>
    <xdr:to>
      <xdr:col>22</xdr:col>
      <xdr:colOff>114300</xdr:colOff>
      <xdr:row>16</xdr:row>
      <xdr:rowOff>97305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8689"/>
          <a:ext cx="698500" cy="3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82210</xdr:rowOff>
    </xdr:from>
    <xdr:to>
      <xdr:col>18</xdr:col>
      <xdr:colOff>177800</xdr:colOff>
      <xdr:row>16</xdr:row>
      <xdr:rowOff>97305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73035"/>
          <a:ext cx="698500" cy="1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82441</xdr:rowOff>
    </xdr:from>
    <xdr:to>
      <xdr:col>29</xdr:col>
      <xdr:colOff>177800</xdr:colOff>
      <xdr:row>16</xdr:row>
      <xdr:rowOff>12591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98968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124945</xdr:rowOff>
    </xdr:from>
    <xdr:to>
      <xdr:col>26</xdr:col>
      <xdr:colOff>101600</xdr:colOff>
      <xdr:row>16</xdr:row>
      <xdr:rowOff>55095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65272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7064</xdr:rowOff>
    </xdr:from>
    <xdr:to>
      <xdr:col>22</xdr:col>
      <xdr:colOff>165100</xdr:colOff>
      <xdr:row>16</xdr:row>
      <xdr:rowOff>108664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93441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46505</xdr:rowOff>
    </xdr:from>
    <xdr:to>
      <xdr:col>19</xdr:col>
      <xdr:colOff>38100</xdr:colOff>
      <xdr:row>16</xdr:row>
      <xdr:rowOff>148105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31410</xdr:rowOff>
    </xdr:from>
    <xdr:to>
      <xdr:col>15</xdr:col>
      <xdr:colOff>101600</xdr:colOff>
      <xdr:row>16</xdr:row>
      <xdr:rowOff>133010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117787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0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269589</xdr:rowOff>
    </xdr:from>
    <xdr:to>
      <xdr:col>29</xdr:col>
      <xdr:colOff>127000</xdr:colOff>
      <xdr:row>36</xdr:row>
      <xdr:rowOff>21025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79939"/>
          <a:ext cx="647700" cy="9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254367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9709</xdr:rowOff>
    </xdr:from>
    <xdr:to>
      <xdr:col>26</xdr:col>
      <xdr:colOff>50800</xdr:colOff>
      <xdr:row>36</xdr:row>
      <xdr:rowOff>21025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62959"/>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314090</xdr:rowOff>
    </xdr:from>
    <xdr:to>
      <xdr:col>22</xdr:col>
      <xdr:colOff>114300</xdr:colOff>
      <xdr:row>36</xdr:row>
      <xdr:rowOff>9709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24440"/>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168243</xdr:rowOff>
    </xdr:from>
    <xdr:to>
      <xdr:col>18</xdr:col>
      <xdr:colOff>177800</xdr:colOff>
      <xdr:row>35</xdr:row>
      <xdr:rowOff>314090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78593"/>
          <a:ext cx="698500" cy="14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218789</xdr:rowOff>
    </xdr:from>
    <xdr:to>
      <xdr:col>29</xdr:col>
      <xdr:colOff>177800</xdr:colOff>
      <xdr:row>35</xdr:row>
      <xdr:rowOff>320389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2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63866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313125</xdr:rowOff>
    </xdr:from>
    <xdr:to>
      <xdr:col>26</xdr:col>
      <xdr:colOff>101600</xdr:colOff>
      <xdr:row>36</xdr:row>
      <xdr:rowOff>71825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56602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0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301809</xdr:rowOff>
    </xdr:from>
    <xdr:to>
      <xdr:col>22</xdr:col>
      <xdr:colOff>165100</xdr:colOff>
      <xdr:row>36</xdr:row>
      <xdr:rowOff>60509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45286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9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263290</xdr:rowOff>
    </xdr:from>
    <xdr:to>
      <xdr:col>19</xdr:col>
      <xdr:colOff>38100</xdr:colOff>
      <xdr:row>36</xdr:row>
      <xdr:rowOff>21990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117443</xdr:rowOff>
    </xdr:from>
    <xdr:to>
      <xdr:col>15</xdr:col>
      <xdr:colOff>101600</xdr:colOff>
      <xdr:row>35</xdr:row>
      <xdr:rowOff>219043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229220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6,189
6,123
233.52
5,884,455
5,696,944
52,602
3,282,486
5,298,023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154513</xdr:rowOff>
    </xdr:from>
    <xdr:to>
      <xdr:col>24</xdr:col>
      <xdr:colOff>63500</xdr:colOff>
      <xdr:row>35</xdr:row>
      <xdr:rowOff>4635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83813"/>
          <a:ext cx="8382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4635</xdr:rowOff>
    </xdr:from>
    <xdr:to>
      <xdr:col>19</xdr:col>
      <xdr:colOff>177800</xdr:colOff>
      <xdr:row>35</xdr:row>
      <xdr:rowOff>163612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05385"/>
          <a:ext cx="889000" cy="1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163612</xdr:rowOff>
    </xdr:from>
    <xdr:to>
      <xdr:col>15</xdr:col>
      <xdr:colOff>50800</xdr:colOff>
      <xdr:row>36</xdr:row>
      <xdr:rowOff>3675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4362"/>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3668</xdr:rowOff>
    </xdr:from>
    <xdr:to>
      <xdr:col>10</xdr:col>
      <xdr:colOff>114300</xdr:colOff>
      <xdr:row>36</xdr:row>
      <xdr:rowOff>3675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586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103713</xdr:rowOff>
    </xdr:from>
    <xdr:to>
      <xdr:col>24</xdr:col>
      <xdr:colOff>114300</xdr:colOff>
      <xdr:row>35</xdr:row>
      <xdr:rowOff>33863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126590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8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125285</xdr:rowOff>
    </xdr:from>
    <xdr:to>
      <xdr:col>20</xdr:col>
      <xdr:colOff>38100</xdr:colOff>
      <xdr:row>35</xdr:row>
      <xdr:rowOff>55435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71962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2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112812</xdr:rowOff>
    </xdr:from>
    <xdr:to>
      <xdr:col>15</xdr:col>
      <xdr:colOff>101600</xdr:colOff>
      <xdr:row>36</xdr:row>
      <xdr:rowOff>42962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59489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124325</xdr:rowOff>
    </xdr:from>
    <xdr:to>
      <xdr:col>10</xdr:col>
      <xdr:colOff>165100</xdr:colOff>
      <xdr:row>36</xdr:row>
      <xdr:rowOff>54475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71002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124318</xdr:rowOff>
    </xdr:from>
    <xdr:to>
      <xdr:col>6</xdr:col>
      <xdr:colOff>38100</xdr:colOff>
      <xdr:row>36</xdr:row>
      <xdr:rowOff>54468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70995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13619</xdr:rowOff>
    </xdr:from>
    <xdr:to>
      <xdr:col>24</xdr:col>
      <xdr:colOff>63500</xdr:colOff>
      <xdr:row>58</xdr:row>
      <xdr:rowOff>39194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7719"/>
          <a:ext cx="838200" cy="2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15925</xdr:rowOff>
    </xdr:from>
    <xdr:to>
      <xdr:col>19</xdr:col>
      <xdr:colOff>177800</xdr:colOff>
      <xdr:row>58</xdr:row>
      <xdr:rowOff>39194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0025"/>
          <a:ext cx="889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15925</xdr:rowOff>
    </xdr:from>
    <xdr:to>
      <xdr:col>15</xdr:col>
      <xdr:colOff>50800</xdr:colOff>
      <xdr:row>58</xdr:row>
      <xdr:rowOff>18127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0025"/>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18127</xdr:rowOff>
    </xdr:from>
    <xdr:to>
      <xdr:col>10</xdr:col>
      <xdr:colOff>114300</xdr:colOff>
      <xdr:row>58</xdr:row>
      <xdr:rowOff>21447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2227"/>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134269</xdr:rowOff>
    </xdr:from>
    <xdr:to>
      <xdr:col>24</xdr:col>
      <xdr:colOff>114300</xdr:colOff>
      <xdr:row>58</xdr:row>
      <xdr:rowOff>64419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159844</xdr:rowOff>
    </xdr:from>
    <xdr:to>
      <xdr:col>20</xdr:col>
      <xdr:colOff>38100</xdr:colOff>
      <xdr:row>58</xdr:row>
      <xdr:rowOff>89994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81121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136575</xdr:rowOff>
    </xdr:from>
    <xdr:to>
      <xdr:col>15</xdr:col>
      <xdr:colOff>101600</xdr:colOff>
      <xdr:row>58</xdr:row>
      <xdr:rowOff>66725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57852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138777</xdr:rowOff>
    </xdr:from>
    <xdr:to>
      <xdr:col>10</xdr:col>
      <xdr:colOff>165100</xdr:colOff>
      <xdr:row>58</xdr:row>
      <xdr:rowOff>68927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60054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0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142097</xdr:rowOff>
    </xdr:from>
    <xdr:to>
      <xdr:col>6</xdr:col>
      <xdr:colOff>38100</xdr:colOff>
      <xdr:row>58</xdr:row>
      <xdr:rowOff>72247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63374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36773</xdr:rowOff>
    </xdr:from>
    <xdr:to>
      <xdr:col>24</xdr:col>
      <xdr:colOff>63500</xdr:colOff>
      <xdr:row>78</xdr:row>
      <xdr:rowOff>64567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09873"/>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36773</xdr:rowOff>
    </xdr:from>
    <xdr:to>
      <xdr:col>19</xdr:col>
      <xdr:colOff>177800</xdr:colOff>
      <xdr:row>78</xdr:row>
      <xdr:rowOff>103963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09873"/>
          <a:ext cx="889000" cy="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99637</xdr:rowOff>
    </xdr:from>
    <xdr:to>
      <xdr:col>15</xdr:col>
      <xdr:colOff>50800</xdr:colOff>
      <xdr:row>78</xdr:row>
      <xdr:rowOff>103963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2737"/>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93218</xdr:rowOff>
    </xdr:from>
    <xdr:to>
      <xdr:col>10</xdr:col>
      <xdr:colOff>114300</xdr:colOff>
      <xdr:row>78</xdr:row>
      <xdr:rowOff>99637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66318"/>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13767</xdr:rowOff>
    </xdr:from>
    <xdr:to>
      <xdr:col>24</xdr:col>
      <xdr:colOff>114300</xdr:colOff>
      <xdr:row>78</xdr:row>
      <xdr:rowOff>115367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163644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157423</xdr:rowOff>
    </xdr:from>
    <xdr:to>
      <xdr:col>20</xdr:col>
      <xdr:colOff>38100</xdr:colOff>
      <xdr:row>78</xdr:row>
      <xdr:rowOff>87573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78700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53163</xdr:rowOff>
    </xdr:from>
    <xdr:to>
      <xdr:col>15</xdr:col>
      <xdr:colOff>101600</xdr:colOff>
      <xdr:row>78</xdr:row>
      <xdr:rowOff>154763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145890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48837</xdr:rowOff>
    </xdr:from>
    <xdr:to>
      <xdr:col>10</xdr:col>
      <xdr:colOff>165100</xdr:colOff>
      <xdr:row>78</xdr:row>
      <xdr:rowOff>150437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141564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42418</xdr:rowOff>
    </xdr:from>
    <xdr:to>
      <xdr:col>6</xdr:col>
      <xdr:colOff>38100</xdr:colOff>
      <xdr:row>78</xdr:row>
      <xdr:rowOff>144018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135145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116960</xdr:rowOff>
    </xdr:from>
    <xdr:to>
      <xdr:col>24</xdr:col>
      <xdr:colOff>63500</xdr:colOff>
      <xdr:row>96</xdr:row>
      <xdr:rowOff>79873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33260"/>
          <a:ext cx="838200" cy="30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60593</xdr:rowOff>
    </xdr:from>
    <xdr:to>
      <xdr:col>19</xdr:col>
      <xdr:colOff>177800</xdr:colOff>
      <xdr:row>96</xdr:row>
      <xdr:rowOff>79873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19793"/>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60593</xdr:rowOff>
    </xdr:from>
    <xdr:to>
      <xdr:col>15</xdr:col>
      <xdr:colOff>50800</xdr:colOff>
      <xdr:row>96</xdr:row>
      <xdr:rowOff>84258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19793"/>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53942</xdr:rowOff>
    </xdr:from>
    <xdr:to>
      <xdr:col>10</xdr:col>
      <xdr:colOff>114300</xdr:colOff>
      <xdr:row>96</xdr:row>
      <xdr:rowOff>84258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13142"/>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66160</xdr:rowOff>
    </xdr:from>
    <xdr:to>
      <xdr:col>24</xdr:col>
      <xdr:colOff>114300</xdr:colOff>
      <xdr:row>94</xdr:row>
      <xdr:rowOff>167760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89037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29073</xdr:rowOff>
    </xdr:from>
    <xdr:to>
      <xdr:col>20</xdr:col>
      <xdr:colOff>38100</xdr:colOff>
      <xdr:row>96</xdr:row>
      <xdr:rowOff>130673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147200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9793</xdr:rowOff>
    </xdr:from>
    <xdr:to>
      <xdr:col>15</xdr:col>
      <xdr:colOff>101600</xdr:colOff>
      <xdr:row>96</xdr:row>
      <xdr:rowOff>111393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127920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33458</xdr:rowOff>
    </xdr:from>
    <xdr:to>
      <xdr:col>10</xdr:col>
      <xdr:colOff>165100</xdr:colOff>
      <xdr:row>96</xdr:row>
      <xdr:rowOff>135058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151585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3142</xdr:rowOff>
    </xdr:from>
    <xdr:to>
      <xdr:col>6</xdr:col>
      <xdr:colOff>38100</xdr:colOff>
      <xdr:row>96</xdr:row>
      <xdr:rowOff>104742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121269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79121</xdr:rowOff>
    </xdr:from>
    <xdr:to>
      <xdr:col>55</xdr:col>
      <xdr:colOff>0</xdr:colOff>
      <xdr:row>36</xdr:row>
      <xdr:rowOff>68236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08421"/>
          <a:ext cx="838200" cy="3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79121</xdr:rowOff>
    </xdr:from>
    <xdr:to>
      <xdr:col>50</xdr:col>
      <xdr:colOff>114300</xdr:colOff>
      <xdr:row>37</xdr:row>
      <xdr:rowOff>10831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08421"/>
          <a:ext cx="889000" cy="44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10831</xdr:rowOff>
    </xdr:from>
    <xdr:to>
      <xdr:col>45</xdr:col>
      <xdr:colOff>177800</xdr:colOff>
      <xdr:row>37</xdr:row>
      <xdr:rowOff>47570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4481"/>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47570</xdr:rowOff>
    </xdr:from>
    <xdr:to>
      <xdr:col>41</xdr:col>
      <xdr:colOff>50800</xdr:colOff>
      <xdr:row>37</xdr:row>
      <xdr:rowOff>63302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91220"/>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17436</xdr:rowOff>
    </xdr:from>
    <xdr:to>
      <xdr:col>55</xdr:col>
      <xdr:colOff>50800</xdr:colOff>
      <xdr:row>36</xdr:row>
      <xdr:rowOff>119036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167313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28321</xdr:rowOff>
    </xdr:from>
    <xdr:to>
      <xdr:col>50</xdr:col>
      <xdr:colOff>165100</xdr:colOff>
      <xdr:row>34</xdr:row>
      <xdr:rowOff>129921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121048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5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131481</xdr:rowOff>
    </xdr:from>
    <xdr:to>
      <xdr:col>46</xdr:col>
      <xdr:colOff>38100</xdr:colOff>
      <xdr:row>37</xdr:row>
      <xdr:rowOff>61631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52758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168220</xdr:rowOff>
    </xdr:from>
    <xdr:to>
      <xdr:col>41</xdr:col>
      <xdr:colOff>101600</xdr:colOff>
      <xdr:row>37</xdr:row>
      <xdr:rowOff>98370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89497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12502</xdr:rowOff>
    </xdr:from>
    <xdr:to>
      <xdr:col>36</xdr:col>
      <xdr:colOff>165100</xdr:colOff>
      <xdr:row>37</xdr:row>
      <xdr:rowOff>114102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105229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153619</xdr:rowOff>
    </xdr:from>
    <xdr:to>
      <xdr:col>55</xdr:col>
      <xdr:colOff>0</xdr:colOff>
      <xdr:row>57</xdr:row>
      <xdr:rowOff>64102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83369"/>
          <a:ext cx="838200" cy="2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153619</xdr:rowOff>
    </xdr:from>
    <xdr:to>
      <xdr:col>50</xdr:col>
      <xdr:colOff>114300</xdr:colOff>
      <xdr:row>58</xdr:row>
      <xdr:rowOff>50262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83369"/>
          <a:ext cx="889000" cy="4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50262</xdr:rowOff>
    </xdr:from>
    <xdr:to>
      <xdr:col>45</xdr:col>
      <xdr:colOff>177800</xdr:colOff>
      <xdr:row>58</xdr:row>
      <xdr:rowOff>87612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94362"/>
          <a:ext cx="889000" cy="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65549</xdr:rowOff>
    </xdr:from>
    <xdr:to>
      <xdr:col>41</xdr:col>
      <xdr:colOff>50800</xdr:colOff>
      <xdr:row>58</xdr:row>
      <xdr:rowOff>87612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09649"/>
          <a:ext cx="8890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13302</xdr:rowOff>
    </xdr:from>
    <xdr:to>
      <xdr:col>55</xdr:col>
      <xdr:colOff>50800</xdr:colOff>
      <xdr:row>57</xdr:row>
      <xdr:rowOff>114902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163179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6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102819</xdr:rowOff>
    </xdr:from>
    <xdr:to>
      <xdr:col>50</xdr:col>
      <xdr:colOff>165100</xdr:colOff>
      <xdr:row>56</xdr:row>
      <xdr:rowOff>32969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49496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0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170912</xdr:rowOff>
    </xdr:from>
    <xdr:to>
      <xdr:col>46</xdr:col>
      <xdr:colOff>38100</xdr:colOff>
      <xdr:row>58</xdr:row>
      <xdr:rowOff>101062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92189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3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36812</xdr:rowOff>
    </xdr:from>
    <xdr:to>
      <xdr:col>41</xdr:col>
      <xdr:colOff>101600</xdr:colOff>
      <xdr:row>58</xdr:row>
      <xdr:rowOff>138412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129539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14749</xdr:rowOff>
    </xdr:from>
    <xdr:to>
      <xdr:col>36</xdr:col>
      <xdr:colOff>165100</xdr:colOff>
      <xdr:row>58</xdr:row>
      <xdr:rowOff>116349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107476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2631</xdr:rowOff>
    </xdr:from>
    <xdr:to>
      <xdr:col>55</xdr:col>
      <xdr:colOff>0</xdr:colOff>
      <xdr:row>79</xdr:row>
      <xdr:rowOff>29914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75731"/>
          <a:ext cx="838200" cy="19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107826</xdr:rowOff>
    </xdr:from>
    <xdr:to>
      <xdr:col>50</xdr:col>
      <xdr:colOff>114300</xdr:colOff>
      <xdr:row>79</xdr:row>
      <xdr:rowOff>29914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0926"/>
          <a:ext cx="889000" cy="9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107826</xdr:rowOff>
    </xdr:from>
    <xdr:to>
      <xdr:col>45</xdr:col>
      <xdr:colOff>177800</xdr:colOff>
      <xdr:row>79</xdr:row>
      <xdr:rowOff>7531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80926"/>
          <a:ext cx="889000" cy="7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162632</xdr:rowOff>
    </xdr:from>
    <xdr:to>
      <xdr:col>41</xdr:col>
      <xdr:colOff>50800</xdr:colOff>
      <xdr:row>79</xdr:row>
      <xdr:rowOff>7531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35732"/>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123281</xdr:rowOff>
    </xdr:from>
    <xdr:to>
      <xdr:col>55</xdr:col>
      <xdr:colOff>50800</xdr:colOff>
      <xdr:row>78</xdr:row>
      <xdr:rowOff>53431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146158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150564</xdr:rowOff>
    </xdr:from>
    <xdr:to>
      <xdr:col>50</xdr:col>
      <xdr:colOff>165100</xdr:colOff>
      <xdr:row>79</xdr:row>
      <xdr:rowOff>80714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71841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1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57026</xdr:rowOff>
    </xdr:from>
    <xdr:to>
      <xdr:col>46</xdr:col>
      <xdr:colOff>38100</xdr:colOff>
      <xdr:row>78</xdr:row>
      <xdr:rowOff>158626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149753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128181</xdr:rowOff>
    </xdr:from>
    <xdr:to>
      <xdr:col>41</xdr:col>
      <xdr:colOff>101600</xdr:colOff>
      <xdr:row>79</xdr:row>
      <xdr:rowOff>58331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49458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111832</xdr:rowOff>
    </xdr:from>
    <xdr:to>
      <xdr:col>36</xdr:col>
      <xdr:colOff>165100</xdr:colOff>
      <xdr:row>79</xdr:row>
      <xdr:rowOff>41982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33109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42430</xdr:rowOff>
    </xdr:from>
    <xdr:to>
      <xdr:col>55</xdr:col>
      <xdr:colOff>0</xdr:colOff>
      <xdr:row>97</xdr:row>
      <xdr:rowOff>139385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158730"/>
          <a:ext cx="838200" cy="6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42430</xdr:rowOff>
    </xdr:from>
    <xdr:to>
      <xdr:col>50</xdr:col>
      <xdr:colOff>114300</xdr:colOff>
      <xdr:row>98</xdr:row>
      <xdr:rowOff>9837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158730"/>
          <a:ext cx="889000" cy="6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144094</xdr:rowOff>
    </xdr:from>
    <xdr:to>
      <xdr:col>45</xdr:col>
      <xdr:colOff>177800</xdr:colOff>
      <xdr:row>98</xdr:row>
      <xdr:rowOff>9837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74744"/>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144094</xdr:rowOff>
    </xdr:from>
    <xdr:to>
      <xdr:col>41</xdr:col>
      <xdr:colOff>50800</xdr:colOff>
      <xdr:row>98</xdr:row>
      <xdr:rowOff>41731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4744"/>
          <a:ext cx="8890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88585</xdr:rowOff>
    </xdr:from>
    <xdr:to>
      <xdr:col>55</xdr:col>
      <xdr:colOff>50800</xdr:colOff>
      <xdr:row>98</xdr:row>
      <xdr:rowOff>18735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67012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163080</xdr:rowOff>
    </xdr:from>
    <xdr:to>
      <xdr:col>50</xdr:col>
      <xdr:colOff>165100</xdr:colOff>
      <xdr:row>94</xdr:row>
      <xdr:rowOff>93230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109757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88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130487</xdr:rowOff>
    </xdr:from>
    <xdr:to>
      <xdr:col>46</xdr:col>
      <xdr:colOff>38100</xdr:colOff>
      <xdr:row>98</xdr:row>
      <xdr:rowOff>60637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51764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5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93294</xdr:rowOff>
    </xdr:from>
    <xdr:to>
      <xdr:col>41</xdr:col>
      <xdr:colOff>101600</xdr:colOff>
      <xdr:row>98</xdr:row>
      <xdr:rowOff>23444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162381</xdr:rowOff>
    </xdr:from>
    <xdr:to>
      <xdr:col>36</xdr:col>
      <xdr:colOff>165100</xdr:colOff>
      <xdr:row>98</xdr:row>
      <xdr:rowOff>92531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83658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130780</xdr:rowOff>
    </xdr:from>
    <xdr:to>
      <xdr:col>85</xdr:col>
      <xdr:colOff>127000</xdr:colOff>
      <xdr:row>38</xdr:row>
      <xdr:rowOff>133999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474430"/>
          <a:ext cx="838200" cy="17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67046</xdr:rowOff>
    </xdr:from>
    <xdr:to>
      <xdr:col>81</xdr:col>
      <xdr:colOff>50800</xdr:colOff>
      <xdr:row>38</xdr:row>
      <xdr:rowOff>133999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82146"/>
          <a:ext cx="889000" cy="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49175</xdr:rowOff>
    </xdr:from>
    <xdr:to>
      <xdr:col>76</xdr:col>
      <xdr:colOff>114300</xdr:colOff>
      <xdr:row>38</xdr:row>
      <xdr:rowOff>67046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64275"/>
          <a:ext cx="889000" cy="1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12338</xdr:rowOff>
    </xdr:from>
    <xdr:to>
      <xdr:col>71</xdr:col>
      <xdr:colOff>177800</xdr:colOff>
      <xdr:row>38</xdr:row>
      <xdr:rowOff>49175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27438"/>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79980</xdr:rowOff>
    </xdr:from>
    <xdr:to>
      <xdr:col>85</xdr:col>
      <xdr:colOff>177800</xdr:colOff>
      <xdr:row>38</xdr:row>
      <xdr:rowOff>10130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102857</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83199</xdr:rowOff>
    </xdr:from>
    <xdr:to>
      <xdr:col>81</xdr:col>
      <xdr:colOff>101600</xdr:colOff>
      <xdr:row>39</xdr:row>
      <xdr:rowOff>13349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4476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16246</xdr:rowOff>
    </xdr:from>
    <xdr:to>
      <xdr:col>76</xdr:col>
      <xdr:colOff>165100</xdr:colOff>
      <xdr:row>38</xdr:row>
      <xdr:rowOff>117846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134373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3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169825</xdr:rowOff>
    </xdr:from>
    <xdr:to>
      <xdr:col>72</xdr:col>
      <xdr:colOff>38100</xdr:colOff>
      <xdr:row>38</xdr:row>
      <xdr:rowOff>99975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116502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132988</xdr:rowOff>
    </xdr:from>
    <xdr:to>
      <xdr:col>67</xdr:col>
      <xdr:colOff>101600</xdr:colOff>
      <xdr:row>38</xdr:row>
      <xdr:rowOff>63137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76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79665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2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88942</xdr:rowOff>
    </xdr:from>
    <xdr:to>
      <xdr:col>85</xdr:col>
      <xdr:colOff>127000</xdr:colOff>
      <xdr:row>76</xdr:row>
      <xdr:rowOff>125028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19142"/>
          <a:ext cx="838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125028</xdr:rowOff>
    </xdr:from>
    <xdr:to>
      <xdr:col>81</xdr:col>
      <xdr:colOff>50800</xdr:colOff>
      <xdr:row>76</xdr:row>
      <xdr:rowOff>133824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55228"/>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133824</xdr:rowOff>
    </xdr:from>
    <xdr:to>
      <xdr:col>76</xdr:col>
      <xdr:colOff>114300</xdr:colOff>
      <xdr:row>76</xdr:row>
      <xdr:rowOff>137542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64024"/>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117740</xdr:rowOff>
    </xdr:from>
    <xdr:to>
      <xdr:col>71</xdr:col>
      <xdr:colOff>177800</xdr:colOff>
      <xdr:row>76</xdr:row>
      <xdr:rowOff>137542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47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38142</xdr:rowOff>
    </xdr:from>
    <xdr:to>
      <xdr:col>85</xdr:col>
      <xdr:colOff>177800</xdr:colOff>
      <xdr:row>76</xdr:row>
      <xdr:rowOff>139742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61019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74228</xdr:rowOff>
    </xdr:from>
    <xdr:to>
      <xdr:col>81</xdr:col>
      <xdr:colOff>101600</xdr:colOff>
      <xdr:row>77</xdr:row>
      <xdr:rowOff>4378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20906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83024</xdr:rowOff>
    </xdr:from>
    <xdr:to>
      <xdr:col>76</xdr:col>
      <xdr:colOff>165100</xdr:colOff>
      <xdr:row>77</xdr:row>
      <xdr:rowOff>13174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29702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86742</xdr:rowOff>
    </xdr:from>
    <xdr:to>
      <xdr:col>72</xdr:col>
      <xdr:colOff>38100</xdr:colOff>
      <xdr:row>77</xdr:row>
      <xdr:rowOff>16892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33419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66940</xdr:rowOff>
    </xdr:from>
    <xdr:to>
      <xdr:col>67</xdr:col>
      <xdr:colOff>101600</xdr:colOff>
      <xdr:row>76</xdr:row>
      <xdr:rowOff>168540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13618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124929</xdr:rowOff>
    </xdr:from>
    <xdr:to>
      <xdr:col>85</xdr:col>
      <xdr:colOff>127000</xdr:colOff>
      <xdr:row>98</xdr:row>
      <xdr:rowOff>137123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27029"/>
          <a:ext cx="8382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137123</xdr:rowOff>
    </xdr:from>
    <xdr:to>
      <xdr:col>81</xdr:col>
      <xdr:colOff>50800</xdr:colOff>
      <xdr:row>98</xdr:row>
      <xdr:rowOff>160153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39223"/>
          <a:ext cx="889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148478</xdr:rowOff>
    </xdr:from>
    <xdr:to>
      <xdr:col>76</xdr:col>
      <xdr:colOff>114300</xdr:colOff>
      <xdr:row>98</xdr:row>
      <xdr:rowOff>160153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0578"/>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148478</xdr:rowOff>
    </xdr:from>
    <xdr:to>
      <xdr:col>71</xdr:col>
      <xdr:colOff>177800</xdr:colOff>
      <xdr:row>98</xdr:row>
      <xdr:rowOff>166312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0578"/>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74129</xdr:rowOff>
    </xdr:from>
    <xdr:to>
      <xdr:col>85</xdr:col>
      <xdr:colOff>177800</xdr:colOff>
      <xdr:row>99</xdr:row>
      <xdr:rowOff>4279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7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52556</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86323</xdr:rowOff>
    </xdr:from>
    <xdr:to>
      <xdr:col>81</xdr:col>
      <xdr:colOff>101600</xdr:colOff>
      <xdr:row>99</xdr:row>
      <xdr:rowOff>16473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109353</xdr:rowOff>
    </xdr:from>
    <xdr:to>
      <xdr:col>76</xdr:col>
      <xdr:colOff>165100</xdr:colOff>
      <xdr:row>99</xdr:row>
      <xdr:rowOff>39503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30630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0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97678</xdr:rowOff>
    </xdr:from>
    <xdr:to>
      <xdr:col>72</xdr:col>
      <xdr:colOff>38100</xdr:colOff>
      <xdr:row>99</xdr:row>
      <xdr:rowOff>27828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18955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115512</xdr:rowOff>
    </xdr:from>
    <xdr:to>
      <xdr:col>67</xdr:col>
      <xdr:colOff>101600</xdr:colOff>
      <xdr:row>99</xdr:row>
      <xdr:rowOff>45662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36789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133757</xdr:rowOff>
    </xdr:from>
    <xdr:to>
      <xdr:col>116</xdr:col>
      <xdr:colOff>63500</xdr:colOff>
      <xdr:row>33</xdr:row>
      <xdr:rowOff>108001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5105807"/>
          <a:ext cx="838200" cy="6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108001</xdr:rowOff>
    </xdr:from>
    <xdr:to>
      <xdr:col>111</xdr:col>
      <xdr:colOff>177800</xdr:colOff>
      <xdr:row>33</xdr:row>
      <xdr:rowOff>124460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76585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19799</xdr:rowOff>
    </xdr:from>
    <xdr:to>
      <xdr:col>107</xdr:col>
      <xdr:colOff>50800</xdr:colOff>
      <xdr:row>33</xdr:row>
      <xdr:rowOff>124460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506199"/>
          <a:ext cx="889000" cy="27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6693</xdr:rowOff>
    </xdr:from>
    <xdr:to>
      <xdr:col>102</xdr:col>
      <xdr:colOff>114300</xdr:colOff>
      <xdr:row>32</xdr:row>
      <xdr:rowOff>19799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5493093"/>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15701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82957</xdr:rowOff>
    </xdr:from>
    <xdr:to>
      <xdr:col>116</xdr:col>
      <xdr:colOff>114300</xdr:colOff>
      <xdr:row>30</xdr:row>
      <xdr:rowOff>13107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0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35984</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0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57201</xdr:rowOff>
    </xdr:from>
    <xdr:to>
      <xdr:col>112</xdr:col>
      <xdr:colOff>38100</xdr:colOff>
      <xdr:row>33</xdr:row>
      <xdr:rowOff>158801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7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3878</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4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73660</xdr:rowOff>
    </xdr:from>
    <xdr:to>
      <xdr:col>107</xdr:col>
      <xdr:colOff>101600</xdr:colOff>
      <xdr:row>34</xdr:row>
      <xdr:rowOff>3810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20337</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67111" y="550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140449</xdr:rowOff>
    </xdr:from>
    <xdr:to>
      <xdr:col>102</xdr:col>
      <xdr:colOff>165100</xdr:colOff>
      <xdr:row>32</xdr:row>
      <xdr:rowOff>70599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4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87126</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278111" y="523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127343</xdr:rowOff>
    </xdr:from>
    <xdr:to>
      <xdr:col>98</xdr:col>
      <xdr:colOff>38100</xdr:colOff>
      <xdr:row>32</xdr:row>
      <xdr:rowOff>57493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44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74020</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389111" y="52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23926</xdr:rowOff>
    </xdr:from>
    <xdr:to>
      <xdr:col>116</xdr:col>
      <xdr:colOff>63500</xdr:colOff>
      <xdr:row>59</xdr:row>
      <xdr:rowOff>24422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9476"/>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24422</xdr:rowOff>
    </xdr:from>
    <xdr:to>
      <xdr:col>111</xdr:col>
      <xdr:colOff>177800</xdr:colOff>
      <xdr:row>59</xdr:row>
      <xdr:rowOff>24765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997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24765</xdr:rowOff>
    </xdr:from>
    <xdr:to>
      <xdr:col>107</xdr:col>
      <xdr:colOff>50800</xdr:colOff>
      <xdr:row>59</xdr:row>
      <xdr:rowOff>25044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031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25044</xdr:rowOff>
    </xdr:from>
    <xdr:to>
      <xdr:col>102</xdr:col>
      <xdr:colOff>114300</xdr:colOff>
      <xdr:row>59</xdr:row>
      <xdr:rowOff>25286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0594"/>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144576</xdr:rowOff>
    </xdr:from>
    <xdr:to>
      <xdr:col>116</xdr:col>
      <xdr:colOff>114300</xdr:colOff>
      <xdr:row>59</xdr:row>
      <xdr:rowOff>74726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145072</xdr:rowOff>
    </xdr:from>
    <xdr:to>
      <xdr:col>112</xdr:col>
      <xdr:colOff>38100</xdr:colOff>
      <xdr:row>59</xdr:row>
      <xdr:rowOff>75222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66349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145415</xdr:rowOff>
    </xdr:from>
    <xdr:to>
      <xdr:col>107</xdr:col>
      <xdr:colOff>101600</xdr:colOff>
      <xdr:row>59</xdr:row>
      <xdr:rowOff>75565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66692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8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145694</xdr:rowOff>
    </xdr:from>
    <xdr:to>
      <xdr:col>102</xdr:col>
      <xdr:colOff>165100</xdr:colOff>
      <xdr:row>59</xdr:row>
      <xdr:rowOff>75844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66971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145936</xdr:rowOff>
    </xdr:from>
    <xdr:to>
      <xdr:col>98</xdr:col>
      <xdr:colOff>38100</xdr:colOff>
      <xdr:row>59</xdr:row>
      <xdr:rowOff>76086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67213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7554</xdr:rowOff>
    </xdr:from>
    <xdr:to>
      <xdr:col>116</xdr:col>
      <xdr:colOff>63500</xdr:colOff>
      <xdr:row>73</xdr:row>
      <xdr:rowOff>44922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523404"/>
          <a:ext cx="838200" cy="3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7554</xdr:rowOff>
    </xdr:from>
    <xdr:to>
      <xdr:col>111</xdr:col>
      <xdr:colOff>177800</xdr:colOff>
      <xdr:row>73</xdr:row>
      <xdr:rowOff>84927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23404"/>
          <a:ext cx="889000" cy="7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84927</xdr:rowOff>
    </xdr:from>
    <xdr:to>
      <xdr:col>107</xdr:col>
      <xdr:colOff>50800</xdr:colOff>
      <xdr:row>73</xdr:row>
      <xdr:rowOff>121351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600777"/>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121351</xdr:rowOff>
    </xdr:from>
    <xdr:to>
      <xdr:col>102</xdr:col>
      <xdr:colOff>114300</xdr:colOff>
      <xdr:row>73</xdr:row>
      <xdr:rowOff>161615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37201"/>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165572</xdr:rowOff>
    </xdr:from>
    <xdr:to>
      <xdr:col>116</xdr:col>
      <xdr:colOff>114300</xdr:colOff>
      <xdr:row>73</xdr:row>
      <xdr:rowOff>95722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16999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128204</xdr:rowOff>
    </xdr:from>
    <xdr:to>
      <xdr:col>112</xdr:col>
      <xdr:colOff>38100</xdr:colOff>
      <xdr:row>73</xdr:row>
      <xdr:rowOff>58354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74881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34127</xdr:rowOff>
    </xdr:from>
    <xdr:to>
      <xdr:col>107</xdr:col>
      <xdr:colOff>101600</xdr:colOff>
      <xdr:row>73</xdr:row>
      <xdr:rowOff>135727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152254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70551</xdr:rowOff>
    </xdr:from>
    <xdr:to>
      <xdr:col>102</xdr:col>
      <xdr:colOff>165100</xdr:colOff>
      <xdr:row>74</xdr:row>
      <xdr:rowOff>701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17228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110815</xdr:rowOff>
    </xdr:from>
    <xdr:to>
      <xdr:col>98</xdr:col>
      <xdr:colOff>38100</xdr:colOff>
      <xdr:row>74</xdr:row>
      <xdr:rowOff>40965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57492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0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例年類似団体内で最もコストが高い投資及び出資金については、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近年と同様に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国民宿舎事業に対する多額の出資（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百万円）によるもので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、指定管理者による施設運営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期間において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集中的に債務整理を進めている状況である。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また、コストが大きく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扶助費については、新型コロナウイルス感染症による経済対策として、子育て世帯臨時特別給付金及び住民税非課税世帯等に対する臨時特別給付金などの大型な補助事業（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百万円）が実施されたことが主な要因としてあげられる。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普通建設事業費（新規整備）も大きく増加しているが、これは小学校施設整備に係る調査設計費（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百万円）に起因しており、当該事業が本格化し来年度は大規模な工事費が計上されるため、本コストがさらに増加する見込である。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6,189
6,123
233.52
5,884,455
5,696,944
52,602
3,282,486
5,298,023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160465</xdr:rowOff>
    </xdr:from>
    <xdr:to>
      <xdr:col>24</xdr:col>
      <xdr:colOff>63500</xdr:colOff>
      <xdr:row>32</xdr:row>
      <xdr:rowOff>61214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75415"/>
          <a:ext cx="8382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50355</xdr:rowOff>
    </xdr:from>
    <xdr:to>
      <xdr:col>19</xdr:col>
      <xdr:colOff>177800</xdr:colOff>
      <xdr:row>32</xdr:row>
      <xdr:rowOff>61214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3675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50355</xdr:rowOff>
    </xdr:from>
    <xdr:to>
      <xdr:col>15</xdr:col>
      <xdr:colOff>50800</xdr:colOff>
      <xdr:row>32</xdr:row>
      <xdr:rowOff>72263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36755"/>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72263</xdr:rowOff>
    </xdr:from>
    <xdr:to>
      <xdr:col>10</xdr:col>
      <xdr:colOff>114300</xdr:colOff>
      <xdr:row>32</xdr:row>
      <xdr:rowOff>109029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58663"/>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109665</xdr:rowOff>
    </xdr:from>
    <xdr:to>
      <xdr:col>24</xdr:col>
      <xdr:colOff>114300</xdr:colOff>
      <xdr:row>32</xdr:row>
      <xdr:rowOff>39815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132542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10414</xdr:rowOff>
    </xdr:from>
    <xdr:to>
      <xdr:col>20</xdr:col>
      <xdr:colOff>38100</xdr:colOff>
      <xdr:row>32</xdr:row>
      <xdr:rowOff>112014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128541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171005</xdr:rowOff>
    </xdr:from>
    <xdr:to>
      <xdr:col>15</xdr:col>
      <xdr:colOff>101600</xdr:colOff>
      <xdr:row>32</xdr:row>
      <xdr:rowOff>101155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117682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21463</xdr:rowOff>
    </xdr:from>
    <xdr:to>
      <xdr:col>10</xdr:col>
      <xdr:colOff>165100</xdr:colOff>
      <xdr:row>32</xdr:row>
      <xdr:rowOff>123063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139590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8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58229</xdr:rowOff>
    </xdr:from>
    <xdr:to>
      <xdr:col>6</xdr:col>
      <xdr:colOff>38100</xdr:colOff>
      <xdr:row>32</xdr:row>
      <xdr:rowOff>159829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4906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144770</xdr:rowOff>
    </xdr:from>
    <xdr:to>
      <xdr:col>24</xdr:col>
      <xdr:colOff>63500</xdr:colOff>
      <xdr:row>57</xdr:row>
      <xdr:rowOff>125432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74520"/>
          <a:ext cx="838200" cy="3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144770</xdr:rowOff>
    </xdr:from>
    <xdr:to>
      <xdr:col>19</xdr:col>
      <xdr:colOff>177800</xdr:colOff>
      <xdr:row>58</xdr:row>
      <xdr:rowOff>25790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74520"/>
          <a:ext cx="889000" cy="3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25790</xdr:rowOff>
    </xdr:from>
    <xdr:to>
      <xdr:col>15</xdr:col>
      <xdr:colOff>50800</xdr:colOff>
      <xdr:row>58</xdr:row>
      <xdr:rowOff>32793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9890"/>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28633</xdr:rowOff>
    </xdr:from>
    <xdr:to>
      <xdr:col>10</xdr:col>
      <xdr:colOff>114300</xdr:colOff>
      <xdr:row>58</xdr:row>
      <xdr:rowOff>32793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273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74632</xdr:rowOff>
    </xdr:from>
    <xdr:to>
      <xdr:col>24</xdr:col>
      <xdr:colOff>114300</xdr:colOff>
      <xdr:row>58</xdr:row>
      <xdr:rowOff>4782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53059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93970</xdr:rowOff>
    </xdr:from>
    <xdr:to>
      <xdr:col>20</xdr:col>
      <xdr:colOff>38100</xdr:colOff>
      <xdr:row>56</xdr:row>
      <xdr:rowOff>24120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40647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146440</xdr:rowOff>
    </xdr:from>
    <xdr:to>
      <xdr:col>15</xdr:col>
      <xdr:colOff>101600</xdr:colOff>
      <xdr:row>58</xdr:row>
      <xdr:rowOff>76590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67717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153443</xdr:rowOff>
    </xdr:from>
    <xdr:to>
      <xdr:col>10</xdr:col>
      <xdr:colOff>165100</xdr:colOff>
      <xdr:row>58</xdr:row>
      <xdr:rowOff>83593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74720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149283</xdr:rowOff>
    </xdr:from>
    <xdr:to>
      <xdr:col>6</xdr:col>
      <xdr:colOff>38100</xdr:colOff>
      <xdr:row>58</xdr:row>
      <xdr:rowOff>79433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70560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56352</xdr:rowOff>
    </xdr:from>
    <xdr:to>
      <xdr:col>24</xdr:col>
      <xdr:colOff>63500</xdr:colOff>
      <xdr:row>75</xdr:row>
      <xdr:rowOff>158674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15102"/>
          <a:ext cx="838200" cy="1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158674</xdr:rowOff>
    </xdr:from>
    <xdr:to>
      <xdr:col>19</xdr:col>
      <xdr:colOff>177800</xdr:colOff>
      <xdr:row>76</xdr:row>
      <xdr:rowOff>64824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17424"/>
          <a:ext cx="889000" cy="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64824</xdr:rowOff>
    </xdr:from>
    <xdr:to>
      <xdr:col>15</xdr:col>
      <xdr:colOff>50800</xdr:colOff>
      <xdr:row>76</xdr:row>
      <xdr:rowOff>125363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95024"/>
          <a:ext cx="889000" cy="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71441</xdr:rowOff>
    </xdr:from>
    <xdr:to>
      <xdr:col>10</xdr:col>
      <xdr:colOff>114300</xdr:colOff>
      <xdr:row>76</xdr:row>
      <xdr:rowOff>125363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01641"/>
          <a:ext cx="889000" cy="5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5552</xdr:rowOff>
    </xdr:from>
    <xdr:to>
      <xdr:col>24</xdr:col>
      <xdr:colOff>114300</xdr:colOff>
      <xdr:row>75</xdr:row>
      <xdr:rowOff>107152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28429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107874</xdr:rowOff>
    </xdr:from>
    <xdr:to>
      <xdr:col>20</xdr:col>
      <xdr:colOff>38100</xdr:colOff>
      <xdr:row>76</xdr:row>
      <xdr:rowOff>38024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54551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4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14024</xdr:rowOff>
    </xdr:from>
    <xdr:to>
      <xdr:col>15</xdr:col>
      <xdr:colOff>101600</xdr:colOff>
      <xdr:row>76</xdr:row>
      <xdr:rowOff>115624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132151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1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74563</xdr:rowOff>
    </xdr:from>
    <xdr:to>
      <xdr:col>10</xdr:col>
      <xdr:colOff>165100</xdr:colOff>
      <xdr:row>77</xdr:row>
      <xdr:rowOff>4713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21241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7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20641</xdr:rowOff>
    </xdr:from>
    <xdr:to>
      <xdr:col>6</xdr:col>
      <xdr:colOff>38100</xdr:colOff>
      <xdr:row>76</xdr:row>
      <xdr:rowOff>122241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138767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2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123479</xdr:rowOff>
    </xdr:from>
    <xdr:to>
      <xdr:col>24</xdr:col>
      <xdr:colOff>63500</xdr:colOff>
      <xdr:row>97</xdr:row>
      <xdr:rowOff>166354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4129"/>
          <a:ext cx="8382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150422</xdr:rowOff>
    </xdr:from>
    <xdr:to>
      <xdr:col>19</xdr:col>
      <xdr:colOff>177800</xdr:colOff>
      <xdr:row>97</xdr:row>
      <xdr:rowOff>166354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81072"/>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150422</xdr:rowOff>
    </xdr:from>
    <xdr:to>
      <xdr:col>15</xdr:col>
      <xdr:colOff>50800</xdr:colOff>
      <xdr:row>98</xdr:row>
      <xdr:rowOff>11002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1072"/>
          <a:ext cx="889000" cy="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11002</xdr:rowOff>
    </xdr:from>
    <xdr:to>
      <xdr:col>10</xdr:col>
      <xdr:colOff>114300</xdr:colOff>
      <xdr:row>98</xdr:row>
      <xdr:rowOff>26767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13102"/>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72679</xdr:rowOff>
    </xdr:from>
    <xdr:to>
      <xdr:col>24</xdr:col>
      <xdr:colOff>114300</xdr:colOff>
      <xdr:row>98</xdr:row>
      <xdr:rowOff>2829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159056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115554</xdr:rowOff>
    </xdr:from>
    <xdr:to>
      <xdr:col>20</xdr:col>
      <xdr:colOff>38100</xdr:colOff>
      <xdr:row>98</xdr:row>
      <xdr:rowOff>45704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36831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99622</xdr:rowOff>
    </xdr:from>
    <xdr:to>
      <xdr:col>15</xdr:col>
      <xdr:colOff>101600</xdr:colOff>
      <xdr:row>98</xdr:row>
      <xdr:rowOff>29772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20899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131652</xdr:rowOff>
    </xdr:from>
    <xdr:to>
      <xdr:col>10</xdr:col>
      <xdr:colOff>165100</xdr:colOff>
      <xdr:row>98</xdr:row>
      <xdr:rowOff>61802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52929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147417</xdr:rowOff>
    </xdr:from>
    <xdr:to>
      <xdr:col>6</xdr:col>
      <xdr:colOff>38100</xdr:colOff>
      <xdr:row>98</xdr:row>
      <xdr:rowOff>77567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163383</xdr:rowOff>
    </xdr:from>
    <xdr:to>
      <xdr:col>55</xdr:col>
      <xdr:colOff>0</xdr:colOff>
      <xdr:row>37</xdr:row>
      <xdr:rowOff>166949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07033"/>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166949</xdr:rowOff>
    </xdr:from>
    <xdr:to>
      <xdr:col>50</xdr:col>
      <xdr:colOff>114300</xdr:colOff>
      <xdr:row>37</xdr:row>
      <xdr:rowOff>169418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1059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169418</xdr:rowOff>
    </xdr:from>
    <xdr:to>
      <xdr:col>45</xdr:col>
      <xdr:colOff>177800</xdr:colOff>
      <xdr:row>37</xdr:row>
      <xdr:rowOff>171430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1306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171430</xdr:rowOff>
    </xdr:from>
    <xdr:to>
      <xdr:col>41</xdr:col>
      <xdr:colOff>50800</xdr:colOff>
      <xdr:row>38</xdr:row>
      <xdr:rowOff>1717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1508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112583</xdr:rowOff>
    </xdr:from>
    <xdr:to>
      <xdr:col>55</xdr:col>
      <xdr:colOff>50800</xdr:colOff>
      <xdr:row>38</xdr:row>
      <xdr:rowOff>42733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135460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0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116149</xdr:rowOff>
    </xdr:from>
    <xdr:to>
      <xdr:col>50</xdr:col>
      <xdr:colOff>165100</xdr:colOff>
      <xdr:row>38</xdr:row>
      <xdr:rowOff>46299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62826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3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118618</xdr:rowOff>
    </xdr:from>
    <xdr:to>
      <xdr:col>46</xdr:col>
      <xdr:colOff>38100</xdr:colOff>
      <xdr:row>38</xdr:row>
      <xdr:rowOff>48768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65295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120630</xdr:rowOff>
    </xdr:from>
    <xdr:to>
      <xdr:col>41</xdr:col>
      <xdr:colOff>101600</xdr:colOff>
      <xdr:row>38</xdr:row>
      <xdr:rowOff>50780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67307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3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122367</xdr:rowOff>
    </xdr:from>
    <xdr:to>
      <xdr:col>36</xdr:col>
      <xdr:colOff>165100</xdr:colOff>
      <xdr:row>38</xdr:row>
      <xdr:rowOff>52517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69044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4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24518</xdr:rowOff>
    </xdr:from>
    <xdr:to>
      <xdr:col>55</xdr:col>
      <xdr:colOff>0</xdr:colOff>
      <xdr:row>57</xdr:row>
      <xdr:rowOff>41205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97168"/>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41205</xdr:rowOff>
    </xdr:from>
    <xdr:to>
      <xdr:col>50</xdr:col>
      <xdr:colOff>114300</xdr:colOff>
      <xdr:row>57</xdr:row>
      <xdr:rowOff>56933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1385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56933</xdr:rowOff>
    </xdr:from>
    <xdr:to>
      <xdr:col>45</xdr:col>
      <xdr:colOff>177800</xdr:colOff>
      <xdr:row>57</xdr:row>
      <xdr:rowOff>89564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29583"/>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80835</xdr:rowOff>
    </xdr:from>
    <xdr:to>
      <xdr:col>41</xdr:col>
      <xdr:colOff>50800</xdr:colOff>
      <xdr:row>57</xdr:row>
      <xdr:rowOff>89564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53485"/>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145168</xdr:rowOff>
    </xdr:from>
    <xdr:to>
      <xdr:col>55</xdr:col>
      <xdr:colOff>50800</xdr:colOff>
      <xdr:row>57</xdr:row>
      <xdr:rowOff>75318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168045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161855</xdr:rowOff>
    </xdr:from>
    <xdr:to>
      <xdr:col>50</xdr:col>
      <xdr:colOff>165100</xdr:colOff>
      <xdr:row>57</xdr:row>
      <xdr:rowOff>92005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108532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6133</xdr:rowOff>
    </xdr:from>
    <xdr:to>
      <xdr:col>46</xdr:col>
      <xdr:colOff>38100</xdr:colOff>
      <xdr:row>57</xdr:row>
      <xdr:rowOff>107733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124260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38764</xdr:rowOff>
    </xdr:from>
    <xdr:to>
      <xdr:col>41</xdr:col>
      <xdr:colOff>101600</xdr:colOff>
      <xdr:row>57</xdr:row>
      <xdr:rowOff>140364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156891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30035</xdr:rowOff>
    </xdr:from>
    <xdr:to>
      <xdr:col>36</xdr:col>
      <xdr:colOff>165100</xdr:colOff>
      <xdr:row>57</xdr:row>
      <xdr:rowOff>131635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148162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35979</xdr:rowOff>
    </xdr:from>
    <xdr:to>
      <xdr:col>55</xdr:col>
      <xdr:colOff>0</xdr:colOff>
      <xdr:row>77</xdr:row>
      <xdr:rowOff>5328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066179"/>
          <a:ext cx="838200" cy="14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5328</xdr:rowOff>
    </xdr:from>
    <xdr:to>
      <xdr:col>50</xdr:col>
      <xdr:colOff>114300</xdr:colOff>
      <xdr:row>77</xdr:row>
      <xdr:rowOff>11474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06978"/>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11474</xdr:rowOff>
    </xdr:from>
    <xdr:to>
      <xdr:col>45</xdr:col>
      <xdr:colOff>177800</xdr:colOff>
      <xdr:row>77</xdr:row>
      <xdr:rowOff>58460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13124"/>
          <a:ext cx="889000" cy="4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57911</xdr:rowOff>
    </xdr:from>
    <xdr:to>
      <xdr:col>41</xdr:col>
      <xdr:colOff>50800</xdr:colOff>
      <xdr:row>77</xdr:row>
      <xdr:rowOff>58460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25956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156629</xdr:rowOff>
    </xdr:from>
    <xdr:to>
      <xdr:col>55</xdr:col>
      <xdr:colOff>50800</xdr:colOff>
      <xdr:row>76</xdr:row>
      <xdr:rowOff>86779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125978</xdr:rowOff>
    </xdr:from>
    <xdr:to>
      <xdr:col>50</xdr:col>
      <xdr:colOff>165100</xdr:colOff>
      <xdr:row>77</xdr:row>
      <xdr:rowOff>56128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72656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132124</xdr:rowOff>
    </xdr:from>
    <xdr:to>
      <xdr:col>46</xdr:col>
      <xdr:colOff>38100</xdr:colOff>
      <xdr:row>77</xdr:row>
      <xdr:rowOff>62274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78801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7660</xdr:rowOff>
    </xdr:from>
    <xdr:to>
      <xdr:col>41</xdr:col>
      <xdr:colOff>101600</xdr:colOff>
      <xdr:row>77</xdr:row>
      <xdr:rowOff>109260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125787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7111</xdr:rowOff>
    </xdr:from>
    <xdr:to>
      <xdr:col>36</xdr:col>
      <xdr:colOff>165100</xdr:colOff>
      <xdr:row>77</xdr:row>
      <xdr:rowOff>108711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125238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91044</xdr:rowOff>
    </xdr:from>
    <xdr:to>
      <xdr:col>55</xdr:col>
      <xdr:colOff>0</xdr:colOff>
      <xdr:row>97</xdr:row>
      <xdr:rowOff>99955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21694"/>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99955</xdr:rowOff>
    </xdr:from>
    <xdr:to>
      <xdr:col>50</xdr:col>
      <xdr:colOff>114300</xdr:colOff>
      <xdr:row>97</xdr:row>
      <xdr:rowOff>130066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30605"/>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104217</xdr:rowOff>
    </xdr:from>
    <xdr:to>
      <xdr:col>45</xdr:col>
      <xdr:colOff>177800</xdr:colOff>
      <xdr:row>97</xdr:row>
      <xdr:rowOff>130066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34867"/>
          <a:ext cx="889000" cy="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104217</xdr:rowOff>
    </xdr:from>
    <xdr:to>
      <xdr:col>41</xdr:col>
      <xdr:colOff>50800</xdr:colOff>
      <xdr:row>97</xdr:row>
      <xdr:rowOff>112954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34867"/>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40244</xdr:rowOff>
    </xdr:from>
    <xdr:to>
      <xdr:col>55</xdr:col>
      <xdr:colOff>50800</xdr:colOff>
      <xdr:row>97</xdr:row>
      <xdr:rowOff>141844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18671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49155</xdr:rowOff>
    </xdr:from>
    <xdr:to>
      <xdr:col>50</xdr:col>
      <xdr:colOff>165100</xdr:colOff>
      <xdr:row>97</xdr:row>
      <xdr:rowOff>150755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141882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79266</xdr:rowOff>
    </xdr:from>
    <xdr:to>
      <xdr:col>46</xdr:col>
      <xdr:colOff>38100</xdr:colOff>
      <xdr:row>98</xdr:row>
      <xdr:rowOff>9416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53417</xdr:rowOff>
    </xdr:from>
    <xdr:to>
      <xdr:col>41</xdr:col>
      <xdr:colOff>101600</xdr:colOff>
      <xdr:row>97</xdr:row>
      <xdr:rowOff>155017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146144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62154</xdr:rowOff>
    </xdr:from>
    <xdr:to>
      <xdr:col>36</xdr:col>
      <xdr:colOff>165100</xdr:colOff>
      <xdr:row>97</xdr:row>
      <xdr:rowOff>163754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154881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66929</xdr:rowOff>
    </xdr:from>
    <xdr:to>
      <xdr:col>85</xdr:col>
      <xdr:colOff>127000</xdr:colOff>
      <xdr:row>38</xdr:row>
      <xdr:rowOff>84655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82029"/>
          <a:ext cx="8382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70139</xdr:rowOff>
    </xdr:from>
    <xdr:to>
      <xdr:col>81</xdr:col>
      <xdr:colOff>50800</xdr:colOff>
      <xdr:row>38</xdr:row>
      <xdr:rowOff>84655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58523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64519</xdr:rowOff>
    </xdr:from>
    <xdr:to>
      <xdr:col>76</xdr:col>
      <xdr:colOff>114300</xdr:colOff>
      <xdr:row>38</xdr:row>
      <xdr:rowOff>70139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7961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14018</xdr:rowOff>
    </xdr:from>
    <xdr:to>
      <xdr:col>71</xdr:col>
      <xdr:colOff>177800</xdr:colOff>
      <xdr:row>38</xdr:row>
      <xdr:rowOff>64519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29118"/>
          <a:ext cx="889000" cy="5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xdr:rowOff>
    </xdr:from>
    <xdr:to>
      <xdr:col>85</xdr:col>
      <xdr:colOff>177800</xdr:colOff>
      <xdr:row>38</xdr:row>
      <xdr:rowOff>117729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102506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33855</xdr:rowOff>
    </xdr:from>
    <xdr:to>
      <xdr:col>81</xdr:col>
      <xdr:colOff>101600</xdr:colOff>
      <xdr:row>38</xdr:row>
      <xdr:rowOff>135455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126582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4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19339</xdr:rowOff>
    </xdr:from>
    <xdr:to>
      <xdr:col>76</xdr:col>
      <xdr:colOff>165100</xdr:colOff>
      <xdr:row>38</xdr:row>
      <xdr:rowOff>120939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13719</xdr:rowOff>
    </xdr:from>
    <xdr:to>
      <xdr:col>72</xdr:col>
      <xdr:colOff>38100</xdr:colOff>
      <xdr:row>38</xdr:row>
      <xdr:rowOff>115319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106446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134668</xdr:rowOff>
    </xdr:from>
    <xdr:to>
      <xdr:col>67</xdr:col>
      <xdr:colOff>101600</xdr:colOff>
      <xdr:row>38</xdr:row>
      <xdr:rowOff>64818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137589</xdr:rowOff>
    </xdr:from>
    <xdr:to>
      <xdr:col>85</xdr:col>
      <xdr:colOff>127000</xdr:colOff>
      <xdr:row>56</xdr:row>
      <xdr:rowOff>32746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395889"/>
          <a:ext cx="838200" cy="2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32746</xdr:rowOff>
    </xdr:from>
    <xdr:to>
      <xdr:col>81</xdr:col>
      <xdr:colOff>50800</xdr:colOff>
      <xdr:row>56</xdr:row>
      <xdr:rowOff>75204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33946"/>
          <a:ext cx="889000" cy="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135509</xdr:rowOff>
    </xdr:from>
    <xdr:to>
      <xdr:col>76</xdr:col>
      <xdr:colOff>114300</xdr:colOff>
      <xdr:row>56</xdr:row>
      <xdr:rowOff>75204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65259"/>
          <a:ext cx="8890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135509</xdr:rowOff>
    </xdr:from>
    <xdr:to>
      <xdr:col>71</xdr:col>
      <xdr:colOff>177800</xdr:colOff>
      <xdr:row>56</xdr:row>
      <xdr:rowOff>88532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65259"/>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86789</xdr:rowOff>
    </xdr:from>
    <xdr:to>
      <xdr:col>85</xdr:col>
      <xdr:colOff>177800</xdr:colOff>
      <xdr:row>55</xdr:row>
      <xdr:rowOff>16939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109666</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19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153396</xdr:rowOff>
    </xdr:from>
    <xdr:to>
      <xdr:col>81</xdr:col>
      <xdr:colOff>101600</xdr:colOff>
      <xdr:row>56</xdr:row>
      <xdr:rowOff>83546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74673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24404</xdr:rowOff>
    </xdr:from>
    <xdr:to>
      <xdr:col>76</xdr:col>
      <xdr:colOff>165100</xdr:colOff>
      <xdr:row>56</xdr:row>
      <xdr:rowOff>126004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117131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1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84709</xdr:rowOff>
    </xdr:from>
    <xdr:to>
      <xdr:col>72</xdr:col>
      <xdr:colOff>38100</xdr:colOff>
      <xdr:row>56</xdr:row>
      <xdr:rowOff>14859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31386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37732</xdr:rowOff>
    </xdr:from>
    <xdr:to>
      <xdr:col>67</xdr:col>
      <xdr:colOff>101600</xdr:colOff>
      <xdr:row>56</xdr:row>
      <xdr:rowOff>139332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130459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130780</xdr:rowOff>
    </xdr:from>
    <xdr:to>
      <xdr:col>85</xdr:col>
      <xdr:colOff>127000</xdr:colOff>
      <xdr:row>78</xdr:row>
      <xdr:rowOff>133998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32430"/>
          <a:ext cx="838200" cy="17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67047</xdr:rowOff>
    </xdr:from>
    <xdr:to>
      <xdr:col>81</xdr:col>
      <xdr:colOff>50800</xdr:colOff>
      <xdr:row>78</xdr:row>
      <xdr:rowOff>133998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40147"/>
          <a:ext cx="889000" cy="6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49174</xdr:rowOff>
    </xdr:from>
    <xdr:to>
      <xdr:col>76</xdr:col>
      <xdr:colOff>114300</xdr:colOff>
      <xdr:row>78</xdr:row>
      <xdr:rowOff>67047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22274"/>
          <a:ext cx="8890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12337</xdr:rowOff>
    </xdr:from>
    <xdr:to>
      <xdr:col>71</xdr:col>
      <xdr:colOff>177800</xdr:colOff>
      <xdr:row>78</xdr:row>
      <xdr:rowOff>49174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85437"/>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79980</xdr:rowOff>
    </xdr:from>
    <xdr:to>
      <xdr:col>85</xdr:col>
      <xdr:colOff>177800</xdr:colOff>
      <xdr:row>78</xdr:row>
      <xdr:rowOff>10130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102857</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83198</xdr:rowOff>
    </xdr:from>
    <xdr:to>
      <xdr:col>81</xdr:col>
      <xdr:colOff>101600</xdr:colOff>
      <xdr:row>79</xdr:row>
      <xdr:rowOff>13348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4475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16247</xdr:rowOff>
    </xdr:from>
    <xdr:to>
      <xdr:col>76</xdr:col>
      <xdr:colOff>165100</xdr:colOff>
      <xdr:row>78</xdr:row>
      <xdr:rowOff>117847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134374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169824</xdr:rowOff>
    </xdr:from>
    <xdr:to>
      <xdr:col>72</xdr:col>
      <xdr:colOff>38100</xdr:colOff>
      <xdr:row>78</xdr:row>
      <xdr:rowOff>99974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116501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132987</xdr:rowOff>
    </xdr:from>
    <xdr:to>
      <xdr:col>67</xdr:col>
      <xdr:colOff>101600</xdr:colOff>
      <xdr:row>78</xdr:row>
      <xdr:rowOff>63137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79664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88942</xdr:rowOff>
    </xdr:from>
    <xdr:to>
      <xdr:col>85</xdr:col>
      <xdr:colOff>127000</xdr:colOff>
      <xdr:row>96</xdr:row>
      <xdr:rowOff>125028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548142"/>
          <a:ext cx="838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125028</xdr:rowOff>
    </xdr:from>
    <xdr:to>
      <xdr:col>81</xdr:col>
      <xdr:colOff>50800</xdr:colOff>
      <xdr:row>96</xdr:row>
      <xdr:rowOff>133824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84228"/>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133824</xdr:rowOff>
    </xdr:from>
    <xdr:to>
      <xdr:col>76</xdr:col>
      <xdr:colOff>114300</xdr:colOff>
      <xdr:row>96</xdr:row>
      <xdr:rowOff>137542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93024"/>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117740</xdr:rowOff>
    </xdr:from>
    <xdr:to>
      <xdr:col>71</xdr:col>
      <xdr:colOff>177800</xdr:colOff>
      <xdr:row>96</xdr:row>
      <xdr:rowOff>137542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76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38142</xdr:rowOff>
    </xdr:from>
    <xdr:to>
      <xdr:col>85</xdr:col>
      <xdr:colOff>177800</xdr:colOff>
      <xdr:row>96</xdr:row>
      <xdr:rowOff>139742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61019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74228</xdr:rowOff>
    </xdr:from>
    <xdr:to>
      <xdr:col>81</xdr:col>
      <xdr:colOff>101600</xdr:colOff>
      <xdr:row>97</xdr:row>
      <xdr:rowOff>4378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20905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83024</xdr:rowOff>
    </xdr:from>
    <xdr:to>
      <xdr:col>76</xdr:col>
      <xdr:colOff>165100</xdr:colOff>
      <xdr:row>97</xdr:row>
      <xdr:rowOff>13174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29701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1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86742</xdr:rowOff>
    </xdr:from>
    <xdr:to>
      <xdr:col>72</xdr:col>
      <xdr:colOff>38100</xdr:colOff>
      <xdr:row>97</xdr:row>
      <xdr:rowOff>16892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33419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66940</xdr:rowOff>
    </xdr:from>
    <xdr:to>
      <xdr:col>67</xdr:col>
      <xdr:colOff>101600</xdr:colOff>
      <xdr:row>96</xdr:row>
      <xdr:rowOff>168540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令和３年７月豪雨が与えた本町への被害は大きく、災害復旧費に係るコストが急増している。中山間地に位置していることから土砂の流出・崩落による被害が多数に上り、次年度に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百万円を繰り越すなど、復旧まで時間を要する状況である。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また、商工費では、新型コロナウイルス感染症により落ち込んだ観光客数を回復するため、地方創生臨時交付金を活用し、積極的に誘客事業を実施したところである（前年度対比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百万円増）。さらには、国民宿舎事業の債務整理に係る出資金で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百万円を計上しており、商工費のコストを増加させる要因となっている。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その他に教育費では前述のとおり、大規模事業である小学校施設の整備が本格化したことに伴い、コストが増加している。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うワクチン接種関連事業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をはじめ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事業者支援など、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対策を実施したが、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地方創生臨時交付金等の国の手厚い措置もあり、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令和３年７月豪雨災害で臨時的な一般財源の持ち出しに対しても、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最小限に抑えることができ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額に係る比率変動幅が抑制されて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例年と同様に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全会計において黒字の状況を保っている。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最も黒字額の多い水道事業会計では、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症の影響を受けたものの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旅館等も営業を再開し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給水量は前年対比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料金収入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改善傾向と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なっている。一方で、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漏水修理費の増加、及び前年度実施の資産整備に伴う減価償却費の増加を要因として、黒字額に係る比率も微増に留まっている。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なお、本会計では簡易水道事業との統合に向けて、資産整理・システム改修に着手しており、令和５年度から新たな水道事業会計となるが、本比率が同水準で推移するよう運営することとしている。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81</v>
      </c>
      <c r="C2" s="173"/>
      <c r="D2" s="174"/>
    </row>
    <row r="3" spans="1:119" ht="18.75" customHeight="1" thickBot="1" x14ac:dyDescent="0.25">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5884455</v>
      </c>
      <c r="BO4" s="459"/>
      <c r="BP4" s="459"/>
      <c r="BQ4" s="459"/>
      <c r="BR4" s="459"/>
      <c r="BS4" s="459"/>
      <c r="BT4" s="459"/>
      <c r="BU4" s="460"/>
      <c r="BV4" s="458">
        <v>6327548</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1.6</v>
      </c>
      <c r="CU4" s="599"/>
      <c r="CV4" s="599"/>
      <c r="CW4" s="599"/>
      <c r="CX4" s="599"/>
      <c r="CY4" s="599"/>
      <c r="CZ4" s="599"/>
      <c r="DA4" s="600"/>
      <c r="DB4" s="598">
        <v>2.9</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5696944</v>
      </c>
      <c r="BO5" s="430"/>
      <c r="BP5" s="430"/>
      <c r="BQ5" s="430"/>
      <c r="BR5" s="430"/>
      <c r="BS5" s="430"/>
      <c r="BT5" s="430"/>
      <c r="BU5" s="431"/>
      <c r="BV5" s="429">
        <v>6197964</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79</v>
      </c>
      <c r="CU5" s="427"/>
      <c r="CV5" s="427"/>
      <c r="CW5" s="427"/>
      <c r="CX5" s="427"/>
      <c r="CY5" s="427"/>
      <c r="CZ5" s="427"/>
      <c r="DA5" s="428"/>
      <c r="DB5" s="426">
        <v>85.2</v>
      </c>
      <c r="DC5" s="427"/>
      <c r="DD5" s="427"/>
      <c r="DE5" s="427"/>
      <c r="DF5" s="427"/>
      <c r="DG5" s="427"/>
      <c r="DH5" s="427"/>
      <c r="DI5" s="428"/>
    </row>
    <row r="6" spans="1:119" ht="18.75" customHeight="1" x14ac:dyDescent="0.2">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187511</v>
      </c>
      <c r="BO6" s="430"/>
      <c r="BP6" s="430"/>
      <c r="BQ6" s="430"/>
      <c r="BR6" s="430"/>
      <c r="BS6" s="430"/>
      <c r="BT6" s="430"/>
      <c r="BU6" s="431"/>
      <c r="BV6" s="429">
        <v>129584</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81</v>
      </c>
      <c r="CU6" s="573"/>
      <c r="CV6" s="573"/>
      <c r="CW6" s="573"/>
      <c r="CX6" s="573"/>
      <c r="CY6" s="573"/>
      <c r="CZ6" s="573"/>
      <c r="DA6" s="574"/>
      <c r="DB6" s="572">
        <v>87.8</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134909</v>
      </c>
      <c r="BO7" s="430"/>
      <c r="BP7" s="430"/>
      <c r="BQ7" s="430"/>
      <c r="BR7" s="430"/>
      <c r="BS7" s="430"/>
      <c r="BT7" s="430"/>
      <c r="BU7" s="431"/>
      <c r="BV7" s="429">
        <v>40574</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3282486</v>
      </c>
      <c r="CU7" s="430"/>
      <c r="CV7" s="430"/>
      <c r="CW7" s="430"/>
      <c r="CX7" s="430"/>
      <c r="CY7" s="430"/>
      <c r="CZ7" s="430"/>
      <c r="DA7" s="431"/>
      <c r="DB7" s="429">
        <v>3066116</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109</v>
      </c>
      <c r="AV8" s="488"/>
      <c r="AW8" s="488"/>
      <c r="AX8" s="488"/>
      <c r="AY8" s="443" t="s">
        <v>110</v>
      </c>
      <c r="AZ8" s="444"/>
      <c r="BA8" s="444"/>
      <c r="BB8" s="444"/>
      <c r="BC8" s="444"/>
      <c r="BD8" s="444"/>
      <c r="BE8" s="444"/>
      <c r="BF8" s="444"/>
      <c r="BG8" s="444"/>
      <c r="BH8" s="444"/>
      <c r="BI8" s="444"/>
      <c r="BJ8" s="444"/>
      <c r="BK8" s="444"/>
      <c r="BL8" s="444"/>
      <c r="BM8" s="445"/>
      <c r="BN8" s="429">
        <v>52602</v>
      </c>
      <c r="BO8" s="430"/>
      <c r="BP8" s="430"/>
      <c r="BQ8" s="430"/>
      <c r="BR8" s="430"/>
      <c r="BS8" s="430"/>
      <c r="BT8" s="430"/>
      <c r="BU8" s="431"/>
      <c r="BV8" s="429">
        <v>89010</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0.23</v>
      </c>
      <c r="CU8" s="533"/>
      <c r="CV8" s="533"/>
      <c r="CW8" s="533"/>
      <c r="CX8" s="533"/>
      <c r="CY8" s="533"/>
      <c r="CZ8" s="533"/>
      <c r="DA8" s="534"/>
      <c r="DB8" s="532">
        <v>0.24</v>
      </c>
      <c r="DC8" s="533"/>
      <c r="DD8" s="533"/>
      <c r="DE8" s="533"/>
      <c r="DF8" s="533"/>
      <c r="DG8" s="533"/>
      <c r="DH8" s="533"/>
      <c r="DI8" s="534"/>
    </row>
    <row r="9" spans="1:119" ht="18.75" customHeight="1" thickBot="1" x14ac:dyDescent="0.25">
      <c r="A9" s="172"/>
      <c r="B9" s="561" t="s">
        <v>112</v>
      </c>
      <c r="C9" s="562"/>
      <c r="D9" s="562"/>
      <c r="E9" s="562"/>
      <c r="F9" s="562"/>
      <c r="G9" s="562"/>
      <c r="H9" s="562"/>
      <c r="I9" s="562"/>
      <c r="J9" s="562"/>
      <c r="K9" s="480"/>
      <c r="L9" s="563" t="s">
        <v>113</v>
      </c>
      <c r="M9" s="564"/>
      <c r="N9" s="564"/>
      <c r="O9" s="564"/>
      <c r="P9" s="564"/>
      <c r="Q9" s="565"/>
      <c r="R9" s="566">
        <v>6060</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109</v>
      </c>
      <c r="AV9" s="488"/>
      <c r="AW9" s="488"/>
      <c r="AX9" s="488"/>
      <c r="AY9" s="443" t="s">
        <v>116</v>
      </c>
      <c r="AZ9" s="444"/>
      <c r="BA9" s="444"/>
      <c r="BB9" s="444"/>
      <c r="BC9" s="444"/>
      <c r="BD9" s="444"/>
      <c r="BE9" s="444"/>
      <c r="BF9" s="444"/>
      <c r="BG9" s="444"/>
      <c r="BH9" s="444"/>
      <c r="BI9" s="444"/>
      <c r="BJ9" s="444"/>
      <c r="BK9" s="444"/>
      <c r="BL9" s="444"/>
      <c r="BM9" s="445"/>
      <c r="BN9" s="429">
        <v>-36408</v>
      </c>
      <c r="BO9" s="430"/>
      <c r="BP9" s="430"/>
      <c r="BQ9" s="430"/>
      <c r="BR9" s="430"/>
      <c r="BS9" s="430"/>
      <c r="BT9" s="430"/>
      <c r="BU9" s="431"/>
      <c r="BV9" s="429">
        <v>-27241</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12.9</v>
      </c>
      <c r="CU9" s="427"/>
      <c r="CV9" s="427"/>
      <c r="CW9" s="427"/>
      <c r="CX9" s="427"/>
      <c r="CY9" s="427"/>
      <c r="CZ9" s="427"/>
      <c r="DA9" s="428"/>
      <c r="DB9" s="426">
        <v>13.6</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118</v>
      </c>
      <c r="M10" s="386"/>
      <c r="N10" s="386"/>
      <c r="O10" s="386"/>
      <c r="P10" s="386"/>
      <c r="Q10" s="387"/>
      <c r="R10" s="382">
        <v>6490</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1310</v>
      </c>
      <c r="BO10" s="430"/>
      <c r="BP10" s="430"/>
      <c r="BQ10" s="430"/>
      <c r="BR10" s="430"/>
      <c r="BS10" s="430"/>
      <c r="BT10" s="430"/>
      <c r="BU10" s="431"/>
      <c r="BV10" s="429">
        <v>1314</v>
      </c>
      <c r="BW10" s="430"/>
      <c r="BX10" s="430"/>
      <c r="BY10" s="430"/>
      <c r="BZ10" s="430"/>
      <c r="CA10" s="430"/>
      <c r="CB10" s="430"/>
      <c r="CC10" s="43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126</v>
      </c>
      <c r="AV11" s="488"/>
      <c r="AW11" s="488"/>
      <c r="AX11" s="488"/>
      <c r="AY11" s="443" t="s">
        <v>127</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128</v>
      </c>
      <c r="CE11" s="389"/>
      <c r="CF11" s="389"/>
      <c r="CG11" s="389"/>
      <c r="CH11" s="389"/>
      <c r="CI11" s="389"/>
      <c r="CJ11" s="389"/>
      <c r="CK11" s="389"/>
      <c r="CL11" s="389"/>
      <c r="CM11" s="389"/>
      <c r="CN11" s="389"/>
      <c r="CO11" s="389"/>
      <c r="CP11" s="389"/>
      <c r="CQ11" s="389"/>
      <c r="CR11" s="389"/>
      <c r="CS11" s="470"/>
      <c r="CT11" s="532" t="s">
        <v>129</v>
      </c>
      <c r="CU11" s="533"/>
      <c r="CV11" s="533"/>
      <c r="CW11" s="533"/>
      <c r="CX11" s="533"/>
      <c r="CY11" s="533"/>
      <c r="CZ11" s="533"/>
      <c r="DA11" s="534"/>
      <c r="DB11" s="532" t="s">
        <v>129</v>
      </c>
      <c r="DC11" s="533"/>
      <c r="DD11" s="533"/>
      <c r="DE11" s="533"/>
      <c r="DF11" s="533"/>
      <c r="DG11" s="533"/>
      <c r="DH11" s="533"/>
      <c r="DI11" s="534"/>
    </row>
    <row r="12" spans="1:119" ht="18.75" customHeight="1" x14ac:dyDescent="0.2">
      <c r="A12" s="172"/>
      <c r="B12" s="535" t="s">
        <v>130</v>
      </c>
      <c r="C12" s="536"/>
      <c r="D12" s="536"/>
      <c r="E12" s="536"/>
      <c r="F12" s="536"/>
      <c r="G12" s="536"/>
      <c r="H12" s="536"/>
      <c r="I12" s="536"/>
      <c r="J12" s="536"/>
      <c r="K12" s="537"/>
      <c r="L12" s="544" t="s">
        <v>131</v>
      </c>
      <c r="M12" s="545"/>
      <c r="N12" s="545"/>
      <c r="O12" s="545"/>
      <c r="P12" s="545"/>
      <c r="Q12" s="546"/>
      <c r="R12" s="547">
        <v>6189</v>
      </c>
      <c r="S12" s="548"/>
      <c r="T12" s="548"/>
      <c r="U12" s="548"/>
      <c r="V12" s="549"/>
      <c r="W12" s="550" t="s">
        <v>1</v>
      </c>
      <c r="X12" s="488"/>
      <c r="Y12" s="488"/>
      <c r="Z12" s="488"/>
      <c r="AA12" s="488"/>
      <c r="AB12" s="551"/>
      <c r="AC12" s="552" t="s">
        <v>132</v>
      </c>
      <c r="AD12" s="553"/>
      <c r="AE12" s="553"/>
      <c r="AF12" s="553"/>
      <c r="AG12" s="554"/>
      <c r="AH12" s="552" t="s">
        <v>133</v>
      </c>
      <c r="AI12" s="553"/>
      <c r="AJ12" s="553"/>
      <c r="AK12" s="553"/>
      <c r="AL12" s="555"/>
      <c r="AM12" s="486" t="s">
        <v>134</v>
      </c>
      <c r="AN12" s="386"/>
      <c r="AO12" s="386"/>
      <c r="AP12" s="386"/>
      <c r="AQ12" s="386"/>
      <c r="AR12" s="386"/>
      <c r="AS12" s="386"/>
      <c r="AT12" s="387"/>
      <c r="AU12" s="487" t="s">
        <v>135</v>
      </c>
      <c r="AV12" s="488"/>
      <c r="AW12" s="488"/>
      <c r="AX12" s="488"/>
      <c r="AY12" s="443" t="s">
        <v>136</v>
      </c>
      <c r="AZ12" s="444"/>
      <c r="BA12" s="444"/>
      <c r="BB12" s="444"/>
      <c r="BC12" s="444"/>
      <c r="BD12" s="444"/>
      <c r="BE12" s="444"/>
      <c r="BF12" s="444"/>
      <c r="BG12" s="444"/>
      <c r="BH12" s="444"/>
      <c r="BI12" s="444"/>
      <c r="BJ12" s="444"/>
      <c r="BK12" s="444"/>
      <c r="BL12" s="444"/>
      <c r="BM12" s="445"/>
      <c r="BN12" s="429">
        <v>39000</v>
      </c>
      <c r="BO12" s="430"/>
      <c r="BP12" s="430"/>
      <c r="BQ12" s="430"/>
      <c r="BR12" s="430"/>
      <c r="BS12" s="430"/>
      <c r="BT12" s="430"/>
      <c r="BU12" s="431"/>
      <c r="BV12" s="429">
        <v>0</v>
      </c>
      <c r="BW12" s="430"/>
      <c r="BX12" s="430"/>
      <c r="BY12" s="430"/>
      <c r="BZ12" s="430"/>
      <c r="CA12" s="430"/>
      <c r="CB12" s="430"/>
      <c r="CC12" s="431"/>
      <c r="CD12" s="469" t="s">
        <v>137</v>
      </c>
      <c r="CE12" s="389"/>
      <c r="CF12" s="389"/>
      <c r="CG12" s="389"/>
      <c r="CH12" s="389"/>
      <c r="CI12" s="389"/>
      <c r="CJ12" s="389"/>
      <c r="CK12" s="389"/>
      <c r="CL12" s="389"/>
      <c r="CM12" s="389"/>
      <c r="CN12" s="389"/>
      <c r="CO12" s="389"/>
      <c r="CP12" s="389"/>
      <c r="CQ12" s="389"/>
      <c r="CR12" s="389"/>
      <c r="CS12" s="470"/>
      <c r="CT12" s="532" t="s">
        <v>129</v>
      </c>
      <c r="CU12" s="533"/>
      <c r="CV12" s="533"/>
      <c r="CW12" s="533"/>
      <c r="CX12" s="533"/>
      <c r="CY12" s="533"/>
      <c r="CZ12" s="533"/>
      <c r="DA12" s="534"/>
      <c r="DB12" s="532" t="s">
        <v>129</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7"/>
      <c r="M13" s="513" t="s">
        <v>138</v>
      </c>
      <c r="N13" s="514"/>
      <c r="O13" s="514"/>
      <c r="P13" s="514"/>
      <c r="Q13" s="515"/>
      <c r="R13" s="516">
        <v>6123</v>
      </c>
      <c r="S13" s="517"/>
      <c r="T13" s="517"/>
      <c r="U13" s="517"/>
      <c r="V13" s="518"/>
      <c r="W13" s="519" t="s">
        <v>139</v>
      </c>
      <c r="X13" s="415"/>
      <c r="Y13" s="415"/>
      <c r="Z13" s="415"/>
      <c r="AA13" s="415"/>
      <c r="AB13" s="416"/>
      <c r="AC13" s="382">
        <v>353</v>
      </c>
      <c r="AD13" s="383"/>
      <c r="AE13" s="383"/>
      <c r="AF13" s="383"/>
      <c r="AG13" s="384"/>
      <c r="AH13" s="382">
        <v>523</v>
      </c>
      <c r="AI13" s="383"/>
      <c r="AJ13" s="383"/>
      <c r="AK13" s="383"/>
      <c r="AL13" s="442"/>
      <c r="AM13" s="486" t="s">
        <v>140</v>
      </c>
      <c r="AN13" s="386"/>
      <c r="AO13" s="386"/>
      <c r="AP13" s="386"/>
      <c r="AQ13" s="386"/>
      <c r="AR13" s="386"/>
      <c r="AS13" s="386"/>
      <c r="AT13" s="387"/>
      <c r="AU13" s="487" t="s">
        <v>126</v>
      </c>
      <c r="AV13" s="488"/>
      <c r="AW13" s="488"/>
      <c r="AX13" s="488"/>
      <c r="AY13" s="443" t="s">
        <v>141</v>
      </c>
      <c r="AZ13" s="444"/>
      <c r="BA13" s="444"/>
      <c r="BB13" s="444"/>
      <c r="BC13" s="444"/>
      <c r="BD13" s="444"/>
      <c r="BE13" s="444"/>
      <c r="BF13" s="444"/>
      <c r="BG13" s="444"/>
      <c r="BH13" s="444"/>
      <c r="BI13" s="444"/>
      <c r="BJ13" s="444"/>
      <c r="BK13" s="444"/>
      <c r="BL13" s="444"/>
      <c r="BM13" s="445"/>
      <c r="BN13" s="429">
        <v>-74098</v>
      </c>
      <c r="BO13" s="430"/>
      <c r="BP13" s="430"/>
      <c r="BQ13" s="430"/>
      <c r="BR13" s="430"/>
      <c r="BS13" s="430"/>
      <c r="BT13" s="430"/>
      <c r="BU13" s="431"/>
      <c r="BV13" s="429">
        <v>-25927</v>
      </c>
      <c r="BW13" s="430"/>
      <c r="BX13" s="430"/>
      <c r="BY13" s="430"/>
      <c r="BZ13" s="430"/>
      <c r="CA13" s="430"/>
      <c r="CB13" s="430"/>
      <c r="CC13" s="431"/>
      <c r="CD13" s="469" t="s">
        <v>142</v>
      </c>
      <c r="CE13" s="389"/>
      <c r="CF13" s="389"/>
      <c r="CG13" s="389"/>
      <c r="CH13" s="389"/>
      <c r="CI13" s="389"/>
      <c r="CJ13" s="389"/>
      <c r="CK13" s="389"/>
      <c r="CL13" s="389"/>
      <c r="CM13" s="389"/>
      <c r="CN13" s="389"/>
      <c r="CO13" s="389"/>
      <c r="CP13" s="389"/>
      <c r="CQ13" s="389"/>
      <c r="CR13" s="389"/>
      <c r="CS13" s="470"/>
      <c r="CT13" s="426">
        <v>7.9</v>
      </c>
      <c r="CU13" s="427"/>
      <c r="CV13" s="427"/>
      <c r="CW13" s="427"/>
      <c r="CX13" s="427"/>
      <c r="CY13" s="427"/>
      <c r="CZ13" s="427"/>
      <c r="DA13" s="428"/>
      <c r="DB13" s="426">
        <v>8.3000000000000007</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143</v>
      </c>
      <c r="M14" s="556"/>
      <c r="N14" s="556"/>
      <c r="O14" s="556"/>
      <c r="P14" s="556"/>
      <c r="Q14" s="557"/>
      <c r="R14" s="516">
        <v>6340</v>
      </c>
      <c r="S14" s="517"/>
      <c r="T14" s="517"/>
      <c r="U14" s="517"/>
      <c r="V14" s="518"/>
      <c r="W14" s="520"/>
      <c r="X14" s="418"/>
      <c r="Y14" s="418"/>
      <c r="Z14" s="418"/>
      <c r="AA14" s="418"/>
      <c r="AB14" s="419"/>
      <c r="AC14" s="509">
        <v>12</v>
      </c>
      <c r="AD14" s="510"/>
      <c r="AE14" s="510"/>
      <c r="AF14" s="510"/>
      <c r="AG14" s="511"/>
      <c r="AH14" s="509">
        <v>16</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144</v>
      </c>
      <c r="CE14" s="467"/>
      <c r="CF14" s="467"/>
      <c r="CG14" s="467"/>
      <c r="CH14" s="467"/>
      <c r="CI14" s="467"/>
      <c r="CJ14" s="467"/>
      <c r="CK14" s="467"/>
      <c r="CL14" s="467"/>
      <c r="CM14" s="467"/>
      <c r="CN14" s="467"/>
      <c r="CO14" s="467"/>
      <c r="CP14" s="467"/>
      <c r="CQ14" s="467"/>
      <c r="CR14" s="467"/>
      <c r="CS14" s="468"/>
      <c r="CT14" s="526" t="s">
        <v>129</v>
      </c>
      <c r="CU14" s="527"/>
      <c r="CV14" s="527"/>
      <c r="CW14" s="527"/>
      <c r="CX14" s="527"/>
      <c r="CY14" s="527"/>
      <c r="CZ14" s="527"/>
      <c r="DA14" s="528"/>
      <c r="DB14" s="526" t="s">
        <v>145</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7"/>
      <c r="M15" s="513" t="s">
        <v>146</v>
      </c>
      <c r="N15" s="514"/>
      <c r="O15" s="514"/>
      <c r="P15" s="514"/>
      <c r="Q15" s="515"/>
      <c r="R15" s="516">
        <v>6270</v>
      </c>
      <c r="S15" s="517"/>
      <c r="T15" s="517"/>
      <c r="U15" s="517"/>
      <c r="V15" s="518"/>
      <c r="W15" s="519" t="s">
        <v>147</v>
      </c>
      <c r="X15" s="415"/>
      <c r="Y15" s="415"/>
      <c r="Z15" s="415"/>
      <c r="AA15" s="415"/>
      <c r="AB15" s="416"/>
      <c r="AC15" s="382">
        <v>576</v>
      </c>
      <c r="AD15" s="383"/>
      <c r="AE15" s="383"/>
      <c r="AF15" s="383"/>
      <c r="AG15" s="384"/>
      <c r="AH15" s="382">
        <v>613</v>
      </c>
      <c r="AI15" s="383"/>
      <c r="AJ15" s="383"/>
      <c r="AK15" s="383"/>
      <c r="AL15" s="442"/>
      <c r="AM15" s="486"/>
      <c r="AN15" s="386"/>
      <c r="AO15" s="386"/>
      <c r="AP15" s="386"/>
      <c r="AQ15" s="386"/>
      <c r="AR15" s="386"/>
      <c r="AS15" s="386"/>
      <c r="AT15" s="387"/>
      <c r="AU15" s="487"/>
      <c r="AV15" s="488"/>
      <c r="AW15" s="488"/>
      <c r="AX15" s="488"/>
      <c r="AY15" s="455" t="s">
        <v>148</v>
      </c>
      <c r="AZ15" s="456"/>
      <c r="BA15" s="456"/>
      <c r="BB15" s="456"/>
      <c r="BC15" s="456"/>
      <c r="BD15" s="456"/>
      <c r="BE15" s="456"/>
      <c r="BF15" s="456"/>
      <c r="BG15" s="456"/>
      <c r="BH15" s="456"/>
      <c r="BI15" s="456"/>
      <c r="BJ15" s="456"/>
      <c r="BK15" s="456"/>
      <c r="BL15" s="456"/>
      <c r="BM15" s="457"/>
      <c r="BN15" s="458">
        <v>647847</v>
      </c>
      <c r="BO15" s="459"/>
      <c r="BP15" s="459"/>
      <c r="BQ15" s="459"/>
      <c r="BR15" s="459"/>
      <c r="BS15" s="459"/>
      <c r="BT15" s="459"/>
      <c r="BU15" s="460"/>
      <c r="BV15" s="458">
        <v>686482</v>
      </c>
      <c r="BW15" s="459"/>
      <c r="BX15" s="459"/>
      <c r="BY15" s="459"/>
      <c r="BZ15" s="459"/>
      <c r="CA15" s="459"/>
      <c r="CB15" s="459"/>
      <c r="CC15" s="460"/>
      <c r="CD15" s="529" t="s">
        <v>149</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38"/>
      <c r="C16" s="539"/>
      <c r="D16" s="539"/>
      <c r="E16" s="539"/>
      <c r="F16" s="539"/>
      <c r="G16" s="539"/>
      <c r="H16" s="539"/>
      <c r="I16" s="539"/>
      <c r="J16" s="539"/>
      <c r="K16" s="540"/>
      <c r="L16" s="503" t="s">
        <v>150</v>
      </c>
      <c r="M16" s="504"/>
      <c r="N16" s="504"/>
      <c r="O16" s="504"/>
      <c r="P16" s="504"/>
      <c r="Q16" s="505"/>
      <c r="R16" s="506" t="s">
        <v>151</v>
      </c>
      <c r="S16" s="507"/>
      <c r="T16" s="507"/>
      <c r="U16" s="507"/>
      <c r="V16" s="508"/>
      <c r="W16" s="520"/>
      <c r="X16" s="418"/>
      <c r="Y16" s="418"/>
      <c r="Z16" s="418"/>
      <c r="AA16" s="418"/>
      <c r="AB16" s="419"/>
      <c r="AC16" s="509">
        <v>19.600000000000001</v>
      </c>
      <c r="AD16" s="510"/>
      <c r="AE16" s="510"/>
      <c r="AF16" s="510"/>
      <c r="AG16" s="511"/>
      <c r="AH16" s="509">
        <v>18.7</v>
      </c>
      <c r="AI16" s="510"/>
      <c r="AJ16" s="510"/>
      <c r="AK16" s="510"/>
      <c r="AL16" s="512"/>
      <c r="AM16" s="486"/>
      <c r="AN16" s="386"/>
      <c r="AO16" s="386"/>
      <c r="AP16" s="386"/>
      <c r="AQ16" s="386"/>
      <c r="AR16" s="386"/>
      <c r="AS16" s="386"/>
      <c r="AT16" s="387"/>
      <c r="AU16" s="487"/>
      <c r="AV16" s="488"/>
      <c r="AW16" s="488"/>
      <c r="AX16" s="488"/>
      <c r="AY16" s="443" t="s">
        <v>152</v>
      </c>
      <c r="AZ16" s="444"/>
      <c r="BA16" s="444"/>
      <c r="BB16" s="444"/>
      <c r="BC16" s="444"/>
      <c r="BD16" s="444"/>
      <c r="BE16" s="444"/>
      <c r="BF16" s="444"/>
      <c r="BG16" s="444"/>
      <c r="BH16" s="444"/>
      <c r="BI16" s="444"/>
      <c r="BJ16" s="444"/>
      <c r="BK16" s="444"/>
      <c r="BL16" s="444"/>
      <c r="BM16" s="445"/>
      <c r="BN16" s="429">
        <v>3014454</v>
      </c>
      <c r="BO16" s="430"/>
      <c r="BP16" s="430"/>
      <c r="BQ16" s="430"/>
      <c r="BR16" s="430"/>
      <c r="BS16" s="430"/>
      <c r="BT16" s="430"/>
      <c r="BU16" s="431"/>
      <c r="BV16" s="429">
        <v>2812899</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91"/>
      <c r="M17" s="522" t="s">
        <v>153</v>
      </c>
      <c r="N17" s="523"/>
      <c r="O17" s="523"/>
      <c r="P17" s="523"/>
      <c r="Q17" s="524"/>
      <c r="R17" s="506" t="s">
        <v>154</v>
      </c>
      <c r="S17" s="507"/>
      <c r="T17" s="507"/>
      <c r="U17" s="507"/>
      <c r="V17" s="508"/>
      <c r="W17" s="519" t="s">
        <v>155</v>
      </c>
      <c r="X17" s="415"/>
      <c r="Y17" s="415"/>
      <c r="Z17" s="415"/>
      <c r="AA17" s="415"/>
      <c r="AB17" s="416"/>
      <c r="AC17" s="382">
        <v>2015</v>
      </c>
      <c r="AD17" s="383"/>
      <c r="AE17" s="383"/>
      <c r="AF17" s="383"/>
      <c r="AG17" s="384"/>
      <c r="AH17" s="382">
        <v>2140</v>
      </c>
      <c r="AI17" s="383"/>
      <c r="AJ17" s="383"/>
      <c r="AK17" s="383"/>
      <c r="AL17" s="442"/>
      <c r="AM17" s="486"/>
      <c r="AN17" s="386"/>
      <c r="AO17" s="386"/>
      <c r="AP17" s="386"/>
      <c r="AQ17" s="386"/>
      <c r="AR17" s="386"/>
      <c r="AS17" s="386"/>
      <c r="AT17" s="387"/>
      <c r="AU17" s="487"/>
      <c r="AV17" s="488"/>
      <c r="AW17" s="488"/>
      <c r="AX17" s="488"/>
      <c r="AY17" s="443" t="s">
        <v>156</v>
      </c>
      <c r="AZ17" s="444"/>
      <c r="BA17" s="444"/>
      <c r="BB17" s="444"/>
      <c r="BC17" s="444"/>
      <c r="BD17" s="444"/>
      <c r="BE17" s="444"/>
      <c r="BF17" s="444"/>
      <c r="BG17" s="444"/>
      <c r="BH17" s="444"/>
      <c r="BI17" s="444"/>
      <c r="BJ17" s="444"/>
      <c r="BK17" s="444"/>
      <c r="BL17" s="444"/>
      <c r="BM17" s="445"/>
      <c r="BN17" s="429">
        <v>800943</v>
      </c>
      <c r="BO17" s="430"/>
      <c r="BP17" s="430"/>
      <c r="BQ17" s="430"/>
      <c r="BR17" s="430"/>
      <c r="BS17" s="430"/>
      <c r="BT17" s="430"/>
      <c r="BU17" s="431"/>
      <c r="BV17" s="429">
        <v>849525</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157</v>
      </c>
      <c r="C18" s="480"/>
      <c r="D18" s="480"/>
      <c r="E18" s="481"/>
      <c r="F18" s="481"/>
      <c r="G18" s="481"/>
      <c r="H18" s="481"/>
      <c r="I18" s="481"/>
      <c r="J18" s="481"/>
      <c r="K18" s="481"/>
      <c r="L18" s="482">
        <v>233.52</v>
      </c>
      <c r="M18" s="482"/>
      <c r="N18" s="482"/>
      <c r="O18" s="482"/>
      <c r="P18" s="482"/>
      <c r="Q18" s="482"/>
      <c r="R18" s="483"/>
      <c r="S18" s="483"/>
      <c r="T18" s="483"/>
      <c r="U18" s="483"/>
      <c r="V18" s="484"/>
      <c r="W18" s="500"/>
      <c r="X18" s="501"/>
      <c r="Y18" s="501"/>
      <c r="Z18" s="501"/>
      <c r="AA18" s="501"/>
      <c r="AB18" s="525"/>
      <c r="AC18" s="399">
        <v>68.400000000000006</v>
      </c>
      <c r="AD18" s="400"/>
      <c r="AE18" s="400"/>
      <c r="AF18" s="400"/>
      <c r="AG18" s="485"/>
      <c r="AH18" s="399">
        <v>65.3</v>
      </c>
      <c r="AI18" s="400"/>
      <c r="AJ18" s="400"/>
      <c r="AK18" s="400"/>
      <c r="AL18" s="401"/>
      <c r="AM18" s="486"/>
      <c r="AN18" s="386"/>
      <c r="AO18" s="386"/>
      <c r="AP18" s="386"/>
      <c r="AQ18" s="386"/>
      <c r="AR18" s="386"/>
      <c r="AS18" s="386"/>
      <c r="AT18" s="387"/>
      <c r="AU18" s="487"/>
      <c r="AV18" s="488"/>
      <c r="AW18" s="488"/>
      <c r="AX18" s="488"/>
      <c r="AY18" s="443" t="s">
        <v>158</v>
      </c>
      <c r="AZ18" s="444"/>
      <c r="BA18" s="444"/>
      <c r="BB18" s="444"/>
      <c r="BC18" s="444"/>
      <c r="BD18" s="444"/>
      <c r="BE18" s="444"/>
      <c r="BF18" s="444"/>
      <c r="BG18" s="444"/>
      <c r="BH18" s="444"/>
      <c r="BI18" s="444"/>
      <c r="BJ18" s="444"/>
      <c r="BK18" s="444"/>
      <c r="BL18" s="444"/>
      <c r="BM18" s="445"/>
      <c r="BN18" s="429">
        <v>2654124</v>
      </c>
      <c r="BO18" s="430"/>
      <c r="BP18" s="430"/>
      <c r="BQ18" s="430"/>
      <c r="BR18" s="430"/>
      <c r="BS18" s="430"/>
      <c r="BT18" s="430"/>
      <c r="BU18" s="431"/>
      <c r="BV18" s="429">
        <v>2590256</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159</v>
      </c>
      <c r="C19" s="480"/>
      <c r="D19" s="480"/>
      <c r="E19" s="481"/>
      <c r="F19" s="481"/>
      <c r="G19" s="481"/>
      <c r="H19" s="481"/>
      <c r="I19" s="481"/>
      <c r="J19" s="481"/>
      <c r="K19" s="481"/>
      <c r="L19" s="489">
        <v>26</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160</v>
      </c>
      <c r="AZ19" s="444"/>
      <c r="BA19" s="444"/>
      <c r="BB19" s="444"/>
      <c r="BC19" s="444"/>
      <c r="BD19" s="444"/>
      <c r="BE19" s="444"/>
      <c r="BF19" s="444"/>
      <c r="BG19" s="444"/>
      <c r="BH19" s="444"/>
      <c r="BI19" s="444"/>
      <c r="BJ19" s="444"/>
      <c r="BK19" s="444"/>
      <c r="BL19" s="444"/>
      <c r="BM19" s="445"/>
      <c r="BN19" s="429">
        <v>4128636</v>
      </c>
      <c r="BO19" s="430"/>
      <c r="BP19" s="430"/>
      <c r="BQ19" s="430"/>
      <c r="BR19" s="430"/>
      <c r="BS19" s="430"/>
      <c r="BT19" s="430"/>
      <c r="BU19" s="431"/>
      <c r="BV19" s="429">
        <v>3657746</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161</v>
      </c>
      <c r="C20" s="480"/>
      <c r="D20" s="480"/>
      <c r="E20" s="481"/>
      <c r="F20" s="481"/>
      <c r="G20" s="481"/>
      <c r="H20" s="481"/>
      <c r="I20" s="481"/>
      <c r="J20" s="481"/>
      <c r="K20" s="481"/>
      <c r="L20" s="489">
        <v>2230</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162</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163</v>
      </c>
      <c r="C22" s="406"/>
      <c r="D22" s="407"/>
      <c r="E22" s="414" t="s">
        <v>1</v>
      </c>
      <c r="F22" s="415"/>
      <c r="G22" s="415"/>
      <c r="H22" s="415"/>
      <c r="I22" s="415"/>
      <c r="J22" s="415"/>
      <c r="K22" s="416"/>
      <c r="L22" s="414" t="s">
        <v>164</v>
      </c>
      <c r="M22" s="415"/>
      <c r="N22" s="415"/>
      <c r="O22" s="415"/>
      <c r="P22" s="416"/>
      <c r="Q22" s="420" t="s">
        <v>165</v>
      </c>
      <c r="R22" s="421"/>
      <c r="S22" s="421"/>
      <c r="T22" s="421"/>
      <c r="U22" s="421"/>
      <c r="V22" s="422"/>
      <c r="W22" s="471" t="s">
        <v>166</v>
      </c>
      <c r="X22" s="406"/>
      <c r="Y22" s="407"/>
      <c r="Z22" s="414" t="s">
        <v>1</v>
      </c>
      <c r="AA22" s="415"/>
      <c r="AB22" s="415"/>
      <c r="AC22" s="415"/>
      <c r="AD22" s="415"/>
      <c r="AE22" s="415"/>
      <c r="AF22" s="415"/>
      <c r="AG22" s="416"/>
      <c r="AH22" s="432" t="s">
        <v>167</v>
      </c>
      <c r="AI22" s="415"/>
      <c r="AJ22" s="415"/>
      <c r="AK22" s="415"/>
      <c r="AL22" s="416"/>
      <c r="AM22" s="432" t="s">
        <v>168</v>
      </c>
      <c r="AN22" s="433"/>
      <c r="AO22" s="433"/>
      <c r="AP22" s="433"/>
      <c r="AQ22" s="433"/>
      <c r="AR22" s="434"/>
      <c r="AS22" s="420" t="s">
        <v>165</v>
      </c>
      <c r="AT22" s="421"/>
      <c r="AU22" s="421"/>
      <c r="AV22" s="421"/>
      <c r="AW22" s="421"/>
      <c r="AX22" s="438"/>
      <c r="AY22" s="455" t="s">
        <v>169</v>
      </c>
      <c r="AZ22" s="456"/>
      <c r="BA22" s="456"/>
      <c r="BB22" s="456"/>
      <c r="BC22" s="456"/>
      <c r="BD22" s="456"/>
      <c r="BE22" s="456"/>
      <c r="BF22" s="456"/>
      <c r="BG22" s="456"/>
      <c r="BH22" s="456"/>
      <c r="BI22" s="456"/>
      <c r="BJ22" s="456"/>
      <c r="BK22" s="456"/>
      <c r="BL22" s="456"/>
      <c r="BM22" s="457"/>
      <c r="BN22" s="458">
        <v>5298023</v>
      </c>
      <c r="BO22" s="459"/>
      <c r="BP22" s="459"/>
      <c r="BQ22" s="459"/>
      <c r="BR22" s="459"/>
      <c r="BS22" s="459"/>
      <c r="BT22" s="459"/>
      <c r="BU22" s="460"/>
      <c r="BV22" s="458">
        <v>5224468</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170</v>
      </c>
      <c r="AZ23" s="444"/>
      <c r="BA23" s="444"/>
      <c r="BB23" s="444"/>
      <c r="BC23" s="444"/>
      <c r="BD23" s="444"/>
      <c r="BE23" s="444"/>
      <c r="BF23" s="444"/>
      <c r="BG23" s="444"/>
      <c r="BH23" s="444"/>
      <c r="BI23" s="444"/>
      <c r="BJ23" s="444"/>
      <c r="BK23" s="444"/>
      <c r="BL23" s="444"/>
      <c r="BM23" s="445"/>
      <c r="BN23" s="429">
        <v>4615361</v>
      </c>
      <c r="BO23" s="430"/>
      <c r="BP23" s="430"/>
      <c r="BQ23" s="430"/>
      <c r="BR23" s="430"/>
      <c r="BS23" s="430"/>
      <c r="BT23" s="430"/>
      <c r="BU23" s="431"/>
      <c r="BV23" s="429">
        <v>4384871</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171</v>
      </c>
      <c r="F24" s="386"/>
      <c r="G24" s="386"/>
      <c r="H24" s="386"/>
      <c r="I24" s="386"/>
      <c r="J24" s="386"/>
      <c r="K24" s="387"/>
      <c r="L24" s="382">
        <v>1</v>
      </c>
      <c r="M24" s="383"/>
      <c r="N24" s="383"/>
      <c r="O24" s="383"/>
      <c r="P24" s="384"/>
      <c r="Q24" s="382">
        <v>8270</v>
      </c>
      <c r="R24" s="383"/>
      <c r="S24" s="383"/>
      <c r="T24" s="383"/>
      <c r="U24" s="383"/>
      <c r="V24" s="384"/>
      <c r="W24" s="472"/>
      <c r="X24" s="409"/>
      <c r="Y24" s="410"/>
      <c r="Z24" s="385" t="s">
        <v>172</v>
      </c>
      <c r="AA24" s="386"/>
      <c r="AB24" s="386"/>
      <c r="AC24" s="386"/>
      <c r="AD24" s="386"/>
      <c r="AE24" s="386"/>
      <c r="AF24" s="386"/>
      <c r="AG24" s="387"/>
      <c r="AH24" s="382">
        <v>78</v>
      </c>
      <c r="AI24" s="383"/>
      <c r="AJ24" s="383"/>
      <c r="AK24" s="383"/>
      <c r="AL24" s="384"/>
      <c r="AM24" s="382">
        <v>247806</v>
      </c>
      <c r="AN24" s="383"/>
      <c r="AO24" s="383"/>
      <c r="AP24" s="383"/>
      <c r="AQ24" s="383"/>
      <c r="AR24" s="384"/>
      <c r="AS24" s="382">
        <v>3177</v>
      </c>
      <c r="AT24" s="383"/>
      <c r="AU24" s="383"/>
      <c r="AV24" s="383"/>
      <c r="AW24" s="383"/>
      <c r="AX24" s="442"/>
      <c r="AY24" s="402" t="s">
        <v>173</v>
      </c>
      <c r="AZ24" s="403"/>
      <c r="BA24" s="403"/>
      <c r="BB24" s="403"/>
      <c r="BC24" s="403"/>
      <c r="BD24" s="403"/>
      <c r="BE24" s="403"/>
      <c r="BF24" s="403"/>
      <c r="BG24" s="403"/>
      <c r="BH24" s="403"/>
      <c r="BI24" s="403"/>
      <c r="BJ24" s="403"/>
      <c r="BK24" s="403"/>
      <c r="BL24" s="403"/>
      <c r="BM24" s="404"/>
      <c r="BN24" s="429">
        <v>4019633</v>
      </c>
      <c r="BO24" s="430"/>
      <c r="BP24" s="430"/>
      <c r="BQ24" s="430"/>
      <c r="BR24" s="430"/>
      <c r="BS24" s="430"/>
      <c r="BT24" s="430"/>
      <c r="BU24" s="431"/>
      <c r="BV24" s="429">
        <v>3849889</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174</v>
      </c>
      <c r="F25" s="386"/>
      <c r="G25" s="386"/>
      <c r="H25" s="386"/>
      <c r="I25" s="386"/>
      <c r="J25" s="386"/>
      <c r="K25" s="387"/>
      <c r="L25" s="382">
        <v>1</v>
      </c>
      <c r="M25" s="383"/>
      <c r="N25" s="383"/>
      <c r="O25" s="383"/>
      <c r="P25" s="384"/>
      <c r="Q25" s="382">
        <v>6620</v>
      </c>
      <c r="R25" s="383"/>
      <c r="S25" s="383"/>
      <c r="T25" s="383"/>
      <c r="U25" s="383"/>
      <c r="V25" s="384"/>
      <c r="W25" s="472"/>
      <c r="X25" s="409"/>
      <c r="Y25" s="410"/>
      <c r="Z25" s="385" t="s">
        <v>175</v>
      </c>
      <c r="AA25" s="386"/>
      <c r="AB25" s="386"/>
      <c r="AC25" s="386"/>
      <c r="AD25" s="386"/>
      <c r="AE25" s="386"/>
      <c r="AF25" s="386"/>
      <c r="AG25" s="387"/>
      <c r="AH25" s="382" t="s">
        <v>129</v>
      </c>
      <c r="AI25" s="383"/>
      <c r="AJ25" s="383"/>
      <c r="AK25" s="383"/>
      <c r="AL25" s="384"/>
      <c r="AM25" s="382" t="s">
        <v>129</v>
      </c>
      <c r="AN25" s="383"/>
      <c r="AO25" s="383"/>
      <c r="AP25" s="383"/>
      <c r="AQ25" s="383"/>
      <c r="AR25" s="384"/>
      <c r="AS25" s="382" t="s">
        <v>176</v>
      </c>
      <c r="AT25" s="383"/>
      <c r="AU25" s="383"/>
      <c r="AV25" s="383"/>
      <c r="AW25" s="383"/>
      <c r="AX25" s="442"/>
      <c r="AY25" s="455" t="s">
        <v>177</v>
      </c>
      <c r="AZ25" s="456"/>
      <c r="BA25" s="456"/>
      <c r="BB25" s="456"/>
      <c r="BC25" s="456"/>
      <c r="BD25" s="456"/>
      <c r="BE25" s="456"/>
      <c r="BF25" s="456"/>
      <c r="BG25" s="456"/>
      <c r="BH25" s="456"/>
      <c r="BI25" s="456"/>
      <c r="BJ25" s="456"/>
      <c r="BK25" s="456"/>
      <c r="BL25" s="456"/>
      <c r="BM25" s="457"/>
      <c r="BN25" s="458">
        <v>72301</v>
      </c>
      <c r="BO25" s="459"/>
      <c r="BP25" s="459"/>
      <c r="BQ25" s="459"/>
      <c r="BR25" s="459"/>
      <c r="BS25" s="459"/>
      <c r="BT25" s="459"/>
      <c r="BU25" s="460"/>
      <c r="BV25" s="458">
        <v>277308</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178</v>
      </c>
      <c r="F26" s="386"/>
      <c r="G26" s="386"/>
      <c r="H26" s="386"/>
      <c r="I26" s="386"/>
      <c r="J26" s="386"/>
      <c r="K26" s="387"/>
      <c r="L26" s="382">
        <v>1</v>
      </c>
      <c r="M26" s="383"/>
      <c r="N26" s="383"/>
      <c r="O26" s="383"/>
      <c r="P26" s="384"/>
      <c r="Q26" s="382">
        <v>6210</v>
      </c>
      <c r="R26" s="383"/>
      <c r="S26" s="383"/>
      <c r="T26" s="383"/>
      <c r="U26" s="383"/>
      <c r="V26" s="384"/>
      <c r="W26" s="472"/>
      <c r="X26" s="409"/>
      <c r="Y26" s="410"/>
      <c r="Z26" s="385" t="s">
        <v>179</v>
      </c>
      <c r="AA26" s="440"/>
      <c r="AB26" s="440"/>
      <c r="AC26" s="440"/>
      <c r="AD26" s="440"/>
      <c r="AE26" s="440"/>
      <c r="AF26" s="440"/>
      <c r="AG26" s="441"/>
      <c r="AH26" s="382" t="s">
        <v>180</v>
      </c>
      <c r="AI26" s="383"/>
      <c r="AJ26" s="383"/>
      <c r="AK26" s="383"/>
      <c r="AL26" s="384"/>
      <c r="AM26" s="382" t="s">
        <v>180</v>
      </c>
      <c r="AN26" s="383"/>
      <c r="AO26" s="383"/>
      <c r="AP26" s="383"/>
      <c r="AQ26" s="383"/>
      <c r="AR26" s="384"/>
      <c r="AS26" s="382" t="s">
        <v>145</v>
      </c>
      <c r="AT26" s="383"/>
      <c r="AU26" s="383"/>
      <c r="AV26" s="383"/>
      <c r="AW26" s="383"/>
      <c r="AX26" s="442"/>
      <c r="AY26" s="469" t="s">
        <v>181</v>
      </c>
      <c r="AZ26" s="389"/>
      <c r="BA26" s="389"/>
      <c r="BB26" s="389"/>
      <c r="BC26" s="389"/>
      <c r="BD26" s="389"/>
      <c r="BE26" s="389"/>
      <c r="BF26" s="389"/>
      <c r="BG26" s="389"/>
      <c r="BH26" s="389"/>
      <c r="BI26" s="389"/>
      <c r="BJ26" s="389"/>
      <c r="BK26" s="389"/>
      <c r="BL26" s="389"/>
      <c r="BM26" s="470"/>
      <c r="BN26" s="429" t="s">
        <v>129</v>
      </c>
      <c r="BO26" s="430"/>
      <c r="BP26" s="430"/>
      <c r="BQ26" s="430"/>
      <c r="BR26" s="430"/>
      <c r="BS26" s="430"/>
      <c r="BT26" s="430"/>
      <c r="BU26" s="431"/>
      <c r="BV26" s="429" t="s">
        <v>129</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182</v>
      </c>
      <c r="F27" s="386"/>
      <c r="G27" s="386"/>
      <c r="H27" s="386"/>
      <c r="I27" s="386"/>
      <c r="J27" s="386"/>
      <c r="K27" s="387"/>
      <c r="L27" s="382">
        <v>1</v>
      </c>
      <c r="M27" s="383"/>
      <c r="N27" s="383"/>
      <c r="O27" s="383"/>
      <c r="P27" s="384"/>
      <c r="Q27" s="382">
        <v>3310</v>
      </c>
      <c r="R27" s="383"/>
      <c r="S27" s="383"/>
      <c r="T27" s="383"/>
      <c r="U27" s="383"/>
      <c r="V27" s="384"/>
      <c r="W27" s="472"/>
      <c r="X27" s="409"/>
      <c r="Y27" s="410"/>
      <c r="Z27" s="385" t="s">
        <v>183</v>
      </c>
      <c r="AA27" s="386"/>
      <c r="AB27" s="386"/>
      <c r="AC27" s="386"/>
      <c r="AD27" s="386"/>
      <c r="AE27" s="386"/>
      <c r="AF27" s="386"/>
      <c r="AG27" s="387"/>
      <c r="AH27" s="382">
        <v>1</v>
      </c>
      <c r="AI27" s="383"/>
      <c r="AJ27" s="383"/>
      <c r="AK27" s="383"/>
      <c r="AL27" s="384"/>
      <c r="AM27" s="382" t="s">
        <v>184</v>
      </c>
      <c r="AN27" s="383"/>
      <c r="AO27" s="383"/>
      <c r="AP27" s="383"/>
      <c r="AQ27" s="383"/>
      <c r="AR27" s="384"/>
      <c r="AS27" s="382" t="s">
        <v>184</v>
      </c>
      <c r="AT27" s="383"/>
      <c r="AU27" s="383"/>
      <c r="AV27" s="383"/>
      <c r="AW27" s="383"/>
      <c r="AX27" s="442"/>
      <c r="AY27" s="466" t="s">
        <v>185</v>
      </c>
      <c r="AZ27" s="467"/>
      <c r="BA27" s="467"/>
      <c r="BB27" s="467"/>
      <c r="BC27" s="467"/>
      <c r="BD27" s="467"/>
      <c r="BE27" s="467"/>
      <c r="BF27" s="467"/>
      <c r="BG27" s="467"/>
      <c r="BH27" s="467"/>
      <c r="BI27" s="467"/>
      <c r="BJ27" s="467"/>
      <c r="BK27" s="467"/>
      <c r="BL27" s="467"/>
      <c r="BM27" s="468"/>
      <c r="BN27" s="463">
        <v>15085</v>
      </c>
      <c r="BO27" s="464"/>
      <c r="BP27" s="464"/>
      <c r="BQ27" s="464"/>
      <c r="BR27" s="464"/>
      <c r="BS27" s="464"/>
      <c r="BT27" s="464"/>
      <c r="BU27" s="465"/>
      <c r="BV27" s="463">
        <v>15084</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186</v>
      </c>
      <c r="F28" s="386"/>
      <c r="G28" s="386"/>
      <c r="H28" s="386"/>
      <c r="I28" s="386"/>
      <c r="J28" s="386"/>
      <c r="K28" s="387"/>
      <c r="L28" s="382">
        <v>1</v>
      </c>
      <c r="M28" s="383"/>
      <c r="N28" s="383"/>
      <c r="O28" s="383"/>
      <c r="P28" s="384"/>
      <c r="Q28" s="382">
        <v>2400</v>
      </c>
      <c r="R28" s="383"/>
      <c r="S28" s="383"/>
      <c r="T28" s="383"/>
      <c r="U28" s="383"/>
      <c r="V28" s="384"/>
      <c r="W28" s="472"/>
      <c r="X28" s="409"/>
      <c r="Y28" s="410"/>
      <c r="Z28" s="385" t="s">
        <v>187</v>
      </c>
      <c r="AA28" s="386"/>
      <c r="AB28" s="386"/>
      <c r="AC28" s="386"/>
      <c r="AD28" s="386"/>
      <c r="AE28" s="386"/>
      <c r="AF28" s="386"/>
      <c r="AG28" s="387"/>
      <c r="AH28" s="382" t="s">
        <v>180</v>
      </c>
      <c r="AI28" s="383"/>
      <c r="AJ28" s="383"/>
      <c r="AK28" s="383"/>
      <c r="AL28" s="384"/>
      <c r="AM28" s="382" t="s">
        <v>176</v>
      </c>
      <c r="AN28" s="383"/>
      <c r="AO28" s="383"/>
      <c r="AP28" s="383"/>
      <c r="AQ28" s="383"/>
      <c r="AR28" s="384"/>
      <c r="AS28" s="382" t="s">
        <v>129</v>
      </c>
      <c r="AT28" s="383"/>
      <c r="AU28" s="383"/>
      <c r="AV28" s="383"/>
      <c r="AW28" s="383"/>
      <c r="AX28" s="442"/>
      <c r="AY28" s="446" t="s">
        <v>188</v>
      </c>
      <c r="AZ28" s="447"/>
      <c r="BA28" s="447"/>
      <c r="BB28" s="448"/>
      <c r="BC28" s="455" t="s">
        <v>48</v>
      </c>
      <c r="BD28" s="456"/>
      <c r="BE28" s="456"/>
      <c r="BF28" s="456"/>
      <c r="BG28" s="456"/>
      <c r="BH28" s="456"/>
      <c r="BI28" s="456"/>
      <c r="BJ28" s="456"/>
      <c r="BK28" s="456"/>
      <c r="BL28" s="456"/>
      <c r="BM28" s="457"/>
      <c r="BN28" s="458">
        <v>839231</v>
      </c>
      <c r="BO28" s="459"/>
      <c r="BP28" s="459"/>
      <c r="BQ28" s="459"/>
      <c r="BR28" s="459"/>
      <c r="BS28" s="459"/>
      <c r="BT28" s="459"/>
      <c r="BU28" s="460"/>
      <c r="BV28" s="458">
        <v>876921</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189</v>
      </c>
      <c r="F29" s="386"/>
      <c r="G29" s="386"/>
      <c r="H29" s="386"/>
      <c r="I29" s="386"/>
      <c r="J29" s="386"/>
      <c r="K29" s="387"/>
      <c r="L29" s="382">
        <v>10</v>
      </c>
      <c r="M29" s="383"/>
      <c r="N29" s="383"/>
      <c r="O29" s="383"/>
      <c r="P29" s="384"/>
      <c r="Q29" s="382">
        <v>2240</v>
      </c>
      <c r="R29" s="383"/>
      <c r="S29" s="383"/>
      <c r="T29" s="383"/>
      <c r="U29" s="383"/>
      <c r="V29" s="384"/>
      <c r="W29" s="473"/>
      <c r="X29" s="474"/>
      <c r="Y29" s="475"/>
      <c r="Z29" s="385" t="s">
        <v>190</v>
      </c>
      <c r="AA29" s="386"/>
      <c r="AB29" s="386"/>
      <c r="AC29" s="386"/>
      <c r="AD29" s="386"/>
      <c r="AE29" s="386"/>
      <c r="AF29" s="386"/>
      <c r="AG29" s="387"/>
      <c r="AH29" s="382">
        <v>79</v>
      </c>
      <c r="AI29" s="383"/>
      <c r="AJ29" s="383"/>
      <c r="AK29" s="383"/>
      <c r="AL29" s="384"/>
      <c r="AM29" s="382">
        <v>250041</v>
      </c>
      <c r="AN29" s="383"/>
      <c r="AO29" s="383"/>
      <c r="AP29" s="383"/>
      <c r="AQ29" s="383"/>
      <c r="AR29" s="384"/>
      <c r="AS29" s="382">
        <v>3165</v>
      </c>
      <c r="AT29" s="383"/>
      <c r="AU29" s="383"/>
      <c r="AV29" s="383"/>
      <c r="AW29" s="383"/>
      <c r="AX29" s="442"/>
      <c r="AY29" s="449"/>
      <c r="AZ29" s="450"/>
      <c r="BA29" s="450"/>
      <c r="BB29" s="451"/>
      <c r="BC29" s="443" t="s">
        <v>191</v>
      </c>
      <c r="BD29" s="444"/>
      <c r="BE29" s="444"/>
      <c r="BF29" s="444"/>
      <c r="BG29" s="444"/>
      <c r="BH29" s="444"/>
      <c r="BI29" s="444"/>
      <c r="BJ29" s="444"/>
      <c r="BK29" s="444"/>
      <c r="BL29" s="444"/>
      <c r="BM29" s="445"/>
      <c r="BN29" s="429">
        <v>1259393</v>
      </c>
      <c r="BO29" s="430"/>
      <c r="BP29" s="430"/>
      <c r="BQ29" s="430"/>
      <c r="BR29" s="430"/>
      <c r="BS29" s="430"/>
      <c r="BT29" s="430"/>
      <c r="BU29" s="431"/>
      <c r="BV29" s="429">
        <v>1091282</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192</v>
      </c>
      <c r="X30" s="397"/>
      <c r="Y30" s="397"/>
      <c r="Z30" s="397"/>
      <c r="AA30" s="397"/>
      <c r="AB30" s="397"/>
      <c r="AC30" s="397"/>
      <c r="AD30" s="397"/>
      <c r="AE30" s="397"/>
      <c r="AF30" s="397"/>
      <c r="AG30" s="398"/>
      <c r="AH30" s="399">
        <v>92.4</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1071496</v>
      </c>
      <c r="BO30" s="464"/>
      <c r="BP30" s="464"/>
      <c r="BQ30" s="464"/>
      <c r="BR30" s="464"/>
      <c r="BS30" s="464"/>
      <c r="BT30" s="464"/>
      <c r="BU30" s="465"/>
      <c r="BV30" s="463">
        <v>1062471</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88" t="s">
        <v>193</v>
      </c>
      <c r="D32" s="388"/>
      <c r="E32" s="388"/>
      <c r="F32" s="388"/>
      <c r="G32" s="388"/>
      <c r="H32" s="388"/>
      <c r="I32" s="388"/>
      <c r="J32" s="388"/>
      <c r="K32" s="388"/>
      <c r="L32" s="388"/>
      <c r="M32" s="388"/>
      <c r="N32" s="388"/>
      <c r="O32" s="388"/>
      <c r="P32" s="388"/>
      <c r="Q32" s="388"/>
      <c r="R32" s="388"/>
      <c r="S32" s="388"/>
      <c r="U32" s="389" t="s">
        <v>194</v>
      </c>
      <c r="V32" s="389"/>
      <c r="W32" s="389"/>
      <c r="X32" s="389"/>
      <c r="Y32" s="389"/>
      <c r="Z32" s="389"/>
      <c r="AA32" s="389"/>
      <c r="AB32" s="389"/>
      <c r="AC32" s="389"/>
      <c r="AD32" s="389"/>
      <c r="AE32" s="389"/>
      <c r="AF32" s="389"/>
      <c r="AG32" s="389"/>
      <c r="AH32" s="389"/>
      <c r="AI32" s="389"/>
      <c r="AJ32" s="389"/>
      <c r="AK32" s="389"/>
      <c r="AM32" s="389" t="s">
        <v>195</v>
      </c>
      <c r="AN32" s="389"/>
      <c r="AO32" s="389"/>
      <c r="AP32" s="389"/>
      <c r="AQ32" s="389"/>
      <c r="AR32" s="389"/>
      <c r="AS32" s="389"/>
      <c r="AT32" s="389"/>
      <c r="AU32" s="389"/>
      <c r="AV32" s="389"/>
      <c r="AW32" s="389"/>
      <c r="AX32" s="389"/>
      <c r="AY32" s="389"/>
      <c r="AZ32" s="389"/>
      <c r="BA32" s="389"/>
      <c r="BB32" s="389"/>
      <c r="BC32" s="389"/>
      <c r="BE32" s="389" t="s">
        <v>196</v>
      </c>
      <c r="BF32" s="389"/>
      <c r="BG32" s="389"/>
      <c r="BH32" s="389"/>
      <c r="BI32" s="389"/>
      <c r="BJ32" s="389"/>
      <c r="BK32" s="389"/>
      <c r="BL32" s="389"/>
      <c r="BM32" s="389"/>
      <c r="BN32" s="389"/>
      <c r="BO32" s="389"/>
      <c r="BP32" s="389"/>
      <c r="BQ32" s="389"/>
      <c r="BR32" s="389"/>
      <c r="BS32" s="389"/>
      <c r="BT32" s="389"/>
      <c r="BU32" s="389"/>
      <c r="BW32" s="389" t="s">
        <v>197</v>
      </c>
      <c r="BX32" s="389"/>
      <c r="BY32" s="389"/>
      <c r="BZ32" s="389"/>
      <c r="CA32" s="389"/>
      <c r="CB32" s="389"/>
      <c r="CC32" s="389"/>
      <c r="CD32" s="389"/>
      <c r="CE32" s="389"/>
      <c r="CF32" s="389"/>
      <c r="CG32" s="389"/>
      <c r="CH32" s="389"/>
      <c r="CI32" s="389"/>
      <c r="CJ32" s="389"/>
      <c r="CK32" s="389"/>
      <c r="CL32" s="389"/>
      <c r="CM32" s="389"/>
      <c r="CO32" s="389" t="s">
        <v>198</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2">
      <c r="A33" s="172"/>
      <c r="B33" s="199"/>
      <c r="C33" s="381" t="s">
        <v>199</v>
      </c>
      <c r="D33" s="381"/>
      <c r="E33" s="380" t="s">
        <v>200</v>
      </c>
      <c r="F33" s="380"/>
      <c r="G33" s="380"/>
      <c r="H33" s="380"/>
      <c r="I33" s="380"/>
      <c r="J33" s="380"/>
      <c r="K33" s="380"/>
      <c r="L33" s="380"/>
      <c r="M33" s="380"/>
      <c r="N33" s="380"/>
      <c r="O33" s="380"/>
      <c r="P33" s="380"/>
      <c r="Q33" s="380"/>
      <c r="R33" s="380"/>
      <c r="S33" s="380"/>
      <c r="T33" s="176"/>
      <c r="U33" s="381" t="s">
        <v>199</v>
      </c>
      <c r="V33" s="381"/>
      <c r="W33" s="380" t="s">
        <v>201</v>
      </c>
      <c r="X33" s="380"/>
      <c r="Y33" s="380"/>
      <c r="Z33" s="380"/>
      <c r="AA33" s="380"/>
      <c r="AB33" s="380"/>
      <c r="AC33" s="380"/>
      <c r="AD33" s="380"/>
      <c r="AE33" s="380"/>
      <c r="AF33" s="380"/>
      <c r="AG33" s="380"/>
      <c r="AH33" s="380"/>
      <c r="AI33" s="380"/>
      <c r="AJ33" s="380"/>
      <c r="AK33" s="380"/>
      <c r="AL33" s="176"/>
      <c r="AM33" s="381" t="s">
        <v>199</v>
      </c>
      <c r="AN33" s="381"/>
      <c r="AO33" s="380" t="s">
        <v>202</v>
      </c>
      <c r="AP33" s="380"/>
      <c r="AQ33" s="380"/>
      <c r="AR33" s="380"/>
      <c r="AS33" s="380"/>
      <c r="AT33" s="380"/>
      <c r="AU33" s="380"/>
      <c r="AV33" s="380"/>
      <c r="AW33" s="380"/>
      <c r="AX33" s="380"/>
      <c r="AY33" s="380"/>
      <c r="AZ33" s="380"/>
      <c r="BA33" s="380"/>
      <c r="BB33" s="380"/>
      <c r="BC33" s="380"/>
      <c r="BD33" s="182"/>
      <c r="BE33" s="380" t="s">
        <v>203</v>
      </c>
      <c r="BF33" s="380"/>
      <c r="BG33" s="380" t="s">
        <v>204</v>
      </c>
      <c r="BH33" s="380"/>
      <c r="BI33" s="380"/>
      <c r="BJ33" s="380"/>
      <c r="BK33" s="380"/>
      <c r="BL33" s="380"/>
      <c r="BM33" s="380"/>
      <c r="BN33" s="380"/>
      <c r="BO33" s="380"/>
      <c r="BP33" s="380"/>
      <c r="BQ33" s="380"/>
      <c r="BR33" s="380"/>
      <c r="BS33" s="380"/>
      <c r="BT33" s="380"/>
      <c r="BU33" s="380"/>
      <c r="BV33" s="182"/>
      <c r="BW33" s="381" t="s">
        <v>203</v>
      </c>
      <c r="BX33" s="381"/>
      <c r="BY33" s="380" t="s">
        <v>205</v>
      </c>
      <c r="BZ33" s="380"/>
      <c r="CA33" s="380"/>
      <c r="CB33" s="380"/>
      <c r="CC33" s="380"/>
      <c r="CD33" s="380"/>
      <c r="CE33" s="380"/>
      <c r="CF33" s="380"/>
      <c r="CG33" s="380"/>
      <c r="CH33" s="380"/>
      <c r="CI33" s="380"/>
      <c r="CJ33" s="380"/>
      <c r="CK33" s="380"/>
      <c r="CL33" s="380"/>
      <c r="CM33" s="380"/>
      <c r="CN33" s="176"/>
      <c r="CO33" s="381" t="s">
        <v>206</v>
      </c>
      <c r="CP33" s="381"/>
      <c r="CQ33" s="380" t="s">
        <v>207</v>
      </c>
      <c r="CR33" s="380"/>
      <c r="CS33" s="380"/>
      <c r="CT33" s="380"/>
      <c r="CU33" s="380"/>
      <c r="CV33" s="380"/>
      <c r="CW33" s="380"/>
      <c r="CX33" s="380"/>
      <c r="CY33" s="380"/>
      <c r="CZ33" s="380"/>
      <c r="DA33" s="380"/>
      <c r="DB33" s="380"/>
      <c r="DC33" s="380"/>
      <c r="DD33" s="380"/>
      <c r="DE33" s="380"/>
      <c r="DF33" s="176"/>
      <c r="DG33" s="379" t="s">
        <v>208</v>
      </c>
      <c r="DH33" s="379"/>
      <c r="DI33" s="177"/>
    </row>
    <row r="34" spans="1:113" ht="32.25" customHeight="1" x14ac:dyDescent="0.2">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簡易水道事業会計</v>
      </c>
      <c r="BH34" s="378"/>
      <c r="BI34" s="378"/>
      <c r="BJ34" s="378"/>
      <c r="BK34" s="378"/>
      <c r="BL34" s="378"/>
      <c r="BM34" s="378"/>
      <c r="BN34" s="378"/>
      <c r="BO34" s="378"/>
      <c r="BP34" s="378"/>
      <c r="BQ34" s="378"/>
      <c r="BR34" s="378"/>
      <c r="BS34" s="378"/>
      <c r="BT34" s="378"/>
      <c r="BU34" s="378"/>
      <c r="BV34" s="172"/>
      <c r="BW34" s="377">
        <f>IF(BY34="","",MAX(C34:D43,U34:V43,AM34:AN43,BE34:BF43)+1)</f>
        <v>11</v>
      </c>
      <c r="BX34" s="377"/>
      <c r="BY34" s="378" t="str">
        <f>IF('各会計、関係団体の財政状況及び健全化判断比率'!B68="","",'各会計、関係団体の財政状況及び健全化判断比率'!B68)</f>
        <v>鳥取県町村総合事務組合</v>
      </c>
      <c r="BZ34" s="378"/>
      <c r="CA34" s="378"/>
      <c r="CB34" s="378"/>
      <c r="CC34" s="378"/>
      <c r="CD34" s="378"/>
      <c r="CE34" s="378"/>
      <c r="CF34" s="378"/>
      <c r="CG34" s="378"/>
      <c r="CH34" s="378"/>
      <c r="CI34" s="378"/>
      <c r="CJ34" s="378"/>
      <c r="CK34" s="378"/>
      <c r="CL34" s="378"/>
      <c r="CM34" s="378"/>
      <c r="CN34" s="172"/>
      <c r="CO34" s="377">
        <f>IF(CQ34="","",MAX(C34:D43,U34:V43,AM34:AN43,BE34:BF43,BW34:BX43)+1)</f>
        <v>17</v>
      </c>
      <c r="CP34" s="377"/>
      <c r="CQ34" s="378" t="str">
        <f>IF('各会計、関係団体の財政状況及び健全化判断比率'!BS7="","",'各会計、関係団体の財政状況及び健全化判断比率'!BS7)</f>
        <v>グリーンサービス</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2">
      <c r="A35" s="172"/>
      <c r="B35" s="199"/>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72"/>
      <c r="AM35" s="377">
        <f t="shared" ref="AM35:AM43" si="0">IF(AO35="","",AM34+1)</f>
        <v>6</v>
      </c>
      <c r="AN35" s="377"/>
      <c r="AO35" s="378" t="str">
        <f>IF('各会計、関係団体の財政状況及び健全化判断比率'!B32="","",'各会計、関係団体の財政状況及び健全化判断比率'!B32)</f>
        <v>国民宿舎事業会計</v>
      </c>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IF('各会計、関係団体の財政状況及び健全化判断比率'!B34="","",'各会計、関係団体の財政状況及び健全化判断比率'!B34)</f>
        <v>温泉配湯事業会計</v>
      </c>
      <c r="BH35" s="378"/>
      <c r="BI35" s="378"/>
      <c r="BJ35" s="378"/>
      <c r="BK35" s="378"/>
      <c r="BL35" s="378"/>
      <c r="BM35" s="378"/>
      <c r="BN35" s="378"/>
      <c r="BO35" s="378"/>
      <c r="BP35" s="378"/>
      <c r="BQ35" s="378"/>
      <c r="BR35" s="378"/>
      <c r="BS35" s="378"/>
      <c r="BT35" s="378"/>
      <c r="BU35" s="378"/>
      <c r="BV35" s="172"/>
      <c r="BW35" s="377">
        <f t="shared" ref="BW35:BW43" si="2">IF(BY35="","",BW34+1)</f>
        <v>12</v>
      </c>
      <c r="BX35" s="377"/>
      <c r="BY35" s="378" t="str">
        <f>IF('各会計、関係団体の財政状況及び健全化判断比率'!B69="","",'各会計、関係団体の財政状況及び健全化判断比率'!B69)</f>
        <v>鳥取中部ふるさと広域連合（一般会計）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2">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9</v>
      </c>
      <c r="BF36" s="377"/>
      <c r="BG36" s="378" t="str">
        <f>IF('各会計、関係団体の財政状況及び健全化判断比率'!B35="","",'各会計、関係団体の財政状況及び健全化判断比率'!B35)</f>
        <v>下水道事業会計</v>
      </c>
      <c r="BH36" s="378"/>
      <c r="BI36" s="378"/>
      <c r="BJ36" s="378"/>
      <c r="BK36" s="378"/>
      <c r="BL36" s="378"/>
      <c r="BM36" s="378"/>
      <c r="BN36" s="378"/>
      <c r="BO36" s="378"/>
      <c r="BP36" s="378"/>
      <c r="BQ36" s="378"/>
      <c r="BR36" s="378"/>
      <c r="BS36" s="378"/>
      <c r="BT36" s="378"/>
      <c r="BU36" s="378"/>
      <c r="BV36" s="172"/>
      <c r="BW36" s="377">
        <f t="shared" si="2"/>
        <v>13</v>
      </c>
      <c r="BX36" s="377"/>
      <c r="BY36" s="378" t="str">
        <f>IF('各会計、関係団体の財政状況及び健全化判断比率'!B70="","",'各会計、関係団体の財政状況及び健全化判断比率'!B70)</f>
        <v>鳥取中部ふるさと広域連合（中部ふるさと市町村圏振興事業特別会計）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2">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f t="shared" si="1"/>
        <v>10</v>
      </c>
      <c r="BF37" s="377"/>
      <c r="BG37" s="378" t="str">
        <f>IF('各会計、関係団体の財政状況及び健全化判断比率'!B36="","",'各会計、関係団体の財政状況及び健全化判断比率'!B36)</f>
        <v>集落排水処理事業会計</v>
      </c>
      <c r="BH37" s="378"/>
      <c r="BI37" s="378"/>
      <c r="BJ37" s="378"/>
      <c r="BK37" s="378"/>
      <c r="BL37" s="378"/>
      <c r="BM37" s="378"/>
      <c r="BN37" s="378"/>
      <c r="BO37" s="378"/>
      <c r="BP37" s="378"/>
      <c r="BQ37" s="378"/>
      <c r="BR37" s="378"/>
      <c r="BS37" s="378"/>
      <c r="BT37" s="378"/>
      <c r="BU37" s="378"/>
      <c r="BV37" s="172"/>
      <c r="BW37" s="377">
        <f t="shared" si="2"/>
        <v>14</v>
      </c>
      <c r="BX37" s="377"/>
      <c r="BY37" s="378" t="str">
        <f>IF('各会計、関係団体の財政状況及び健全化判断比率'!B71="","",'各会計、関係団体の財政状況及び健全化判断比率'!B71)</f>
        <v>鳥取中部ふるさと広域連合（交通災害共済事業特別会計）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2">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15</v>
      </c>
      <c r="BX38" s="377"/>
      <c r="BY38" s="378" t="str">
        <f>IF('各会計、関係団体の財政状況及び健全化判断比率'!B72="","",'各会計、関係団体の財政状況及び健全化判断比率'!B72)</f>
        <v>鳥取県後期高齢者医療広域連合（一般会計）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2">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16</v>
      </c>
      <c r="BX39" s="377"/>
      <c r="BY39" s="378" t="str">
        <f>IF('各会計、関係団体の財政状況及び健全化判断比率'!B73="","",'各会計、関係団体の財政状況及び健全化判断比率'!B73)</f>
        <v>鳥取県後期高齢者医療広域連合（後期高齢者医療特別会計）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2">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2">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2">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2">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209</v>
      </c>
      <c r="E46" s="374" t="s">
        <v>210</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211</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212</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213</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214</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215</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216</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596</v>
      </c>
    </row>
    <row r="54" spans="5:113" x14ac:dyDescent="0.2"/>
    <row r="55" spans="5:113" x14ac:dyDescent="0.2"/>
    <row r="56" spans="5:113" x14ac:dyDescent="0.2"/>
  </sheetData>
  <sheetProtection algorithmName="SHA-512" hashValue="Jl4q7nhVsnC+HU3PWYjhOLjjFlqDDag0dkUTF2ME7Omt+Av+wT08PK9CA/Uf2TDQtXCJPWN9LIGR32JVGa2aQQ==" saltValue="KNw1cZydciXpe+KX8Z4LG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8" t="s">
        <v>567</v>
      </c>
      <c r="D34" s="1158"/>
      <c r="E34" s="1159"/>
      <c r="F34" s="32">
        <v>8.15</v>
      </c>
      <c r="G34" s="33">
        <v>8.48</v>
      </c>
      <c r="H34" s="33">
        <v>9.94</v>
      </c>
      <c r="I34" s="33">
        <v>10.71</v>
      </c>
      <c r="J34" s="34">
        <v>11.16</v>
      </c>
      <c r="K34" s="22"/>
      <c r="L34" s="22"/>
      <c r="M34" s="22"/>
      <c r="N34" s="22"/>
      <c r="O34" s="22"/>
      <c r="P34" s="22"/>
    </row>
    <row r="35" spans="1:16" ht="39" customHeight="1" x14ac:dyDescent="0.2">
      <c r="A35" s="22"/>
      <c r="B35" s="35"/>
      <c r="C35" s="1154" t="s">
        <v>568</v>
      </c>
      <c r="D35" s="1154"/>
      <c r="E35" s="1155"/>
      <c r="F35" s="36">
        <v>1.67</v>
      </c>
      <c r="G35" s="37">
        <v>1.5</v>
      </c>
      <c r="H35" s="37">
        <v>2.35</v>
      </c>
      <c r="I35" s="37">
        <v>1.82</v>
      </c>
      <c r="J35" s="38">
        <v>3.72</v>
      </c>
      <c r="K35" s="22"/>
      <c r="L35" s="22"/>
      <c r="M35" s="22"/>
      <c r="N35" s="22"/>
      <c r="O35" s="22"/>
      <c r="P35" s="22"/>
    </row>
    <row r="36" spans="1:16" ht="39" customHeight="1" x14ac:dyDescent="0.2">
      <c r="A36" s="22"/>
      <c r="B36" s="35"/>
      <c r="C36" s="1154" t="s">
        <v>569</v>
      </c>
      <c r="D36" s="1154"/>
      <c r="E36" s="1155"/>
      <c r="F36" s="36">
        <v>2.5299999999999998</v>
      </c>
      <c r="G36" s="37">
        <v>2.23</v>
      </c>
      <c r="H36" s="37">
        <v>4.01</v>
      </c>
      <c r="I36" s="37">
        <v>2.9</v>
      </c>
      <c r="J36" s="38">
        <v>1.6</v>
      </c>
      <c r="K36" s="22"/>
      <c r="L36" s="22"/>
      <c r="M36" s="22"/>
      <c r="N36" s="22"/>
      <c r="O36" s="22"/>
      <c r="P36" s="22"/>
    </row>
    <row r="37" spans="1:16" ht="39" customHeight="1" x14ac:dyDescent="0.2">
      <c r="A37" s="22"/>
      <c r="B37" s="35"/>
      <c r="C37" s="1154" t="s">
        <v>570</v>
      </c>
      <c r="D37" s="1154"/>
      <c r="E37" s="1155"/>
      <c r="F37" s="36">
        <v>0.27</v>
      </c>
      <c r="G37" s="37">
        <v>0</v>
      </c>
      <c r="H37" s="37">
        <v>0.45</v>
      </c>
      <c r="I37" s="37">
        <v>0.42</v>
      </c>
      <c r="J37" s="38">
        <v>0.4</v>
      </c>
      <c r="K37" s="22"/>
      <c r="L37" s="22"/>
      <c r="M37" s="22"/>
      <c r="N37" s="22"/>
      <c r="O37" s="22"/>
      <c r="P37" s="22"/>
    </row>
    <row r="38" spans="1:16" ht="39" customHeight="1" x14ac:dyDescent="0.2">
      <c r="A38" s="22"/>
      <c r="B38" s="35"/>
      <c r="C38" s="1154" t="s">
        <v>571</v>
      </c>
      <c r="D38" s="1154"/>
      <c r="E38" s="1155"/>
      <c r="F38" s="36">
        <v>0.02</v>
      </c>
      <c r="G38" s="37">
        <v>0.03</v>
      </c>
      <c r="H38" s="37">
        <v>0.24</v>
      </c>
      <c r="I38" s="37">
        <v>0.19</v>
      </c>
      <c r="J38" s="38">
        <v>0.26</v>
      </c>
      <c r="K38" s="22"/>
      <c r="L38" s="22"/>
      <c r="M38" s="22"/>
      <c r="N38" s="22"/>
      <c r="O38" s="22"/>
      <c r="P38" s="22"/>
    </row>
    <row r="39" spans="1:16" ht="39" customHeight="1" x14ac:dyDescent="0.2">
      <c r="A39" s="22"/>
      <c r="B39" s="35"/>
      <c r="C39" s="1154" t="s">
        <v>572</v>
      </c>
      <c r="D39" s="1154"/>
      <c r="E39" s="1155"/>
      <c r="F39" s="36">
        <v>0</v>
      </c>
      <c r="G39" s="37">
        <v>0</v>
      </c>
      <c r="H39" s="37">
        <v>0.19</v>
      </c>
      <c r="I39" s="37">
        <v>0.09</v>
      </c>
      <c r="J39" s="38">
        <v>0.13</v>
      </c>
      <c r="K39" s="22"/>
      <c r="L39" s="22"/>
      <c r="M39" s="22"/>
      <c r="N39" s="22"/>
      <c r="O39" s="22"/>
      <c r="P39" s="22"/>
    </row>
    <row r="40" spans="1:16" ht="39" customHeight="1" x14ac:dyDescent="0.2">
      <c r="A40" s="22"/>
      <c r="B40" s="35"/>
      <c r="C40" s="1154" t="s">
        <v>573</v>
      </c>
      <c r="D40" s="1154"/>
      <c r="E40" s="1155"/>
      <c r="F40" s="36">
        <v>0.02</v>
      </c>
      <c r="G40" s="37">
        <v>0.03</v>
      </c>
      <c r="H40" s="37">
        <v>0.33</v>
      </c>
      <c r="I40" s="37">
        <v>0.01</v>
      </c>
      <c r="J40" s="38">
        <v>0.01</v>
      </c>
      <c r="K40" s="22"/>
      <c r="L40" s="22"/>
      <c r="M40" s="22"/>
      <c r="N40" s="22"/>
      <c r="O40" s="22"/>
      <c r="P40" s="22"/>
    </row>
    <row r="41" spans="1:16" ht="39" customHeight="1" x14ac:dyDescent="0.2">
      <c r="A41" s="22"/>
      <c r="B41" s="35"/>
      <c r="C41" s="1154" t="s">
        <v>574</v>
      </c>
      <c r="D41" s="1154"/>
      <c r="E41" s="1155"/>
      <c r="F41" s="36">
        <v>0</v>
      </c>
      <c r="G41" s="37">
        <v>0</v>
      </c>
      <c r="H41" s="37">
        <v>0</v>
      </c>
      <c r="I41" s="37">
        <v>0</v>
      </c>
      <c r="J41" s="38">
        <v>0</v>
      </c>
      <c r="K41" s="22"/>
      <c r="L41" s="22"/>
      <c r="M41" s="22"/>
      <c r="N41" s="22"/>
      <c r="O41" s="22"/>
      <c r="P41" s="22"/>
    </row>
    <row r="42" spans="1:16" ht="39" customHeight="1" x14ac:dyDescent="0.2">
      <c r="A42" s="22"/>
      <c r="B42" s="39"/>
      <c r="C42" s="1154" t="s">
        <v>575</v>
      </c>
      <c r="D42" s="1154"/>
      <c r="E42" s="1155"/>
      <c r="F42" s="36" t="s">
        <v>516</v>
      </c>
      <c r="G42" s="37" t="s">
        <v>516</v>
      </c>
      <c r="H42" s="37" t="s">
        <v>516</v>
      </c>
      <c r="I42" s="37" t="s">
        <v>516</v>
      </c>
      <c r="J42" s="38" t="s">
        <v>516</v>
      </c>
      <c r="K42" s="22"/>
      <c r="L42" s="22"/>
      <c r="M42" s="22"/>
      <c r="N42" s="22"/>
      <c r="O42" s="22"/>
      <c r="P42" s="22"/>
    </row>
    <row r="43" spans="1:16" ht="39" customHeight="1" thickBot="1" x14ac:dyDescent="0.25">
      <c r="A43" s="22"/>
      <c r="B43" s="40"/>
      <c r="C43" s="1156" t="s">
        <v>576</v>
      </c>
      <c r="D43" s="1156"/>
      <c r="E43" s="1157"/>
      <c r="F43" s="41">
        <v>0.03</v>
      </c>
      <c r="G43" s="42">
        <v>0</v>
      </c>
      <c r="H43" s="42">
        <v>0</v>
      </c>
      <c r="I43" s="42">
        <v>0.16</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q+zUXkm/w0iVvfhk3YEd6cdx8nRbnFmWDjcIiDMI3LomaM8Th3p8u6GwgRbSZWYI2RynekOb0UaKiurfgwlsg==" saltValue="XpAOapOm6qCPSKalAtds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78" t="s">
        <v>11</v>
      </c>
      <c r="C45" s="1179"/>
      <c r="D45" s="56"/>
      <c r="E45" s="1184" t="s">
        <v>12</v>
      </c>
      <c r="F45" s="1184"/>
      <c r="G45" s="1184"/>
      <c r="H45" s="1184"/>
      <c r="I45" s="1184"/>
      <c r="J45" s="1185"/>
      <c r="K45" s="57">
        <v>529</v>
      </c>
      <c r="L45" s="58">
        <v>494</v>
      </c>
      <c r="M45" s="58">
        <v>492</v>
      </c>
      <c r="N45" s="58">
        <v>496</v>
      </c>
      <c r="O45" s="59">
        <v>533</v>
      </c>
      <c r="P45" s="46"/>
      <c r="Q45" s="46"/>
      <c r="R45" s="46"/>
      <c r="S45" s="46"/>
      <c r="T45" s="46"/>
      <c r="U45" s="46"/>
    </row>
    <row r="46" spans="1:21" ht="30.75" customHeight="1" x14ac:dyDescent="0.2">
      <c r="A46" s="46"/>
      <c r="B46" s="1180"/>
      <c r="C46" s="1181"/>
      <c r="D46" s="60"/>
      <c r="E46" s="1162" t="s">
        <v>13</v>
      </c>
      <c r="F46" s="1162"/>
      <c r="G46" s="1162"/>
      <c r="H46" s="1162"/>
      <c r="I46" s="1162"/>
      <c r="J46" s="1163"/>
      <c r="K46" s="61" t="s">
        <v>516</v>
      </c>
      <c r="L46" s="62" t="s">
        <v>516</v>
      </c>
      <c r="M46" s="62" t="s">
        <v>516</v>
      </c>
      <c r="N46" s="62" t="s">
        <v>516</v>
      </c>
      <c r="O46" s="63" t="s">
        <v>516</v>
      </c>
      <c r="P46" s="46"/>
      <c r="Q46" s="46"/>
      <c r="R46" s="46"/>
      <c r="S46" s="46"/>
      <c r="T46" s="46"/>
      <c r="U46" s="46"/>
    </row>
    <row r="47" spans="1:21" ht="30.75" customHeight="1" x14ac:dyDescent="0.2">
      <c r="A47" s="46"/>
      <c r="B47" s="1180"/>
      <c r="C47" s="1181"/>
      <c r="D47" s="60"/>
      <c r="E47" s="1162" t="s">
        <v>14</v>
      </c>
      <c r="F47" s="1162"/>
      <c r="G47" s="1162"/>
      <c r="H47" s="1162"/>
      <c r="I47" s="1162"/>
      <c r="J47" s="1163"/>
      <c r="K47" s="61" t="s">
        <v>516</v>
      </c>
      <c r="L47" s="62" t="s">
        <v>516</v>
      </c>
      <c r="M47" s="62" t="s">
        <v>516</v>
      </c>
      <c r="N47" s="62" t="s">
        <v>516</v>
      </c>
      <c r="O47" s="63" t="s">
        <v>516</v>
      </c>
      <c r="P47" s="46"/>
      <c r="Q47" s="46"/>
      <c r="R47" s="46"/>
      <c r="S47" s="46"/>
      <c r="T47" s="46"/>
      <c r="U47" s="46"/>
    </row>
    <row r="48" spans="1:21" ht="30.75" customHeight="1" x14ac:dyDescent="0.2">
      <c r="A48" s="46"/>
      <c r="B48" s="1180"/>
      <c r="C48" s="1181"/>
      <c r="D48" s="60"/>
      <c r="E48" s="1162" t="s">
        <v>15</v>
      </c>
      <c r="F48" s="1162"/>
      <c r="G48" s="1162"/>
      <c r="H48" s="1162"/>
      <c r="I48" s="1162"/>
      <c r="J48" s="1163"/>
      <c r="K48" s="61">
        <v>207</v>
      </c>
      <c r="L48" s="62">
        <v>202</v>
      </c>
      <c r="M48" s="62">
        <v>197</v>
      </c>
      <c r="N48" s="62">
        <v>191</v>
      </c>
      <c r="O48" s="63">
        <v>187</v>
      </c>
      <c r="P48" s="46"/>
      <c r="Q48" s="46"/>
      <c r="R48" s="46"/>
      <c r="S48" s="46"/>
      <c r="T48" s="46"/>
      <c r="U48" s="46"/>
    </row>
    <row r="49" spans="1:21" ht="30.75" customHeight="1" x14ac:dyDescent="0.2">
      <c r="A49" s="46"/>
      <c r="B49" s="1180"/>
      <c r="C49" s="1181"/>
      <c r="D49" s="60"/>
      <c r="E49" s="1162" t="s">
        <v>16</v>
      </c>
      <c r="F49" s="1162"/>
      <c r="G49" s="1162"/>
      <c r="H49" s="1162"/>
      <c r="I49" s="1162"/>
      <c r="J49" s="1163"/>
      <c r="K49" s="61">
        <v>16</v>
      </c>
      <c r="L49" s="62">
        <v>13</v>
      </c>
      <c r="M49" s="62">
        <v>14</v>
      </c>
      <c r="N49" s="62">
        <v>15</v>
      </c>
      <c r="O49" s="63">
        <v>17</v>
      </c>
      <c r="P49" s="46"/>
      <c r="Q49" s="46"/>
      <c r="R49" s="46"/>
      <c r="S49" s="46"/>
      <c r="T49" s="46"/>
      <c r="U49" s="46"/>
    </row>
    <row r="50" spans="1:21" ht="30.75" customHeight="1" x14ac:dyDescent="0.2">
      <c r="A50" s="46"/>
      <c r="B50" s="1180"/>
      <c r="C50" s="1181"/>
      <c r="D50" s="60"/>
      <c r="E50" s="1162" t="s">
        <v>17</v>
      </c>
      <c r="F50" s="1162"/>
      <c r="G50" s="1162"/>
      <c r="H50" s="1162"/>
      <c r="I50" s="1162"/>
      <c r="J50" s="1163"/>
      <c r="K50" s="61" t="s">
        <v>516</v>
      </c>
      <c r="L50" s="62" t="s">
        <v>516</v>
      </c>
      <c r="M50" s="62" t="s">
        <v>516</v>
      </c>
      <c r="N50" s="62" t="s">
        <v>516</v>
      </c>
      <c r="O50" s="63" t="s">
        <v>516</v>
      </c>
      <c r="P50" s="46"/>
      <c r="Q50" s="46"/>
      <c r="R50" s="46"/>
      <c r="S50" s="46"/>
      <c r="T50" s="46"/>
      <c r="U50" s="46"/>
    </row>
    <row r="51" spans="1:21" ht="30.75" customHeight="1" x14ac:dyDescent="0.2">
      <c r="A51" s="46"/>
      <c r="B51" s="1182"/>
      <c r="C51" s="1183"/>
      <c r="D51" s="64"/>
      <c r="E51" s="1162" t="s">
        <v>18</v>
      </c>
      <c r="F51" s="1162"/>
      <c r="G51" s="1162"/>
      <c r="H51" s="1162"/>
      <c r="I51" s="1162"/>
      <c r="J51" s="1163"/>
      <c r="K51" s="61">
        <v>0</v>
      </c>
      <c r="L51" s="62">
        <v>0</v>
      </c>
      <c r="M51" s="62">
        <v>0</v>
      </c>
      <c r="N51" s="62">
        <v>0</v>
      </c>
      <c r="O51" s="63">
        <v>0</v>
      </c>
      <c r="P51" s="46"/>
      <c r="Q51" s="46"/>
      <c r="R51" s="46"/>
      <c r="S51" s="46"/>
      <c r="T51" s="46"/>
      <c r="U51" s="46"/>
    </row>
    <row r="52" spans="1:21" ht="30.75" customHeight="1" x14ac:dyDescent="0.2">
      <c r="A52" s="46"/>
      <c r="B52" s="1160" t="s">
        <v>19</v>
      </c>
      <c r="C52" s="1161"/>
      <c r="D52" s="64"/>
      <c r="E52" s="1162" t="s">
        <v>20</v>
      </c>
      <c r="F52" s="1162"/>
      <c r="G52" s="1162"/>
      <c r="H52" s="1162"/>
      <c r="I52" s="1162"/>
      <c r="J52" s="1163"/>
      <c r="K52" s="61">
        <v>482</v>
      </c>
      <c r="L52" s="62">
        <v>492</v>
      </c>
      <c r="M52" s="62">
        <v>502</v>
      </c>
      <c r="N52" s="62">
        <v>509</v>
      </c>
      <c r="O52" s="63">
        <v>516</v>
      </c>
      <c r="P52" s="46"/>
      <c r="Q52" s="46"/>
      <c r="R52" s="46"/>
      <c r="S52" s="46"/>
      <c r="T52" s="46"/>
      <c r="U52" s="46"/>
    </row>
    <row r="53" spans="1:21" ht="30.75" customHeight="1" thickBot="1" x14ac:dyDescent="0.25">
      <c r="A53" s="46"/>
      <c r="B53" s="1164" t="s">
        <v>21</v>
      </c>
      <c r="C53" s="1165"/>
      <c r="D53" s="65"/>
      <c r="E53" s="1166" t="s">
        <v>22</v>
      </c>
      <c r="F53" s="1166"/>
      <c r="G53" s="1166"/>
      <c r="H53" s="1166"/>
      <c r="I53" s="1166"/>
      <c r="J53" s="1167"/>
      <c r="K53" s="66">
        <v>270</v>
      </c>
      <c r="L53" s="67">
        <v>217</v>
      </c>
      <c r="M53" s="67">
        <v>201</v>
      </c>
      <c r="N53" s="67">
        <v>193</v>
      </c>
      <c r="O53" s="68">
        <v>221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5">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2">
      <c r="B57" s="1168" t="s">
        <v>25</v>
      </c>
      <c r="C57" s="1169"/>
      <c r="D57" s="1172" t="s">
        <v>26</v>
      </c>
      <c r="E57" s="1173"/>
      <c r="F57" s="1173"/>
      <c r="G57" s="1173"/>
      <c r="H57" s="1173"/>
      <c r="I57" s="1173"/>
      <c r="J57" s="1174"/>
      <c r="K57" s="81"/>
      <c r="L57" s="82"/>
      <c r="M57" s="82"/>
      <c r="N57" s="82"/>
      <c r="O57" s="83"/>
    </row>
    <row r="58" spans="1:21" ht="31.5" customHeight="1" thickBot="1" x14ac:dyDescent="0.25">
      <c r="B58" s="1170"/>
      <c r="C58" s="1171"/>
      <c r="D58" s="1175" t="s">
        <v>27</v>
      </c>
      <c r="E58" s="1176"/>
      <c r="F58" s="1176"/>
      <c r="G58" s="1176"/>
      <c r="H58" s="1176"/>
      <c r="I58" s="1176"/>
      <c r="J58" s="117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lywhWWOJ25HUucvG7kXrUvVNHlBGvL3fpBhiXQ5Z3DIxSuLVRYFWES8Rf08jb5gIj/28Bimbi6KSjReGVYbRw==" saltValue="zcJydipqGxtA00Hxz5l3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558</v>
      </c>
      <c r="J40" s="98" t="s">
        <v>559</v>
      </c>
      <c r="K40" s="98" t="s">
        <v>560</v>
      </c>
      <c r="L40" s="98" t="s">
        <v>561</v>
      </c>
      <c r="M40" s="99" t="s">
        <v>562</v>
      </c>
    </row>
    <row r="41" spans="2:13" ht="27.75" customHeight="1" x14ac:dyDescent="0.2">
      <c r="B41" s="1198" t="s">
        <v>30</v>
      </c>
      <c r="C41" s="1199"/>
      <c r="D41" s="100"/>
      <c r="E41" s="1200" t="s">
        <v>31</v>
      </c>
      <c r="F41" s="1200"/>
      <c r="G41" s="1200"/>
      <c r="H41" s="1201"/>
      <c r="I41" s="332">
        <v>5073</v>
      </c>
      <c r="J41" s="333">
        <v>4988</v>
      </c>
      <c r="K41" s="333">
        <v>4906</v>
      </c>
      <c r="L41" s="333">
        <v>5224</v>
      </c>
      <c r="M41" s="334">
        <v>5298</v>
      </c>
    </row>
    <row r="42" spans="2:13" ht="27.75" customHeight="1" x14ac:dyDescent="0.2">
      <c r="B42" s="1188"/>
      <c r="C42" s="1189"/>
      <c r="D42" s="101"/>
      <c r="E42" s="1192" t="s">
        <v>32</v>
      </c>
      <c r="F42" s="1192"/>
      <c r="G42" s="1192"/>
      <c r="H42" s="1193"/>
      <c r="I42" s="335" t="s">
        <v>516</v>
      </c>
      <c r="J42" s="336" t="s">
        <v>516</v>
      </c>
      <c r="K42" s="336" t="s">
        <v>516</v>
      </c>
      <c r="L42" s="336" t="s">
        <v>516</v>
      </c>
      <c r="M42" s="337" t="s">
        <v>516</v>
      </c>
    </row>
    <row r="43" spans="2:13" ht="27.75" customHeight="1" x14ac:dyDescent="0.2">
      <c r="B43" s="1188"/>
      <c r="C43" s="1189"/>
      <c r="D43" s="101"/>
      <c r="E43" s="1192" t="s">
        <v>33</v>
      </c>
      <c r="F43" s="1192"/>
      <c r="G43" s="1192"/>
      <c r="H43" s="1193"/>
      <c r="I43" s="335">
        <v>1550</v>
      </c>
      <c r="J43" s="336">
        <v>1431</v>
      </c>
      <c r="K43" s="336">
        <v>1328</v>
      </c>
      <c r="L43" s="336">
        <v>1320</v>
      </c>
      <c r="M43" s="337">
        <v>1237</v>
      </c>
    </row>
    <row r="44" spans="2:13" ht="27.75" customHeight="1" x14ac:dyDescent="0.2">
      <c r="B44" s="1188"/>
      <c r="C44" s="1189"/>
      <c r="D44" s="101"/>
      <c r="E44" s="1192" t="s">
        <v>34</v>
      </c>
      <c r="F44" s="1192"/>
      <c r="G44" s="1192"/>
      <c r="H44" s="1193"/>
      <c r="I44" s="335">
        <v>83</v>
      </c>
      <c r="J44" s="336">
        <v>97</v>
      </c>
      <c r="K44" s="336">
        <v>134</v>
      </c>
      <c r="L44" s="336">
        <v>146</v>
      </c>
      <c r="M44" s="337">
        <v>149</v>
      </c>
    </row>
    <row r="45" spans="2:13" ht="27.75" customHeight="1" x14ac:dyDescent="0.2">
      <c r="B45" s="1188"/>
      <c r="C45" s="1189"/>
      <c r="D45" s="101"/>
      <c r="E45" s="1192" t="s">
        <v>35</v>
      </c>
      <c r="F45" s="1192"/>
      <c r="G45" s="1192"/>
      <c r="H45" s="1193"/>
      <c r="I45" s="335">
        <v>697</v>
      </c>
      <c r="J45" s="336">
        <v>638</v>
      </c>
      <c r="K45" s="336">
        <v>619</v>
      </c>
      <c r="L45" s="336">
        <v>577</v>
      </c>
      <c r="M45" s="337">
        <v>564</v>
      </c>
    </row>
    <row r="46" spans="2:13" ht="27.75" customHeight="1" x14ac:dyDescent="0.2">
      <c r="B46" s="1188"/>
      <c r="C46" s="1189"/>
      <c r="D46" s="102"/>
      <c r="E46" s="1192" t="s">
        <v>36</v>
      </c>
      <c r="F46" s="1192"/>
      <c r="G46" s="1192"/>
      <c r="H46" s="1193"/>
      <c r="I46" s="335" t="s">
        <v>516</v>
      </c>
      <c r="J46" s="336" t="s">
        <v>516</v>
      </c>
      <c r="K46" s="336" t="s">
        <v>516</v>
      </c>
      <c r="L46" s="336" t="s">
        <v>516</v>
      </c>
      <c r="M46" s="337" t="s">
        <v>516</v>
      </c>
    </row>
    <row r="47" spans="2:13" ht="27.75" customHeight="1" x14ac:dyDescent="0.2">
      <c r="B47" s="1188"/>
      <c r="C47" s="1189"/>
      <c r="D47" s="103"/>
      <c r="E47" s="1202" t="s">
        <v>37</v>
      </c>
      <c r="F47" s="1203"/>
      <c r="G47" s="1203"/>
      <c r="H47" s="1204"/>
      <c r="I47" s="335" t="s">
        <v>516</v>
      </c>
      <c r="J47" s="336" t="s">
        <v>516</v>
      </c>
      <c r="K47" s="336" t="s">
        <v>516</v>
      </c>
      <c r="L47" s="336" t="s">
        <v>516</v>
      </c>
      <c r="M47" s="337" t="s">
        <v>516</v>
      </c>
    </row>
    <row r="48" spans="2:13" ht="27.75" customHeight="1" x14ac:dyDescent="0.2">
      <c r="B48" s="1188"/>
      <c r="C48" s="1189"/>
      <c r="D48" s="101"/>
      <c r="E48" s="1192" t="s">
        <v>38</v>
      </c>
      <c r="F48" s="1192"/>
      <c r="G48" s="1192"/>
      <c r="H48" s="1193"/>
      <c r="I48" s="335" t="s">
        <v>516</v>
      </c>
      <c r="J48" s="336" t="s">
        <v>516</v>
      </c>
      <c r="K48" s="336" t="s">
        <v>516</v>
      </c>
      <c r="L48" s="336" t="s">
        <v>516</v>
      </c>
      <c r="M48" s="337" t="s">
        <v>516</v>
      </c>
    </row>
    <row r="49" spans="2:13" ht="27.75" customHeight="1" x14ac:dyDescent="0.2">
      <c r="B49" s="1190"/>
      <c r="C49" s="1191"/>
      <c r="D49" s="101"/>
      <c r="E49" s="1192" t="s">
        <v>39</v>
      </c>
      <c r="F49" s="1192"/>
      <c r="G49" s="1192"/>
      <c r="H49" s="1193"/>
      <c r="I49" s="335" t="s">
        <v>516</v>
      </c>
      <c r="J49" s="336" t="s">
        <v>516</v>
      </c>
      <c r="K49" s="336" t="s">
        <v>516</v>
      </c>
      <c r="L49" s="336" t="s">
        <v>516</v>
      </c>
      <c r="M49" s="337" t="s">
        <v>516</v>
      </c>
    </row>
    <row r="50" spans="2:13" ht="27.75" customHeight="1" x14ac:dyDescent="0.2">
      <c r="B50" s="1186" t="s">
        <v>40</v>
      </c>
      <c r="C50" s="1187"/>
      <c r="D50" s="104"/>
      <c r="E50" s="1192" t="s">
        <v>41</v>
      </c>
      <c r="F50" s="1192"/>
      <c r="G50" s="1192"/>
      <c r="H50" s="1193"/>
      <c r="I50" s="335">
        <v>2513</v>
      </c>
      <c r="J50" s="336">
        <v>2365</v>
      </c>
      <c r="K50" s="336">
        <v>2455</v>
      </c>
      <c r="L50" s="336">
        <v>2608</v>
      </c>
      <c r="M50" s="337">
        <v>2887</v>
      </c>
    </row>
    <row r="51" spans="2:13" ht="27.75" customHeight="1" x14ac:dyDescent="0.2">
      <c r="B51" s="1188"/>
      <c r="C51" s="1189"/>
      <c r="D51" s="101"/>
      <c r="E51" s="1192" t="s">
        <v>42</v>
      </c>
      <c r="F51" s="1192"/>
      <c r="G51" s="1192"/>
      <c r="H51" s="1193"/>
      <c r="I51" s="335" t="s">
        <v>516</v>
      </c>
      <c r="J51" s="336" t="s">
        <v>516</v>
      </c>
      <c r="K51" s="336" t="s">
        <v>516</v>
      </c>
      <c r="L51" s="336">
        <v>55</v>
      </c>
      <c r="M51" s="337">
        <v>55</v>
      </c>
    </row>
    <row r="52" spans="2:13" ht="27.75" customHeight="1" x14ac:dyDescent="0.2">
      <c r="B52" s="1190"/>
      <c r="C52" s="1191"/>
      <c r="D52" s="101"/>
      <c r="E52" s="1192" t="s">
        <v>43</v>
      </c>
      <c r="F52" s="1192"/>
      <c r="G52" s="1192"/>
      <c r="H52" s="1193"/>
      <c r="I52" s="335">
        <v>5625</v>
      </c>
      <c r="J52" s="336">
        <v>5506</v>
      </c>
      <c r="K52" s="336">
        <v>5408</v>
      </c>
      <c r="L52" s="336">
        <v>5586</v>
      </c>
      <c r="M52" s="337">
        <v>5573</v>
      </c>
    </row>
    <row r="53" spans="2:13" ht="27.75" customHeight="1" thickBot="1" x14ac:dyDescent="0.25">
      <c r="B53" s="1194" t="s">
        <v>44</v>
      </c>
      <c r="C53" s="1195"/>
      <c r="D53" s="105"/>
      <c r="E53" s="1196" t="s">
        <v>45</v>
      </c>
      <c r="F53" s="1196"/>
      <c r="G53" s="1196"/>
      <c r="H53" s="1197"/>
      <c r="I53" s="338">
        <v>-735</v>
      </c>
      <c r="J53" s="339">
        <v>-718</v>
      </c>
      <c r="K53" s="339">
        <v>-876</v>
      </c>
      <c r="L53" s="339">
        <v>-982</v>
      </c>
      <c r="M53" s="340">
        <v>-1268</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Vqf22i4OZJ2Da8btdqsLBonmNCiwJDmyK+1ISB9uEjQDXgdXEOQOZ1kl/2vKiaqpDQW9iFioigsI9QAv0YFQDA==" saltValue="BLUhgwtRMy07NPabRmgv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560</v>
      </c>
      <c r="G54" s="114" t="s">
        <v>561</v>
      </c>
      <c r="H54" s="115" t="s">
        <v>562</v>
      </c>
    </row>
    <row r="55" spans="2:8" ht="52.5" customHeight="1" x14ac:dyDescent="0.2">
      <c r="B55" s="116"/>
      <c r="C55" s="1213" t="s">
        <v>48</v>
      </c>
      <c r="D55" s="1213"/>
      <c r="E55" s="1214"/>
      <c r="F55" s="117">
        <v>876</v>
      </c>
      <c r="G55" s="117">
        <v>877</v>
      </c>
      <c r="H55" s="118">
        <v>839</v>
      </c>
    </row>
    <row r="56" spans="2:8" ht="52.5" customHeight="1" x14ac:dyDescent="0.2">
      <c r="B56" s="119"/>
      <c r="C56" s="1215" t="s">
        <v>49</v>
      </c>
      <c r="D56" s="1215"/>
      <c r="E56" s="1216"/>
      <c r="F56" s="120">
        <v>984</v>
      </c>
      <c r="G56" s="120">
        <v>1091</v>
      </c>
      <c r="H56" s="121">
        <v>1259</v>
      </c>
    </row>
    <row r="57" spans="2:8" ht="53.25" customHeight="1" x14ac:dyDescent="0.2">
      <c r="B57" s="119"/>
      <c r="C57" s="1217" t="s">
        <v>50</v>
      </c>
      <c r="D57" s="1217"/>
      <c r="E57" s="1218"/>
      <c r="F57" s="122">
        <v>966</v>
      </c>
      <c r="G57" s="122">
        <v>1062</v>
      </c>
      <c r="H57" s="123">
        <v>1071</v>
      </c>
    </row>
    <row r="58" spans="2:8" ht="45.75" customHeight="1" x14ac:dyDescent="0.2">
      <c r="B58" s="124"/>
      <c r="C58" s="1205" t="s">
        <v>591</v>
      </c>
      <c r="D58" s="1206"/>
      <c r="E58" s="1207"/>
      <c r="F58" s="125">
        <v>470</v>
      </c>
      <c r="G58" s="125">
        <v>510</v>
      </c>
      <c r="H58" s="126">
        <v>540</v>
      </c>
    </row>
    <row r="59" spans="2:8" ht="45.75" customHeight="1" x14ac:dyDescent="0.2">
      <c r="B59" s="124"/>
      <c r="C59" s="1205" t="s">
        <v>592</v>
      </c>
      <c r="D59" s="1206"/>
      <c r="E59" s="1207"/>
      <c r="F59" s="125">
        <v>244</v>
      </c>
      <c r="G59" s="125">
        <v>276</v>
      </c>
      <c r="H59" s="126">
        <v>311</v>
      </c>
    </row>
    <row r="60" spans="2:8" ht="45.75" customHeight="1" x14ac:dyDescent="0.2">
      <c r="B60" s="124"/>
      <c r="C60" s="1205" t="s">
        <v>593</v>
      </c>
      <c r="D60" s="1206"/>
      <c r="E60" s="1207"/>
      <c r="F60" s="125">
        <v>90</v>
      </c>
      <c r="G60" s="125">
        <v>78</v>
      </c>
      <c r="H60" s="126">
        <v>77</v>
      </c>
    </row>
    <row r="61" spans="2:8" ht="45.75" customHeight="1" x14ac:dyDescent="0.2">
      <c r="B61" s="124"/>
      <c r="C61" s="1205" t="s">
        <v>594</v>
      </c>
      <c r="D61" s="1206"/>
      <c r="E61" s="1207"/>
      <c r="F61" s="125">
        <v>69</v>
      </c>
      <c r="G61" s="125">
        <v>60</v>
      </c>
      <c r="H61" s="126">
        <v>60</v>
      </c>
    </row>
    <row r="62" spans="2:8" ht="45.75" customHeight="1" thickBot="1" x14ac:dyDescent="0.25">
      <c r="B62" s="127"/>
      <c r="C62" s="1208" t="s">
        <v>595</v>
      </c>
      <c r="D62" s="1209"/>
      <c r="E62" s="1210"/>
      <c r="F62" s="128">
        <v>30</v>
      </c>
      <c r="G62" s="128">
        <v>30</v>
      </c>
      <c r="H62" s="129">
        <v>30</v>
      </c>
    </row>
    <row r="63" spans="2:8" ht="52.5" customHeight="1" thickBot="1" x14ac:dyDescent="0.25">
      <c r="B63" s="130"/>
      <c r="C63" s="1211" t="s">
        <v>51</v>
      </c>
      <c r="D63" s="1211"/>
      <c r="E63" s="1212"/>
      <c r="F63" s="131">
        <v>2826</v>
      </c>
      <c r="G63" s="131">
        <v>3031</v>
      </c>
      <c r="H63" s="132">
        <v>3170</v>
      </c>
    </row>
    <row r="64" spans="2:8" ht="13.2" x14ac:dyDescent="0.2"/>
  </sheetData>
  <sheetProtection algorithmName="SHA-512" hashValue="TE/mUXFyGNB8x2N/sZOBEoSkYpI0Rufa/FZAlNx0aVV0Bp/OvR2UwW1Gr/EfJtq6VqdOsvjNApN7E54Mf3oslA==" saltValue="QgCXbpoZ9YPxhKn78u1z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73"/>
      <c r="B1" s="372"/>
      <c r="DD1" s="245"/>
      <c r="DE1" s="245"/>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45"/>
      <c r="DE2" s="245"/>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45"/>
      <c r="DE3" s="245"/>
    </row>
    <row r="4" spans="1:109" s="243"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3"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3"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3"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3"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3"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3"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3"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3"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3"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3"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3" customFormat="1" ht="13.2" x14ac:dyDescent="0.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3" customFormat="1" ht="13.2" x14ac:dyDescent="0.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3" customFormat="1" ht="13.2" x14ac:dyDescent="0.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3" customFormat="1" ht="13.2" x14ac:dyDescent="0.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245"/>
      <c r="DE19" s="245"/>
    </row>
    <row r="20" spans="1:109" ht="13.2" x14ac:dyDescent="0.2">
      <c r="DD20" s="245"/>
      <c r="DE20" s="245"/>
    </row>
    <row r="21" spans="1:109" ht="17.25" customHeight="1" x14ac:dyDescent="0.2">
      <c r="B21" s="370"/>
      <c r="C21" s="247"/>
      <c r="D21" s="247"/>
      <c r="E21" s="247"/>
      <c r="F21" s="247"/>
      <c r="G21" s="247"/>
      <c r="H21" s="247"/>
      <c r="I21" s="247"/>
      <c r="J21" s="247"/>
      <c r="K21" s="247"/>
      <c r="L21" s="247"/>
      <c r="M21" s="247"/>
      <c r="N21" s="36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69"/>
      <c r="AU21" s="247"/>
      <c r="AV21" s="247"/>
      <c r="AW21" s="247"/>
      <c r="AX21" s="247"/>
      <c r="AY21" s="247"/>
      <c r="AZ21" s="247"/>
      <c r="BA21" s="247"/>
      <c r="BB21" s="247"/>
      <c r="BC21" s="247"/>
      <c r="BD21" s="247"/>
      <c r="BE21" s="247"/>
      <c r="BF21" s="369"/>
      <c r="BG21" s="247"/>
      <c r="BH21" s="247"/>
      <c r="BI21" s="247"/>
      <c r="BJ21" s="247"/>
      <c r="BK21" s="247"/>
      <c r="BL21" s="247"/>
      <c r="BM21" s="247"/>
      <c r="BN21" s="247"/>
      <c r="BO21" s="247"/>
      <c r="BP21" s="247"/>
      <c r="BQ21" s="247"/>
      <c r="BR21" s="369"/>
      <c r="BS21" s="247"/>
      <c r="BT21" s="247"/>
      <c r="BU21" s="247"/>
      <c r="BV21" s="247"/>
      <c r="BW21" s="247"/>
      <c r="BX21" s="247"/>
      <c r="BY21" s="247"/>
      <c r="BZ21" s="247"/>
      <c r="CA21" s="247"/>
      <c r="CB21" s="247"/>
      <c r="CC21" s="247"/>
      <c r="CD21" s="369"/>
      <c r="CE21" s="247"/>
      <c r="CF21" s="247"/>
      <c r="CG21" s="247"/>
      <c r="CH21" s="247"/>
      <c r="CI21" s="247"/>
      <c r="CJ21" s="247"/>
      <c r="CK21" s="247"/>
      <c r="CL21" s="247"/>
      <c r="CM21" s="247"/>
      <c r="CN21" s="247"/>
      <c r="CO21" s="247"/>
      <c r="CP21" s="369"/>
      <c r="CQ21" s="247"/>
      <c r="CR21" s="247"/>
      <c r="CS21" s="247"/>
      <c r="CT21" s="247"/>
      <c r="CU21" s="247"/>
      <c r="CV21" s="247"/>
      <c r="CW21" s="247"/>
      <c r="CX21" s="247"/>
      <c r="CY21" s="247"/>
      <c r="CZ21" s="247"/>
      <c r="DA21" s="247"/>
      <c r="DB21" s="369"/>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61"/>
      <c r="DD40" s="361"/>
      <c r="DE40" s="245"/>
    </row>
    <row r="41" spans="2:109" ht="16.2" x14ac:dyDescent="0.2">
      <c r="B41" s="246" t="s">
        <v>605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58"/>
      <c r="I42" s="357"/>
      <c r="J42" s="357"/>
      <c r="K42" s="357"/>
      <c r="AM42" s="358"/>
      <c r="AN42" s="358" t="s">
        <v>602</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x14ac:dyDescent="0.2">
      <c r="B43" s="249"/>
      <c r="AN43" s="1219" t="s">
        <v>606</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ht="13.2" x14ac:dyDescent="0.2">
      <c r="B44" s="249"/>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ht="13.2" x14ac:dyDescent="0.2">
      <c r="B45" s="249"/>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ht="13.2" x14ac:dyDescent="0.2">
      <c r="B46" s="249"/>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ht="13.2" x14ac:dyDescent="0.2">
      <c r="B47" s="249"/>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ht="13.2" x14ac:dyDescent="0.2">
      <c r="B48" s="249"/>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2" x14ac:dyDescent="0.2">
      <c r="B49" s="249"/>
      <c r="AN49" s="245" t="s">
        <v>601</v>
      </c>
    </row>
    <row r="50" spans="1:109" ht="13.2" x14ac:dyDescent="0.2">
      <c r="B50" s="249"/>
      <c r="G50" s="1228"/>
      <c r="H50" s="1228"/>
      <c r="I50" s="1228"/>
      <c r="J50" s="1228"/>
      <c r="K50" s="351"/>
      <c r="L50" s="351"/>
      <c r="M50" s="350"/>
      <c r="N50" s="350"/>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558</v>
      </c>
      <c r="BQ50" s="1232"/>
      <c r="BR50" s="1232"/>
      <c r="BS50" s="1232"/>
      <c r="BT50" s="1232"/>
      <c r="BU50" s="1232"/>
      <c r="BV50" s="1232"/>
      <c r="BW50" s="1232"/>
      <c r="BX50" s="1232" t="s">
        <v>559</v>
      </c>
      <c r="BY50" s="1232"/>
      <c r="BZ50" s="1232"/>
      <c r="CA50" s="1232"/>
      <c r="CB50" s="1232"/>
      <c r="CC50" s="1232"/>
      <c r="CD50" s="1232"/>
      <c r="CE50" s="1232"/>
      <c r="CF50" s="1232" t="s">
        <v>560</v>
      </c>
      <c r="CG50" s="1232"/>
      <c r="CH50" s="1232"/>
      <c r="CI50" s="1232"/>
      <c r="CJ50" s="1232"/>
      <c r="CK50" s="1232"/>
      <c r="CL50" s="1232"/>
      <c r="CM50" s="1232"/>
      <c r="CN50" s="1232" t="s">
        <v>561</v>
      </c>
      <c r="CO50" s="1232"/>
      <c r="CP50" s="1232"/>
      <c r="CQ50" s="1232"/>
      <c r="CR50" s="1232"/>
      <c r="CS50" s="1232"/>
      <c r="CT50" s="1232"/>
      <c r="CU50" s="1232"/>
      <c r="CV50" s="1232" t="s">
        <v>562</v>
      </c>
      <c r="CW50" s="1232"/>
      <c r="CX50" s="1232"/>
      <c r="CY50" s="1232"/>
      <c r="CZ50" s="1232"/>
      <c r="DA50" s="1232"/>
      <c r="DB50" s="1232"/>
      <c r="DC50" s="1232"/>
    </row>
    <row r="51" spans="1:109" ht="13.5" customHeight="1" x14ac:dyDescent="0.2">
      <c r="B51" s="249"/>
      <c r="G51" s="1238"/>
      <c r="H51" s="1238"/>
      <c r="I51" s="1239"/>
      <c r="J51" s="1239"/>
      <c r="K51" s="1236"/>
      <c r="L51" s="1236"/>
      <c r="M51" s="1236"/>
      <c r="N51" s="1236"/>
      <c r="AM51" s="349"/>
      <c r="AN51" s="1233" t="s">
        <v>600</v>
      </c>
      <c r="AO51" s="1233"/>
      <c r="AP51" s="1233"/>
      <c r="AQ51" s="1233"/>
      <c r="AR51" s="1233"/>
      <c r="AS51" s="1233"/>
      <c r="AT51" s="1233"/>
      <c r="AU51" s="1233"/>
      <c r="AV51" s="1233"/>
      <c r="AW51" s="1233"/>
      <c r="AX51" s="1233"/>
      <c r="AY51" s="1233"/>
      <c r="AZ51" s="1233"/>
      <c r="BA51" s="1233"/>
      <c r="BB51" s="1233" t="s">
        <v>598</v>
      </c>
      <c r="BC51" s="1233"/>
      <c r="BD51" s="1233"/>
      <c r="BE51" s="1233"/>
      <c r="BF51" s="1233"/>
      <c r="BG51" s="1233"/>
      <c r="BH51" s="1233"/>
      <c r="BI51" s="1233"/>
      <c r="BJ51" s="1233"/>
      <c r="BK51" s="1233"/>
      <c r="BL51" s="1233"/>
      <c r="BM51" s="1233"/>
      <c r="BN51" s="1233"/>
      <c r="BO51" s="1233"/>
      <c r="BP51" s="1234"/>
      <c r="BQ51" s="1235"/>
      <c r="BR51" s="1235"/>
      <c r="BS51" s="1235"/>
      <c r="BT51" s="1235"/>
      <c r="BU51" s="1235"/>
      <c r="BV51" s="1235"/>
      <c r="BW51" s="1235"/>
      <c r="BX51" s="1235"/>
      <c r="BY51" s="1235"/>
      <c r="BZ51" s="1235"/>
      <c r="CA51" s="1235"/>
      <c r="CB51" s="1235"/>
      <c r="CC51" s="1235"/>
      <c r="CD51" s="1235"/>
      <c r="CE51" s="1235"/>
      <c r="CF51" s="1235"/>
      <c r="CG51" s="1235"/>
      <c r="CH51" s="1235"/>
      <c r="CI51" s="1235"/>
      <c r="CJ51" s="1235"/>
      <c r="CK51" s="1235"/>
      <c r="CL51" s="1235"/>
      <c r="CM51" s="1235"/>
      <c r="CN51" s="1235"/>
      <c r="CO51" s="1235"/>
      <c r="CP51" s="1235"/>
      <c r="CQ51" s="1235"/>
      <c r="CR51" s="1235"/>
      <c r="CS51" s="1235"/>
      <c r="CT51" s="1235"/>
      <c r="CU51" s="1235"/>
      <c r="CV51" s="1235"/>
      <c r="CW51" s="1235"/>
      <c r="CX51" s="1235"/>
      <c r="CY51" s="1235"/>
      <c r="CZ51" s="1235"/>
      <c r="DA51" s="1235"/>
      <c r="DB51" s="1235"/>
      <c r="DC51" s="1235"/>
    </row>
    <row r="52" spans="1:109" ht="13.2" x14ac:dyDescent="0.2">
      <c r="B52" s="249"/>
      <c r="G52" s="1238"/>
      <c r="H52" s="1238"/>
      <c r="I52" s="1239"/>
      <c r="J52" s="1239"/>
      <c r="K52" s="1236"/>
      <c r="L52" s="1236"/>
      <c r="M52" s="1236"/>
      <c r="N52" s="1236"/>
      <c r="AM52" s="349"/>
      <c r="AN52" s="1233"/>
      <c r="AO52" s="1233"/>
      <c r="AP52" s="1233"/>
      <c r="AQ52" s="1233"/>
      <c r="AR52" s="1233"/>
      <c r="AS52" s="1233"/>
      <c r="AT52" s="1233"/>
      <c r="AU52" s="1233"/>
      <c r="AV52" s="1233"/>
      <c r="AW52" s="1233"/>
      <c r="AX52" s="1233"/>
      <c r="AY52" s="1233"/>
      <c r="AZ52" s="1233"/>
      <c r="BA52" s="1233"/>
      <c r="BB52" s="1233"/>
      <c r="BC52" s="1233"/>
      <c r="BD52" s="1233"/>
      <c r="BE52" s="1233"/>
      <c r="BF52" s="1233"/>
      <c r="BG52" s="1233"/>
      <c r="BH52" s="1233"/>
      <c r="BI52" s="1233"/>
      <c r="BJ52" s="1233"/>
      <c r="BK52" s="1233"/>
      <c r="BL52" s="1233"/>
      <c r="BM52" s="1233"/>
      <c r="BN52" s="1233"/>
      <c r="BO52" s="1233"/>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2" x14ac:dyDescent="0.2">
      <c r="A53" s="357"/>
      <c r="B53" s="249"/>
      <c r="G53" s="1238"/>
      <c r="H53" s="1238"/>
      <c r="I53" s="1228"/>
      <c r="J53" s="1228"/>
      <c r="K53" s="1236"/>
      <c r="L53" s="1236"/>
      <c r="M53" s="1236"/>
      <c r="N53" s="1236"/>
      <c r="AM53" s="349"/>
      <c r="AN53" s="1233"/>
      <c r="AO53" s="1233"/>
      <c r="AP53" s="1233"/>
      <c r="AQ53" s="1233"/>
      <c r="AR53" s="1233"/>
      <c r="AS53" s="1233"/>
      <c r="AT53" s="1233"/>
      <c r="AU53" s="1233"/>
      <c r="AV53" s="1233"/>
      <c r="AW53" s="1233"/>
      <c r="AX53" s="1233"/>
      <c r="AY53" s="1233"/>
      <c r="AZ53" s="1233"/>
      <c r="BA53" s="1233"/>
      <c r="BB53" s="1233" t="s">
        <v>604</v>
      </c>
      <c r="BC53" s="1233"/>
      <c r="BD53" s="1233"/>
      <c r="BE53" s="1233"/>
      <c r="BF53" s="1233"/>
      <c r="BG53" s="1233"/>
      <c r="BH53" s="1233"/>
      <c r="BI53" s="1233"/>
      <c r="BJ53" s="1233"/>
      <c r="BK53" s="1233"/>
      <c r="BL53" s="1233"/>
      <c r="BM53" s="1233"/>
      <c r="BN53" s="1233"/>
      <c r="BO53" s="1233"/>
      <c r="BP53" s="1234"/>
      <c r="BQ53" s="1235"/>
      <c r="BR53" s="1235"/>
      <c r="BS53" s="1235"/>
      <c r="BT53" s="1235"/>
      <c r="BU53" s="1235"/>
      <c r="BV53" s="1235"/>
      <c r="BW53" s="1235"/>
      <c r="BX53" s="1235">
        <v>62.9</v>
      </c>
      <c r="BY53" s="1235"/>
      <c r="BZ53" s="1235"/>
      <c r="CA53" s="1235"/>
      <c r="CB53" s="1235"/>
      <c r="CC53" s="1235"/>
      <c r="CD53" s="1235"/>
      <c r="CE53" s="1235"/>
      <c r="CF53" s="1235">
        <v>64.099999999999994</v>
      </c>
      <c r="CG53" s="1235"/>
      <c r="CH53" s="1235"/>
      <c r="CI53" s="1235"/>
      <c r="CJ53" s="1235"/>
      <c r="CK53" s="1235"/>
      <c r="CL53" s="1235"/>
      <c r="CM53" s="1235"/>
      <c r="CN53" s="1235">
        <v>65.5</v>
      </c>
      <c r="CO53" s="1235"/>
      <c r="CP53" s="1235"/>
      <c r="CQ53" s="1235"/>
      <c r="CR53" s="1235"/>
      <c r="CS53" s="1235"/>
      <c r="CT53" s="1235"/>
      <c r="CU53" s="1235"/>
      <c r="CV53" s="1235">
        <v>65.2</v>
      </c>
      <c r="CW53" s="1235"/>
      <c r="CX53" s="1235"/>
      <c r="CY53" s="1235"/>
      <c r="CZ53" s="1235"/>
      <c r="DA53" s="1235"/>
      <c r="DB53" s="1235"/>
      <c r="DC53" s="1235"/>
    </row>
    <row r="54" spans="1:109" ht="13.2" x14ac:dyDescent="0.2">
      <c r="A54" s="357"/>
      <c r="B54" s="249"/>
      <c r="G54" s="1238"/>
      <c r="H54" s="1238"/>
      <c r="I54" s="1228"/>
      <c r="J54" s="1228"/>
      <c r="K54" s="1236"/>
      <c r="L54" s="1236"/>
      <c r="M54" s="1236"/>
      <c r="N54" s="1236"/>
      <c r="AM54" s="349"/>
      <c r="AN54" s="1233"/>
      <c r="AO54" s="1233"/>
      <c r="AP54" s="1233"/>
      <c r="AQ54" s="1233"/>
      <c r="AR54" s="1233"/>
      <c r="AS54" s="1233"/>
      <c r="AT54" s="1233"/>
      <c r="AU54" s="1233"/>
      <c r="AV54" s="1233"/>
      <c r="AW54" s="1233"/>
      <c r="AX54" s="1233"/>
      <c r="AY54" s="1233"/>
      <c r="AZ54" s="1233"/>
      <c r="BA54" s="1233"/>
      <c r="BB54" s="1233"/>
      <c r="BC54" s="1233"/>
      <c r="BD54" s="1233"/>
      <c r="BE54" s="1233"/>
      <c r="BF54" s="1233"/>
      <c r="BG54" s="1233"/>
      <c r="BH54" s="1233"/>
      <c r="BI54" s="1233"/>
      <c r="BJ54" s="1233"/>
      <c r="BK54" s="1233"/>
      <c r="BL54" s="1233"/>
      <c r="BM54" s="1233"/>
      <c r="BN54" s="1233"/>
      <c r="BO54" s="1233"/>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2" x14ac:dyDescent="0.2">
      <c r="A55" s="357"/>
      <c r="B55" s="249"/>
      <c r="G55" s="1228"/>
      <c r="H55" s="1228"/>
      <c r="I55" s="1228"/>
      <c r="J55" s="1228"/>
      <c r="K55" s="1236"/>
      <c r="L55" s="1236"/>
      <c r="M55" s="1236"/>
      <c r="N55" s="1236"/>
      <c r="AN55" s="1232" t="s">
        <v>599</v>
      </c>
      <c r="AO55" s="1232"/>
      <c r="AP55" s="1232"/>
      <c r="AQ55" s="1232"/>
      <c r="AR55" s="1232"/>
      <c r="AS55" s="1232"/>
      <c r="AT55" s="1232"/>
      <c r="AU55" s="1232"/>
      <c r="AV55" s="1232"/>
      <c r="AW55" s="1232"/>
      <c r="AX55" s="1232"/>
      <c r="AY55" s="1232"/>
      <c r="AZ55" s="1232"/>
      <c r="BA55" s="1232"/>
      <c r="BB55" s="1233" t="s">
        <v>598</v>
      </c>
      <c r="BC55" s="1233"/>
      <c r="BD55" s="1233"/>
      <c r="BE55" s="1233"/>
      <c r="BF55" s="1233"/>
      <c r="BG55" s="1233"/>
      <c r="BH55" s="1233"/>
      <c r="BI55" s="1233"/>
      <c r="BJ55" s="1233"/>
      <c r="BK55" s="1233"/>
      <c r="BL55" s="1233"/>
      <c r="BM55" s="1233"/>
      <c r="BN55" s="1233"/>
      <c r="BO55" s="1233"/>
      <c r="BP55" s="1234"/>
      <c r="BQ55" s="1235"/>
      <c r="BR55" s="1235"/>
      <c r="BS55" s="1235"/>
      <c r="BT55" s="1235"/>
      <c r="BU55" s="1235"/>
      <c r="BV55" s="1235"/>
      <c r="BW55" s="1235"/>
      <c r="BX55" s="1235">
        <v>7.6</v>
      </c>
      <c r="BY55" s="1235"/>
      <c r="BZ55" s="1235"/>
      <c r="CA55" s="1235"/>
      <c r="CB55" s="1235"/>
      <c r="CC55" s="1235"/>
      <c r="CD55" s="1235"/>
      <c r="CE55" s="1235"/>
      <c r="CF55" s="1235">
        <v>3</v>
      </c>
      <c r="CG55" s="1235"/>
      <c r="CH55" s="1235"/>
      <c r="CI55" s="1235"/>
      <c r="CJ55" s="1235"/>
      <c r="CK55" s="1235"/>
      <c r="CL55" s="1235"/>
      <c r="CM55" s="1235"/>
      <c r="CN55" s="1235">
        <v>3.4</v>
      </c>
      <c r="CO55" s="1235"/>
      <c r="CP55" s="1235"/>
      <c r="CQ55" s="1235"/>
      <c r="CR55" s="1235"/>
      <c r="CS55" s="1235"/>
      <c r="CT55" s="1235"/>
      <c r="CU55" s="1235"/>
      <c r="CV55" s="1235">
        <v>0</v>
      </c>
      <c r="CW55" s="1235"/>
      <c r="CX55" s="1235"/>
      <c r="CY55" s="1235"/>
      <c r="CZ55" s="1235"/>
      <c r="DA55" s="1235"/>
      <c r="DB55" s="1235"/>
      <c r="DC55" s="1235"/>
    </row>
    <row r="56" spans="1:109" ht="13.2" x14ac:dyDescent="0.2">
      <c r="A56" s="357"/>
      <c r="B56" s="249"/>
      <c r="G56" s="1228"/>
      <c r="H56" s="1228"/>
      <c r="I56" s="1228"/>
      <c r="J56" s="1228"/>
      <c r="K56" s="1236"/>
      <c r="L56" s="1236"/>
      <c r="M56" s="1236"/>
      <c r="N56" s="1236"/>
      <c r="AN56" s="1232"/>
      <c r="AO56" s="1232"/>
      <c r="AP56" s="1232"/>
      <c r="AQ56" s="1232"/>
      <c r="AR56" s="1232"/>
      <c r="AS56" s="1232"/>
      <c r="AT56" s="1232"/>
      <c r="AU56" s="1232"/>
      <c r="AV56" s="1232"/>
      <c r="AW56" s="1232"/>
      <c r="AX56" s="1232"/>
      <c r="AY56" s="1232"/>
      <c r="AZ56" s="1232"/>
      <c r="BA56" s="1232"/>
      <c r="BB56" s="1233"/>
      <c r="BC56" s="1233"/>
      <c r="BD56" s="1233"/>
      <c r="BE56" s="1233"/>
      <c r="BF56" s="1233"/>
      <c r="BG56" s="1233"/>
      <c r="BH56" s="1233"/>
      <c r="BI56" s="1233"/>
      <c r="BJ56" s="1233"/>
      <c r="BK56" s="1233"/>
      <c r="BL56" s="1233"/>
      <c r="BM56" s="1233"/>
      <c r="BN56" s="1233"/>
      <c r="BO56" s="1233"/>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357" customFormat="1" ht="13.2" x14ac:dyDescent="0.2">
      <c r="B57" s="362"/>
      <c r="G57" s="1228"/>
      <c r="H57" s="1228"/>
      <c r="I57" s="1237"/>
      <c r="J57" s="1237"/>
      <c r="K57" s="1236"/>
      <c r="L57" s="1236"/>
      <c r="M57" s="1236"/>
      <c r="N57" s="1236"/>
      <c r="AM57" s="245"/>
      <c r="AN57" s="1232"/>
      <c r="AO57" s="1232"/>
      <c r="AP57" s="1232"/>
      <c r="AQ57" s="1232"/>
      <c r="AR57" s="1232"/>
      <c r="AS57" s="1232"/>
      <c r="AT57" s="1232"/>
      <c r="AU57" s="1232"/>
      <c r="AV57" s="1232"/>
      <c r="AW57" s="1232"/>
      <c r="AX57" s="1232"/>
      <c r="AY57" s="1232"/>
      <c r="AZ57" s="1232"/>
      <c r="BA57" s="1232"/>
      <c r="BB57" s="1233" t="s">
        <v>604</v>
      </c>
      <c r="BC57" s="1233"/>
      <c r="BD57" s="1233"/>
      <c r="BE57" s="1233"/>
      <c r="BF57" s="1233"/>
      <c r="BG57" s="1233"/>
      <c r="BH57" s="1233"/>
      <c r="BI57" s="1233"/>
      <c r="BJ57" s="1233"/>
      <c r="BK57" s="1233"/>
      <c r="BL57" s="1233"/>
      <c r="BM57" s="1233"/>
      <c r="BN57" s="1233"/>
      <c r="BO57" s="1233"/>
      <c r="BP57" s="1234"/>
      <c r="BQ57" s="1235"/>
      <c r="BR57" s="1235"/>
      <c r="BS57" s="1235"/>
      <c r="BT57" s="1235"/>
      <c r="BU57" s="1235"/>
      <c r="BV57" s="1235"/>
      <c r="BW57" s="1235"/>
      <c r="BX57" s="1235">
        <v>63.4</v>
      </c>
      <c r="BY57" s="1235"/>
      <c r="BZ57" s="1235"/>
      <c r="CA57" s="1235"/>
      <c r="CB57" s="1235"/>
      <c r="CC57" s="1235"/>
      <c r="CD57" s="1235"/>
      <c r="CE57" s="1235"/>
      <c r="CF57" s="1235">
        <v>63.3</v>
      </c>
      <c r="CG57" s="1235"/>
      <c r="CH57" s="1235"/>
      <c r="CI57" s="1235"/>
      <c r="CJ57" s="1235"/>
      <c r="CK57" s="1235"/>
      <c r="CL57" s="1235"/>
      <c r="CM57" s="1235"/>
      <c r="CN57" s="1235">
        <v>62.8</v>
      </c>
      <c r="CO57" s="1235"/>
      <c r="CP57" s="1235"/>
      <c r="CQ57" s="1235"/>
      <c r="CR57" s="1235"/>
      <c r="CS57" s="1235"/>
      <c r="CT57" s="1235"/>
      <c r="CU57" s="1235"/>
      <c r="CV57" s="1235">
        <v>62.8</v>
      </c>
      <c r="CW57" s="1235"/>
      <c r="CX57" s="1235"/>
      <c r="CY57" s="1235"/>
      <c r="CZ57" s="1235"/>
      <c r="DA57" s="1235"/>
      <c r="DB57" s="1235"/>
      <c r="DC57" s="1235"/>
      <c r="DD57" s="367"/>
      <c r="DE57" s="362"/>
    </row>
    <row r="58" spans="1:109" s="357" customFormat="1" ht="13.2" x14ac:dyDescent="0.2">
      <c r="A58" s="245"/>
      <c r="B58" s="362"/>
      <c r="G58" s="1228"/>
      <c r="H58" s="1228"/>
      <c r="I58" s="1237"/>
      <c r="J58" s="1237"/>
      <c r="K58" s="1236"/>
      <c r="L58" s="1236"/>
      <c r="M58" s="1236"/>
      <c r="N58" s="1236"/>
      <c r="AM58" s="245"/>
      <c r="AN58" s="1232"/>
      <c r="AO58" s="1232"/>
      <c r="AP58" s="1232"/>
      <c r="AQ58" s="1232"/>
      <c r="AR58" s="1232"/>
      <c r="AS58" s="1232"/>
      <c r="AT58" s="1232"/>
      <c r="AU58" s="1232"/>
      <c r="AV58" s="1232"/>
      <c r="AW58" s="1232"/>
      <c r="AX58" s="1232"/>
      <c r="AY58" s="1232"/>
      <c r="AZ58" s="1232"/>
      <c r="BA58" s="1232"/>
      <c r="BB58" s="1233"/>
      <c r="BC58" s="1233"/>
      <c r="BD58" s="1233"/>
      <c r="BE58" s="1233"/>
      <c r="BF58" s="1233"/>
      <c r="BG58" s="1233"/>
      <c r="BH58" s="1233"/>
      <c r="BI58" s="1233"/>
      <c r="BJ58" s="1233"/>
      <c r="BK58" s="1233"/>
      <c r="BL58" s="1233"/>
      <c r="BM58" s="1233"/>
      <c r="BN58" s="1233"/>
      <c r="BO58" s="1233"/>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367"/>
      <c r="DE58" s="362"/>
    </row>
    <row r="59" spans="1:109" s="357" customFormat="1" ht="13.2" x14ac:dyDescent="0.2">
      <c r="A59" s="245"/>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2" x14ac:dyDescent="0.2">
      <c r="A60" s="245"/>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2" x14ac:dyDescent="0.2">
      <c r="A61" s="245"/>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2" x14ac:dyDescent="0.2">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45"/>
    </row>
    <row r="63" spans="1:109" ht="16.2" x14ac:dyDescent="0.2">
      <c r="B63" s="302" t="s">
        <v>603</v>
      </c>
    </row>
    <row r="64" spans="1:109" ht="13.2" x14ac:dyDescent="0.2">
      <c r="B64" s="249"/>
      <c r="G64" s="358"/>
      <c r="I64" s="360"/>
      <c r="J64" s="360"/>
      <c r="K64" s="360"/>
      <c r="L64" s="360"/>
      <c r="M64" s="360"/>
      <c r="N64" s="359"/>
      <c r="AM64" s="358"/>
      <c r="AN64" s="358" t="s">
        <v>602</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2" x14ac:dyDescent="0.2">
      <c r="B65" s="249"/>
      <c r="AN65" s="1219" t="s">
        <v>607</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ht="13.2" x14ac:dyDescent="0.2">
      <c r="B66" s="249"/>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ht="13.2" x14ac:dyDescent="0.2">
      <c r="B67" s="249"/>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ht="13.2" x14ac:dyDescent="0.2">
      <c r="B68" s="249"/>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ht="13.2" x14ac:dyDescent="0.2">
      <c r="B69" s="249"/>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ht="13.2" x14ac:dyDescent="0.2">
      <c r="B70" s="249"/>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2" x14ac:dyDescent="0.2">
      <c r="B71" s="249"/>
      <c r="G71" s="352"/>
      <c r="I71" s="355"/>
      <c r="J71" s="354"/>
      <c r="K71" s="354"/>
      <c r="L71" s="353"/>
      <c r="M71" s="354"/>
      <c r="N71" s="353"/>
      <c r="AM71" s="352"/>
      <c r="AN71" s="245" t="s">
        <v>601</v>
      </c>
    </row>
    <row r="72" spans="2:107" ht="13.2" x14ac:dyDescent="0.2">
      <c r="B72" s="249"/>
      <c r="G72" s="1228"/>
      <c r="H72" s="1228"/>
      <c r="I72" s="1228"/>
      <c r="J72" s="1228"/>
      <c r="K72" s="351"/>
      <c r="L72" s="351"/>
      <c r="M72" s="350"/>
      <c r="N72" s="350"/>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558</v>
      </c>
      <c r="BQ72" s="1232"/>
      <c r="BR72" s="1232"/>
      <c r="BS72" s="1232"/>
      <c r="BT72" s="1232"/>
      <c r="BU72" s="1232"/>
      <c r="BV72" s="1232"/>
      <c r="BW72" s="1232"/>
      <c r="BX72" s="1232" t="s">
        <v>559</v>
      </c>
      <c r="BY72" s="1232"/>
      <c r="BZ72" s="1232"/>
      <c r="CA72" s="1232"/>
      <c r="CB72" s="1232"/>
      <c r="CC72" s="1232"/>
      <c r="CD72" s="1232"/>
      <c r="CE72" s="1232"/>
      <c r="CF72" s="1232" t="s">
        <v>560</v>
      </c>
      <c r="CG72" s="1232"/>
      <c r="CH72" s="1232"/>
      <c r="CI72" s="1232"/>
      <c r="CJ72" s="1232"/>
      <c r="CK72" s="1232"/>
      <c r="CL72" s="1232"/>
      <c r="CM72" s="1232"/>
      <c r="CN72" s="1232" t="s">
        <v>561</v>
      </c>
      <c r="CO72" s="1232"/>
      <c r="CP72" s="1232"/>
      <c r="CQ72" s="1232"/>
      <c r="CR72" s="1232"/>
      <c r="CS72" s="1232"/>
      <c r="CT72" s="1232"/>
      <c r="CU72" s="1232"/>
      <c r="CV72" s="1232" t="s">
        <v>562</v>
      </c>
      <c r="CW72" s="1232"/>
      <c r="CX72" s="1232"/>
      <c r="CY72" s="1232"/>
      <c r="CZ72" s="1232"/>
      <c r="DA72" s="1232"/>
      <c r="DB72" s="1232"/>
      <c r="DC72" s="1232"/>
    </row>
    <row r="73" spans="2:107" ht="13.2" x14ac:dyDescent="0.2">
      <c r="B73" s="249"/>
      <c r="G73" s="1238"/>
      <c r="H73" s="1238"/>
      <c r="I73" s="1238"/>
      <c r="J73" s="1238"/>
      <c r="K73" s="1240"/>
      <c r="L73" s="1240"/>
      <c r="M73" s="1240"/>
      <c r="N73" s="1240"/>
      <c r="AM73" s="349"/>
      <c r="AN73" s="1233" t="s">
        <v>600</v>
      </c>
      <c r="AO73" s="1233"/>
      <c r="AP73" s="1233"/>
      <c r="AQ73" s="1233"/>
      <c r="AR73" s="1233"/>
      <c r="AS73" s="1233"/>
      <c r="AT73" s="1233"/>
      <c r="AU73" s="1233"/>
      <c r="AV73" s="1233"/>
      <c r="AW73" s="1233"/>
      <c r="AX73" s="1233"/>
      <c r="AY73" s="1233"/>
      <c r="AZ73" s="1233"/>
      <c r="BA73" s="1233"/>
      <c r="BB73" s="1233" t="s">
        <v>598</v>
      </c>
      <c r="BC73" s="1233"/>
      <c r="BD73" s="1233"/>
      <c r="BE73" s="1233"/>
      <c r="BF73" s="1233"/>
      <c r="BG73" s="1233"/>
      <c r="BH73" s="1233"/>
      <c r="BI73" s="1233"/>
      <c r="BJ73" s="1233"/>
      <c r="BK73" s="1233"/>
      <c r="BL73" s="1233"/>
      <c r="BM73" s="1233"/>
      <c r="BN73" s="1233"/>
      <c r="BO73" s="1233"/>
      <c r="BP73" s="1235"/>
      <c r="BQ73" s="1235"/>
      <c r="BR73" s="1235"/>
      <c r="BS73" s="1235"/>
      <c r="BT73" s="1235"/>
      <c r="BU73" s="1235"/>
      <c r="BV73" s="1235"/>
      <c r="BW73" s="1235"/>
      <c r="BX73" s="1235"/>
      <c r="BY73" s="1235"/>
      <c r="BZ73" s="1235"/>
      <c r="CA73" s="1235"/>
      <c r="CB73" s="1235"/>
      <c r="CC73" s="1235"/>
      <c r="CD73" s="1235"/>
      <c r="CE73" s="1235"/>
      <c r="CF73" s="1235"/>
      <c r="CG73" s="1235"/>
      <c r="CH73" s="1235"/>
      <c r="CI73" s="1235"/>
      <c r="CJ73" s="1235"/>
      <c r="CK73" s="1235"/>
      <c r="CL73" s="1235"/>
      <c r="CM73" s="1235"/>
      <c r="CN73" s="1235"/>
      <c r="CO73" s="1235"/>
      <c r="CP73" s="1235"/>
      <c r="CQ73" s="1235"/>
      <c r="CR73" s="1235"/>
      <c r="CS73" s="1235"/>
      <c r="CT73" s="1235"/>
      <c r="CU73" s="1235"/>
      <c r="CV73" s="1235"/>
      <c r="CW73" s="1235"/>
      <c r="CX73" s="1235"/>
      <c r="CY73" s="1235"/>
      <c r="CZ73" s="1235"/>
      <c r="DA73" s="1235"/>
      <c r="DB73" s="1235"/>
      <c r="DC73" s="1235"/>
    </row>
    <row r="74" spans="2:107" ht="13.2" x14ac:dyDescent="0.2">
      <c r="B74" s="249"/>
      <c r="G74" s="1238"/>
      <c r="H74" s="1238"/>
      <c r="I74" s="1238"/>
      <c r="J74" s="1238"/>
      <c r="K74" s="1240"/>
      <c r="L74" s="1240"/>
      <c r="M74" s="1240"/>
      <c r="N74" s="1240"/>
      <c r="AM74" s="349"/>
      <c r="AN74" s="1233"/>
      <c r="AO74" s="1233"/>
      <c r="AP74" s="1233"/>
      <c r="AQ74" s="1233"/>
      <c r="AR74" s="1233"/>
      <c r="AS74" s="1233"/>
      <c r="AT74" s="1233"/>
      <c r="AU74" s="1233"/>
      <c r="AV74" s="1233"/>
      <c r="AW74" s="1233"/>
      <c r="AX74" s="1233"/>
      <c r="AY74" s="1233"/>
      <c r="AZ74" s="1233"/>
      <c r="BA74" s="1233"/>
      <c r="BB74" s="1233"/>
      <c r="BC74" s="1233"/>
      <c r="BD74" s="1233"/>
      <c r="BE74" s="1233"/>
      <c r="BF74" s="1233"/>
      <c r="BG74" s="1233"/>
      <c r="BH74" s="1233"/>
      <c r="BI74" s="1233"/>
      <c r="BJ74" s="1233"/>
      <c r="BK74" s="1233"/>
      <c r="BL74" s="1233"/>
      <c r="BM74" s="1233"/>
      <c r="BN74" s="1233"/>
      <c r="BO74" s="1233"/>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2" x14ac:dyDescent="0.2">
      <c r="B75" s="249"/>
      <c r="G75" s="1238"/>
      <c r="H75" s="1238"/>
      <c r="I75" s="1228"/>
      <c r="J75" s="1228"/>
      <c r="K75" s="1236"/>
      <c r="L75" s="1236"/>
      <c r="M75" s="1236"/>
      <c r="N75" s="1236"/>
      <c r="AM75" s="349"/>
      <c r="AN75" s="1233"/>
      <c r="AO75" s="1233"/>
      <c r="AP75" s="1233"/>
      <c r="AQ75" s="1233"/>
      <c r="AR75" s="1233"/>
      <c r="AS75" s="1233"/>
      <c r="AT75" s="1233"/>
      <c r="AU75" s="1233"/>
      <c r="AV75" s="1233"/>
      <c r="AW75" s="1233"/>
      <c r="AX75" s="1233"/>
      <c r="AY75" s="1233"/>
      <c r="AZ75" s="1233"/>
      <c r="BA75" s="1233"/>
      <c r="BB75" s="1233" t="s">
        <v>597</v>
      </c>
      <c r="BC75" s="1233"/>
      <c r="BD75" s="1233"/>
      <c r="BE75" s="1233"/>
      <c r="BF75" s="1233"/>
      <c r="BG75" s="1233"/>
      <c r="BH75" s="1233"/>
      <c r="BI75" s="1233"/>
      <c r="BJ75" s="1233"/>
      <c r="BK75" s="1233"/>
      <c r="BL75" s="1233"/>
      <c r="BM75" s="1233"/>
      <c r="BN75" s="1233"/>
      <c r="BO75" s="1233"/>
      <c r="BP75" s="1235">
        <v>9.4</v>
      </c>
      <c r="BQ75" s="1235"/>
      <c r="BR75" s="1235"/>
      <c r="BS75" s="1235"/>
      <c r="BT75" s="1235"/>
      <c r="BU75" s="1235"/>
      <c r="BV75" s="1235"/>
      <c r="BW75" s="1235"/>
      <c r="BX75" s="1235">
        <v>9.6</v>
      </c>
      <c r="BY75" s="1235"/>
      <c r="BZ75" s="1235"/>
      <c r="CA75" s="1235"/>
      <c r="CB75" s="1235"/>
      <c r="CC75" s="1235"/>
      <c r="CD75" s="1235"/>
      <c r="CE75" s="1235"/>
      <c r="CF75" s="1235">
        <v>9.6</v>
      </c>
      <c r="CG75" s="1235"/>
      <c r="CH75" s="1235"/>
      <c r="CI75" s="1235"/>
      <c r="CJ75" s="1235"/>
      <c r="CK75" s="1235"/>
      <c r="CL75" s="1235"/>
      <c r="CM75" s="1235"/>
      <c r="CN75" s="1235">
        <v>8.3000000000000007</v>
      </c>
      <c r="CO75" s="1235"/>
      <c r="CP75" s="1235"/>
      <c r="CQ75" s="1235"/>
      <c r="CR75" s="1235"/>
      <c r="CS75" s="1235"/>
      <c r="CT75" s="1235"/>
      <c r="CU75" s="1235"/>
      <c r="CV75" s="1235">
        <v>7.9</v>
      </c>
      <c r="CW75" s="1235"/>
      <c r="CX75" s="1235"/>
      <c r="CY75" s="1235"/>
      <c r="CZ75" s="1235"/>
      <c r="DA75" s="1235"/>
      <c r="DB75" s="1235"/>
      <c r="DC75" s="1235"/>
    </row>
    <row r="76" spans="2:107" ht="13.2" x14ac:dyDescent="0.2">
      <c r="B76" s="249"/>
      <c r="G76" s="1238"/>
      <c r="H76" s="1238"/>
      <c r="I76" s="1228"/>
      <c r="J76" s="1228"/>
      <c r="K76" s="1236"/>
      <c r="L76" s="1236"/>
      <c r="M76" s="1236"/>
      <c r="N76" s="1236"/>
      <c r="AM76" s="349"/>
      <c r="AN76" s="1233"/>
      <c r="AO76" s="1233"/>
      <c r="AP76" s="1233"/>
      <c r="AQ76" s="1233"/>
      <c r="AR76" s="1233"/>
      <c r="AS76" s="1233"/>
      <c r="AT76" s="1233"/>
      <c r="AU76" s="1233"/>
      <c r="AV76" s="1233"/>
      <c r="AW76" s="1233"/>
      <c r="AX76" s="1233"/>
      <c r="AY76" s="1233"/>
      <c r="AZ76" s="1233"/>
      <c r="BA76" s="1233"/>
      <c r="BB76" s="1233"/>
      <c r="BC76" s="1233"/>
      <c r="BD76" s="1233"/>
      <c r="BE76" s="1233"/>
      <c r="BF76" s="1233"/>
      <c r="BG76" s="1233"/>
      <c r="BH76" s="1233"/>
      <c r="BI76" s="1233"/>
      <c r="BJ76" s="1233"/>
      <c r="BK76" s="1233"/>
      <c r="BL76" s="1233"/>
      <c r="BM76" s="1233"/>
      <c r="BN76" s="1233"/>
      <c r="BO76" s="1233"/>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2" x14ac:dyDescent="0.2">
      <c r="B77" s="249"/>
      <c r="G77" s="1228"/>
      <c r="H77" s="1228"/>
      <c r="I77" s="1228"/>
      <c r="J77" s="1228"/>
      <c r="K77" s="1240"/>
      <c r="L77" s="1240"/>
      <c r="M77" s="1240"/>
      <c r="N77" s="1240"/>
      <c r="AN77" s="1232" t="s">
        <v>599</v>
      </c>
      <c r="AO77" s="1232"/>
      <c r="AP77" s="1232"/>
      <c r="AQ77" s="1232"/>
      <c r="AR77" s="1232"/>
      <c r="AS77" s="1232"/>
      <c r="AT77" s="1232"/>
      <c r="AU77" s="1232"/>
      <c r="AV77" s="1232"/>
      <c r="AW77" s="1232"/>
      <c r="AX77" s="1232"/>
      <c r="AY77" s="1232"/>
      <c r="AZ77" s="1232"/>
      <c r="BA77" s="1232"/>
      <c r="BB77" s="1233" t="s">
        <v>598</v>
      </c>
      <c r="BC77" s="1233"/>
      <c r="BD77" s="1233"/>
      <c r="BE77" s="1233"/>
      <c r="BF77" s="1233"/>
      <c r="BG77" s="1233"/>
      <c r="BH77" s="1233"/>
      <c r="BI77" s="1233"/>
      <c r="BJ77" s="1233"/>
      <c r="BK77" s="1233"/>
      <c r="BL77" s="1233"/>
      <c r="BM77" s="1233"/>
      <c r="BN77" s="1233"/>
      <c r="BO77" s="1233"/>
      <c r="BP77" s="1235">
        <v>23.4</v>
      </c>
      <c r="BQ77" s="1235"/>
      <c r="BR77" s="1235"/>
      <c r="BS77" s="1235"/>
      <c r="BT77" s="1235"/>
      <c r="BU77" s="1235"/>
      <c r="BV77" s="1235"/>
      <c r="BW77" s="1235"/>
      <c r="BX77" s="1235">
        <v>7.6</v>
      </c>
      <c r="BY77" s="1235"/>
      <c r="BZ77" s="1235"/>
      <c r="CA77" s="1235"/>
      <c r="CB77" s="1235"/>
      <c r="CC77" s="1235"/>
      <c r="CD77" s="1235"/>
      <c r="CE77" s="1235"/>
      <c r="CF77" s="1235">
        <v>3</v>
      </c>
      <c r="CG77" s="1235"/>
      <c r="CH77" s="1235"/>
      <c r="CI77" s="1235"/>
      <c r="CJ77" s="1235"/>
      <c r="CK77" s="1235"/>
      <c r="CL77" s="1235"/>
      <c r="CM77" s="1235"/>
      <c r="CN77" s="1235">
        <v>3.4</v>
      </c>
      <c r="CO77" s="1235"/>
      <c r="CP77" s="1235"/>
      <c r="CQ77" s="1235"/>
      <c r="CR77" s="1235"/>
      <c r="CS77" s="1235"/>
      <c r="CT77" s="1235"/>
      <c r="CU77" s="1235"/>
      <c r="CV77" s="1235">
        <v>0</v>
      </c>
      <c r="CW77" s="1235"/>
      <c r="CX77" s="1235"/>
      <c r="CY77" s="1235"/>
      <c r="CZ77" s="1235"/>
      <c r="DA77" s="1235"/>
      <c r="DB77" s="1235"/>
      <c r="DC77" s="1235"/>
    </row>
    <row r="78" spans="2:107" ht="13.2" x14ac:dyDescent="0.2">
      <c r="B78" s="249"/>
      <c r="G78" s="1228"/>
      <c r="H78" s="1228"/>
      <c r="I78" s="1228"/>
      <c r="J78" s="1228"/>
      <c r="K78" s="1240"/>
      <c r="L78" s="1240"/>
      <c r="M78" s="1240"/>
      <c r="N78" s="1240"/>
      <c r="AN78" s="1232"/>
      <c r="AO78" s="1232"/>
      <c r="AP78" s="1232"/>
      <c r="AQ78" s="1232"/>
      <c r="AR78" s="1232"/>
      <c r="AS78" s="1232"/>
      <c r="AT78" s="1232"/>
      <c r="AU78" s="1232"/>
      <c r="AV78" s="1232"/>
      <c r="AW78" s="1232"/>
      <c r="AX78" s="1232"/>
      <c r="AY78" s="1232"/>
      <c r="AZ78" s="1232"/>
      <c r="BA78" s="1232"/>
      <c r="BB78" s="1233"/>
      <c r="BC78" s="1233"/>
      <c r="BD78" s="1233"/>
      <c r="BE78" s="1233"/>
      <c r="BF78" s="1233"/>
      <c r="BG78" s="1233"/>
      <c r="BH78" s="1233"/>
      <c r="BI78" s="1233"/>
      <c r="BJ78" s="1233"/>
      <c r="BK78" s="1233"/>
      <c r="BL78" s="1233"/>
      <c r="BM78" s="1233"/>
      <c r="BN78" s="1233"/>
      <c r="BO78" s="1233"/>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2" x14ac:dyDescent="0.2">
      <c r="B79" s="249"/>
      <c r="G79" s="1228"/>
      <c r="H79" s="1228"/>
      <c r="I79" s="1237"/>
      <c r="J79" s="1237"/>
      <c r="K79" s="1241"/>
      <c r="L79" s="1241"/>
      <c r="M79" s="1241"/>
      <c r="N79" s="1241"/>
      <c r="AN79" s="1232"/>
      <c r="AO79" s="1232"/>
      <c r="AP79" s="1232"/>
      <c r="AQ79" s="1232"/>
      <c r="AR79" s="1232"/>
      <c r="AS79" s="1232"/>
      <c r="AT79" s="1232"/>
      <c r="AU79" s="1232"/>
      <c r="AV79" s="1232"/>
      <c r="AW79" s="1232"/>
      <c r="AX79" s="1232"/>
      <c r="AY79" s="1232"/>
      <c r="AZ79" s="1232"/>
      <c r="BA79" s="1232"/>
      <c r="BB79" s="1233" t="s">
        <v>597</v>
      </c>
      <c r="BC79" s="1233"/>
      <c r="BD79" s="1233"/>
      <c r="BE79" s="1233"/>
      <c r="BF79" s="1233"/>
      <c r="BG79" s="1233"/>
      <c r="BH79" s="1233"/>
      <c r="BI79" s="1233"/>
      <c r="BJ79" s="1233"/>
      <c r="BK79" s="1233"/>
      <c r="BL79" s="1233"/>
      <c r="BM79" s="1233"/>
      <c r="BN79" s="1233"/>
      <c r="BO79" s="1233"/>
      <c r="BP79" s="1235">
        <v>8.5</v>
      </c>
      <c r="BQ79" s="1235"/>
      <c r="BR79" s="1235"/>
      <c r="BS79" s="1235"/>
      <c r="BT79" s="1235"/>
      <c r="BU79" s="1235"/>
      <c r="BV79" s="1235"/>
      <c r="BW79" s="1235"/>
      <c r="BX79" s="1235">
        <v>8.6</v>
      </c>
      <c r="BY79" s="1235"/>
      <c r="BZ79" s="1235"/>
      <c r="CA79" s="1235"/>
      <c r="CB79" s="1235"/>
      <c r="CC79" s="1235"/>
      <c r="CD79" s="1235"/>
      <c r="CE79" s="1235"/>
      <c r="CF79" s="1235">
        <v>8.8000000000000007</v>
      </c>
      <c r="CG79" s="1235"/>
      <c r="CH79" s="1235"/>
      <c r="CI79" s="1235"/>
      <c r="CJ79" s="1235"/>
      <c r="CK79" s="1235"/>
      <c r="CL79" s="1235"/>
      <c r="CM79" s="1235"/>
      <c r="CN79" s="1235">
        <v>8.8000000000000007</v>
      </c>
      <c r="CO79" s="1235"/>
      <c r="CP79" s="1235"/>
      <c r="CQ79" s="1235"/>
      <c r="CR79" s="1235"/>
      <c r="CS79" s="1235"/>
      <c r="CT79" s="1235"/>
      <c r="CU79" s="1235"/>
      <c r="CV79" s="1235">
        <v>8.3000000000000007</v>
      </c>
      <c r="CW79" s="1235"/>
      <c r="CX79" s="1235"/>
      <c r="CY79" s="1235"/>
      <c r="CZ79" s="1235"/>
      <c r="DA79" s="1235"/>
      <c r="DB79" s="1235"/>
      <c r="DC79" s="1235"/>
    </row>
    <row r="80" spans="2:107" ht="13.2" x14ac:dyDescent="0.2">
      <c r="B80" s="249"/>
      <c r="G80" s="1228"/>
      <c r="H80" s="1228"/>
      <c r="I80" s="1237"/>
      <c r="J80" s="1237"/>
      <c r="K80" s="1241"/>
      <c r="L80" s="1241"/>
      <c r="M80" s="1241"/>
      <c r="N80" s="1241"/>
      <c r="AN80" s="1232"/>
      <c r="AO80" s="1232"/>
      <c r="AP80" s="1232"/>
      <c r="AQ80" s="1232"/>
      <c r="AR80" s="1232"/>
      <c r="AS80" s="1232"/>
      <c r="AT80" s="1232"/>
      <c r="AU80" s="1232"/>
      <c r="AV80" s="1232"/>
      <c r="AW80" s="1232"/>
      <c r="AX80" s="1232"/>
      <c r="AY80" s="1232"/>
      <c r="AZ80" s="1232"/>
      <c r="BA80" s="1232"/>
      <c r="BB80" s="1233"/>
      <c r="BC80" s="1233"/>
      <c r="BD80" s="1233"/>
      <c r="BE80" s="1233"/>
      <c r="BF80" s="1233"/>
      <c r="BG80" s="1233"/>
      <c r="BH80" s="1233"/>
      <c r="BI80" s="1233"/>
      <c r="BJ80" s="1233"/>
      <c r="BK80" s="1233"/>
      <c r="BL80" s="1233"/>
      <c r="BM80" s="1233"/>
      <c r="BN80" s="1233"/>
      <c r="BO80" s="1233"/>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2" x14ac:dyDescent="0.2">
      <c r="B81" s="249"/>
    </row>
    <row r="82" spans="2:109" ht="16.2" x14ac:dyDescent="0.2">
      <c r="B82" s="249"/>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OEAAtJ9xVipTKd+gJqSy39NxX4PArOZO7FNZqV7h8aqREnEi7ae5QP9pP9jiNIXDgKVjGMcAk/mCBISrjdPdqg==" saltValue="PoiaCQJNTb89dwVh9+CzE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505</v>
      </c>
    </row>
  </sheetData>
  <sheetProtection algorithmName="SHA-512" hashValue="53jJK6eJ0wCzXurPZuYH/wu39LVeuEJN1W6ZzAwToxkvokQ4xHBoIWwL6uDecDmjzZm0Rvxxer8LIHs8gnckoQ==" saltValue="EW9O2J4+7U9DswUxwv8x6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505</v>
      </c>
    </row>
  </sheetData>
  <sheetProtection algorithmName="SHA-512" hashValue="9Pg5NOt6+Js3jq6sl5Ovv9Wd4TtF/dAYKbXkYu5J4LAvbGuhs33eOnpone7jnrBUaVtMZScF2VEsM7N2UCY6Qw==" saltValue="zPWHVIQuwIxizDryfse+8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555</v>
      </c>
      <c r="G2" s="146"/>
      <c r="H2" s="147"/>
    </row>
    <row r="3" spans="1:8" x14ac:dyDescent="0.2">
      <c r="A3" s="143" t="s">
        <v>548</v>
      </c>
      <c r="B3" s="148"/>
      <c r="C3" s="149"/>
      <c r="D3" s="150">
        <v>62706</v>
      </c>
      <c r="E3" s="151"/>
      <c r="F3" s="152">
        <v>116162</v>
      </c>
      <c r="G3" s="153"/>
      <c r="H3" s="154"/>
    </row>
    <row r="4" spans="1:8" x14ac:dyDescent="0.2">
      <c r="A4" s="155"/>
      <c r="B4" s="156"/>
      <c r="C4" s="157"/>
      <c r="D4" s="158">
        <v>44652</v>
      </c>
      <c r="E4" s="159"/>
      <c r="F4" s="160">
        <v>61562</v>
      </c>
      <c r="G4" s="161"/>
      <c r="H4" s="162"/>
    </row>
    <row r="5" spans="1:8" x14ac:dyDescent="0.2">
      <c r="A5" s="143" t="s">
        <v>550</v>
      </c>
      <c r="B5" s="148"/>
      <c r="C5" s="149"/>
      <c r="D5" s="150">
        <v>55950</v>
      </c>
      <c r="E5" s="151"/>
      <c r="F5" s="152">
        <v>121449</v>
      </c>
      <c r="G5" s="153"/>
      <c r="H5" s="154"/>
    </row>
    <row r="6" spans="1:8" x14ac:dyDescent="0.2">
      <c r="A6" s="155"/>
      <c r="B6" s="156"/>
      <c r="C6" s="157"/>
      <c r="D6" s="158">
        <v>39246</v>
      </c>
      <c r="E6" s="159"/>
      <c r="F6" s="160">
        <v>62922</v>
      </c>
      <c r="G6" s="161"/>
      <c r="H6" s="162"/>
    </row>
    <row r="7" spans="1:8" x14ac:dyDescent="0.2">
      <c r="A7" s="143" t="s">
        <v>551</v>
      </c>
      <c r="B7" s="148"/>
      <c r="C7" s="149"/>
      <c r="D7" s="150">
        <v>67387</v>
      </c>
      <c r="E7" s="151"/>
      <c r="F7" s="152">
        <v>145139</v>
      </c>
      <c r="G7" s="153"/>
      <c r="H7" s="154"/>
    </row>
    <row r="8" spans="1:8" x14ac:dyDescent="0.2">
      <c r="A8" s="155"/>
      <c r="B8" s="156"/>
      <c r="C8" s="157"/>
      <c r="D8" s="158">
        <v>49952</v>
      </c>
      <c r="E8" s="159"/>
      <c r="F8" s="160">
        <v>83762</v>
      </c>
      <c r="G8" s="161"/>
      <c r="H8" s="162"/>
    </row>
    <row r="9" spans="1:8" x14ac:dyDescent="0.2">
      <c r="A9" s="143" t="s">
        <v>552</v>
      </c>
      <c r="B9" s="148"/>
      <c r="C9" s="149"/>
      <c r="D9" s="150">
        <v>193238</v>
      </c>
      <c r="E9" s="151"/>
      <c r="F9" s="152">
        <v>125391</v>
      </c>
      <c r="G9" s="153"/>
      <c r="H9" s="154"/>
    </row>
    <row r="10" spans="1:8" x14ac:dyDescent="0.2">
      <c r="A10" s="155"/>
      <c r="B10" s="156"/>
      <c r="C10" s="157"/>
      <c r="D10" s="158">
        <v>58512</v>
      </c>
      <c r="E10" s="159"/>
      <c r="F10" s="160">
        <v>68516</v>
      </c>
      <c r="G10" s="161"/>
      <c r="H10" s="162"/>
    </row>
    <row r="11" spans="1:8" x14ac:dyDescent="0.2">
      <c r="A11" s="143" t="s">
        <v>553</v>
      </c>
      <c r="B11" s="148"/>
      <c r="C11" s="149"/>
      <c r="D11" s="150">
        <v>115649</v>
      </c>
      <c r="E11" s="151"/>
      <c r="F11" s="152">
        <v>138402</v>
      </c>
      <c r="G11" s="153"/>
      <c r="H11" s="154"/>
    </row>
    <row r="12" spans="1:8" x14ac:dyDescent="0.2">
      <c r="A12" s="155"/>
      <c r="B12" s="156"/>
      <c r="C12" s="163"/>
      <c r="D12" s="158">
        <v>94332</v>
      </c>
      <c r="E12" s="159"/>
      <c r="F12" s="160">
        <v>70652</v>
      </c>
      <c r="G12" s="161"/>
      <c r="H12" s="162"/>
    </row>
    <row r="13" spans="1:8" x14ac:dyDescent="0.2">
      <c r="A13" s="143"/>
      <c r="B13" s="148"/>
      <c r="C13" s="149"/>
      <c r="D13" s="150">
        <v>98986</v>
      </c>
      <c r="E13" s="151"/>
      <c r="F13" s="152">
        <v>129309</v>
      </c>
      <c r="G13" s="164"/>
      <c r="H13" s="154"/>
    </row>
    <row r="14" spans="1:8" x14ac:dyDescent="0.2">
      <c r="A14" s="155"/>
      <c r="B14" s="156"/>
      <c r="C14" s="157"/>
      <c r="D14" s="158">
        <v>57339</v>
      </c>
      <c r="E14" s="159"/>
      <c r="F14" s="160">
        <v>69483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2.5299999999999998</v>
      </c>
      <c r="C19" s="165">
        <f>ROUND(VALUE(SUBSTITUTE(実質収支比率等に係る経年分析!G$48,"▲","-")),2)</f>
        <v>2.2400000000000002</v>
      </c>
      <c r="D19" s="165">
        <f>ROUND(VALUE(SUBSTITUTE(実質収支比率等に係る経年分析!H$48,"▲","-")),2)</f>
        <v>4.01</v>
      </c>
      <c r="E19" s="165">
        <f>ROUND(VALUE(SUBSTITUTE(実質収支比率等に係る経年分析!I$48,"▲","-")),2)</f>
        <v>2.9</v>
      </c>
      <c r="F19" s="165">
        <f>ROUND(VALUE(SUBSTITUTE(実質収支比率等に係る経年分析!J$48,"▲","-")),2)</f>
        <v>1.6</v>
      </c>
    </row>
    <row r="20" spans="1:11" x14ac:dyDescent="0.2">
      <c r="A20" s="165" t="s">
        <v>55</v>
      </c>
      <c r="B20" s="165">
        <f>ROUND(VALUE(SUBSTITUTE(実質収支比率等に係る経年分析!F$47,"▲","-")),2)</f>
        <v>31.21</v>
      </c>
      <c r="C20" s="165">
        <f>ROUND(VALUE(SUBSTITUTE(実質収支比率等に係る経年分析!G$47,"▲","-")),2)</f>
        <v>30.34</v>
      </c>
      <c r="D20" s="165">
        <f>ROUND(VALUE(SUBSTITUTE(実質収支比率等に係る経年分析!H$47,"▲","-")),2)</f>
        <v>30.21</v>
      </c>
      <c r="E20" s="165">
        <f>ROUND(VALUE(SUBSTITUTE(実質収支比率等に係る経年分析!I$47,"▲","-")),2)</f>
        <v>28.6</v>
      </c>
      <c r="F20" s="165">
        <f>ROUND(VALUE(SUBSTITUTE(実質収支比率等に係る経年分析!J$47,"▲","-")),2)</f>
        <v>25.57</v>
      </c>
    </row>
    <row r="21" spans="1:11" x14ac:dyDescent="0.2">
      <c r="A21" s="165" t="s">
        <v>56</v>
      </c>
      <c r="B21" s="165">
        <f>IF(ISNUMBER(VALUE(SUBSTITUTE(実質収支比率等に係る経年分析!F$49,"▲","-"))),ROUND(VALUE(SUBSTITUTE(実質収支比率等に係る経年分析!F$49,"▲","-")),2),NA())</f>
        <v>-0.37</v>
      </c>
      <c r="C21" s="165">
        <f>IF(ISNUMBER(VALUE(SUBSTITUTE(実質収支比率等に係る経年分析!G$49,"▲","-"))),ROUND(VALUE(SUBSTITUTE(実質収支比率等に係る経年分析!G$49,"▲","-")),2),NA())</f>
        <v>-1.1200000000000001</v>
      </c>
      <c r="D21" s="165">
        <f>IF(ISNUMBER(VALUE(SUBSTITUTE(実質収支比率等に係る経年分析!H$49,"▲","-"))),ROUND(VALUE(SUBSTITUTE(実質収支比率等に係る経年分析!H$49,"▲","-")),2),NA())</f>
        <v>1.83</v>
      </c>
      <c r="E21" s="165">
        <f>IF(ISNUMBER(VALUE(SUBSTITUTE(実質収支比率等に係る経年分析!I$49,"▲","-"))),ROUND(VALUE(SUBSTITUTE(実質収支比率等に係る経年分析!I$49,"▲","-")),2),NA())</f>
        <v>-0.85</v>
      </c>
      <c r="F21" s="165">
        <f>IF(ISNUMBER(VALUE(SUBSTITUTE(実質収支比率等に係る経年分析!J$49,"▲","-"))),ROUND(VALUE(SUBSTITUTE(実質収支比率等に係る経年分析!J$49,"▲","-")),2),NA())</f>
        <v>-2.2599999999999998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0.16</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国民宿舎事業会計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後期高齢者医療事業特別会計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0.33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温泉配湯事業会計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0.13</v>
      </c>
    </row>
    <row r="32" spans="1:11" x14ac:dyDescent="0.2">
      <c r="A32" s="166" t="str">
        <f>IF(連結実質赤字比率に係る赤字・黒字の構成分析!C$38="",NA(),連結実質赤字比率に係る赤字・黒字の構成分析!C$38)</f>
        <v>国民健康保険事業特別会計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0.26</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2.5299999999999998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4.01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v>
      </c>
    </row>
    <row r="35" spans="1:16" x14ac:dyDescent="0.2">
      <c r="A35" s="166" t="str">
        <f>IF(連結実質赤字比率に係る赤字・黒字の構成分析!C$35="",NA(),連結実質赤字比率に係る赤字・黒字の構成分析!C$35)</f>
        <v>介護保険事業特別会計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1.67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2.35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3.72</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8.15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8.48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9.94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10.71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11.16</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482</v>
      </c>
      <c r="E42" s="167"/>
      <c r="F42" s="167"/>
      <c r="G42" s="167">
        <f>'実質公債費比率（分子）の構造'!L$52</f>
        <v>492</v>
      </c>
      <c r="H42" s="167"/>
      <c r="I42" s="167"/>
      <c r="J42" s="167">
        <f>'実質公債費比率（分子）の構造'!M$52</f>
        <v>502</v>
      </c>
      <c r="K42" s="167"/>
      <c r="L42" s="167"/>
      <c r="M42" s="167">
        <f>'実質公債費比率（分子）の構造'!N$52</f>
        <v>509</v>
      </c>
      <c r="N42" s="167"/>
      <c r="O42" s="167"/>
      <c r="P42" s="167">
        <f>'実質公債費比率（分子）の構造'!O$52</f>
        <v>516</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16</v>
      </c>
      <c r="C45" s="167"/>
      <c r="D45" s="167"/>
      <c r="E45" s="167">
        <f>'実質公債費比率（分子）の構造'!L$49</f>
        <v>13</v>
      </c>
      <c r="F45" s="167"/>
      <c r="G45" s="167"/>
      <c r="H45" s="167">
        <f>'実質公債費比率（分子）の構造'!M$49</f>
        <v>14</v>
      </c>
      <c r="I45" s="167"/>
      <c r="J45" s="167"/>
      <c r="K45" s="167">
        <f>'実質公債費比率（分子）の構造'!N$49</f>
        <v>15</v>
      </c>
      <c r="L45" s="167"/>
      <c r="M45" s="167"/>
      <c r="N45" s="167">
        <f>'実質公債費比率（分子）の構造'!O$49</f>
        <v>17</v>
      </c>
      <c r="O45" s="167"/>
      <c r="P45" s="167"/>
    </row>
    <row r="46" spans="1:16" x14ac:dyDescent="0.2">
      <c r="A46" s="167" t="s">
        <v>67</v>
      </c>
      <c r="B46" s="167">
        <f>'実質公債費比率（分子）の構造'!K$48</f>
        <v>207</v>
      </c>
      <c r="C46" s="167"/>
      <c r="D46" s="167"/>
      <c r="E46" s="167">
        <f>'実質公債費比率（分子）の構造'!L$48</f>
        <v>202</v>
      </c>
      <c r="F46" s="167"/>
      <c r="G46" s="167"/>
      <c r="H46" s="167">
        <f>'実質公債費比率（分子）の構造'!M$48</f>
        <v>197</v>
      </c>
      <c r="I46" s="167"/>
      <c r="J46" s="167"/>
      <c r="K46" s="167">
        <f>'実質公債費比率（分子）の構造'!N$48</f>
        <v>191</v>
      </c>
      <c r="L46" s="167"/>
      <c r="M46" s="167"/>
      <c r="N46" s="167">
        <f>'実質公債費比率（分子）の構造'!O$48</f>
        <v>187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529</v>
      </c>
      <c r="C49" s="167"/>
      <c r="D49" s="167"/>
      <c r="E49" s="167">
        <f>'実質公債費比率（分子）の構造'!L$45</f>
        <v>494</v>
      </c>
      <c r="F49" s="167"/>
      <c r="G49" s="167"/>
      <c r="H49" s="167">
        <f>'実質公債費比率（分子）の構造'!M$45</f>
        <v>492</v>
      </c>
      <c r="I49" s="167"/>
      <c r="J49" s="167"/>
      <c r="K49" s="167">
        <f>'実質公債費比率（分子）の構造'!N$45</f>
        <v>496</v>
      </c>
      <c r="L49" s="167"/>
      <c r="M49" s="167"/>
      <c r="N49" s="167">
        <f>'実質公債費比率（分子）の構造'!O$45</f>
        <v>533</v>
      </c>
      <c r="O49" s="167"/>
      <c r="P49" s="167"/>
    </row>
    <row r="50" spans="1:16" x14ac:dyDescent="0.2">
      <c r="A50" s="167" t="s">
        <v>71</v>
      </c>
      <c r="B50" s="167" t="e">
        <f>NA()</f>
        <v>#N/A</v>
      </c>
      <c r="C50" s="167">
        <f>IF(ISNUMBER('実質公債費比率（分子）の構造'!K$53),'実質公債費比率（分子）の構造'!K$53,NA())</f>
        <v>270</v>
      </c>
      <c r="D50" s="167" t="e">
        <f>NA()</f>
        <v>#N/A</v>
      </c>
      <c r="E50" s="167" t="e">
        <f>NA()</f>
        <v>#N/A</v>
      </c>
      <c r="F50" s="167">
        <f>IF(ISNUMBER('実質公債費比率（分子）の構造'!L$53),'実質公債費比率（分子）の構造'!L$53,NA())</f>
        <v>217</v>
      </c>
      <c r="G50" s="167" t="e">
        <f>NA()</f>
        <v>#N/A</v>
      </c>
      <c r="H50" s="167" t="e">
        <f>NA()</f>
        <v>#N/A</v>
      </c>
      <c r="I50" s="167">
        <f>IF(ISNUMBER('実質公債費比率（分子）の構造'!M$53),'実質公債費比率（分子）の構造'!M$53,NA())</f>
        <v>201</v>
      </c>
      <c r="J50" s="167" t="e">
        <f>NA()</f>
        <v>#N/A</v>
      </c>
      <c r="K50" s="167" t="e">
        <f>NA()</f>
        <v>#N/A</v>
      </c>
      <c r="L50" s="167">
        <f>IF(ISNUMBER('実質公債費比率（分子）の構造'!N$53),'実質公債費比率（分子）の構造'!N$53,NA())</f>
        <v>193</v>
      </c>
      <c r="M50" s="167" t="e">
        <f>NA()</f>
        <v>#N/A</v>
      </c>
      <c r="N50" s="167" t="e">
        <f>NA()</f>
        <v>#N/A</v>
      </c>
      <c r="O50" s="167">
        <f>IF(ISNUMBER('実質公債費比率（分子）の構造'!O$53),'実質公債費比率（分子）の構造'!O$53,NA())</f>
        <v>221</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5625</v>
      </c>
      <c r="E56" s="166"/>
      <c r="F56" s="166"/>
      <c r="G56" s="166">
        <f>'将来負担比率（分子）の構造'!J$52</f>
        <v>5506</v>
      </c>
      <c r="H56" s="166"/>
      <c r="I56" s="166"/>
      <c r="J56" s="166">
        <f>'将来負担比率（分子）の構造'!K$52</f>
        <v>5408</v>
      </c>
      <c r="K56" s="166"/>
      <c r="L56" s="166"/>
      <c r="M56" s="166">
        <f>'将来負担比率（分子）の構造'!L$52</f>
        <v>5586</v>
      </c>
      <c r="N56" s="166"/>
      <c r="O56" s="166"/>
      <c r="P56" s="166">
        <f>'将来負担比率（分子）の構造'!M$52</f>
        <v>5573</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f>'将来負担比率（分子）の構造'!L$51</f>
        <v>55</v>
      </c>
      <c r="N57" s="166"/>
      <c r="O57" s="166"/>
      <c r="P57" s="166">
        <f>'将来負担比率（分子）の構造'!M$51</f>
        <v>55</v>
      </c>
    </row>
    <row r="58" spans="1:16" x14ac:dyDescent="0.2">
      <c r="A58" s="166" t="s">
        <v>41</v>
      </c>
      <c r="B58" s="166"/>
      <c r="C58" s="166"/>
      <c r="D58" s="166">
        <f>'将来負担比率（分子）の構造'!I$50</f>
        <v>2513</v>
      </c>
      <c r="E58" s="166"/>
      <c r="F58" s="166"/>
      <c r="G58" s="166">
        <f>'将来負担比率（分子）の構造'!J$50</f>
        <v>2365</v>
      </c>
      <c r="H58" s="166"/>
      <c r="I58" s="166"/>
      <c r="J58" s="166">
        <f>'将来負担比率（分子）の構造'!K$50</f>
        <v>2455</v>
      </c>
      <c r="K58" s="166"/>
      <c r="L58" s="166"/>
      <c r="M58" s="166">
        <f>'将来負担比率（分子）の構造'!L$50</f>
        <v>2608</v>
      </c>
      <c r="N58" s="166"/>
      <c r="O58" s="166"/>
      <c r="P58" s="166">
        <f>'将来負担比率（分子）の構造'!M$50</f>
        <v>2887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697</v>
      </c>
      <c r="C62" s="166"/>
      <c r="D62" s="166"/>
      <c r="E62" s="166">
        <f>'将来負担比率（分子）の構造'!J$45</f>
        <v>638</v>
      </c>
      <c r="F62" s="166"/>
      <c r="G62" s="166"/>
      <c r="H62" s="166">
        <f>'将来負担比率（分子）の構造'!K$45</f>
        <v>619</v>
      </c>
      <c r="I62" s="166"/>
      <c r="J62" s="166"/>
      <c r="K62" s="166">
        <f>'将来負担比率（分子）の構造'!L$45</f>
        <v>577</v>
      </c>
      <c r="L62" s="166"/>
      <c r="M62" s="166"/>
      <c r="N62" s="166">
        <f>'将来負担比率（分子）の構造'!M$45</f>
        <v>564</v>
      </c>
      <c r="O62" s="166"/>
      <c r="P62" s="166"/>
    </row>
    <row r="63" spans="1:16" x14ac:dyDescent="0.2">
      <c r="A63" s="166" t="s">
        <v>34</v>
      </c>
      <c r="B63" s="166">
        <f>'将来負担比率（分子）の構造'!I$44</f>
        <v>83</v>
      </c>
      <c r="C63" s="166"/>
      <c r="D63" s="166"/>
      <c r="E63" s="166">
        <f>'将来負担比率（分子）の構造'!J$44</f>
        <v>97</v>
      </c>
      <c r="F63" s="166"/>
      <c r="G63" s="166"/>
      <c r="H63" s="166">
        <f>'将来負担比率（分子）の構造'!K$44</f>
        <v>134</v>
      </c>
      <c r="I63" s="166"/>
      <c r="J63" s="166"/>
      <c r="K63" s="166">
        <f>'将来負担比率（分子）の構造'!L$44</f>
        <v>146</v>
      </c>
      <c r="L63" s="166"/>
      <c r="M63" s="166"/>
      <c r="N63" s="166">
        <f>'将来負担比率（分子）の構造'!M$44</f>
        <v>149</v>
      </c>
      <c r="O63" s="166"/>
      <c r="P63" s="166"/>
    </row>
    <row r="64" spans="1:16" x14ac:dyDescent="0.2">
      <c r="A64" s="166" t="s">
        <v>33</v>
      </c>
      <c r="B64" s="166">
        <f>'将来負担比率（分子）の構造'!I$43</f>
        <v>1550</v>
      </c>
      <c r="C64" s="166"/>
      <c r="D64" s="166"/>
      <c r="E64" s="166">
        <f>'将来負担比率（分子）の構造'!J$43</f>
        <v>1431</v>
      </c>
      <c r="F64" s="166"/>
      <c r="G64" s="166"/>
      <c r="H64" s="166">
        <f>'将来負担比率（分子）の構造'!K$43</f>
        <v>1328</v>
      </c>
      <c r="I64" s="166"/>
      <c r="J64" s="166"/>
      <c r="K64" s="166">
        <f>'将来負担比率（分子）の構造'!L$43</f>
        <v>1320</v>
      </c>
      <c r="L64" s="166"/>
      <c r="M64" s="166"/>
      <c r="N64" s="166">
        <f>'将来負担比率（分子）の構造'!M$43</f>
        <v>1237</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5073</v>
      </c>
      <c r="C66" s="166"/>
      <c r="D66" s="166"/>
      <c r="E66" s="166">
        <f>'将来負担比率（分子）の構造'!J$41</f>
        <v>4988</v>
      </c>
      <c r="F66" s="166"/>
      <c r="G66" s="166"/>
      <c r="H66" s="166">
        <f>'将来負担比率（分子）の構造'!K$41</f>
        <v>4906</v>
      </c>
      <c r="I66" s="166"/>
      <c r="J66" s="166"/>
      <c r="K66" s="166">
        <f>'将来負担比率（分子）の構造'!L$41</f>
        <v>5224</v>
      </c>
      <c r="L66" s="166"/>
      <c r="M66" s="166"/>
      <c r="N66" s="166">
        <f>'将来負担比率（分子）の構造'!M$41</f>
        <v>5298</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876</v>
      </c>
      <c r="C72" s="170">
        <f>基金残高に係る経年分析!G55</f>
        <v>877</v>
      </c>
      <c r="D72" s="170">
        <f>基金残高に係る経年分析!H55</f>
        <v>839</v>
      </c>
    </row>
    <row r="73" spans="1:16" x14ac:dyDescent="0.2">
      <c r="A73" s="169" t="s">
        <v>78</v>
      </c>
      <c r="B73" s="170">
        <f>基金残高に係る経年分析!F56</f>
        <v>984</v>
      </c>
      <c r="C73" s="170">
        <f>基金残高に係る経年分析!G56</f>
        <v>1091</v>
      </c>
      <c r="D73" s="170">
        <f>基金残高に係る経年分析!H56</f>
        <v>1259</v>
      </c>
    </row>
    <row r="74" spans="1:16" x14ac:dyDescent="0.2">
      <c r="A74" s="169" t="s">
        <v>79</v>
      </c>
      <c r="B74" s="170">
        <f>基金残高に係る経年分析!F57</f>
        <v>966</v>
      </c>
      <c r="C74" s="170">
        <f>基金残高に係る経年分析!G57</f>
        <v>1062</v>
      </c>
      <c r="D74" s="170">
        <f>基金残高に係る経年分析!H57</f>
        <v>1071</v>
      </c>
    </row>
  </sheetData>
  <sheetProtection algorithmName="SHA-512" hashValue="y7CKk8Q67R6ZsK+HHMBtwKk/ahAdOTQ6ctjPPlUztjVdesfqTUf2usQTn4672NBrtowCQ6uvqSSYoSGDWJDfaw==" saltValue="Ju+C0b4gYyPix74kkKGh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217</v>
      </c>
      <c r="DI1" s="727"/>
      <c r="DJ1" s="727"/>
      <c r="DK1" s="727"/>
      <c r="DL1" s="727"/>
      <c r="DM1" s="727"/>
      <c r="DN1" s="728"/>
      <c r="DO1" s="342"/>
      <c r="DP1" s="726" t="s">
        <v>218</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5" t="s">
        <v>219</v>
      </c>
      <c r="R2" s="206"/>
      <c r="S2" s="206"/>
      <c r="T2" s="206"/>
      <c r="U2" s="206"/>
      <c r="V2" s="206"/>
      <c r="W2" s="206"/>
      <c r="X2" s="206"/>
      <c r="Y2" s="206"/>
      <c r="Z2" s="206"/>
      <c r="AA2" s="206"/>
      <c r="AB2" s="206"/>
      <c r="AC2" s="206"/>
      <c r="AE2" s="344"/>
      <c r="AF2" s="344"/>
      <c r="AG2" s="344"/>
      <c r="AH2" s="344"/>
      <c r="AI2" s="344"/>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220</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221</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222</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223</v>
      </c>
      <c r="S4" s="689"/>
      <c r="T4" s="689"/>
      <c r="U4" s="689"/>
      <c r="V4" s="689"/>
      <c r="W4" s="689"/>
      <c r="X4" s="689"/>
      <c r="Y4" s="690"/>
      <c r="Z4" s="688" t="s">
        <v>224</v>
      </c>
      <c r="AA4" s="689"/>
      <c r="AB4" s="689"/>
      <c r="AC4" s="690"/>
      <c r="AD4" s="688" t="s">
        <v>225</v>
      </c>
      <c r="AE4" s="689"/>
      <c r="AF4" s="689"/>
      <c r="AG4" s="689"/>
      <c r="AH4" s="689"/>
      <c r="AI4" s="689"/>
      <c r="AJ4" s="689"/>
      <c r="AK4" s="690"/>
      <c r="AL4" s="688" t="s">
        <v>224</v>
      </c>
      <c r="AM4" s="689"/>
      <c r="AN4" s="689"/>
      <c r="AO4" s="690"/>
      <c r="AP4" s="729" t="s">
        <v>226</v>
      </c>
      <c r="AQ4" s="729"/>
      <c r="AR4" s="729"/>
      <c r="AS4" s="729"/>
      <c r="AT4" s="729"/>
      <c r="AU4" s="729"/>
      <c r="AV4" s="729"/>
      <c r="AW4" s="729"/>
      <c r="AX4" s="729"/>
      <c r="AY4" s="729"/>
      <c r="AZ4" s="729"/>
      <c r="BA4" s="729"/>
      <c r="BB4" s="729"/>
      <c r="BC4" s="729"/>
      <c r="BD4" s="729"/>
      <c r="BE4" s="729"/>
      <c r="BF4" s="729"/>
      <c r="BG4" s="729" t="s">
        <v>227</v>
      </c>
      <c r="BH4" s="729"/>
      <c r="BI4" s="729"/>
      <c r="BJ4" s="729"/>
      <c r="BK4" s="729"/>
      <c r="BL4" s="729"/>
      <c r="BM4" s="729"/>
      <c r="BN4" s="729"/>
      <c r="BO4" s="729" t="s">
        <v>224</v>
      </c>
      <c r="BP4" s="729"/>
      <c r="BQ4" s="729"/>
      <c r="BR4" s="729"/>
      <c r="BS4" s="729" t="s">
        <v>228</v>
      </c>
      <c r="BT4" s="729"/>
      <c r="BU4" s="729"/>
      <c r="BV4" s="729"/>
      <c r="BW4" s="729"/>
      <c r="BX4" s="729"/>
      <c r="BY4" s="729"/>
      <c r="BZ4" s="729"/>
      <c r="CA4" s="729"/>
      <c r="CB4" s="729"/>
      <c r="CD4" s="688" t="s">
        <v>229</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230</v>
      </c>
      <c r="C5" s="686"/>
      <c r="D5" s="686"/>
      <c r="E5" s="686"/>
      <c r="F5" s="686"/>
      <c r="G5" s="686"/>
      <c r="H5" s="686"/>
      <c r="I5" s="686"/>
      <c r="J5" s="686"/>
      <c r="K5" s="686"/>
      <c r="L5" s="686"/>
      <c r="M5" s="686"/>
      <c r="N5" s="686"/>
      <c r="O5" s="686"/>
      <c r="P5" s="686"/>
      <c r="Q5" s="687"/>
      <c r="R5" s="682">
        <v>616417</v>
      </c>
      <c r="S5" s="683"/>
      <c r="T5" s="683"/>
      <c r="U5" s="683"/>
      <c r="V5" s="683"/>
      <c r="W5" s="683"/>
      <c r="X5" s="683"/>
      <c r="Y5" s="711"/>
      <c r="Z5" s="724">
        <v>10.5</v>
      </c>
      <c r="AA5" s="724"/>
      <c r="AB5" s="724"/>
      <c r="AC5" s="724"/>
      <c r="AD5" s="725">
        <v>616417</v>
      </c>
      <c r="AE5" s="725"/>
      <c r="AF5" s="725"/>
      <c r="AG5" s="725"/>
      <c r="AH5" s="725"/>
      <c r="AI5" s="725"/>
      <c r="AJ5" s="725"/>
      <c r="AK5" s="725"/>
      <c r="AL5" s="712">
        <v>18.8</v>
      </c>
      <c r="AM5" s="698"/>
      <c r="AN5" s="698"/>
      <c r="AO5" s="713"/>
      <c r="AP5" s="685" t="s">
        <v>231</v>
      </c>
      <c r="AQ5" s="686"/>
      <c r="AR5" s="686"/>
      <c r="AS5" s="686"/>
      <c r="AT5" s="686"/>
      <c r="AU5" s="686"/>
      <c r="AV5" s="686"/>
      <c r="AW5" s="686"/>
      <c r="AX5" s="686"/>
      <c r="AY5" s="686"/>
      <c r="AZ5" s="686"/>
      <c r="BA5" s="686"/>
      <c r="BB5" s="686"/>
      <c r="BC5" s="686"/>
      <c r="BD5" s="686"/>
      <c r="BE5" s="686"/>
      <c r="BF5" s="687"/>
      <c r="BG5" s="635">
        <v>589865</v>
      </c>
      <c r="BH5" s="636"/>
      <c r="BI5" s="636"/>
      <c r="BJ5" s="636"/>
      <c r="BK5" s="636"/>
      <c r="BL5" s="636"/>
      <c r="BM5" s="636"/>
      <c r="BN5" s="637"/>
      <c r="BO5" s="661">
        <v>95.7</v>
      </c>
      <c r="BP5" s="661"/>
      <c r="BQ5" s="661"/>
      <c r="BR5" s="661"/>
      <c r="BS5" s="662" t="s">
        <v>129</v>
      </c>
      <c r="BT5" s="662"/>
      <c r="BU5" s="662"/>
      <c r="BV5" s="662"/>
      <c r="BW5" s="662"/>
      <c r="BX5" s="662"/>
      <c r="BY5" s="662"/>
      <c r="BZ5" s="662"/>
      <c r="CA5" s="662"/>
      <c r="CB5" s="707"/>
      <c r="CD5" s="688" t="s">
        <v>226</v>
      </c>
      <c r="CE5" s="689"/>
      <c r="CF5" s="689"/>
      <c r="CG5" s="689"/>
      <c r="CH5" s="689"/>
      <c r="CI5" s="689"/>
      <c r="CJ5" s="689"/>
      <c r="CK5" s="689"/>
      <c r="CL5" s="689"/>
      <c r="CM5" s="689"/>
      <c r="CN5" s="689"/>
      <c r="CO5" s="689"/>
      <c r="CP5" s="689"/>
      <c r="CQ5" s="690"/>
      <c r="CR5" s="688" t="s">
        <v>232</v>
      </c>
      <c r="CS5" s="689"/>
      <c r="CT5" s="689"/>
      <c r="CU5" s="689"/>
      <c r="CV5" s="689"/>
      <c r="CW5" s="689"/>
      <c r="CX5" s="689"/>
      <c r="CY5" s="690"/>
      <c r="CZ5" s="688" t="s">
        <v>224</v>
      </c>
      <c r="DA5" s="689"/>
      <c r="DB5" s="689"/>
      <c r="DC5" s="690"/>
      <c r="DD5" s="688" t="s">
        <v>233</v>
      </c>
      <c r="DE5" s="689"/>
      <c r="DF5" s="689"/>
      <c r="DG5" s="689"/>
      <c r="DH5" s="689"/>
      <c r="DI5" s="689"/>
      <c r="DJ5" s="689"/>
      <c r="DK5" s="689"/>
      <c r="DL5" s="689"/>
      <c r="DM5" s="689"/>
      <c r="DN5" s="689"/>
      <c r="DO5" s="689"/>
      <c r="DP5" s="690"/>
      <c r="DQ5" s="688" t="s">
        <v>234</v>
      </c>
      <c r="DR5" s="689"/>
      <c r="DS5" s="689"/>
      <c r="DT5" s="689"/>
      <c r="DU5" s="689"/>
      <c r="DV5" s="689"/>
      <c r="DW5" s="689"/>
      <c r="DX5" s="689"/>
      <c r="DY5" s="689"/>
      <c r="DZ5" s="689"/>
      <c r="EA5" s="689"/>
      <c r="EB5" s="689"/>
      <c r="EC5" s="690"/>
    </row>
    <row r="6" spans="2:143" ht="11.25" customHeight="1" x14ac:dyDescent="0.2">
      <c r="B6" s="632" t="s">
        <v>235</v>
      </c>
      <c r="C6" s="633"/>
      <c r="D6" s="633"/>
      <c r="E6" s="633"/>
      <c r="F6" s="633"/>
      <c r="G6" s="633"/>
      <c r="H6" s="633"/>
      <c r="I6" s="633"/>
      <c r="J6" s="633"/>
      <c r="K6" s="633"/>
      <c r="L6" s="633"/>
      <c r="M6" s="633"/>
      <c r="N6" s="633"/>
      <c r="O6" s="633"/>
      <c r="P6" s="633"/>
      <c r="Q6" s="634"/>
      <c r="R6" s="635">
        <v>57111</v>
      </c>
      <c r="S6" s="636"/>
      <c r="T6" s="636"/>
      <c r="U6" s="636"/>
      <c r="V6" s="636"/>
      <c r="W6" s="636"/>
      <c r="X6" s="636"/>
      <c r="Y6" s="637"/>
      <c r="Z6" s="661">
        <v>1</v>
      </c>
      <c r="AA6" s="661"/>
      <c r="AB6" s="661"/>
      <c r="AC6" s="661"/>
      <c r="AD6" s="662">
        <v>57111</v>
      </c>
      <c r="AE6" s="662"/>
      <c r="AF6" s="662"/>
      <c r="AG6" s="662"/>
      <c r="AH6" s="662"/>
      <c r="AI6" s="662"/>
      <c r="AJ6" s="662"/>
      <c r="AK6" s="662"/>
      <c r="AL6" s="638">
        <v>1.7</v>
      </c>
      <c r="AM6" s="639"/>
      <c r="AN6" s="639"/>
      <c r="AO6" s="663"/>
      <c r="AP6" s="632" t="s">
        <v>236</v>
      </c>
      <c r="AQ6" s="633"/>
      <c r="AR6" s="633"/>
      <c r="AS6" s="633"/>
      <c r="AT6" s="633"/>
      <c r="AU6" s="633"/>
      <c r="AV6" s="633"/>
      <c r="AW6" s="633"/>
      <c r="AX6" s="633"/>
      <c r="AY6" s="633"/>
      <c r="AZ6" s="633"/>
      <c r="BA6" s="633"/>
      <c r="BB6" s="633"/>
      <c r="BC6" s="633"/>
      <c r="BD6" s="633"/>
      <c r="BE6" s="633"/>
      <c r="BF6" s="634"/>
      <c r="BG6" s="635">
        <v>589865</v>
      </c>
      <c r="BH6" s="636"/>
      <c r="BI6" s="636"/>
      <c r="BJ6" s="636"/>
      <c r="BK6" s="636"/>
      <c r="BL6" s="636"/>
      <c r="BM6" s="636"/>
      <c r="BN6" s="637"/>
      <c r="BO6" s="661">
        <v>95.7</v>
      </c>
      <c r="BP6" s="661"/>
      <c r="BQ6" s="661"/>
      <c r="BR6" s="661"/>
      <c r="BS6" s="662" t="s">
        <v>129</v>
      </c>
      <c r="BT6" s="662"/>
      <c r="BU6" s="662"/>
      <c r="BV6" s="662"/>
      <c r="BW6" s="662"/>
      <c r="BX6" s="662"/>
      <c r="BY6" s="662"/>
      <c r="BZ6" s="662"/>
      <c r="CA6" s="662"/>
      <c r="CB6" s="707"/>
      <c r="CD6" s="685" t="s">
        <v>237</v>
      </c>
      <c r="CE6" s="686"/>
      <c r="CF6" s="686"/>
      <c r="CG6" s="686"/>
      <c r="CH6" s="686"/>
      <c r="CI6" s="686"/>
      <c r="CJ6" s="686"/>
      <c r="CK6" s="686"/>
      <c r="CL6" s="686"/>
      <c r="CM6" s="686"/>
      <c r="CN6" s="686"/>
      <c r="CO6" s="686"/>
      <c r="CP6" s="686"/>
      <c r="CQ6" s="687"/>
      <c r="CR6" s="635">
        <v>77925</v>
      </c>
      <c r="CS6" s="636"/>
      <c r="CT6" s="636"/>
      <c r="CU6" s="636"/>
      <c r="CV6" s="636"/>
      <c r="CW6" s="636"/>
      <c r="CX6" s="636"/>
      <c r="CY6" s="637"/>
      <c r="CZ6" s="712">
        <v>1.4</v>
      </c>
      <c r="DA6" s="698"/>
      <c r="DB6" s="698"/>
      <c r="DC6" s="714"/>
      <c r="DD6" s="641" t="s">
        <v>129</v>
      </c>
      <c r="DE6" s="636"/>
      <c r="DF6" s="636"/>
      <c r="DG6" s="636"/>
      <c r="DH6" s="636"/>
      <c r="DI6" s="636"/>
      <c r="DJ6" s="636"/>
      <c r="DK6" s="636"/>
      <c r="DL6" s="636"/>
      <c r="DM6" s="636"/>
      <c r="DN6" s="636"/>
      <c r="DO6" s="636"/>
      <c r="DP6" s="637"/>
      <c r="DQ6" s="641">
        <v>77925</v>
      </c>
      <c r="DR6" s="636"/>
      <c r="DS6" s="636"/>
      <c r="DT6" s="636"/>
      <c r="DU6" s="636"/>
      <c r="DV6" s="636"/>
      <c r="DW6" s="636"/>
      <c r="DX6" s="636"/>
      <c r="DY6" s="636"/>
      <c r="DZ6" s="636"/>
      <c r="EA6" s="636"/>
      <c r="EB6" s="636"/>
      <c r="EC6" s="673"/>
    </row>
    <row r="7" spans="2:143" ht="11.25" customHeight="1" x14ac:dyDescent="0.2">
      <c r="B7" s="632" t="s">
        <v>238</v>
      </c>
      <c r="C7" s="633"/>
      <c r="D7" s="633"/>
      <c r="E7" s="633"/>
      <c r="F7" s="633"/>
      <c r="G7" s="633"/>
      <c r="H7" s="633"/>
      <c r="I7" s="633"/>
      <c r="J7" s="633"/>
      <c r="K7" s="633"/>
      <c r="L7" s="633"/>
      <c r="M7" s="633"/>
      <c r="N7" s="633"/>
      <c r="O7" s="633"/>
      <c r="P7" s="633"/>
      <c r="Q7" s="634"/>
      <c r="R7" s="635">
        <v>506</v>
      </c>
      <c r="S7" s="636"/>
      <c r="T7" s="636"/>
      <c r="U7" s="636"/>
      <c r="V7" s="636"/>
      <c r="W7" s="636"/>
      <c r="X7" s="636"/>
      <c r="Y7" s="637"/>
      <c r="Z7" s="661">
        <v>0</v>
      </c>
      <c r="AA7" s="661"/>
      <c r="AB7" s="661"/>
      <c r="AC7" s="661"/>
      <c r="AD7" s="662">
        <v>506</v>
      </c>
      <c r="AE7" s="662"/>
      <c r="AF7" s="662"/>
      <c r="AG7" s="662"/>
      <c r="AH7" s="662"/>
      <c r="AI7" s="662"/>
      <c r="AJ7" s="662"/>
      <c r="AK7" s="662"/>
      <c r="AL7" s="638">
        <v>0</v>
      </c>
      <c r="AM7" s="639"/>
      <c r="AN7" s="639"/>
      <c r="AO7" s="663"/>
      <c r="AP7" s="632" t="s">
        <v>239</v>
      </c>
      <c r="AQ7" s="633"/>
      <c r="AR7" s="633"/>
      <c r="AS7" s="633"/>
      <c r="AT7" s="633"/>
      <c r="AU7" s="633"/>
      <c r="AV7" s="633"/>
      <c r="AW7" s="633"/>
      <c r="AX7" s="633"/>
      <c r="AY7" s="633"/>
      <c r="AZ7" s="633"/>
      <c r="BA7" s="633"/>
      <c r="BB7" s="633"/>
      <c r="BC7" s="633"/>
      <c r="BD7" s="633"/>
      <c r="BE7" s="633"/>
      <c r="BF7" s="634"/>
      <c r="BG7" s="635">
        <v>204797</v>
      </c>
      <c r="BH7" s="636"/>
      <c r="BI7" s="636"/>
      <c r="BJ7" s="636"/>
      <c r="BK7" s="636"/>
      <c r="BL7" s="636"/>
      <c r="BM7" s="636"/>
      <c r="BN7" s="637"/>
      <c r="BO7" s="661">
        <v>33.200000000000003</v>
      </c>
      <c r="BP7" s="661"/>
      <c r="BQ7" s="661"/>
      <c r="BR7" s="661"/>
      <c r="BS7" s="662" t="s">
        <v>129</v>
      </c>
      <c r="BT7" s="662"/>
      <c r="BU7" s="662"/>
      <c r="BV7" s="662"/>
      <c r="BW7" s="662"/>
      <c r="BX7" s="662"/>
      <c r="BY7" s="662"/>
      <c r="BZ7" s="662"/>
      <c r="CA7" s="662"/>
      <c r="CB7" s="707"/>
      <c r="CD7" s="632" t="s">
        <v>240</v>
      </c>
      <c r="CE7" s="633"/>
      <c r="CF7" s="633"/>
      <c r="CG7" s="633"/>
      <c r="CH7" s="633"/>
      <c r="CI7" s="633"/>
      <c r="CJ7" s="633"/>
      <c r="CK7" s="633"/>
      <c r="CL7" s="633"/>
      <c r="CM7" s="633"/>
      <c r="CN7" s="633"/>
      <c r="CO7" s="633"/>
      <c r="CP7" s="633"/>
      <c r="CQ7" s="634"/>
      <c r="CR7" s="635">
        <v>1199046</v>
      </c>
      <c r="CS7" s="636"/>
      <c r="CT7" s="636"/>
      <c r="CU7" s="636"/>
      <c r="CV7" s="636"/>
      <c r="CW7" s="636"/>
      <c r="CX7" s="636"/>
      <c r="CY7" s="637"/>
      <c r="CZ7" s="661">
        <v>21</v>
      </c>
      <c r="DA7" s="661"/>
      <c r="DB7" s="661"/>
      <c r="DC7" s="661"/>
      <c r="DD7" s="641">
        <v>166008</v>
      </c>
      <c r="DE7" s="636"/>
      <c r="DF7" s="636"/>
      <c r="DG7" s="636"/>
      <c r="DH7" s="636"/>
      <c r="DI7" s="636"/>
      <c r="DJ7" s="636"/>
      <c r="DK7" s="636"/>
      <c r="DL7" s="636"/>
      <c r="DM7" s="636"/>
      <c r="DN7" s="636"/>
      <c r="DO7" s="636"/>
      <c r="DP7" s="637"/>
      <c r="DQ7" s="641">
        <v>849827</v>
      </c>
      <c r="DR7" s="636"/>
      <c r="DS7" s="636"/>
      <c r="DT7" s="636"/>
      <c r="DU7" s="636"/>
      <c r="DV7" s="636"/>
      <c r="DW7" s="636"/>
      <c r="DX7" s="636"/>
      <c r="DY7" s="636"/>
      <c r="DZ7" s="636"/>
      <c r="EA7" s="636"/>
      <c r="EB7" s="636"/>
      <c r="EC7" s="673"/>
    </row>
    <row r="8" spans="2:143" ht="11.25" customHeight="1" x14ac:dyDescent="0.2">
      <c r="B8" s="632" t="s">
        <v>241</v>
      </c>
      <c r="C8" s="633"/>
      <c r="D8" s="633"/>
      <c r="E8" s="633"/>
      <c r="F8" s="633"/>
      <c r="G8" s="633"/>
      <c r="H8" s="633"/>
      <c r="I8" s="633"/>
      <c r="J8" s="633"/>
      <c r="K8" s="633"/>
      <c r="L8" s="633"/>
      <c r="M8" s="633"/>
      <c r="N8" s="633"/>
      <c r="O8" s="633"/>
      <c r="P8" s="633"/>
      <c r="Q8" s="634"/>
      <c r="R8" s="635">
        <v>3057</v>
      </c>
      <c r="S8" s="636"/>
      <c r="T8" s="636"/>
      <c r="U8" s="636"/>
      <c r="V8" s="636"/>
      <c r="W8" s="636"/>
      <c r="X8" s="636"/>
      <c r="Y8" s="637"/>
      <c r="Z8" s="661">
        <v>0.1</v>
      </c>
      <c r="AA8" s="661"/>
      <c r="AB8" s="661"/>
      <c r="AC8" s="661"/>
      <c r="AD8" s="662">
        <v>3057</v>
      </c>
      <c r="AE8" s="662"/>
      <c r="AF8" s="662"/>
      <c r="AG8" s="662"/>
      <c r="AH8" s="662"/>
      <c r="AI8" s="662"/>
      <c r="AJ8" s="662"/>
      <c r="AK8" s="662"/>
      <c r="AL8" s="638">
        <v>0.1</v>
      </c>
      <c r="AM8" s="639"/>
      <c r="AN8" s="639"/>
      <c r="AO8" s="663"/>
      <c r="AP8" s="632" t="s">
        <v>242</v>
      </c>
      <c r="AQ8" s="633"/>
      <c r="AR8" s="633"/>
      <c r="AS8" s="633"/>
      <c r="AT8" s="633"/>
      <c r="AU8" s="633"/>
      <c r="AV8" s="633"/>
      <c r="AW8" s="633"/>
      <c r="AX8" s="633"/>
      <c r="AY8" s="633"/>
      <c r="AZ8" s="633"/>
      <c r="BA8" s="633"/>
      <c r="BB8" s="633"/>
      <c r="BC8" s="633"/>
      <c r="BD8" s="633"/>
      <c r="BE8" s="633"/>
      <c r="BF8" s="634"/>
      <c r="BG8" s="635">
        <v>11149</v>
      </c>
      <c r="BH8" s="636"/>
      <c r="BI8" s="636"/>
      <c r="BJ8" s="636"/>
      <c r="BK8" s="636"/>
      <c r="BL8" s="636"/>
      <c r="BM8" s="636"/>
      <c r="BN8" s="637"/>
      <c r="BO8" s="661">
        <v>1.8</v>
      </c>
      <c r="BP8" s="661"/>
      <c r="BQ8" s="661"/>
      <c r="BR8" s="661"/>
      <c r="BS8" s="662" t="s">
        <v>129</v>
      </c>
      <c r="BT8" s="662"/>
      <c r="BU8" s="662"/>
      <c r="BV8" s="662"/>
      <c r="BW8" s="662"/>
      <c r="BX8" s="662"/>
      <c r="BY8" s="662"/>
      <c r="BZ8" s="662"/>
      <c r="CA8" s="662"/>
      <c r="CB8" s="707"/>
      <c r="CD8" s="632" t="s">
        <v>243</v>
      </c>
      <c r="CE8" s="633"/>
      <c r="CF8" s="633"/>
      <c r="CG8" s="633"/>
      <c r="CH8" s="633"/>
      <c r="CI8" s="633"/>
      <c r="CJ8" s="633"/>
      <c r="CK8" s="633"/>
      <c r="CL8" s="633"/>
      <c r="CM8" s="633"/>
      <c r="CN8" s="633"/>
      <c r="CO8" s="633"/>
      <c r="CP8" s="633"/>
      <c r="CQ8" s="634"/>
      <c r="CR8" s="635">
        <v>1309041</v>
      </c>
      <c r="CS8" s="636"/>
      <c r="CT8" s="636"/>
      <c r="CU8" s="636"/>
      <c r="CV8" s="636"/>
      <c r="CW8" s="636"/>
      <c r="CX8" s="636"/>
      <c r="CY8" s="637"/>
      <c r="CZ8" s="661">
        <v>23</v>
      </c>
      <c r="DA8" s="661"/>
      <c r="DB8" s="661"/>
      <c r="DC8" s="661"/>
      <c r="DD8" s="641" t="s">
        <v>129</v>
      </c>
      <c r="DE8" s="636"/>
      <c r="DF8" s="636"/>
      <c r="DG8" s="636"/>
      <c r="DH8" s="636"/>
      <c r="DI8" s="636"/>
      <c r="DJ8" s="636"/>
      <c r="DK8" s="636"/>
      <c r="DL8" s="636"/>
      <c r="DM8" s="636"/>
      <c r="DN8" s="636"/>
      <c r="DO8" s="636"/>
      <c r="DP8" s="637"/>
      <c r="DQ8" s="641">
        <v>748038</v>
      </c>
      <c r="DR8" s="636"/>
      <c r="DS8" s="636"/>
      <c r="DT8" s="636"/>
      <c r="DU8" s="636"/>
      <c r="DV8" s="636"/>
      <c r="DW8" s="636"/>
      <c r="DX8" s="636"/>
      <c r="DY8" s="636"/>
      <c r="DZ8" s="636"/>
      <c r="EA8" s="636"/>
      <c r="EB8" s="636"/>
      <c r="EC8" s="673"/>
    </row>
    <row r="9" spans="2:143" ht="11.25" customHeight="1" x14ac:dyDescent="0.2">
      <c r="B9" s="632" t="s">
        <v>244</v>
      </c>
      <c r="C9" s="633"/>
      <c r="D9" s="633"/>
      <c r="E9" s="633"/>
      <c r="F9" s="633"/>
      <c r="G9" s="633"/>
      <c r="H9" s="633"/>
      <c r="I9" s="633"/>
      <c r="J9" s="633"/>
      <c r="K9" s="633"/>
      <c r="L9" s="633"/>
      <c r="M9" s="633"/>
      <c r="N9" s="633"/>
      <c r="O9" s="633"/>
      <c r="P9" s="633"/>
      <c r="Q9" s="634"/>
      <c r="R9" s="635">
        <v>3186</v>
      </c>
      <c r="S9" s="636"/>
      <c r="T9" s="636"/>
      <c r="U9" s="636"/>
      <c r="V9" s="636"/>
      <c r="W9" s="636"/>
      <c r="X9" s="636"/>
      <c r="Y9" s="637"/>
      <c r="Z9" s="661">
        <v>0.1</v>
      </c>
      <c r="AA9" s="661"/>
      <c r="AB9" s="661"/>
      <c r="AC9" s="661"/>
      <c r="AD9" s="662">
        <v>3186</v>
      </c>
      <c r="AE9" s="662"/>
      <c r="AF9" s="662"/>
      <c r="AG9" s="662"/>
      <c r="AH9" s="662"/>
      <c r="AI9" s="662"/>
      <c r="AJ9" s="662"/>
      <c r="AK9" s="662"/>
      <c r="AL9" s="638">
        <v>0.1</v>
      </c>
      <c r="AM9" s="639"/>
      <c r="AN9" s="639"/>
      <c r="AO9" s="663"/>
      <c r="AP9" s="632" t="s">
        <v>245</v>
      </c>
      <c r="AQ9" s="633"/>
      <c r="AR9" s="633"/>
      <c r="AS9" s="633"/>
      <c r="AT9" s="633"/>
      <c r="AU9" s="633"/>
      <c r="AV9" s="633"/>
      <c r="AW9" s="633"/>
      <c r="AX9" s="633"/>
      <c r="AY9" s="633"/>
      <c r="AZ9" s="633"/>
      <c r="BA9" s="633"/>
      <c r="BB9" s="633"/>
      <c r="BC9" s="633"/>
      <c r="BD9" s="633"/>
      <c r="BE9" s="633"/>
      <c r="BF9" s="634"/>
      <c r="BG9" s="635">
        <v>178583</v>
      </c>
      <c r="BH9" s="636"/>
      <c r="BI9" s="636"/>
      <c r="BJ9" s="636"/>
      <c r="BK9" s="636"/>
      <c r="BL9" s="636"/>
      <c r="BM9" s="636"/>
      <c r="BN9" s="637"/>
      <c r="BO9" s="661">
        <v>29</v>
      </c>
      <c r="BP9" s="661"/>
      <c r="BQ9" s="661"/>
      <c r="BR9" s="661"/>
      <c r="BS9" s="662" t="s">
        <v>129</v>
      </c>
      <c r="BT9" s="662"/>
      <c r="BU9" s="662"/>
      <c r="BV9" s="662"/>
      <c r="BW9" s="662"/>
      <c r="BX9" s="662"/>
      <c r="BY9" s="662"/>
      <c r="BZ9" s="662"/>
      <c r="CA9" s="662"/>
      <c r="CB9" s="707"/>
      <c r="CD9" s="632" t="s">
        <v>246</v>
      </c>
      <c r="CE9" s="633"/>
      <c r="CF9" s="633"/>
      <c r="CG9" s="633"/>
      <c r="CH9" s="633"/>
      <c r="CI9" s="633"/>
      <c r="CJ9" s="633"/>
      <c r="CK9" s="633"/>
      <c r="CL9" s="633"/>
      <c r="CM9" s="633"/>
      <c r="CN9" s="633"/>
      <c r="CO9" s="633"/>
      <c r="CP9" s="633"/>
      <c r="CQ9" s="634"/>
      <c r="CR9" s="635">
        <v>254044</v>
      </c>
      <c r="CS9" s="636"/>
      <c r="CT9" s="636"/>
      <c r="CU9" s="636"/>
      <c r="CV9" s="636"/>
      <c r="CW9" s="636"/>
      <c r="CX9" s="636"/>
      <c r="CY9" s="637"/>
      <c r="CZ9" s="661">
        <v>4.5</v>
      </c>
      <c r="DA9" s="661"/>
      <c r="DB9" s="661"/>
      <c r="DC9" s="661"/>
      <c r="DD9" s="641">
        <v>3282</v>
      </c>
      <c r="DE9" s="636"/>
      <c r="DF9" s="636"/>
      <c r="DG9" s="636"/>
      <c r="DH9" s="636"/>
      <c r="DI9" s="636"/>
      <c r="DJ9" s="636"/>
      <c r="DK9" s="636"/>
      <c r="DL9" s="636"/>
      <c r="DM9" s="636"/>
      <c r="DN9" s="636"/>
      <c r="DO9" s="636"/>
      <c r="DP9" s="637"/>
      <c r="DQ9" s="641">
        <v>168357</v>
      </c>
      <c r="DR9" s="636"/>
      <c r="DS9" s="636"/>
      <c r="DT9" s="636"/>
      <c r="DU9" s="636"/>
      <c r="DV9" s="636"/>
      <c r="DW9" s="636"/>
      <c r="DX9" s="636"/>
      <c r="DY9" s="636"/>
      <c r="DZ9" s="636"/>
      <c r="EA9" s="636"/>
      <c r="EB9" s="636"/>
      <c r="EC9" s="673"/>
    </row>
    <row r="10" spans="2:143" ht="11.25" customHeight="1" x14ac:dyDescent="0.2">
      <c r="B10" s="632" t="s">
        <v>247</v>
      </c>
      <c r="C10" s="633"/>
      <c r="D10" s="633"/>
      <c r="E10" s="633"/>
      <c r="F10" s="633"/>
      <c r="G10" s="633"/>
      <c r="H10" s="633"/>
      <c r="I10" s="633"/>
      <c r="J10" s="633"/>
      <c r="K10" s="633"/>
      <c r="L10" s="633"/>
      <c r="M10" s="633"/>
      <c r="N10" s="633"/>
      <c r="O10" s="633"/>
      <c r="P10" s="633"/>
      <c r="Q10" s="634"/>
      <c r="R10" s="635" t="s">
        <v>129</v>
      </c>
      <c r="S10" s="636"/>
      <c r="T10" s="636"/>
      <c r="U10" s="636"/>
      <c r="V10" s="636"/>
      <c r="W10" s="636"/>
      <c r="X10" s="636"/>
      <c r="Y10" s="637"/>
      <c r="Z10" s="661" t="s">
        <v>129</v>
      </c>
      <c r="AA10" s="661"/>
      <c r="AB10" s="661"/>
      <c r="AC10" s="661"/>
      <c r="AD10" s="662" t="s">
        <v>129</v>
      </c>
      <c r="AE10" s="662"/>
      <c r="AF10" s="662"/>
      <c r="AG10" s="662"/>
      <c r="AH10" s="662"/>
      <c r="AI10" s="662"/>
      <c r="AJ10" s="662"/>
      <c r="AK10" s="662"/>
      <c r="AL10" s="638" t="s">
        <v>129</v>
      </c>
      <c r="AM10" s="639"/>
      <c r="AN10" s="639"/>
      <c r="AO10" s="663"/>
      <c r="AP10" s="632" t="s">
        <v>248</v>
      </c>
      <c r="AQ10" s="633"/>
      <c r="AR10" s="633"/>
      <c r="AS10" s="633"/>
      <c r="AT10" s="633"/>
      <c r="AU10" s="633"/>
      <c r="AV10" s="633"/>
      <c r="AW10" s="633"/>
      <c r="AX10" s="633"/>
      <c r="AY10" s="633"/>
      <c r="AZ10" s="633"/>
      <c r="BA10" s="633"/>
      <c r="BB10" s="633"/>
      <c r="BC10" s="633"/>
      <c r="BD10" s="633"/>
      <c r="BE10" s="633"/>
      <c r="BF10" s="634"/>
      <c r="BG10" s="635">
        <v>9692</v>
      </c>
      <c r="BH10" s="636"/>
      <c r="BI10" s="636"/>
      <c r="BJ10" s="636"/>
      <c r="BK10" s="636"/>
      <c r="BL10" s="636"/>
      <c r="BM10" s="636"/>
      <c r="BN10" s="637"/>
      <c r="BO10" s="661">
        <v>1.6</v>
      </c>
      <c r="BP10" s="661"/>
      <c r="BQ10" s="661"/>
      <c r="BR10" s="661"/>
      <c r="BS10" s="662" t="s">
        <v>129</v>
      </c>
      <c r="BT10" s="662"/>
      <c r="BU10" s="662"/>
      <c r="BV10" s="662"/>
      <c r="BW10" s="662"/>
      <c r="BX10" s="662"/>
      <c r="BY10" s="662"/>
      <c r="BZ10" s="662"/>
      <c r="CA10" s="662"/>
      <c r="CB10" s="707"/>
      <c r="CD10" s="632" t="s">
        <v>249</v>
      </c>
      <c r="CE10" s="633"/>
      <c r="CF10" s="633"/>
      <c r="CG10" s="633"/>
      <c r="CH10" s="633"/>
      <c r="CI10" s="633"/>
      <c r="CJ10" s="633"/>
      <c r="CK10" s="633"/>
      <c r="CL10" s="633"/>
      <c r="CM10" s="633"/>
      <c r="CN10" s="633"/>
      <c r="CO10" s="633"/>
      <c r="CP10" s="633"/>
      <c r="CQ10" s="634"/>
      <c r="CR10" s="635">
        <v>10000</v>
      </c>
      <c r="CS10" s="636"/>
      <c r="CT10" s="636"/>
      <c r="CU10" s="636"/>
      <c r="CV10" s="636"/>
      <c r="CW10" s="636"/>
      <c r="CX10" s="636"/>
      <c r="CY10" s="637"/>
      <c r="CZ10" s="661">
        <v>0.2</v>
      </c>
      <c r="DA10" s="661"/>
      <c r="DB10" s="661"/>
      <c r="DC10" s="661"/>
      <c r="DD10" s="641" t="s">
        <v>129</v>
      </c>
      <c r="DE10" s="636"/>
      <c r="DF10" s="636"/>
      <c r="DG10" s="636"/>
      <c r="DH10" s="636"/>
      <c r="DI10" s="636"/>
      <c r="DJ10" s="636"/>
      <c r="DK10" s="636"/>
      <c r="DL10" s="636"/>
      <c r="DM10" s="636"/>
      <c r="DN10" s="636"/>
      <c r="DO10" s="636"/>
      <c r="DP10" s="637"/>
      <c r="DQ10" s="641" t="s">
        <v>129</v>
      </c>
      <c r="DR10" s="636"/>
      <c r="DS10" s="636"/>
      <c r="DT10" s="636"/>
      <c r="DU10" s="636"/>
      <c r="DV10" s="636"/>
      <c r="DW10" s="636"/>
      <c r="DX10" s="636"/>
      <c r="DY10" s="636"/>
      <c r="DZ10" s="636"/>
      <c r="EA10" s="636"/>
      <c r="EB10" s="636"/>
      <c r="EC10" s="673"/>
    </row>
    <row r="11" spans="2:143" ht="11.25" customHeight="1" x14ac:dyDescent="0.2">
      <c r="B11" s="632" t="s">
        <v>250</v>
      </c>
      <c r="C11" s="633"/>
      <c r="D11" s="633"/>
      <c r="E11" s="633"/>
      <c r="F11" s="633"/>
      <c r="G11" s="633"/>
      <c r="H11" s="633"/>
      <c r="I11" s="633"/>
      <c r="J11" s="633"/>
      <c r="K11" s="633"/>
      <c r="L11" s="633"/>
      <c r="M11" s="633"/>
      <c r="N11" s="633"/>
      <c r="O11" s="633"/>
      <c r="P11" s="633"/>
      <c r="Q11" s="634"/>
      <c r="R11" s="635">
        <v>143856</v>
      </c>
      <c r="S11" s="636"/>
      <c r="T11" s="636"/>
      <c r="U11" s="636"/>
      <c r="V11" s="636"/>
      <c r="W11" s="636"/>
      <c r="X11" s="636"/>
      <c r="Y11" s="637"/>
      <c r="Z11" s="638">
        <v>2.4</v>
      </c>
      <c r="AA11" s="639"/>
      <c r="AB11" s="639"/>
      <c r="AC11" s="640"/>
      <c r="AD11" s="641">
        <v>143856</v>
      </c>
      <c r="AE11" s="636"/>
      <c r="AF11" s="636"/>
      <c r="AG11" s="636"/>
      <c r="AH11" s="636"/>
      <c r="AI11" s="636"/>
      <c r="AJ11" s="636"/>
      <c r="AK11" s="637"/>
      <c r="AL11" s="638">
        <v>4.4000000000000004</v>
      </c>
      <c r="AM11" s="639"/>
      <c r="AN11" s="639"/>
      <c r="AO11" s="663"/>
      <c r="AP11" s="632" t="s">
        <v>251</v>
      </c>
      <c r="AQ11" s="633"/>
      <c r="AR11" s="633"/>
      <c r="AS11" s="633"/>
      <c r="AT11" s="633"/>
      <c r="AU11" s="633"/>
      <c r="AV11" s="633"/>
      <c r="AW11" s="633"/>
      <c r="AX11" s="633"/>
      <c r="AY11" s="633"/>
      <c r="AZ11" s="633"/>
      <c r="BA11" s="633"/>
      <c r="BB11" s="633"/>
      <c r="BC11" s="633"/>
      <c r="BD11" s="633"/>
      <c r="BE11" s="633"/>
      <c r="BF11" s="634"/>
      <c r="BG11" s="635">
        <v>5373</v>
      </c>
      <c r="BH11" s="636"/>
      <c r="BI11" s="636"/>
      <c r="BJ11" s="636"/>
      <c r="BK11" s="636"/>
      <c r="BL11" s="636"/>
      <c r="BM11" s="636"/>
      <c r="BN11" s="637"/>
      <c r="BO11" s="661">
        <v>0.9</v>
      </c>
      <c r="BP11" s="661"/>
      <c r="BQ11" s="661"/>
      <c r="BR11" s="661"/>
      <c r="BS11" s="662" t="s">
        <v>129</v>
      </c>
      <c r="BT11" s="662"/>
      <c r="BU11" s="662"/>
      <c r="BV11" s="662"/>
      <c r="BW11" s="662"/>
      <c r="BX11" s="662"/>
      <c r="BY11" s="662"/>
      <c r="BZ11" s="662"/>
      <c r="CA11" s="662"/>
      <c r="CB11" s="707"/>
      <c r="CD11" s="632" t="s">
        <v>252</v>
      </c>
      <c r="CE11" s="633"/>
      <c r="CF11" s="633"/>
      <c r="CG11" s="633"/>
      <c r="CH11" s="633"/>
      <c r="CI11" s="633"/>
      <c r="CJ11" s="633"/>
      <c r="CK11" s="633"/>
      <c r="CL11" s="633"/>
      <c r="CM11" s="633"/>
      <c r="CN11" s="633"/>
      <c r="CO11" s="633"/>
      <c r="CP11" s="633"/>
      <c r="CQ11" s="634"/>
      <c r="CR11" s="635">
        <v>388009</v>
      </c>
      <c r="CS11" s="636"/>
      <c r="CT11" s="636"/>
      <c r="CU11" s="636"/>
      <c r="CV11" s="636"/>
      <c r="CW11" s="636"/>
      <c r="CX11" s="636"/>
      <c r="CY11" s="637"/>
      <c r="CZ11" s="661">
        <v>6.8</v>
      </c>
      <c r="DA11" s="661"/>
      <c r="DB11" s="661"/>
      <c r="DC11" s="661"/>
      <c r="DD11" s="641">
        <v>64396</v>
      </c>
      <c r="DE11" s="636"/>
      <c r="DF11" s="636"/>
      <c r="DG11" s="636"/>
      <c r="DH11" s="636"/>
      <c r="DI11" s="636"/>
      <c r="DJ11" s="636"/>
      <c r="DK11" s="636"/>
      <c r="DL11" s="636"/>
      <c r="DM11" s="636"/>
      <c r="DN11" s="636"/>
      <c r="DO11" s="636"/>
      <c r="DP11" s="637"/>
      <c r="DQ11" s="641">
        <v>218614</v>
      </c>
      <c r="DR11" s="636"/>
      <c r="DS11" s="636"/>
      <c r="DT11" s="636"/>
      <c r="DU11" s="636"/>
      <c r="DV11" s="636"/>
      <c r="DW11" s="636"/>
      <c r="DX11" s="636"/>
      <c r="DY11" s="636"/>
      <c r="DZ11" s="636"/>
      <c r="EA11" s="636"/>
      <c r="EB11" s="636"/>
      <c r="EC11" s="673"/>
    </row>
    <row r="12" spans="2:143" ht="11.25" customHeight="1" x14ac:dyDescent="0.2">
      <c r="B12" s="632" t="s">
        <v>253</v>
      </c>
      <c r="C12" s="633"/>
      <c r="D12" s="633"/>
      <c r="E12" s="633"/>
      <c r="F12" s="633"/>
      <c r="G12" s="633"/>
      <c r="H12" s="633"/>
      <c r="I12" s="633"/>
      <c r="J12" s="633"/>
      <c r="K12" s="633"/>
      <c r="L12" s="633"/>
      <c r="M12" s="633"/>
      <c r="N12" s="633"/>
      <c r="O12" s="633"/>
      <c r="P12" s="633"/>
      <c r="Q12" s="634"/>
      <c r="R12" s="635" t="s">
        <v>129</v>
      </c>
      <c r="S12" s="636"/>
      <c r="T12" s="636"/>
      <c r="U12" s="636"/>
      <c r="V12" s="636"/>
      <c r="W12" s="636"/>
      <c r="X12" s="636"/>
      <c r="Y12" s="637"/>
      <c r="Z12" s="661" t="s">
        <v>129</v>
      </c>
      <c r="AA12" s="661"/>
      <c r="AB12" s="661"/>
      <c r="AC12" s="661"/>
      <c r="AD12" s="662" t="s">
        <v>129</v>
      </c>
      <c r="AE12" s="662"/>
      <c r="AF12" s="662"/>
      <c r="AG12" s="662"/>
      <c r="AH12" s="662"/>
      <c r="AI12" s="662"/>
      <c r="AJ12" s="662"/>
      <c r="AK12" s="662"/>
      <c r="AL12" s="638" t="s">
        <v>129</v>
      </c>
      <c r="AM12" s="639"/>
      <c r="AN12" s="639"/>
      <c r="AO12" s="663"/>
      <c r="AP12" s="632" t="s">
        <v>254</v>
      </c>
      <c r="AQ12" s="633"/>
      <c r="AR12" s="633"/>
      <c r="AS12" s="633"/>
      <c r="AT12" s="633"/>
      <c r="AU12" s="633"/>
      <c r="AV12" s="633"/>
      <c r="AW12" s="633"/>
      <c r="AX12" s="633"/>
      <c r="AY12" s="633"/>
      <c r="AZ12" s="633"/>
      <c r="BA12" s="633"/>
      <c r="BB12" s="633"/>
      <c r="BC12" s="633"/>
      <c r="BD12" s="633"/>
      <c r="BE12" s="633"/>
      <c r="BF12" s="634"/>
      <c r="BG12" s="635">
        <v>334103</v>
      </c>
      <c r="BH12" s="636"/>
      <c r="BI12" s="636"/>
      <c r="BJ12" s="636"/>
      <c r="BK12" s="636"/>
      <c r="BL12" s="636"/>
      <c r="BM12" s="636"/>
      <c r="BN12" s="637"/>
      <c r="BO12" s="661">
        <v>54.2</v>
      </c>
      <c r="BP12" s="661"/>
      <c r="BQ12" s="661"/>
      <c r="BR12" s="661"/>
      <c r="BS12" s="662" t="s">
        <v>129</v>
      </c>
      <c r="BT12" s="662"/>
      <c r="BU12" s="662"/>
      <c r="BV12" s="662"/>
      <c r="BW12" s="662"/>
      <c r="BX12" s="662"/>
      <c r="BY12" s="662"/>
      <c r="BZ12" s="662"/>
      <c r="CA12" s="662"/>
      <c r="CB12" s="707"/>
      <c r="CD12" s="632" t="s">
        <v>255</v>
      </c>
      <c r="CE12" s="633"/>
      <c r="CF12" s="633"/>
      <c r="CG12" s="633"/>
      <c r="CH12" s="633"/>
      <c r="CI12" s="633"/>
      <c r="CJ12" s="633"/>
      <c r="CK12" s="633"/>
      <c r="CL12" s="633"/>
      <c r="CM12" s="633"/>
      <c r="CN12" s="633"/>
      <c r="CO12" s="633"/>
      <c r="CP12" s="633"/>
      <c r="CQ12" s="634"/>
      <c r="CR12" s="635">
        <v>604580</v>
      </c>
      <c r="CS12" s="636"/>
      <c r="CT12" s="636"/>
      <c r="CU12" s="636"/>
      <c r="CV12" s="636"/>
      <c r="CW12" s="636"/>
      <c r="CX12" s="636"/>
      <c r="CY12" s="637"/>
      <c r="CZ12" s="661">
        <v>10.6</v>
      </c>
      <c r="DA12" s="661"/>
      <c r="DB12" s="661"/>
      <c r="DC12" s="661"/>
      <c r="DD12" s="641">
        <v>27176</v>
      </c>
      <c r="DE12" s="636"/>
      <c r="DF12" s="636"/>
      <c r="DG12" s="636"/>
      <c r="DH12" s="636"/>
      <c r="DI12" s="636"/>
      <c r="DJ12" s="636"/>
      <c r="DK12" s="636"/>
      <c r="DL12" s="636"/>
      <c r="DM12" s="636"/>
      <c r="DN12" s="636"/>
      <c r="DO12" s="636"/>
      <c r="DP12" s="637"/>
      <c r="DQ12" s="641">
        <v>563005</v>
      </c>
      <c r="DR12" s="636"/>
      <c r="DS12" s="636"/>
      <c r="DT12" s="636"/>
      <c r="DU12" s="636"/>
      <c r="DV12" s="636"/>
      <c r="DW12" s="636"/>
      <c r="DX12" s="636"/>
      <c r="DY12" s="636"/>
      <c r="DZ12" s="636"/>
      <c r="EA12" s="636"/>
      <c r="EB12" s="636"/>
      <c r="EC12" s="673"/>
    </row>
    <row r="13" spans="2:143" ht="11.25" customHeight="1" x14ac:dyDescent="0.2">
      <c r="B13" s="632" t="s">
        <v>256</v>
      </c>
      <c r="C13" s="633"/>
      <c r="D13" s="633"/>
      <c r="E13" s="633"/>
      <c r="F13" s="633"/>
      <c r="G13" s="633"/>
      <c r="H13" s="633"/>
      <c r="I13" s="633"/>
      <c r="J13" s="633"/>
      <c r="K13" s="633"/>
      <c r="L13" s="633"/>
      <c r="M13" s="633"/>
      <c r="N13" s="633"/>
      <c r="O13" s="633"/>
      <c r="P13" s="633"/>
      <c r="Q13" s="634"/>
      <c r="R13" s="635" t="s">
        <v>129</v>
      </c>
      <c r="S13" s="636"/>
      <c r="T13" s="636"/>
      <c r="U13" s="636"/>
      <c r="V13" s="636"/>
      <c r="W13" s="636"/>
      <c r="X13" s="636"/>
      <c r="Y13" s="637"/>
      <c r="Z13" s="661" t="s">
        <v>129</v>
      </c>
      <c r="AA13" s="661"/>
      <c r="AB13" s="661"/>
      <c r="AC13" s="661"/>
      <c r="AD13" s="662" t="s">
        <v>129</v>
      </c>
      <c r="AE13" s="662"/>
      <c r="AF13" s="662"/>
      <c r="AG13" s="662"/>
      <c r="AH13" s="662"/>
      <c r="AI13" s="662"/>
      <c r="AJ13" s="662"/>
      <c r="AK13" s="662"/>
      <c r="AL13" s="638" t="s">
        <v>129</v>
      </c>
      <c r="AM13" s="639"/>
      <c r="AN13" s="639"/>
      <c r="AO13" s="663"/>
      <c r="AP13" s="632" t="s">
        <v>257</v>
      </c>
      <c r="AQ13" s="633"/>
      <c r="AR13" s="633"/>
      <c r="AS13" s="633"/>
      <c r="AT13" s="633"/>
      <c r="AU13" s="633"/>
      <c r="AV13" s="633"/>
      <c r="AW13" s="633"/>
      <c r="AX13" s="633"/>
      <c r="AY13" s="633"/>
      <c r="AZ13" s="633"/>
      <c r="BA13" s="633"/>
      <c r="BB13" s="633"/>
      <c r="BC13" s="633"/>
      <c r="BD13" s="633"/>
      <c r="BE13" s="633"/>
      <c r="BF13" s="634"/>
      <c r="BG13" s="635">
        <v>325837</v>
      </c>
      <c r="BH13" s="636"/>
      <c r="BI13" s="636"/>
      <c r="BJ13" s="636"/>
      <c r="BK13" s="636"/>
      <c r="BL13" s="636"/>
      <c r="BM13" s="636"/>
      <c r="BN13" s="637"/>
      <c r="BO13" s="661">
        <v>52.9</v>
      </c>
      <c r="BP13" s="661"/>
      <c r="BQ13" s="661"/>
      <c r="BR13" s="661"/>
      <c r="BS13" s="662" t="s">
        <v>129</v>
      </c>
      <c r="BT13" s="662"/>
      <c r="BU13" s="662"/>
      <c r="BV13" s="662"/>
      <c r="BW13" s="662"/>
      <c r="BX13" s="662"/>
      <c r="BY13" s="662"/>
      <c r="BZ13" s="662"/>
      <c r="CA13" s="662"/>
      <c r="CB13" s="707"/>
      <c r="CD13" s="632" t="s">
        <v>258</v>
      </c>
      <c r="CE13" s="633"/>
      <c r="CF13" s="633"/>
      <c r="CG13" s="633"/>
      <c r="CH13" s="633"/>
      <c r="CI13" s="633"/>
      <c r="CJ13" s="633"/>
      <c r="CK13" s="633"/>
      <c r="CL13" s="633"/>
      <c r="CM13" s="633"/>
      <c r="CN13" s="633"/>
      <c r="CO13" s="633"/>
      <c r="CP13" s="633"/>
      <c r="CQ13" s="634"/>
      <c r="CR13" s="635">
        <v>297950</v>
      </c>
      <c r="CS13" s="636"/>
      <c r="CT13" s="636"/>
      <c r="CU13" s="636"/>
      <c r="CV13" s="636"/>
      <c r="CW13" s="636"/>
      <c r="CX13" s="636"/>
      <c r="CY13" s="637"/>
      <c r="CZ13" s="661">
        <v>5.2</v>
      </c>
      <c r="DA13" s="661"/>
      <c r="DB13" s="661"/>
      <c r="DC13" s="661"/>
      <c r="DD13" s="641">
        <v>84953</v>
      </c>
      <c r="DE13" s="636"/>
      <c r="DF13" s="636"/>
      <c r="DG13" s="636"/>
      <c r="DH13" s="636"/>
      <c r="DI13" s="636"/>
      <c r="DJ13" s="636"/>
      <c r="DK13" s="636"/>
      <c r="DL13" s="636"/>
      <c r="DM13" s="636"/>
      <c r="DN13" s="636"/>
      <c r="DO13" s="636"/>
      <c r="DP13" s="637"/>
      <c r="DQ13" s="641">
        <v>187126</v>
      </c>
      <c r="DR13" s="636"/>
      <c r="DS13" s="636"/>
      <c r="DT13" s="636"/>
      <c r="DU13" s="636"/>
      <c r="DV13" s="636"/>
      <c r="DW13" s="636"/>
      <c r="DX13" s="636"/>
      <c r="DY13" s="636"/>
      <c r="DZ13" s="636"/>
      <c r="EA13" s="636"/>
      <c r="EB13" s="636"/>
      <c r="EC13" s="673"/>
    </row>
    <row r="14" spans="2:143" ht="11.25" customHeight="1" x14ac:dyDescent="0.2">
      <c r="B14" s="632" t="s">
        <v>259</v>
      </c>
      <c r="C14" s="633"/>
      <c r="D14" s="633"/>
      <c r="E14" s="633"/>
      <c r="F14" s="633"/>
      <c r="G14" s="633"/>
      <c r="H14" s="633"/>
      <c r="I14" s="633"/>
      <c r="J14" s="633"/>
      <c r="K14" s="633"/>
      <c r="L14" s="633"/>
      <c r="M14" s="633"/>
      <c r="N14" s="633"/>
      <c r="O14" s="633"/>
      <c r="P14" s="633"/>
      <c r="Q14" s="634"/>
      <c r="R14" s="635">
        <v>10</v>
      </c>
      <c r="S14" s="636"/>
      <c r="T14" s="636"/>
      <c r="U14" s="636"/>
      <c r="V14" s="636"/>
      <c r="W14" s="636"/>
      <c r="X14" s="636"/>
      <c r="Y14" s="637"/>
      <c r="Z14" s="661">
        <v>0</v>
      </c>
      <c r="AA14" s="661"/>
      <c r="AB14" s="661"/>
      <c r="AC14" s="661"/>
      <c r="AD14" s="662">
        <v>10</v>
      </c>
      <c r="AE14" s="662"/>
      <c r="AF14" s="662"/>
      <c r="AG14" s="662"/>
      <c r="AH14" s="662"/>
      <c r="AI14" s="662"/>
      <c r="AJ14" s="662"/>
      <c r="AK14" s="662"/>
      <c r="AL14" s="638">
        <v>0</v>
      </c>
      <c r="AM14" s="639"/>
      <c r="AN14" s="639"/>
      <c r="AO14" s="663"/>
      <c r="AP14" s="632" t="s">
        <v>260</v>
      </c>
      <c r="AQ14" s="633"/>
      <c r="AR14" s="633"/>
      <c r="AS14" s="633"/>
      <c r="AT14" s="633"/>
      <c r="AU14" s="633"/>
      <c r="AV14" s="633"/>
      <c r="AW14" s="633"/>
      <c r="AX14" s="633"/>
      <c r="AY14" s="633"/>
      <c r="AZ14" s="633"/>
      <c r="BA14" s="633"/>
      <c r="BB14" s="633"/>
      <c r="BC14" s="633"/>
      <c r="BD14" s="633"/>
      <c r="BE14" s="633"/>
      <c r="BF14" s="634"/>
      <c r="BG14" s="635">
        <v>26592</v>
      </c>
      <c r="BH14" s="636"/>
      <c r="BI14" s="636"/>
      <c r="BJ14" s="636"/>
      <c r="BK14" s="636"/>
      <c r="BL14" s="636"/>
      <c r="BM14" s="636"/>
      <c r="BN14" s="637"/>
      <c r="BO14" s="661">
        <v>4.3</v>
      </c>
      <c r="BP14" s="661"/>
      <c r="BQ14" s="661"/>
      <c r="BR14" s="661"/>
      <c r="BS14" s="662" t="s">
        <v>129</v>
      </c>
      <c r="BT14" s="662"/>
      <c r="BU14" s="662"/>
      <c r="BV14" s="662"/>
      <c r="BW14" s="662"/>
      <c r="BX14" s="662"/>
      <c r="BY14" s="662"/>
      <c r="BZ14" s="662"/>
      <c r="CA14" s="662"/>
      <c r="CB14" s="707"/>
      <c r="CD14" s="632" t="s">
        <v>261</v>
      </c>
      <c r="CE14" s="633"/>
      <c r="CF14" s="633"/>
      <c r="CG14" s="633"/>
      <c r="CH14" s="633"/>
      <c r="CI14" s="633"/>
      <c r="CJ14" s="633"/>
      <c r="CK14" s="633"/>
      <c r="CL14" s="633"/>
      <c r="CM14" s="633"/>
      <c r="CN14" s="633"/>
      <c r="CO14" s="633"/>
      <c r="CP14" s="633"/>
      <c r="CQ14" s="634"/>
      <c r="CR14" s="635">
        <v>158687</v>
      </c>
      <c r="CS14" s="636"/>
      <c r="CT14" s="636"/>
      <c r="CU14" s="636"/>
      <c r="CV14" s="636"/>
      <c r="CW14" s="636"/>
      <c r="CX14" s="636"/>
      <c r="CY14" s="637"/>
      <c r="CZ14" s="661">
        <v>2.8</v>
      </c>
      <c r="DA14" s="661"/>
      <c r="DB14" s="661"/>
      <c r="DC14" s="661"/>
      <c r="DD14" s="641">
        <v>16729</v>
      </c>
      <c r="DE14" s="636"/>
      <c r="DF14" s="636"/>
      <c r="DG14" s="636"/>
      <c r="DH14" s="636"/>
      <c r="DI14" s="636"/>
      <c r="DJ14" s="636"/>
      <c r="DK14" s="636"/>
      <c r="DL14" s="636"/>
      <c r="DM14" s="636"/>
      <c r="DN14" s="636"/>
      <c r="DO14" s="636"/>
      <c r="DP14" s="637"/>
      <c r="DQ14" s="641">
        <v>142997</v>
      </c>
      <c r="DR14" s="636"/>
      <c r="DS14" s="636"/>
      <c r="DT14" s="636"/>
      <c r="DU14" s="636"/>
      <c r="DV14" s="636"/>
      <c r="DW14" s="636"/>
      <c r="DX14" s="636"/>
      <c r="DY14" s="636"/>
      <c r="DZ14" s="636"/>
      <c r="EA14" s="636"/>
      <c r="EB14" s="636"/>
      <c r="EC14" s="673"/>
    </row>
    <row r="15" spans="2:143" ht="11.25" customHeight="1" x14ac:dyDescent="0.2">
      <c r="B15" s="632" t="s">
        <v>262</v>
      </c>
      <c r="C15" s="633"/>
      <c r="D15" s="633"/>
      <c r="E15" s="633"/>
      <c r="F15" s="633"/>
      <c r="G15" s="633"/>
      <c r="H15" s="633"/>
      <c r="I15" s="633"/>
      <c r="J15" s="633"/>
      <c r="K15" s="633"/>
      <c r="L15" s="633"/>
      <c r="M15" s="633"/>
      <c r="N15" s="633"/>
      <c r="O15" s="633"/>
      <c r="P15" s="633"/>
      <c r="Q15" s="634"/>
      <c r="R15" s="635" t="s">
        <v>129</v>
      </c>
      <c r="S15" s="636"/>
      <c r="T15" s="636"/>
      <c r="U15" s="636"/>
      <c r="V15" s="636"/>
      <c r="W15" s="636"/>
      <c r="X15" s="636"/>
      <c r="Y15" s="637"/>
      <c r="Z15" s="661" t="s">
        <v>129</v>
      </c>
      <c r="AA15" s="661"/>
      <c r="AB15" s="661"/>
      <c r="AC15" s="661"/>
      <c r="AD15" s="662" t="s">
        <v>129</v>
      </c>
      <c r="AE15" s="662"/>
      <c r="AF15" s="662"/>
      <c r="AG15" s="662"/>
      <c r="AH15" s="662"/>
      <c r="AI15" s="662"/>
      <c r="AJ15" s="662"/>
      <c r="AK15" s="662"/>
      <c r="AL15" s="638" t="s">
        <v>129</v>
      </c>
      <c r="AM15" s="639"/>
      <c r="AN15" s="639"/>
      <c r="AO15" s="663"/>
      <c r="AP15" s="632" t="s">
        <v>263</v>
      </c>
      <c r="AQ15" s="633"/>
      <c r="AR15" s="633"/>
      <c r="AS15" s="633"/>
      <c r="AT15" s="633"/>
      <c r="AU15" s="633"/>
      <c r="AV15" s="633"/>
      <c r="AW15" s="633"/>
      <c r="AX15" s="633"/>
      <c r="AY15" s="633"/>
      <c r="AZ15" s="633"/>
      <c r="BA15" s="633"/>
      <c r="BB15" s="633"/>
      <c r="BC15" s="633"/>
      <c r="BD15" s="633"/>
      <c r="BE15" s="633"/>
      <c r="BF15" s="634"/>
      <c r="BG15" s="635">
        <v>24373</v>
      </c>
      <c r="BH15" s="636"/>
      <c r="BI15" s="636"/>
      <c r="BJ15" s="636"/>
      <c r="BK15" s="636"/>
      <c r="BL15" s="636"/>
      <c r="BM15" s="636"/>
      <c r="BN15" s="637"/>
      <c r="BO15" s="661">
        <v>4</v>
      </c>
      <c r="BP15" s="661"/>
      <c r="BQ15" s="661"/>
      <c r="BR15" s="661"/>
      <c r="BS15" s="662" t="s">
        <v>129</v>
      </c>
      <c r="BT15" s="662"/>
      <c r="BU15" s="662"/>
      <c r="BV15" s="662"/>
      <c r="BW15" s="662"/>
      <c r="BX15" s="662"/>
      <c r="BY15" s="662"/>
      <c r="BZ15" s="662"/>
      <c r="CA15" s="662"/>
      <c r="CB15" s="707"/>
      <c r="CD15" s="632" t="s">
        <v>264</v>
      </c>
      <c r="CE15" s="633"/>
      <c r="CF15" s="633"/>
      <c r="CG15" s="633"/>
      <c r="CH15" s="633"/>
      <c r="CI15" s="633"/>
      <c r="CJ15" s="633"/>
      <c r="CK15" s="633"/>
      <c r="CL15" s="633"/>
      <c r="CM15" s="633"/>
      <c r="CN15" s="633"/>
      <c r="CO15" s="633"/>
      <c r="CP15" s="633"/>
      <c r="CQ15" s="634"/>
      <c r="CR15" s="635">
        <v>620615</v>
      </c>
      <c r="CS15" s="636"/>
      <c r="CT15" s="636"/>
      <c r="CU15" s="636"/>
      <c r="CV15" s="636"/>
      <c r="CW15" s="636"/>
      <c r="CX15" s="636"/>
      <c r="CY15" s="637"/>
      <c r="CZ15" s="661">
        <v>10.9</v>
      </c>
      <c r="DA15" s="661"/>
      <c r="DB15" s="661"/>
      <c r="DC15" s="661"/>
      <c r="DD15" s="641">
        <v>353209</v>
      </c>
      <c r="DE15" s="636"/>
      <c r="DF15" s="636"/>
      <c r="DG15" s="636"/>
      <c r="DH15" s="636"/>
      <c r="DI15" s="636"/>
      <c r="DJ15" s="636"/>
      <c r="DK15" s="636"/>
      <c r="DL15" s="636"/>
      <c r="DM15" s="636"/>
      <c r="DN15" s="636"/>
      <c r="DO15" s="636"/>
      <c r="DP15" s="637"/>
      <c r="DQ15" s="641">
        <v>301071</v>
      </c>
      <c r="DR15" s="636"/>
      <c r="DS15" s="636"/>
      <c r="DT15" s="636"/>
      <c r="DU15" s="636"/>
      <c r="DV15" s="636"/>
      <c r="DW15" s="636"/>
      <c r="DX15" s="636"/>
      <c r="DY15" s="636"/>
      <c r="DZ15" s="636"/>
      <c r="EA15" s="636"/>
      <c r="EB15" s="636"/>
      <c r="EC15" s="673"/>
    </row>
    <row r="16" spans="2:143" ht="11.25" customHeight="1" x14ac:dyDescent="0.2">
      <c r="B16" s="632" t="s">
        <v>265</v>
      </c>
      <c r="C16" s="633"/>
      <c r="D16" s="633"/>
      <c r="E16" s="633"/>
      <c r="F16" s="633"/>
      <c r="G16" s="633"/>
      <c r="H16" s="633"/>
      <c r="I16" s="633"/>
      <c r="J16" s="633"/>
      <c r="K16" s="633"/>
      <c r="L16" s="633"/>
      <c r="M16" s="633"/>
      <c r="N16" s="633"/>
      <c r="O16" s="633"/>
      <c r="P16" s="633"/>
      <c r="Q16" s="634"/>
      <c r="R16" s="635">
        <v>3265</v>
      </c>
      <c r="S16" s="636"/>
      <c r="T16" s="636"/>
      <c r="U16" s="636"/>
      <c r="V16" s="636"/>
      <c r="W16" s="636"/>
      <c r="X16" s="636"/>
      <c r="Y16" s="637"/>
      <c r="Z16" s="661">
        <v>0.1</v>
      </c>
      <c r="AA16" s="661"/>
      <c r="AB16" s="661"/>
      <c r="AC16" s="661"/>
      <c r="AD16" s="662">
        <v>3265</v>
      </c>
      <c r="AE16" s="662"/>
      <c r="AF16" s="662"/>
      <c r="AG16" s="662"/>
      <c r="AH16" s="662"/>
      <c r="AI16" s="662"/>
      <c r="AJ16" s="662"/>
      <c r="AK16" s="662"/>
      <c r="AL16" s="638">
        <v>0.1</v>
      </c>
      <c r="AM16" s="639"/>
      <c r="AN16" s="639"/>
      <c r="AO16" s="663"/>
      <c r="AP16" s="632" t="s">
        <v>266</v>
      </c>
      <c r="AQ16" s="633"/>
      <c r="AR16" s="633"/>
      <c r="AS16" s="633"/>
      <c r="AT16" s="633"/>
      <c r="AU16" s="633"/>
      <c r="AV16" s="633"/>
      <c r="AW16" s="633"/>
      <c r="AX16" s="633"/>
      <c r="AY16" s="633"/>
      <c r="AZ16" s="633"/>
      <c r="BA16" s="633"/>
      <c r="BB16" s="633"/>
      <c r="BC16" s="633"/>
      <c r="BD16" s="633"/>
      <c r="BE16" s="633"/>
      <c r="BF16" s="634"/>
      <c r="BG16" s="635" t="s">
        <v>129</v>
      </c>
      <c r="BH16" s="636"/>
      <c r="BI16" s="636"/>
      <c r="BJ16" s="636"/>
      <c r="BK16" s="636"/>
      <c r="BL16" s="636"/>
      <c r="BM16" s="636"/>
      <c r="BN16" s="637"/>
      <c r="BO16" s="661" t="s">
        <v>129</v>
      </c>
      <c r="BP16" s="661"/>
      <c r="BQ16" s="661"/>
      <c r="BR16" s="661"/>
      <c r="BS16" s="662" t="s">
        <v>129</v>
      </c>
      <c r="BT16" s="662"/>
      <c r="BU16" s="662"/>
      <c r="BV16" s="662"/>
      <c r="BW16" s="662"/>
      <c r="BX16" s="662"/>
      <c r="BY16" s="662"/>
      <c r="BZ16" s="662"/>
      <c r="CA16" s="662"/>
      <c r="CB16" s="707"/>
      <c r="CD16" s="632" t="s">
        <v>267</v>
      </c>
      <c r="CE16" s="633"/>
      <c r="CF16" s="633"/>
      <c r="CG16" s="633"/>
      <c r="CH16" s="633"/>
      <c r="CI16" s="633"/>
      <c r="CJ16" s="633"/>
      <c r="CK16" s="633"/>
      <c r="CL16" s="633"/>
      <c r="CM16" s="633"/>
      <c r="CN16" s="633"/>
      <c r="CO16" s="633"/>
      <c r="CP16" s="633"/>
      <c r="CQ16" s="634"/>
      <c r="CR16" s="635">
        <v>244161</v>
      </c>
      <c r="CS16" s="636"/>
      <c r="CT16" s="636"/>
      <c r="CU16" s="636"/>
      <c r="CV16" s="636"/>
      <c r="CW16" s="636"/>
      <c r="CX16" s="636"/>
      <c r="CY16" s="637"/>
      <c r="CZ16" s="661">
        <v>4.3</v>
      </c>
      <c r="DA16" s="661"/>
      <c r="DB16" s="661"/>
      <c r="DC16" s="661"/>
      <c r="DD16" s="641" t="s">
        <v>129</v>
      </c>
      <c r="DE16" s="636"/>
      <c r="DF16" s="636"/>
      <c r="DG16" s="636"/>
      <c r="DH16" s="636"/>
      <c r="DI16" s="636"/>
      <c r="DJ16" s="636"/>
      <c r="DK16" s="636"/>
      <c r="DL16" s="636"/>
      <c r="DM16" s="636"/>
      <c r="DN16" s="636"/>
      <c r="DO16" s="636"/>
      <c r="DP16" s="637"/>
      <c r="DQ16" s="641">
        <v>151279</v>
      </c>
      <c r="DR16" s="636"/>
      <c r="DS16" s="636"/>
      <c r="DT16" s="636"/>
      <c r="DU16" s="636"/>
      <c r="DV16" s="636"/>
      <c r="DW16" s="636"/>
      <c r="DX16" s="636"/>
      <c r="DY16" s="636"/>
      <c r="DZ16" s="636"/>
      <c r="EA16" s="636"/>
      <c r="EB16" s="636"/>
      <c r="EC16" s="673"/>
    </row>
    <row r="17" spans="2:133" ht="11.25" customHeight="1" x14ac:dyDescent="0.2">
      <c r="B17" s="632" t="s">
        <v>268</v>
      </c>
      <c r="C17" s="633"/>
      <c r="D17" s="633"/>
      <c r="E17" s="633"/>
      <c r="F17" s="633"/>
      <c r="G17" s="633"/>
      <c r="H17" s="633"/>
      <c r="I17" s="633"/>
      <c r="J17" s="633"/>
      <c r="K17" s="633"/>
      <c r="L17" s="633"/>
      <c r="M17" s="633"/>
      <c r="N17" s="633"/>
      <c r="O17" s="633"/>
      <c r="P17" s="633"/>
      <c r="Q17" s="634"/>
      <c r="R17" s="635">
        <v>5144</v>
      </c>
      <c r="S17" s="636"/>
      <c r="T17" s="636"/>
      <c r="U17" s="636"/>
      <c r="V17" s="636"/>
      <c r="W17" s="636"/>
      <c r="X17" s="636"/>
      <c r="Y17" s="637"/>
      <c r="Z17" s="661">
        <v>0.1</v>
      </c>
      <c r="AA17" s="661"/>
      <c r="AB17" s="661"/>
      <c r="AC17" s="661"/>
      <c r="AD17" s="662">
        <v>5144</v>
      </c>
      <c r="AE17" s="662"/>
      <c r="AF17" s="662"/>
      <c r="AG17" s="662"/>
      <c r="AH17" s="662"/>
      <c r="AI17" s="662"/>
      <c r="AJ17" s="662"/>
      <c r="AK17" s="662"/>
      <c r="AL17" s="638">
        <v>0.2</v>
      </c>
      <c r="AM17" s="639"/>
      <c r="AN17" s="639"/>
      <c r="AO17" s="663"/>
      <c r="AP17" s="632" t="s">
        <v>269</v>
      </c>
      <c r="AQ17" s="633"/>
      <c r="AR17" s="633"/>
      <c r="AS17" s="633"/>
      <c r="AT17" s="633"/>
      <c r="AU17" s="633"/>
      <c r="AV17" s="633"/>
      <c r="AW17" s="633"/>
      <c r="AX17" s="633"/>
      <c r="AY17" s="633"/>
      <c r="AZ17" s="633"/>
      <c r="BA17" s="633"/>
      <c r="BB17" s="633"/>
      <c r="BC17" s="633"/>
      <c r="BD17" s="633"/>
      <c r="BE17" s="633"/>
      <c r="BF17" s="634"/>
      <c r="BG17" s="635" t="s">
        <v>129</v>
      </c>
      <c r="BH17" s="636"/>
      <c r="BI17" s="636"/>
      <c r="BJ17" s="636"/>
      <c r="BK17" s="636"/>
      <c r="BL17" s="636"/>
      <c r="BM17" s="636"/>
      <c r="BN17" s="637"/>
      <c r="BO17" s="661" t="s">
        <v>129</v>
      </c>
      <c r="BP17" s="661"/>
      <c r="BQ17" s="661"/>
      <c r="BR17" s="661"/>
      <c r="BS17" s="662" t="s">
        <v>129</v>
      </c>
      <c r="BT17" s="662"/>
      <c r="BU17" s="662"/>
      <c r="BV17" s="662"/>
      <c r="BW17" s="662"/>
      <c r="BX17" s="662"/>
      <c r="BY17" s="662"/>
      <c r="BZ17" s="662"/>
      <c r="CA17" s="662"/>
      <c r="CB17" s="707"/>
      <c r="CD17" s="632" t="s">
        <v>270</v>
      </c>
      <c r="CE17" s="633"/>
      <c r="CF17" s="633"/>
      <c r="CG17" s="633"/>
      <c r="CH17" s="633"/>
      <c r="CI17" s="633"/>
      <c r="CJ17" s="633"/>
      <c r="CK17" s="633"/>
      <c r="CL17" s="633"/>
      <c r="CM17" s="633"/>
      <c r="CN17" s="633"/>
      <c r="CO17" s="633"/>
      <c r="CP17" s="633"/>
      <c r="CQ17" s="634"/>
      <c r="CR17" s="635">
        <v>532886</v>
      </c>
      <c r="CS17" s="636"/>
      <c r="CT17" s="636"/>
      <c r="CU17" s="636"/>
      <c r="CV17" s="636"/>
      <c r="CW17" s="636"/>
      <c r="CX17" s="636"/>
      <c r="CY17" s="637"/>
      <c r="CZ17" s="661">
        <v>9.4</v>
      </c>
      <c r="DA17" s="661"/>
      <c r="DB17" s="661"/>
      <c r="DC17" s="661"/>
      <c r="DD17" s="641" t="s">
        <v>129</v>
      </c>
      <c r="DE17" s="636"/>
      <c r="DF17" s="636"/>
      <c r="DG17" s="636"/>
      <c r="DH17" s="636"/>
      <c r="DI17" s="636"/>
      <c r="DJ17" s="636"/>
      <c r="DK17" s="636"/>
      <c r="DL17" s="636"/>
      <c r="DM17" s="636"/>
      <c r="DN17" s="636"/>
      <c r="DO17" s="636"/>
      <c r="DP17" s="637"/>
      <c r="DQ17" s="641">
        <v>532886</v>
      </c>
      <c r="DR17" s="636"/>
      <c r="DS17" s="636"/>
      <c r="DT17" s="636"/>
      <c r="DU17" s="636"/>
      <c r="DV17" s="636"/>
      <c r="DW17" s="636"/>
      <c r="DX17" s="636"/>
      <c r="DY17" s="636"/>
      <c r="DZ17" s="636"/>
      <c r="EA17" s="636"/>
      <c r="EB17" s="636"/>
      <c r="EC17" s="673"/>
    </row>
    <row r="18" spans="2:133" ht="11.25" customHeight="1" x14ac:dyDescent="0.2">
      <c r="B18" s="632" t="s">
        <v>271</v>
      </c>
      <c r="C18" s="633"/>
      <c r="D18" s="633"/>
      <c r="E18" s="633"/>
      <c r="F18" s="633"/>
      <c r="G18" s="633"/>
      <c r="H18" s="633"/>
      <c r="I18" s="633"/>
      <c r="J18" s="633"/>
      <c r="K18" s="633"/>
      <c r="L18" s="633"/>
      <c r="M18" s="633"/>
      <c r="N18" s="633"/>
      <c r="O18" s="633"/>
      <c r="P18" s="633"/>
      <c r="Q18" s="634"/>
      <c r="R18" s="635">
        <v>73046</v>
      </c>
      <c r="S18" s="636"/>
      <c r="T18" s="636"/>
      <c r="U18" s="636"/>
      <c r="V18" s="636"/>
      <c r="W18" s="636"/>
      <c r="X18" s="636"/>
      <c r="Y18" s="637"/>
      <c r="Z18" s="661">
        <v>1.2</v>
      </c>
      <c r="AA18" s="661"/>
      <c r="AB18" s="661"/>
      <c r="AC18" s="661"/>
      <c r="AD18" s="662">
        <v>73046</v>
      </c>
      <c r="AE18" s="662"/>
      <c r="AF18" s="662"/>
      <c r="AG18" s="662"/>
      <c r="AH18" s="662"/>
      <c r="AI18" s="662"/>
      <c r="AJ18" s="662"/>
      <c r="AK18" s="662"/>
      <c r="AL18" s="638">
        <v>2.2000000476837158</v>
      </c>
      <c r="AM18" s="639"/>
      <c r="AN18" s="639"/>
      <c r="AO18" s="663"/>
      <c r="AP18" s="632" t="s">
        <v>272</v>
      </c>
      <c r="AQ18" s="633"/>
      <c r="AR18" s="633"/>
      <c r="AS18" s="633"/>
      <c r="AT18" s="633"/>
      <c r="AU18" s="633"/>
      <c r="AV18" s="633"/>
      <c r="AW18" s="633"/>
      <c r="AX18" s="633"/>
      <c r="AY18" s="633"/>
      <c r="AZ18" s="633"/>
      <c r="BA18" s="633"/>
      <c r="BB18" s="633"/>
      <c r="BC18" s="633"/>
      <c r="BD18" s="633"/>
      <c r="BE18" s="633"/>
      <c r="BF18" s="634"/>
      <c r="BG18" s="635" t="s">
        <v>129</v>
      </c>
      <c r="BH18" s="636"/>
      <c r="BI18" s="636"/>
      <c r="BJ18" s="636"/>
      <c r="BK18" s="636"/>
      <c r="BL18" s="636"/>
      <c r="BM18" s="636"/>
      <c r="BN18" s="637"/>
      <c r="BO18" s="661" t="s">
        <v>129</v>
      </c>
      <c r="BP18" s="661"/>
      <c r="BQ18" s="661"/>
      <c r="BR18" s="661"/>
      <c r="BS18" s="662" t="s">
        <v>129</v>
      </c>
      <c r="BT18" s="662"/>
      <c r="BU18" s="662"/>
      <c r="BV18" s="662"/>
      <c r="BW18" s="662"/>
      <c r="BX18" s="662"/>
      <c r="BY18" s="662"/>
      <c r="BZ18" s="662"/>
      <c r="CA18" s="662"/>
      <c r="CB18" s="707"/>
      <c r="CD18" s="632" t="s">
        <v>273</v>
      </c>
      <c r="CE18" s="633"/>
      <c r="CF18" s="633"/>
      <c r="CG18" s="633"/>
      <c r="CH18" s="633"/>
      <c r="CI18" s="633"/>
      <c r="CJ18" s="633"/>
      <c r="CK18" s="633"/>
      <c r="CL18" s="633"/>
      <c r="CM18" s="633"/>
      <c r="CN18" s="633"/>
      <c r="CO18" s="633"/>
      <c r="CP18" s="633"/>
      <c r="CQ18" s="634"/>
      <c r="CR18" s="635" t="s">
        <v>129</v>
      </c>
      <c r="CS18" s="636"/>
      <c r="CT18" s="636"/>
      <c r="CU18" s="636"/>
      <c r="CV18" s="636"/>
      <c r="CW18" s="636"/>
      <c r="CX18" s="636"/>
      <c r="CY18" s="637"/>
      <c r="CZ18" s="661" t="s">
        <v>129</v>
      </c>
      <c r="DA18" s="661"/>
      <c r="DB18" s="661"/>
      <c r="DC18" s="661"/>
      <c r="DD18" s="641" t="s">
        <v>129</v>
      </c>
      <c r="DE18" s="636"/>
      <c r="DF18" s="636"/>
      <c r="DG18" s="636"/>
      <c r="DH18" s="636"/>
      <c r="DI18" s="636"/>
      <c r="DJ18" s="636"/>
      <c r="DK18" s="636"/>
      <c r="DL18" s="636"/>
      <c r="DM18" s="636"/>
      <c r="DN18" s="636"/>
      <c r="DO18" s="636"/>
      <c r="DP18" s="637"/>
      <c r="DQ18" s="641" t="s">
        <v>129</v>
      </c>
      <c r="DR18" s="636"/>
      <c r="DS18" s="636"/>
      <c r="DT18" s="636"/>
      <c r="DU18" s="636"/>
      <c r="DV18" s="636"/>
      <c r="DW18" s="636"/>
      <c r="DX18" s="636"/>
      <c r="DY18" s="636"/>
      <c r="DZ18" s="636"/>
      <c r="EA18" s="636"/>
      <c r="EB18" s="636"/>
      <c r="EC18" s="673"/>
    </row>
    <row r="19" spans="2:133" ht="11.25" customHeight="1" x14ac:dyDescent="0.2">
      <c r="B19" s="632" t="s">
        <v>274</v>
      </c>
      <c r="C19" s="633"/>
      <c r="D19" s="633"/>
      <c r="E19" s="633"/>
      <c r="F19" s="633"/>
      <c r="G19" s="633"/>
      <c r="H19" s="633"/>
      <c r="I19" s="633"/>
      <c r="J19" s="633"/>
      <c r="K19" s="633"/>
      <c r="L19" s="633"/>
      <c r="M19" s="633"/>
      <c r="N19" s="633"/>
      <c r="O19" s="633"/>
      <c r="P19" s="633"/>
      <c r="Q19" s="634"/>
      <c r="R19" s="635">
        <v>2384</v>
      </c>
      <c r="S19" s="636"/>
      <c r="T19" s="636"/>
      <c r="U19" s="636"/>
      <c r="V19" s="636"/>
      <c r="W19" s="636"/>
      <c r="X19" s="636"/>
      <c r="Y19" s="637"/>
      <c r="Z19" s="661">
        <v>0</v>
      </c>
      <c r="AA19" s="661"/>
      <c r="AB19" s="661"/>
      <c r="AC19" s="661"/>
      <c r="AD19" s="662">
        <v>2384</v>
      </c>
      <c r="AE19" s="662"/>
      <c r="AF19" s="662"/>
      <c r="AG19" s="662"/>
      <c r="AH19" s="662"/>
      <c r="AI19" s="662"/>
      <c r="AJ19" s="662"/>
      <c r="AK19" s="662"/>
      <c r="AL19" s="638">
        <v>0.1</v>
      </c>
      <c r="AM19" s="639"/>
      <c r="AN19" s="639"/>
      <c r="AO19" s="663"/>
      <c r="AP19" s="632" t="s">
        <v>275</v>
      </c>
      <c r="AQ19" s="633"/>
      <c r="AR19" s="633"/>
      <c r="AS19" s="633"/>
      <c r="AT19" s="633"/>
      <c r="AU19" s="633"/>
      <c r="AV19" s="633"/>
      <c r="AW19" s="633"/>
      <c r="AX19" s="633"/>
      <c r="AY19" s="633"/>
      <c r="AZ19" s="633"/>
      <c r="BA19" s="633"/>
      <c r="BB19" s="633"/>
      <c r="BC19" s="633"/>
      <c r="BD19" s="633"/>
      <c r="BE19" s="633"/>
      <c r="BF19" s="634"/>
      <c r="BG19" s="635">
        <v>26552</v>
      </c>
      <c r="BH19" s="636"/>
      <c r="BI19" s="636"/>
      <c r="BJ19" s="636"/>
      <c r="BK19" s="636"/>
      <c r="BL19" s="636"/>
      <c r="BM19" s="636"/>
      <c r="BN19" s="637"/>
      <c r="BO19" s="661">
        <v>4.3</v>
      </c>
      <c r="BP19" s="661"/>
      <c r="BQ19" s="661"/>
      <c r="BR19" s="661"/>
      <c r="BS19" s="662" t="s">
        <v>129</v>
      </c>
      <c r="BT19" s="662"/>
      <c r="BU19" s="662"/>
      <c r="BV19" s="662"/>
      <c r="BW19" s="662"/>
      <c r="BX19" s="662"/>
      <c r="BY19" s="662"/>
      <c r="BZ19" s="662"/>
      <c r="CA19" s="662"/>
      <c r="CB19" s="707"/>
      <c r="CD19" s="632" t="s">
        <v>276</v>
      </c>
      <c r="CE19" s="633"/>
      <c r="CF19" s="633"/>
      <c r="CG19" s="633"/>
      <c r="CH19" s="633"/>
      <c r="CI19" s="633"/>
      <c r="CJ19" s="633"/>
      <c r="CK19" s="633"/>
      <c r="CL19" s="633"/>
      <c r="CM19" s="633"/>
      <c r="CN19" s="633"/>
      <c r="CO19" s="633"/>
      <c r="CP19" s="633"/>
      <c r="CQ19" s="634"/>
      <c r="CR19" s="635" t="s">
        <v>129</v>
      </c>
      <c r="CS19" s="636"/>
      <c r="CT19" s="636"/>
      <c r="CU19" s="636"/>
      <c r="CV19" s="636"/>
      <c r="CW19" s="636"/>
      <c r="CX19" s="636"/>
      <c r="CY19" s="637"/>
      <c r="CZ19" s="661" t="s">
        <v>129</v>
      </c>
      <c r="DA19" s="661"/>
      <c r="DB19" s="661"/>
      <c r="DC19" s="661"/>
      <c r="DD19" s="641" t="s">
        <v>129</v>
      </c>
      <c r="DE19" s="636"/>
      <c r="DF19" s="636"/>
      <c r="DG19" s="636"/>
      <c r="DH19" s="636"/>
      <c r="DI19" s="636"/>
      <c r="DJ19" s="636"/>
      <c r="DK19" s="636"/>
      <c r="DL19" s="636"/>
      <c r="DM19" s="636"/>
      <c r="DN19" s="636"/>
      <c r="DO19" s="636"/>
      <c r="DP19" s="637"/>
      <c r="DQ19" s="641" t="s">
        <v>129</v>
      </c>
      <c r="DR19" s="636"/>
      <c r="DS19" s="636"/>
      <c r="DT19" s="636"/>
      <c r="DU19" s="636"/>
      <c r="DV19" s="636"/>
      <c r="DW19" s="636"/>
      <c r="DX19" s="636"/>
      <c r="DY19" s="636"/>
      <c r="DZ19" s="636"/>
      <c r="EA19" s="636"/>
      <c r="EB19" s="636"/>
      <c r="EC19" s="673"/>
    </row>
    <row r="20" spans="2:133" ht="11.25" customHeight="1" x14ac:dyDescent="0.2">
      <c r="B20" s="632" t="s">
        <v>277</v>
      </c>
      <c r="C20" s="633"/>
      <c r="D20" s="633"/>
      <c r="E20" s="633"/>
      <c r="F20" s="633"/>
      <c r="G20" s="633"/>
      <c r="H20" s="633"/>
      <c r="I20" s="633"/>
      <c r="J20" s="633"/>
      <c r="K20" s="633"/>
      <c r="L20" s="633"/>
      <c r="M20" s="633"/>
      <c r="N20" s="633"/>
      <c r="O20" s="633"/>
      <c r="P20" s="633"/>
      <c r="Q20" s="634"/>
      <c r="R20" s="635">
        <v>991</v>
      </c>
      <c r="S20" s="636"/>
      <c r="T20" s="636"/>
      <c r="U20" s="636"/>
      <c r="V20" s="636"/>
      <c r="W20" s="636"/>
      <c r="X20" s="636"/>
      <c r="Y20" s="637"/>
      <c r="Z20" s="661">
        <v>0</v>
      </c>
      <c r="AA20" s="661"/>
      <c r="AB20" s="661"/>
      <c r="AC20" s="661"/>
      <c r="AD20" s="662">
        <v>991</v>
      </c>
      <c r="AE20" s="662"/>
      <c r="AF20" s="662"/>
      <c r="AG20" s="662"/>
      <c r="AH20" s="662"/>
      <c r="AI20" s="662"/>
      <c r="AJ20" s="662"/>
      <c r="AK20" s="662"/>
      <c r="AL20" s="638">
        <v>0</v>
      </c>
      <c r="AM20" s="639"/>
      <c r="AN20" s="639"/>
      <c r="AO20" s="663"/>
      <c r="AP20" s="632" t="s">
        <v>278</v>
      </c>
      <c r="AQ20" s="633"/>
      <c r="AR20" s="633"/>
      <c r="AS20" s="633"/>
      <c r="AT20" s="633"/>
      <c r="AU20" s="633"/>
      <c r="AV20" s="633"/>
      <c r="AW20" s="633"/>
      <c r="AX20" s="633"/>
      <c r="AY20" s="633"/>
      <c r="AZ20" s="633"/>
      <c r="BA20" s="633"/>
      <c r="BB20" s="633"/>
      <c r="BC20" s="633"/>
      <c r="BD20" s="633"/>
      <c r="BE20" s="633"/>
      <c r="BF20" s="634"/>
      <c r="BG20" s="635">
        <v>26552</v>
      </c>
      <c r="BH20" s="636"/>
      <c r="BI20" s="636"/>
      <c r="BJ20" s="636"/>
      <c r="BK20" s="636"/>
      <c r="BL20" s="636"/>
      <c r="BM20" s="636"/>
      <c r="BN20" s="637"/>
      <c r="BO20" s="661">
        <v>4.3</v>
      </c>
      <c r="BP20" s="661"/>
      <c r="BQ20" s="661"/>
      <c r="BR20" s="661"/>
      <c r="BS20" s="662" t="s">
        <v>129</v>
      </c>
      <c r="BT20" s="662"/>
      <c r="BU20" s="662"/>
      <c r="BV20" s="662"/>
      <c r="BW20" s="662"/>
      <c r="BX20" s="662"/>
      <c r="BY20" s="662"/>
      <c r="BZ20" s="662"/>
      <c r="CA20" s="662"/>
      <c r="CB20" s="707"/>
      <c r="CD20" s="632" t="s">
        <v>279</v>
      </c>
      <c r="CE20" s="633"/>
      <c r="CF20" s="633"/>
      <c r="CG20" s="633"/>
      <c r="CH20" s="633"/>
      <c r="CI20" s="633"/>
      <c r="CJ20" s="633"/>
      <c r="CK20" s="633"/>
      <c r="CL20" s="633"/>
      <c r="CM20" s="633"/>
      <c r="CN20" s="633"/>
      <c r="CO20" s="633"/>
      <c r="CP20" s="633"/>
      <c r="CQ20" s="634"/>
      <c r="CR20" s="635">
        <v>5696944</v>
      </c>
      <c r="CS20" s="636"/>
      <c r="CT20" s="636"/>
      <c r="CU20" s="636"/>
      <c r="CV20" s="636"/>
      <c r="CW20" s="636"/>
      <c r="CX20" s="636"/>
      <c r="CY20" s="637"/>
      <c r="CZ20" s="661">
        <v>100</v>
      </c>
      <c r="DA20" s="661"/>
      <c r="DB20" s="661"/>
      <c r="DC20" s="661"/>
      <c r="DD20" s="641">
        <v>715753</v>
      </c>
      <c r="DE20" s="636"/>
      <c r="DF20" s="636"/>
      <c r="DG20" s="636"/>
      <c r="DH20" s="636"/>
      <c r="DI20" s="636"/>
      <c r="DJ20" s="636"/>
      <c r="DK20" s="636"/>
      <c r="DL20" s="636"/>
      <c r="DM20" s="636"/>
      <c r="DN20" s="636"/>
      <c r="DO20" s="636"/>
      <c r="DP20" s="637"/>
      <c r="DQ20" s="641">
        <v>3941125</v>
      </c>
      <c r="DR20" s="636"/>
      <c r="DS20" s="636"/>
      <c r="DT20" s="636"/>
      <c r="DU20" s="636"/>
      <c r="DV20" s="636"/>
      <c r="DW20" s="636"/>
      <c r="DX20" s="636"/>
      <c r="DY20" s="636"/>
      <c r="DZ20" s="636"/>
      <c r="EA20" s="636"/>
      <c r="EB20" s="636"/>
      <c r="EC20" s="673"/>
    </row>
    <row r="21" spans="2:133" ht="11.25" customHeight="1" x14ac:dyDescent="0.2">
      <c r="B21" s="632" t="s">
        <v>280</v>
      </c>
      <c r="C21" s="633"/>
      <c r="D21" s="633"/>
      <c r="E21" s="633"/>
      <c r="F21" s="633"/>
      <c r="G21" s="633"/>
      <c r="H21" s="633"/>
      <c r="I21" s="633"/>
      <c r="J21" s="633"/>
      <c r="K21" s="633"/>
      <c r="L21" s="633"/>
      <c r="M21" s="633"/>
      <c r="N21" s="633"/>
      <c r="O21" s="633"/>
      <c r="P21" s="633"/>
      <c r="Q21" s="634"/>
      <c r="R21" s="635">
        <v>471</v>
      </c>
      <c r="S21" s="636"/>
      <c r="T21" s="636"/>
      <c r="U21" s="636"/>
      <c r="V21" s="636"/>
      <c r="W21" s="636"/>
      <c r="X21" s="636"/>
      <c r="Y21" s="637"/>
      <c r="Z21" s="661">
        <v>0</v>
      </c>
      <c r="AA21" s="661"/>
      <c r="AB21" s="661"/>
      <c r="AC21" s="661"/>
      <c r="AD21" s="662">
        <v>471</v>
      </c>
      <c r="AE21" s="662"/>
      <c r="AF21" s="662"/>
      <c r="AG21" s="662"/>
      <c r="AH21" s="662"/>
      <c r="AI21" s="662"/>
      <c r="AJ21" s="662"/>
      <c r="AK21" s="662"/>
      <c r="AL21" s="638">
        <v>0</v>
      </c>
      <c r="AM21" s="639"/>
      <c r="AN21" s="639"/>
      <c r="AO21" s="663"/>
      <c r="AP21" s="632" t="s">
        <v>281</v>
      </c>
      <c r="AQ21" s="708"/>
      <c r="AR21" s="708"/>
      <c r="AS21" s="708"/>
      <c r="AT21" s="708"/>
      <c r="AU21" s="708"/>
      <c r="AV21" s="708"/>
      <c r="AW21" s="708"/>
      <c r="AX21" s="708"/>
      <c r="AY21" s="708"/>
      <c r="AZ21" s="708"/>
      <c r="BA21" s="708"/>
      <c r="BB21" s="708"/>
      <c r="BC21" s="708"/>
      <c r="BD21" s="708"/>
      <c r="BE21" s="708"/>
      <c r="BF21" s="709"/>
      <c r="BG21" s="635">
        <v>26552</v>
      </c>
      <c r="BH21" s="636"/>
      <c r="BI21" s="636"/>
      <c r="BJ21" s="636"/>
      <c r="BK21" s="636"/>
      <c r="BL21" s="636"/>
      <c r="BM21" s="636"/>
      <c r="BN21" s="637"/>
      <c r="BO21" s="661">
        <v>4.3</v>
      </c>
      <c r="BP21" s="661"/>
      <c r="BQ21" s="661"/>
      <c r="BR21" s="661"/>
      <c r="BS21" s="662" t="s">
        <v>129</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282</v>
      </c>
      <c r="C22" s="693"/>
      <c r="D22" s="693"/>
      <c r="E22" s="693"/>
      <c r="F22" s="693"/>
      <c r="G22" s="693"/>
      <c r="H22" s="693"/>
      <c r="I22" s="693"/>
      <c r="J22" s="693"/>
      <c r="K22" s="693"/>
      <c r="L22" s="693"/>
      <c r="M22" s="693"/>
      <c r="N22" s="693"/>
      <c r="O22" s="693"/>
      <c r="P22" s="693"/>
      <c r="Q22" s="694"/>
      <c r="R22" s="635">
        <v>69200</v>
      </c>
      <c r="S22" s="636"/>
      <c r="T22" s="636"/>
      <c r="U22" s="636"/>
      <c r="V22" s="636"/>
      <c r="W22" s="636"/>
      <c r="X22" s="636"/>
      <c r="Y22" s="637"/>
      <c r="Z22" s="661">
        <v>1.2</v>
      </c>
      <c r="AA22" s="661"/>
      <c r="AB22" s="661"/>
      <c r="AC22" s="661"/>
      <c r="AD22" s="662">
        <v>69200</v>
      </c>
      <c r="AE22" s="662"/>
      <c r="AF22" s="662"/>
      <c r="AG22" s="662"/>
      <c r="AH22" s="662"/>
      <c r="AI22" s="662"/>
      <c r="AJ22" s="662"/>
      <c r="AK22" s="662"/>
      <c r="AL22" s="638">
        <v>2.0999999046325684</v>
      </c>
      <c r="AM22" s="639"/>
      <c r="AN22" s="639"/>
      <c r="AO22" s="663"/>
      <c r="AP22" s="632" t="s">
        <v>283</v>
      </c>
      <c r="AQ22" s="708"/>
      <c r="AR22" s="708"/>
      <c r="AS22" s="708"/>
      <c r="AT22" s="708"/>
      <c r="AU22" s="708"/>
      <c r="AV22" s="708"/>
      <c r="AW22" s="708"/>
      <c r="AX22" s="708"/>
      <c r="AY22" s="708"/>
      <c r="AZ22" s="708"/>
      <c r="BA22" s="708"/>
      <c r="BB22" s="708"/>
      <c r="BC22" s="708"/>
      <c r="BD22" s="708"/>
      <c r="BE22" s="708"/>
      <c r="BF22" s="709"/>
      <c r="BG22" s="635" t="s">
        <v>129</v>
      </c>
      <c r="BH22" s="636"/>
      <c r="BI22" s="636"/>
      <c r="BJ22" s="636"/>
      <c r="BK22" s="636"/>
      <c r="BL22" s="636"/>
      <c r="BM22" s="636"/>
      <c r="BN22" s="637"/>
      <c r="BO22" s="661" t="s">
        <v>129</v>
      </c>
      <c r="BP22" s="661"/>
      <c r="BQ22" s="661"/>
      <c r="BR22" s="661"/>
      <c r="BS22" s="662" t="s">
        <v>129</v>
      </c>
      <c r="BT22" s="662"/>
      <c r="BU22" s="662"/>
      <c r="BV22" s="662"/>
      <c r="BW22" s="662"/>
      <c r="BX22" s="662"/>
      <c r="BY22" s="662"/>
      <c r="BZ22" s="662"/>
      <c r="CA22" s="662"/>
      <c r="CB22" s="707"/>
      <c r="CD22" s="688" t="s">
        <v>284</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285</v>
      </c>
      <c r="C23" s="633"/>
      <c r="D23" s="633"/>
      <c r="E23" s="633"/>
      <c r="F23" s="633"/>
      <c r="G23" s="633"/>
      <c r="H23" s="633"/>
      <c r="I23" s="633"/>
      <c r="J23" s="633"/>
      <c r="K23" s="633"/>
      <c r="L23" s="633"/>
      <c r="M23" s="633"/>
      <c r="N23" s="633"/>
      <c r="O23" s="633"/>
      <c r="P23" s="633"/>
      <c r="Q23" s="634"/>
      <c r="R23" s="635">
        <v>2597863</v>
      </c>
      <c r="S23" s="636"/>
      <c r="T23" s="636"/>
      <c r="U23" s="636"/>
      <c r="V23" s="636"/>
      <c r="W23" s="636"/>
      <c r="X23" s="636"/>
      <c r="Y23" s="637"/>
      <c r="Z23" s="661">
        <v>44.1</v>
      </c>
      <c r="AA23" s="661"/>
      <c r="AB23" s="661"/>
      <c r="AC23" s="661"/>
      <c r="AD23" s="662">
        <v>2366607</v>
      </c>
      <c r="AE23" s="662"/>
      <c r="AF23" s="662"/>
      <c r="AG23" s="662"/>
      <c r="AH23" s="662"/>
      <c r="AI23" s="662"/>
      <c r="AJ23" s="662"/>
      <c r="AK23" s="662"/>
      <c r="AL23" s="638">
        <v>72.3</v>
      </c>
      <c r="AM23" s="639"/>
      <c r="AN23" s="639"/>
      <c r="AO23" s="663"/>
      <c r="AP23" s="632" t="s">
        <v>286</v>
      </c>
      <c r="AQ23" s="708"/>
      <c r="AR23" s="708"/>
      <c r="AS23" s="708"/>
      <c r="AT23" s="708"/>
      <c r="AU23" s="708"/>
      <c r="AV23" s="708"/>
      <c r="AW23" s="708"/>
      <c r="AX23" s="708"/>
      <c r="AY23" s="708"/>
      <c r="AZ23" s="708"/>
      <c r="BA23" s="708"/>
      <c r="BB23" s="708"/>
      <c r="BC23" s="708"/>
      <c r="BD23" s="708"/>
      <c r="BE23" s="708"/>
      <c r="BF23" s="709"/>
      <c r="BG23" s="635" t="s">
        <v>129</v>
      </c>
      <c r="BH23" s="636"/>
      <c r="BI23" s="636"/>
      <c r="BJ23" s="636"/>
      <c r="BK23" s="636"/>
      <c r="BL23" s="636"/>
      <c r="BM23" s="636"/>
      <c r="BN23" s="637"/>
      <c r="BO23" s="661" t="s">
        <v>129</v>
      </c>
      <c r="BP23" s="661"/>
      <c r="BQ23" s="661"/>
      <c r="BR23" s="661"/>
      <c r="BS23" s="662" t="s">
        <v>129</v>
      </c>
      <c r="BT23" s="662"/>
      <c r="BU23" s="662"/>
      <c r="BV23" s="662"/>
      <c r="BW23" s="662"/>
      <c r="BX23" s="662"/>
      <c r="BY23" s="662"/>
      <c r="BZ23" s="662"/>
      <c r="CA23" s="662"/>
      <c r="CB23" s="707"/>
      <c r="CD23" s="688" t="s">
        <v>226</v>
      </c>
      <c r="CE23" s="689"/>
      <c r="CF23" s="689"/>
      <c r="CG23" s="689"/>
      <c r="CH23" s="689"/>
      <c r="CI23" s="689"/>
      <c r="CJ23" s="689"/>
      <c r="CK23" s="689"/>
      <c r="CL23" s="689"/>
      <c r="CM23" s="689"/>
      <c r="CN23" s="689"/>
      <c r="CO23" s="689"/>
      <c r="CP23" s="689"/>
      <c r="CQ23" s="690"/>
      <c r="CR23" s="688" t="s">
        <v>287</v>
      </c>
      <c r="CS23" s="689"/>
      <c r="CT23" s="689"/>
      <c r="CU23" s="689"/>
      <c r="CV23" s="689"/>
      <c r="CW23" s="689"/>
      <c r="CX23" s="689"/>
      <c r="CY23" s="690"/>
      <c r="CZ23" s="688" t="s">
        <v>288</v>
      </c>
      <c r="DA23" s="689"/>
      <c r="DB23" s="689"/>
      <c r="DC23" s="690"/>
      <c r="DD23" s="688" t="s">
        <v>289</v>
      </c>
      <c r="DE23" s="689"/>
      <c r="DF23" s="689"/>
      <c r="DG23" s="689"/>
      <c r="DH23" s="689"/>
      <c r="DI23" s="689"/>
      <c r="DJ23" s="689"/>
      <c r="DK23" s="690"/>
      <c r="DL23" s="720" t="s">
        <v>290</v>
      </c>
      <c r="DM23" s="721"/>
      <c r="DN23" s="721"/>
      <c r="DO23" s="721"/>
      <c r="DP23" s="721"/>
      <c r="DQ23" s="721"/>
      <c r="DR23" s="721"/>
      <c r="DS23" s="721"/>
      <c r="DT23" s="721"/>
      <c r="DU23" s="721"/>
      <c r="DV23" s="722"/>
      <c r="DW23" s="688" t="s">
        <v>291</v>
      </c>
      <c r="DX23" s="689"/>
      <c r="DY23" s="689"/>
      <c r="DZ23" s="689"/>
      <c r="EA23" s="689"/>
      <c r="EB23" s="689"/>
      <c r="EC23" s="690"/>
    </row>
    <row r="24" spans="2:133" ht="11.25" customHeight="1" x14ac:dyDescent="0.2">
      <c r="B24" s="632" t="s">
        <v>292</v>
      </c>
      <c r="C24" s="633"/>
      <c r="D24" s="633"/>
      <c r="E24" s="633"/>
      <c r="F24" s="633"/>
      <c r="G24" s="633"/>
      <c r="H24" s="633"/>
      <c r="I24" s="633"/>
      <c r="J24" s="633"/>
      <c r="K24" s="633"/>
      <c r="L24" s="633"/>
      <c r="M24" s="633"/>
      <c r="N24" s="633"/>
      <c r="O24" s="633"/>
      <c r="P24" s="633"/>
      <c r="Q24" s="634"/>
      <c r="R24" s="635">
        <v>2366607</v>
      </c>
      <c r="S24" s="636"/>
      <c r="T24" s="636"/>
      <c r="U24" s="636"/>
      <c r="V24" s="636"/>
      <c r="W24" s="636"/>
      <c r="X24" s="636"/>
      <c r="Y24" s="637"/>
      <c r="Z24" s="661">
        <v>40.200000000000003</v>
      </c>
      <c r="AA24" s="661"/>
      <c r="AB24" s="661"/>
      <c r="AC24" s="661"/>
      <c r="AD24" s="662">
        <v>2366607</v>
      </c>
      <c r="AE24" s="662"/>
      <c r="AF24" s="662"/>
      <c r="AG24" s="662"/>
      <c r="AH24" s="662"/>
      <c r="AI24" s="662"/>
      <c r="AJ24" s="662"/>
      <c r="AK24" s="662"/>
      <c r="AL24" s="638">
        <v>72.3</v>
      </c>
      <c r="AM24" s="639"/>
      <c r="AN24" s="639"/>
      <c r="AO24" s="663"/>
      <c r="AP24" s="632" t="s">
        <v>293</v>
      </c>
      <c r="AQ24" s="708"/>
      <c r="AR24" s="708"/>
      <c r="AS24" s="708"/>
      <c r="AT24" s="708"/>
      <c r="AU24" s="708"/>
      <c r="AV24" s="708"/>
      <c r="AW24" s="708"/>
      <c r="AX24" s="708"/>
      <c r="AY24" s="708"/>
      <c r="AZ24" s="708"/>
      <c r="BA24" s="708"/>
      <c r="BB24" s="708"/>
      <c r="BC24" s="708"/>
      <c r="BD24" s="708"/>
      <c r="BE24" s="708"/>
      <c r="BF24" s="709"/>
      <c r="BG24" s="635" t="s">
        <v>129</v>
      </c>
      <c r="BH24" s="636"/>
      <c r="BI24" s="636"/>
      <c r="BJ24" s="636"/>
      <c r="BK24" s="636"/>
      <c r="BL24" s="636"/>
      <c r="BM24" s="636"/>
      <c r="BN24" s="637"/>
      <c r="BO24" s="661" t="s">
        <v>129</v>
      </c>
      <c r="BP24" s="661"/>
      <c r="BQ24" s="661"/>
      <c r="BR24" s="661"/>
      <c r="BS24" s="662" t="s">
        <v>129</v>
      </c>
      <c r="BT24" s="662"/>
      <c r="BU24" s="662"/>
      <c r="BV24" s="662"/>
      <c r="BW24" s="662"/>
      <c r="BX24" s="662"/>
      <c r="BY24" s="662"/>
      <c r="BZ24" s="662"/>
      <c r="CA24" s="662"/>
      <c r="CB24" s="707"/>
      <c r="CD24" s="685" t="s">
        <v>294</v>
      </c>
      <c r="CE24" s="686"/>
      <c r="CF24" s="686"/>
      <c r="CG24" s="686"/>
      <c r="CH24" s="686"/>
      <c r="CI24" s="686"/>
      <c r="CJ24" s="686"/>
      <c r="CK24" s="686"/>
      <c r="CL24" s="686"/>
      <c r="CM24" s="686"/>
      <c r="CN24" s="686"/>
      <c r="CO24" s="686"/>
      <c r="CP24" s="686"/>
      <c r="CQ24" s="687"/>
      <c r="CR24" s="682">
        <v>2111979</v>
      </c>
      <c r="CS24" s="683"/>
      <c r="CT24" s="683"/>
      <c r="CU24" s="683"/>
      <c r="CV24" s="683"/>
      <c r="CW24" s="683"/>
      <c r="CX24" s="683"/>
      <c r="CY24" s="711"/>
      <c r="CZ24" s="712">
        <v>37.1</v>
      </c>
      <c r="DA24" s="698"/>
      <c r="DB24" s="698"/>
      <c r="DC24" s="714"/>
      <c r="DD24" s="710">
        <v>1585353</v>
      </c>
      <c r="DE24" s="683"/>
      <c r="DF24" s="683"/>
      <c r="DG24" s="683"/>
      <c r="DH24" s="683"/>
      <c r="DI24" s="683"/>
      <c r="DJ24" s="683"/>
      <c r="DK24" s="711"/>
      <c r="DL24" s="710">
        <v>1528204</v>
      </c>
      <c r="DM24" s="683"/>
      <c r="DN24" s="683"/>
      <c r="DO24" s="683"/>
      <c r="DP24" s="683"/>
      <c r="DQ24" s="683"/>
      <c r="DR24" s="683"/>
      <c r="DS24" s="683"/>
      <c r="DT24" s="683"/>
      <c r="DU24" s="683"/>
      <c r="DV24" s="711"/>
      <c r="DW24" s="712">
        <v>45.5</v>
      </c>
      <c r="DX24" s="698"/>
      <c r="DY24" s="698"/>
      <c r="DZ24" s="698"/>
      <c r="EA24" s="698"/>
      <c r="EB24" s="698"/>
      <c r="EC24" s="713"/>
    </row>
    <row r="25" spans="2:133" ht="11.25" customHeight="1" x14ac:dyDescent="0.2">
      <c r="B25" s="632" t="s">
        <v>295</v>
      </c>
      <c r="C25" s="633"/>
      <c r="D25" s="633"/>
      <c r="E25" s="633"/>
      <c r="F25" s="633"/>
      <c r="G25" s="633"/>
      <c r="H25" s="633"/>
      <c r="I25" s="633"/>
      <c r="J25" s="633"/>
      <c r="K25" s="633"/>
      <c r="L25" s="633"/>
      <c r="M25" s="633"/>
      <c r="N25" s="633"/>
      <c r="O25" s="633"/>
      <c r="P25" s="633"/>
      <c r="Q25" s="634"/>
      <c r="R25" s="635">
        <v>231256</v>
      </c>
      <c r="S25" s="636"/>
      <c r="T25" s="636"/>
      <c r="U25" s="636"/>
      <c r="V25" s="636"/>
      <c r="W25" s="636"/>
      <c r="X25" s="636"/>
      <c r="Y25" s="637"/>
      <c r="Z25" s="661">
        <v>3.9</v>
      </c>
      <c r="AA25" s="661"/>
      <c r="AB25" s="661"/>
      <c r="AC25" s="661"/>
      <c r="AD25" s="662" t="s">
        <v>129</v>
      </c>
      <c r="AE25" s="662"/>
      <c r="AF25" s="662"/>
      <c r="AG25" s="662"/>
      <c r="AH25" s="662"/>
      <c r="AI25" s="662"/>
      <c r="AJ25" s="662"/>
      <c r="AK25" s="662"/>
      <c r="AL25" s="638" t="s">
        <v>129</v>
      </c>
      <c r="AM25" s="639"/>
      <c r="AN25" s="639"/>
      <c r="AO25" s="663"/>
      <c r="AP25" s="632" t="s">
        <v>296</v>
      </c>
      <c r="AQ25" s="708"/>
      <c r="AR25" s="708"/>
      <c r="AS25" s="708"/>
      <c r="AT25" s="708"/>
      <c r="AU25" s="708"/>
      <c r="AV25" s="708"/>
      <c r="AW25" s="708"/>
      <c r="AX25" s="708"/>
      <c r="AY25" s="708"/>
      <c r="AZ25" s="708"/>
      <c r="BA25" s="708"/>
      <c r="BB25" s="708"/>
      <c r="BC25" s="708"/>
      <c r="BD25" s="708"/>
      <c r="BE25" s="708"/>
      <c r="BF25" s="709"/>
      <c r="BG25" s="635" t="s">
        <v>129</v>
      </c>
      <c r="BH25" s="636"/>
      <c r="BI25" s="636"/>
      <c r="BJ25" s="636"/>
      <c r="BK25" s="636"/>
      <c r="BL25" s="636"/>
      <c r="BM25" s="636"/>
      <c r="BN25" s="637"/>
      <c r="BO25" s="661" t="s">
        <v>129</v>
      </c>
      <c r="BP25" s="661"/>
      <c r="BQ25" s="661"/>
      <c r="BR25" s="661"/>
      <c r="BS25" s="662" t="s">
        <v>129</v>
      </c>
      <c r="BT25" s="662"/>
      <c r="BU25" s="662"/>
      <c r="BV25" s="662"/>
      <c r="BW25" s="662"/>
      <c r="BX25" s="662"/>
      <c r="BY25" s="662"/>
      <c r="BZ25" s="662"/>
      <c r="CA25" s="662"/>
      <c r="CB25" s="707"/>
      <c r="CD25" s="632" t="s">
        <v>297</v>
      </c>
      <c r="CE25" s="633"/>
      <c r="CF25" s="633"/>
      <c r="CG25" s="633"/>
      <c r="CH25" s="633"/>
      <c r="CI25" s="633"/>
      <c r="CJ25" s="633"/>
      <c r="CK25" s="633"/>
      <c r="CL25" s="633"/>
      <c r="CM25" s="633"/>
      <c r="CN25" s="633"/>
      <c r="CO25" s="633"/>
      <c r="CP25" s="633"/>
      <c r="CQ25" s="634"/>
      <c r="CR25" s="635">
        <v>916320</v>
      </c>
      <c r="CS25" s="645"/>
      <c r="CT25" s="645"/>
      <c r="CU25" s="645"/>
      <c r="CV25" s="645"/>
      <c r="CW25" s="645"/>
      <c r="CX25" s="645"/>
      <c r="CY25" s="646"/>
      <c r="CZ25" s="638">
        <v>16.100000000000001</v>
      </c>
      <c r="DA25" s="647"/>
      <c r="DB25" s="647"/>
      <c r="DC25" s="648"/>
      <c r="DD25" s="641">
        <v>839240</v>
      </c>
      <c r="DE25" s="645"/>
      <c r="DF25" s="645"/>
      <c r="DG25" s="645"/>
      <c r="DH25" s="645"/>
      <c r="DI25" s="645"/>
      <c r="DJ25" s="645"/>
      <c r="DK25" s="646"/>
      <c r="DL25" s="641">
        <v>782252</v>
      </c>
      <c r="DM25" s="645"/>
      <c r="DN25" s="645"/>
      <c r="DO25" s="645"/>
      <c r="DP25" s="645"/>
      <c r="DQ25" s="645"/>
      <c r="DR25" s="645"/>
      <c r="DS25" s="645"/>
      <c r="DT25" s="645"/>
      <c r="DU25" s="645"/>
      <c r="DV25" s="646"/>
      <c r="DW25" s="638">
        <v>23.3</v>
      </c>
      <c r="DX25" s="647"/>
      <c r="DY25" s="647"/>
      <c r="DZ25" s="647"/>
      <c r="EA25" s="647"/>
      <c r="EB25" s="647"/>
      <c r="EC25" s="674"/>
    </row>
    <row r="26" spans="2:133" ht="11.25" customHeight="1" x14ac:dyDescent="0.2">
      <c r="B26" s="632" t="s">
        <v>298</v>
      </c>
      <c r="C26" s="633"/>
      <c r="D26" s="633"/>
      <c r="E26" s="633"/>
      <c r="F26" s="633"/>
      <c r="G26" s="633"/>
      <c r="H26" s="633"/>
      <c r="I26" s="633"/>
      <c r="J26" s="633"/>
      <c r="K26" s="633"/>
      <c r="L26" s="633"/>
      <c r="M26" s="633"/>
      <c r="N26" s="633"/>
      <c r="O26" s="633"/>
      <c r="P26" s="633"/>
      <c r="Q26" s="634"/>
      <c r="R26" s="635" t="s">
        <v>129</v>
      </c>
      <c r="S26" s="636"/>
      <c r="T26" s="636"/>
      <c r="U26" s="636"/>
      <c r="V26" s="636"/>
      <c r="W26" s="636"/>
      <c r="X26" s="636"/>
      <c r="Y26" s="637"/>
      <c r="Z26" s="661" t="s">
        <v>129</v>
      </c>
      <c r="AA26" s="661"/>
      <c r="AB26" s="661"/>
      <c r="AC26" s="661"/>
      <c r="AD26" s="662" t="s">
        <v>129</v>
      </c>
      <c r="AE26" s="662"/>
      <c r="AF26" s="662"/>
      <c r="AG26" s="662"/>
      <c r="AH26" s="662"/>
      <c r="AI26" s="662"/>
      <c r="AJ26" s="662"/>
      <c r="AK26" s="662"/>
      <c r="AL26" s="638" t="s">
        <v>129</v>
      </c>
      <c r="AM26" s="639"/>
      <c r="AN26" s="639"/>
      <c r="AO26" s="663"/>
      <c r="AP26" s="632" t="s">
        <v>299</v>
      </c>
      <c r="AQ26" s="708"/>
      <c r="AR26" s="708"/>
      <c r="AS26" s="708"/>
      <c r="AT26" s="708"/>
      <c r="AU26" s="708"/>
      <c r="AV26" s="708"/>
      <c r="AW26" s="708"/>
      <c r="AX26" s="708"/>
      <c r="AY26" s="708"/>
      <c r="AZ26" s="708"/>
      <c r="BA26" s="708"/>
      <c r="BB26" s="708"/>
      <c r="BC26" s="708"/>
      <c r="BD26" s="708"/>
      <c r="BE26" s="708"/>
      <c r="BF26" s="709"/>
      <c r="BG26" s="635" t="s">
        <v>129</v>
      </c>
      <c r="BH26" s="636"/>
      <c r="BI26" s="636"/>
      <c r="BJ26" s="636"/>
      <c r="BK26" s="636"/>
      <c r="BL26" s="636"/>
      <c r="BM26" s="636"/>
      <c r="BN26" s="637"/>
      <c r="BO26" s="661" t="s">
        <v>129</v>
      </c>
      <c r="BP26" s="661"/>
      <c r="BQ26" s="661"/>
      <c r="BR26" s="661"/>
      <c r="BS26" s="662" t="s">
        <v>129</v>
      </c>
      <c r="BT26" s="662"/>
      <c r="BU26" s="662"/>
      <c r="BV26" s="662"/>
      <c r="BW26" s="662"/>
      <c r="BX26" s="662"/>
      <c r="BY26" s="662"/>
      <c r="BZ26" s="662"/>
      <c r="CA26" s="662"/>
      <c r="CB26" s="707"/>
      <c r="CD26" s="632" t="s">
        <v>300</v>
      </c>
      <c r="CE26" s="633"/>
      <c r="CF26" s="633"/>
      <c r="CG26" s="633"/>
      <c r="CH26" s="633"/>
      <c r="CI26" s="633"/>
      <c r="CJ26" s="633"/>
      <c r="CK26" s="633"/>
      <c r="CL26" s="633"/>
      <c r="CM26" s="633"/>
      <c r="CN26" s="633"/>
      <c r="CO26" s="633"/>
      <c r="CP26" s="633"/>
      <c r="CQ26" s="634"/>
      <c r="CR26" s="635">
        <v>486942</v>
      </c>
      <c r="CS26" s="636"/>
      <c r="CT26" s="636"/>
      <c r="CU26" s="636"/>
      <c r="CV26" s="636"/>
      <c r="CW26" s="636"/>
      <c r="CX26" s="636"/>
      <c r="CY26" s="637"/>
      <c r="CZ26" s="638">
        <v>8.5</v>
      </c>
      <c r="DA26" s="647"/>
      <c r="DB26" s="647"/>
      <c r="DC26" s="648"/>
      <c r="DD26" s="641">
        <v>456103</v>
      </c>
      <c r="DE26" s="636"/>
      <c r="DF26" s="636"/>
      <c r="DG26" s="636"/>
      <c r="DH26" s="636"/>
      <c r="DI26" s="636"/>
      <c r="DJ26" s="636"/>
      <c r="DK26" s="637"/>
      <c r="DL26" s="641" t="s">
        <v>129</v>
      </c>
      <c r="DM26" s="636"/>
      <c r="DN26" s="636"/>
      <c r="DO26" s="636"/>
      <c r="DP26" s="636"/>
      <c r="DQ26" s="636"/>
      <c r="DR26" s="636"/>
      <c r="DS26" s="636"/>
      <c r="DT26" s="636"/>
      <c r="DU26" s="636"/>
      <c r="DV26" s="637"/>
      <c r="DW26" s="638" t="s">
        <v>129</v>
      </c>
      <c r="DX26" s="647"/>
      <c r="DY26" s="647"/>
      <c r="DZ26" s="647"/>
      <c r="EA26" s="647"/>
      <c r="EB26" s="647"/>
      <c r="EC26" s="674"/>
    </row>
    <row r="27" spans="2:133" ht="11.25" customHeight="1" x14ac:dyDescent="0.2">
      <c r="B27" s="632" t="s">
        <v>301</v>
      </c>
      <c r="C27" s="633"/>
      <c r="D27" s="633"/>
      <c r="E27" s="633"/>
      <c r="F27" s="633"/>
      <c r="G27" s="633"/>
      <c r="H27" s="633"/>
      <c r="I27" s="633"/>
      <c r="J27" s="633"/>
      <c r="K27" s="633"/>
      <c r="L27" s="633"/>
      <c r="M27" s="633"/>
      <c r="N27" s="633"/>
      <c r="O27" s="633"/>
      <c r="P27" s="633"/>
      <c r="Q27" s="634"/>
      <c r="R27" s="635">
        <v>3503461</v>
      </c>
      <c r="S27" s="636"/>
      <c r="T27" s="636"/>
      <c r="U27" s="636"/>
      <c r="V27" s="636"/>
      <c r="W27" s="636"/>
      <c r="X27" s="636"/>
      <c r="Y27" s="637"/>
      <c r="Z27" s="661">
        <v>59.5</v>
      </c>
      <c r="AA27" s="661"/>
      <c r="AB27" s="661"/>
      <c r="AC27" s="661"/>
      <c r="AD27" s="662">
        <v>3272205</v>
      </c>
      <c r="AE27" s="662"/>
      <c r="AF27" s="662"/>
      <c r="AG27" s="662"/>
      <c r="AH27" s="662"/>
      <c r="AI27" s="662"/>
      <c r="AJ27" s="662"/>
      <c r="AK27" s="662"/>
      <c r="AL27" s="638">
        <v>99.900001525878906</v>
      </c>
      <c r="AM27" s="639"/>
      <c r="AN27" s="639"/>
      <c r="AO27" s="663"/>
      <c r="AP27" s="632" t="s">
        <v>302</v>
      </c>
      <c r="AQ27" s="633"/>
      <c r="AR27" s="633"/>
      <c r="AS27" s="633"/>
      <c r="AT27" s="633"/>
      <c r="AU27" s="633"/>
      <c r="AV27" s="633"/>
      <c r="AW27" s="633"/>
      <c r="AX27" s="633"/>
      <c r="AY27" s="633"/>
      <c r="AZ27" s="633"/>
      <c r="BA27" s="633"/>
      <c r="BB27" s="633"/>
      <c r="BC27" s="633"/>
      <c r="BD27" s="633"/>
      <c r="BE27" s="633"/>
      <c r="BF27" s="634"/>
      <c r="BG27" s="635">
        <v>616417</v>
      </c>
      <c r="BH27" s="636"/>
      <c r="BI27" s="636"/>
      <c r="BJ27" s="636"/>
      <c r="BK27" s="636"/>
      <c r="BL27" s="636"/>
      <c r="BM27" s="636"/>
      <c r="BN27" s="637"/>
      <c r="BO27" s="661">
        <v>100</v>
      </c>
      <c r="BP27" s="661"/>
      <c r="BQ27" s="661"/>
      <c r="BR27" s="661"/>
      <c r="BS27" s="662" t="s">
        <v>129</v>
      </c>
      <c r="BT27" s="662"/>
      <c r="BU27" s="662"/>
      <c r="BV27" s="662"/>
      <c r="BW27" s="662"/>
      <c r="BX27" s="662"/>
      <c r="BY27" s="662"/>
      <c r="BZ27" s="662"/>
      <c r="CA27" s="662"/>
      <c r="CB27" s="707"/>
      <c r="CD27" s="632" t="s">
        <v>303</v>
      </c>
      <c r="CE27" s="633"/>
      <c r="CF27" s="633"/>
      <c r="CG27" s="633"/>
      <c r="CH27" s="633"/>
      <c r="CI27" s="633"/>
      <c r="CJ27" s="633"/>
      <c r="CK27" s="633"/>
      <c r="CL27" s="633"/>
      <c r="CM27" s="633"/>
      <c r="CN27" s="633"/>
      <c r="CO27" s="633"/>
      <c r="CP27" s="633"/>
      <c r="CQ27" s="634"/>
      <c r="CR27" s="635">
        <v>662773</v>
      </c>
      <c r="CS27" s="645"/>
      <c r="CT27" s="645"/>
      <c r="CU27" s="645"/>
      <c r="CV27" s="645"/>
      <c r="CW27" s="645"/>
      <c r="CX27" s="645"/>
      <c r="CY27" s="646"/>
      <c r="CZ27" s="638">
        <v>11.6</v>
      </c>
      <c r="DA27" s="647"/>
      <c r="DB27" s="647"/>
      <c r="DC27" s="648"/>
      <c r="DD27" s="641">
        <v>213227</v>
      </c>
      <c r="DE27" s="645"/>
      <c r="DF27" s="645"/>
      <c r="DG27" s="645"/>
      <c r="DH27" s="645"/>
      <c r="DI27" s="645"/>
      <c r="DJ27" s="645"/>
      <c r="DK27" s="646"/>
      <c r="DL27" s="641">
        <v>213066</v>
      </c>
      <c r="DM27" s="645"/>
      <c r="DN27" s="645"/>
      <c r="DO27" s="645"/>
      <c r="DP27" s="645"/>
      <c r="DQ27" s="645"/>
      <c r="DR27" s="645"/>
      <c r="DS27" s="645"/>
      <c r="DT27" s="645"/>
      <c r="DU27" s="645"/>
      <c r="DV27" s="646"/>
      <c r="DW27" s="638">
        <v>6.3</v>
      </c>
      <c r="DX27" s="647"/>
      <c r="DY27" s="647"/>
      <c r="DZ27" s="647"/>
      <c r="EA27" s="647"/>
      <c r="EB27" s="647"/>
      <c r="EC27" s="674"/>
    </row>
    <row r="28" spans="2:133" ht="11.25" customHeight="1" x14ac:dyDescent="0.2">
      <c r="B28" s="632" t="s">
        <v>304</v>
      </c>
      <c r="C28" s="633"/>
      <c r="D28" s="633"/>
      <c r="E28" s="633"/>
      <c r="F28" s="633"/>
      <c r="G28" s="633"/>
      <c r="H28" s="633"/>
      <c r="I28" s="633"/>
      <c r="J28" s="633"/>
      <c r="K28" s="633"/>
      <c r="L28" s="633"/>
      <c r="M28" s="633"/>
      <c r="N28" s="633"/>
      <c r="O28" s="633"/>
      <c r="P28" s="633"/>
      <c r="Q28" s="634"/>
      <c r="R28" s="635" t="s">
        <v>129</v>
      </c>
      <c r="S28" s="636"/>
      <c r="T28" s="636"/>
      <c r="U28" s="636"/>
      <c r="V28" s="636"/>
      <c r="W28" s="636"/>
      <c r="X28" s="636"/>
      <c r="Y28" s="637"/>
      <c r="Z28" s="661" t="s">
        <v>129</v>
      </c>
      <c r="AA28" s="661"/>
      <c r="AB28" s="661"/>
      <c r="AC28" s="661"/>
      <c r="AD28" s="662" t="s">
        <v>129</v>
      </c>
      <c r="AE28" s="662"/>
      <c r="AF28" s="662"/>
      <c r="AG28" s="662"/>
      <c r="AH28" s="662"/>
      <c r="AI28" s="662"/>
      <c r="AJ28" s="662"/>
      <c r="AK28" s="662"/>
      <c r="AL28" s="638" t="s">
        <v>129</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3"/>
      <c r="CD28" s="632" t="s">
        <v>305</v>
      </c>
      <c r="CE28" s="633"/>
      <c r="CF28" s="633"/>
      <c r="CG28" s="633"/>
      <c r="CH28" s="633"/>
      <c r="CI28" s="633"/>
      <c r="CJ28" s="633"/>
      <c r="CK28" s="633"/>
      <c r="CL28" s="633"/>
      <c r="CM28" s="633"/>
      <c r="CN28" s="633"/>
      <c r="CO28" s="633"/>
      <c r="CP28" s="633"/>
      <c r="CQ28" s="634"/>
      <c r="CR28" s="635">
        <v>532886</v>
      </c>
      <c r="CS28" s="636"/>
      <c r="CT28" s="636"/>
      <c r="CU28" s="636"/>
      <c r="CV28" s="636"/>
      <c r="CW28" s="636"/>
      <c r="CX28" s="636"/>
      <c r="CY28" s="637"/>
      <c r="CZ28" s="638">
        <v>9.4</v>
      </c>
      <c r="DA28" s="647"/>
      <c r="DB28" s="647"/>
      <c r="DC28" s="648"/>
      <c r="DD28" s="641">
        <v>532886</v>
      </c>
      <c r="DE28" s="636"/>
      <c r="DF28" s="636"/>
      <c r="DG28" s="636"/>
      <c r="DH28" s="636"/>
      <c r="DI28" s="636"/>
      <c r="DJ28" s="636"/>
      <c r="DK28" s="637"/>
      <c r="DL28" s="641">
        <v>532886</v>
      </c>
      <c r="DM28" s="636"/>
      <c r="DN28" s="636"/>
      <c r="DO28" s="636"/>
      <c r="DP28" s="636"/>
      <c r="DQ28" s="636"/>
      <c r="DR28" s="636"/>
      <c r="DS28" s="636"/>
      <c r="DT28" s="636"/>
      <c r="DU28" s="636"/>
      <c r="DV28" s="637"/>
      <c r="DW28" s="638">
        <v>15.9</v>
      </c>
      <c r="DX28" s="647"/>
      <c r="DY28" s="647"/>
      <c r="DZ28" s="647"/>
      <c r="EA28" s="647"/>
      <c r="EB28" s="647"/>
      <c r="EC28" s="674"/>
    </row>
    <row r="29" spans="2:133" ht="11.25" customHeight="1" x14ac:dyDescent="0.2">
      <c r="B29" s="632" t="s">
        <v>306</v>
      </c>
      <c r="C29" s="633"/>
      <c r="D29" s="633"/>
      <c r="E29" s="633"/>
      <c r="F29" s="633"/>
      <c r="G29" s="633"/>
      <c r="H29" s="633"/>
      <c r="I29" s="633"/>
      <c r="J29" s="633"/>
      <c r="K29" s="633"/>
      <c r="L29" s="633"/>
      <c r="M29" s="633"/>
      <c r="N29" s="633"/>
      <c r="O29" s="633"/>
      <c r="P29" s="633"/>
      <c r="Q29" s="634"/>
      <c r="R29" s="635">
        <v>21635</v>
      </c>
      <c r="S29" s="636"/>
      <c r="T29" s="636"/>
      <c r="U29" s="636"/>
      <c r="V29" s="636"/>
      <c r="W29" s="636"/>
      <c r="X29" s="636"/>
      <c r="Y29" s="637"/>
      <c r="Z29" s="661">
        <v>0.4</v>
      </c>
      <c r="AA29" s="661"/>
      <c r="AB29" s="661"/>
      <c r="AC29" s="661"/>
      <c r="AD29" s="662">
        <v>2</v>
      </c>
      <c r="AE29" s="662"/>
      <c r="AF29" s="662"/>
      <c r="AG29" s="662"/>
      <c r="AH29" s="662"/>
      <c r="AI29" s="662"/>
      <c r="AJ29" s="662"/>
      <c r="AK29" s="662"/>
      <c r="AL29" s="638">
        <v>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307</v>
      </c>
      <c r="CE29" s="656"/>
      <c r="CF29" s="632" t="s">
        <v>70</v>
      </c>
      <c r="CG29" s="633"/>
      <c r="CH29" s="633"/>
      <c r="CI29" s="633"/>
      <c r="CJ29" s="633"/>
      <c r="CK29" s="633"/>
      <c r="CL29" s="633"/>
      <c r="CM29" s="633"/>
      <c r="CN29" s="633"/>
      <c r="CO29" s="633"/>
      <c r="CP29" s="633"/>
      <c r="CQ29" s="634"/>
      <c r="CR29" s="635">
        <v>532763</v>
      </c>
      <c r="CS29" s="645"/>
      <c r="CT29" s="645"/>
      <c r="CU29" s="645"/>
      <c r="CV29" s="645"/>
      <c r="CW29" s="645"/>
      <c r="CX29" s="645"/>
      <c r="CY29" s="646"/>
      <c r="CZ29" s="638">
        <v>9.4</v>
      </c>
      <c r="DA29" s="647"/>
      <c r="DB29" s="647"/>
      <c r="DC29" s="648"/>
      <c r="DD29" s="641">
        <v>532763</v>
      </c>
      <c r="DE29" s="645"/>
      <c r="DF29" s="645"/>
      <c r="DG29" s="645"/>
      <c r="DH29" s="645"/>
      <c r="DI29" s="645"/>
      <c r="DJ29" s="645"/>
      <c r="DK29" s="646"/>
      <c r="DL29" s="641">
        <v>532763</v>
      </c>
      <c r="DM29" s="645"/>
      <c r="DN29" s="645"/>
      <c r="DO29" s="645"/>
      <c r="DP29" s="645"/>
      <c r="DQ29" s="645"/>
      <c r="DR29" s="645"/>
      <c r="DS29" s="645"/>
      <c r="DT29" s="645"/>
      <c r="DU29" s="645"/>
      <c r="DV29" s="646"/>
      <c r="DW29" s="638">
        <v>15.9</v>
      </c>
      <c r="DX29" s="647"/>
      <c r="DY29" s="647"/>
      <c r="DZ29" s="647"/>
      <c r="EA29" s="647"/>
      <c r="EB29" s="647"/>
      <c r="EC29" s="674"/>
    </row>
    <row r="30" spans="2:133" ht="11.25" customHeight="1" x14ac:dyDescent="0.2">
      <c r="B30" s="632" t="s">
        <v>308</v>
      </c>
      <c r="C30" s="633"/>
      <c r="D30" s="633"/>
      <c r="E30" s="633"/>
      <c r="F30" s="633"/>
      <c r="G30" s="633"/>
      <c r="H30" s="633"/>
      <c r="I30" s="633"/>
      <c r="J30" s="633"/>
      <c r="K30" s="633"/>
      <c r="L30" s="633"/>
      <c r="M30" s="633"/>
      <c r="N30" s="633"/>
      <c r="O30" s="633"/>
      <c r="P30" s="633"/>
      <c r="Q30" s="634"/>
      <c r="R30" s="635">
        <v>26173</v>
      </c>
      <c r="S30" s="636"/>
      <c r="T30" s="636"/>
      <c r="U30" s="636"/>
      <c r="V30" s="636"/>
      <c r="W30" s="636"/>
      <c r="X30" s="636"/>
      <c r="Y30" s="637"/>
      <c r="Z30" s="661">
        <v>0.4</v>
      </c>
      <c r="AA30" s="661"/>
      <c r="AB30" s="661"/>
      <c r="AC30" s="661"/>
      <c r="AD30" s="662">
        <v>1053</v>
      </c>
      <c r="AE30" s="662"/>
      <c r="AF30" s="662"/>
      <c r="AG30" s="662"/>
      <c r="AH30" s="662"/>
      <c r="AI30" s="662"/>
      <c r="AJ30" s="662"/>
      <c r="AK30" s="662"/>
      <c r="AL30" s="638">
        <v>0</v>
      </c>
      <c r="AM30" s="639"/>
      <c r="AN30" s="639"/>
      <c r="AO30" s="663"/>
      <c r="AP30" s="688" t="s">
        <v>226</v>
      </c>
      <c r="AQ30" s="689"/>
      <c r="AR30" s="689"/>
      <c r="AS30" s="689"/>
      <c r="AT30" s="689"/>
      <c r="AU30" s="689"/>
      <c r="AV30" s="689"/>
      <c r="AW30" s="689"/>
      <c r="AX30" s="689"/>
      <c r="AY30" s="689"/>
      <c r="AZ30" s="689"/>
      <c r="BA30" s="689"/>
      <c r="BB30" s="689"/>
      <c r="BC30" s="689"/>
      <c r="BD30" s="689"/>
      <c r="BE30" s="689"/>
      <c r="BF30" s="690"/>
      <c r="BG30" s="688" t="s">
        <v>309</v>
      </c>
      <c r="BH30" s="705"/>
      <c r="BI30" s="705"/>
      <c r="BJ30" s="705"/>
      <c r="BK30" s="705"/>
      <c r="BL30" s="705"/>
      <c r="BM30" s="705"/>
      <c r="BN30" s="705"/>
      <c r="BO30" s="705"/>
      <c r="BP30" s="705"/>
      <c r="BQ30" s="706"/>
      <c r="BR30" s="688" t="s">
        <v>310</v>
      </c>
      <c r="BS30" s="705"/>
      <c r="BT30" s="705"/>
      <c r="BU30" s="705"/>
      <c r="BV30" s="705"/>
      <c r="BW30" s="705"/>
      <c r="BX30" s="705"/>
      <c r="BY30" s="705"/>
      <c r="BZ30" s="705"/>
      <c r="CA30" s="705"/>
      <c r="CB30" s="706"/>
      <c r="CD30" s="657"/>
      <c r="CE30" s="658"/>
      <c r="CF30" s="632" t="s">
        <v>311</v>
      </c>
      <c r="CG30" s="633"/>
      <c r="CH30" s="633"/>
      <c r="CI30" s="633"/>
      <c r="CJ30" s="633"/>
      <c r="CK30" s="633"/>
      <c r="CL30" s="633"/>
      <c r="CM30" s="633"/>
      <c r="CN30" s="633"/>
      <c r="CO30" s="633"/>
      <c r="CP30" s="633"/>
      <c r="CQ30" s="634"/>
      <c r="CR30" s="635">
        <v>520945</v>
      </c>
      <c r="CS30" s="636"/>
      <c r="CT30" s="636"/>
      <c r="CU30" s="636"/>
      <c r="CV30" s="636"/>
      <c r="CW30" s="636"/>
      <c r="CX30" s="636"/>
      <c r="CY30" s="637"/>
      <c r="CZ30" s="638">
        <v>9.1</v>
      </c>
      <c r="DA30" s="647"/>
      <c r="DB30" s="647"/>
      <c r="DC30" s="648"/>
      <c r="DD30" s="641">
        <v>520945</v>
      </c>
      <c r="DE30" s="636"/>
      <c r="DF30" s="636"/>
      <c r="DG30" s="636"/>
      <c r="DH30" s="636"/>
      <c r="DI30" s="636"/>
      <c r="DJ30" s="636"/>
      <c r="DK30" s="637"/>
      <c r="DL30" s="641">
        <v>520945</v>
      </c>
      <c r="DM30" s="636"/>
      <c r="DN30" s="636"/>
      <c r="DO30" s="636"/>
      <c r="DP30" s="636"/>
      <c r="DQ30" s="636"/>
      <c r="DR30" s="636"/>
      <c r="DS30" s="636"/>
      <c r="DT30" s="636"/>
      <c r="DU30" s="636"/>
      <c r="DV30" s="637"/>
      <c r="DW30" s="638">
        <v>15.5</v>
      </c>
      <c r="DX30" s="647"/>
      <c r="DY30" s="647"/>
      <c r="DZ30" s="647"/>
      <c r="EA30" s="647"/>
      <c r="EB30" s="647"/>
      <c r="EC30" s="674"/>
    </row>
    <row r="31" spans="2:133" ht="11.25" customHeight="1" x14ac:dyDescent="0.2">
      <c r="B31" s="632" t="s">
        <v>312</v>
      </c>
      <c r="C31" s="633"/>
      <c r="D31" s="633"/>
      <c r="E31" s="633"/>
      <c r="F31" s="633"/>
      <c r="G31" s="633"/>
      <c r="H31" s="633"/>
      <c r="I31" s="633"/>
      <c r="J31" s="633"/>
      <c r="K31" s="633"/>
      <c r="L31" s="633"/>
      <c r="M31" s="633"/>
      <c r="N31" s="633"/>
      <c r="O31" s="633"/>
      <c r="P31" s="633"/>
      <c r="Q31" s="634"/>
      <c r="R31" s="635">
        <v>20566</v>
      </c>
      <c r="S31" s="636"/>
      <c r="T31" s="636"/>
      <c r="U31" s="636"/>
      <c r="V31" s="636"/>
      <c r="W31" s="636"/>
      <c r="X31" s="636"/>
      <c r="Y31" s="637"/>
      <c r="Z31" s="661">
        <v>0.3</v>
      </c>
      <c r="AA31" s="661"/>
      <c r="AB31" s="661"/>
      <c r="AC31" s="661"/>
      <c r="AD31" s="662" t="s">
        <v>129</v>
      </c>
      <c r="AE31" s="662"/>
      <c r="AF31" s="662"/>
      <c r="AG31" s="662"/>
      <c r="AH31" s="662"/>
      <c r="AI31" s="662"/>
      <c r="AJ31" s="662"/>
      <c r="AK31" s="662"/>
      <c r="AL31" s="638" t="s">
        <v>129</v>
      </c>
      <c r="AM31" s="639"/>
      <c r="AN31" s="639"/>
      <c r="AO31" s="663"/>
      <c r="AP31" s="700" t="s">
        <v>313</v>
      </c>
      <c r="AQ31" s="701"/>
      <c r="AR31" s="701"/>
      <c r="AS31" s="701"/>
      <c r="AT31" s="702" t="s">
        <v>314</v>
      </c>
      <c r="AU31" s="343"/>
      <c r="AV31" s="343"/>
      <c r="AW31" s="343"/>
      <c r="AX31" s="685" t="s">
        <v>190</v>
      </c>
      <c r="AY31" s="686"/>
      <c r="AZ31" s="686"/>
      <c r="BA31" s="686"/>
      <c r="BB31" s="686"/>
      <c r="BC31" s="686"/>
      <c r="BD31" s="686"/>
      <c r="BE31" s="686"/>
      <c r="BF31" s="687"/>
      <c r="BG31" s="696">
        <v>98.9</v>
      </c>
      <c r="BH31" s="697"/>
      <c r="BI31" s="697"/>
      <c r="BJ31" s="697"/>
      <c r="BK31" s="697"/>
      <c r="BL31" s="697"/>
      <c r="BM31" s="698">
        <v>97</v>
      </c>
      <c r="BN31" s="697"/>
      <c r="BO31" s="697"/>
      <c r="BP31" s="697"/>
      <c r="BQ31" s="699"/>
      <c r="BR31" s="696">
        <v>92.6</v>
      </c>
      <c r="BS31" s="697"/>
      <c r="BT31" s="697"/>
      <c r="BU31" s="697"/>
      <c r="BV31" s="697"/>
      <c r="BW31" s="697"/>
      <c r="BX31" s="698">
        <v>91.1</v>
      </c>
      <c r="BY31" s="697"/>
      <c r="BZ31" s="697"/>
      <c r="CA31" s="697"/>
      <c r="CB31" s="699"/>
      <c r="CD31" s="657"/>
      <c r="CE31" s="658"/>
      <c r="CF31" s="632" t="s">
        <v>315</v>
      </c>
      <c r="CG31" s="633"/>
      <c r="CH31" s="633"/>
      <c r="CI31" s="633"/>
      <c r="CJ31" s="633"/>
      <c r="CK31" s="633"/>
      <c r="CL31" s="633"/>
      <c r="CM31" s="633"/>
      <c r="CN31" s="633"/>
      <c r="CO31" s="633"/>
      <c r="CP31" s="633"/>
      <c r="CQ31" s="634"/>
      <c r="CR31" s="635">
        <v>11818</v>
      </c>
      <c r="CS31" s="645"/>
      <c r="CT31" s="645"/>
      <c r="CU31" s="645"/>
      <c r="CV31" s="645"/>
      <c r="CW31" s="645"/>
      <c r="CX31" s="645"/>
      <c r="CY31" s="646"/>
      <c r="CZ31" s="638">
        <v>0.2</v>
      </c>
      <c r="DA31" s="647"/>
      <c r="DB31" s="647"/>
      <c r="DC31" s="648"/>
      <c r="DD31" s="641">
        <v>11818</v>
      </c>
      <c r="DE31" s="645"/>
      <c r="DF31" s="645"/>
      <c r="DG31" s="645"/>
      <c r="DH31" s="645"/>
      <c r="DI31" s="645"/>
      <c r="DJ31" s="645"/>
      <c r="DK31" s="646"/>
      <c r="DL31" s="641">
        <v>11818</v>
      </c>
      <c r="DM31" s="645"/>
      <c r="DN31" s="645"/>
      <c r="DO31" s="645"/>
      <c r="DP31" s="645"/>
      <c r="DQ31" s="645"/>
      <c r="DR31" s="645"/>
      <c r="DS31" s="645"/>
      <c r="DT31" s="645"/>
      <c r="DU31" s="645"/>
      <c r="DV31" s="646"/>
      <c r="DW31" s="638">
        <v>0.4</v>
      </c>
      <c r="DX31" s="647"/>
      <c r="DY31" s="647"/>
      <c r="DZ31" s="647"/>
      <c r="EA31" s="647"/>
      <c r="EB31" s="647"/>
      <c r="EC31" s="674"/>
    </row>
    <row r="32" spans="2:133" ht="11.25" customHeight="1" x14ac:dyDescent="0.2">
      <c r="B32" s="632" t="s">
        <v>316</v>
      </c>
      <c r="C32" s="633"/>
      <c r="D32" s="633"/>
      <c r="E32" s="633"/>
      <c r="F32" s="633"/>
      <c r="G32" s="633"/>
      <c r="H32" s="633"/>
      <c r="I32" s="633"/>
      <c r="J32" s="633"/>
      <c r="K32" s="633"/>
      <c r="L32" s="633"/>
      <c r="M32" s="633"/>
      <c r="N32" s="633"/>
      <c r="O32" s="633"/>
      <c r="P32" s="633"/>
      <c r="Q32" s="634"/>
      <c r="R32" s="635">
        <v>810912</v>
      </c>
      <c r="S32" s="636"/>
      <c r="T32" s="636"/>
      <c r="U32" s="636"/>
      <c r="V32" s="636"/>
      <c r="W32" s="636"/>
      <c r="X32" s="636"/>
      <c r="Y32" s="637"/>
      <c r="Z32" s="661">
        <v>13.8</v>
      </c>
      <c r="AA32" s="661"/>
      <c r="AB32" s="661"/>
      <c r="AC32" s="661"/>
      <c r="AD32" s="662" t="s">
        <v>129</v>
      </c>
      <c r="AE32" s="662"/>
      <c r="AF32" s="662"/>
      <c r="AG32" s="662"/>
      <c r="AH32" s="662"/>
      <c r="AI32" s="662"/>
      <c r="AJ32" s="662"/>
      <c r="AK32" s="662"/>
      <c r="AL32" s="638" t="s">
        <v>129</v>
      </c>
      <c r="AM32" s="639"/>
      <c r="AN32" s="639"/>
      <c r="AO32" s="663"/>
      <c r="AP32" s="675"/>
      <c r="AQ32" s="676"/>
      <c r="AR32" s="676"/>
      <c r="AS32" s="676"/>
      <c r="AT32" s="703"/>
      <c r="AU32" s="342" t="s">
        <v>317</v>
      </c>
      <c r="AX32" s="632" t="s">
        <v>318</v>
      </c>
      <c r="AY32" s="633"/>
      <c r="AZ32" s="633"/>
      <c r="BA32" s="633"/>
      <c r="BB32" s="633"/>
      <c r="BC32" s="633"/>
      <c r="BD32" s="633"/>
      <c r="BE32" s="633"/>
      <c r="BF32" s="634"/>
      <c r="BG32" s="695">
        <v>99.3</v>
      </c>
      <c r="BH32" s="645"/>
      <c r="BI32" s="645"/>
      <c r="BJ32" s="645"/>
      <c r="BK32" s="645"/>
      <c r="BL32" s="645"/>
      <c r="BM32" s="639">
        <v>98.7</v>
      </c>
      <c r="BN32" s="645"/>
      <c r="BO32" s="645"/>
      <c r="BP32" s="645"/>
      <c r="BQ32" s="672"/>
      <c r="BR32" s="695">
        <v>98.7</v>
      </c>
      <c r="BS32" s="645"/>
      <c r="BT32" s="645"/>
      <c r="BU32" s="645"/>
      <c r="BV32" s="645"/>
      <c r="BW32" s="645"/>
      <c r="BX32" s="639">
        <v>98</v>
      </c>
      <c r="BY32" s="645"/>
      <c r="BZ32" s="645"/>
      <c r="CA32" s="645"/>
      <c r="CB32" s="672"/>
      <c r="CD32" s="659"/>
      <c r="CE32" s="660"/>
      <c r="CF32" s="632" t="s">
        <v>319</v>
      </c>
      <c r="CG32" s="633"/>
      <c r="CH32" s="633"/>
      <c r="CI32" s="633"/>
      <c r="CJ32" s="633"/>
      <c r="CK32" s="633"/>
      <c r="CL32" s="633"/>
      <c r="CM32" s="633"/>
      <c r="CN32" s="633"/>
      <c r="CO32" s="633"/>
      <c r="CP32" s="633"/>
      <c r="CQ32" s="634"/>
      <c r="CR32" s="635">
        <v>123</v>
      </c>
      <c r="CS32" s="636"/>
      <c r="CT32" s="636"/>
      <c r="CU32" s="636"/>
      <c r="CV32" s="636"/>
      <c r="CW32" s="636"/>
      <c r="CX32" s="636"/>
      <c r="CY32" s="637"/>
      <c r="CZ32" s="638">
        <v>0</v>
      </c>
      <c r="DA32" s="647"/>
      <c r="DB32" s="647"/>
      <c r="DC32" s="648"/>
      <c r="DD32" s="641">
        <v>123</v>
      </c>
      <c r="DE32" s="636"/>
      <c r="DF32" s="636"/>
      <c r="DG32" s="636"/>
      <c r="DH32" s="636"/>
      <c r="DI32" s="636"/>
      <c r="DJ32" s="636"/>
      <c r="DK32" s="637"/>
      <c r="DL32" s="641">
        <v>123</v>
      </c>
      <c r="DM32" s="636"/>
      <c r="DN32" s="636"/>
      <c r="DO32" s="636"/>
      <c r="DP32" s="636"/>
      <c r="DQ32" s="636"/>
      <c r="DR32" s="636"/>
      <c r="DS32" s="636"/>
      <c r="DT32" s="636"/>
      <c r="DU32" s="636"/>
      <c r="DV32" s="637"/>
      <c r="DW32" s="638">
        <v>0</v>
      </c>
      <c r="DX32" s="647"/>
      <c r="DY32" s="647"/>
      <c r="DZ32" s="647"/>
      <c r="EA32" s="647"/>
      <c r="EB32" s="647"/>
      <c r="EC32" s="674"/>
    </row>
    <row r="33" spans="2:133" ht="11.25" customHeight="1" x14ac:dyDescent="0.2">
      <c r="B33" s="692" t="s">
        <v>320</v>
      </c>
      <c r="C33" s="693"/>
      <c r="D33" s="693"/>
      <c r="E33" s="693"/>
      <c r="F33" s="693"/>
      <c r="G33" s="693"/>
      <c r="H33" s="693"/>
      <c r="I33" s="693"/>
      <c r="J33" s="693"/>
      <c r="K33" s="693"/>
      <c r="L33" s="693"/>
      <c r="M33" s="693"/>
      <c r="N33" s="693"/>
      <c r="O33" s="693"/>
      <c r="P33" s="693"/>
      <c r="Q33" s="694"/>
      <c r="R33" s="635" t="s">
        <v>129</v>
      </c>
      <c r="S33" s="636"/>
      <c r="T33" s="636"/>
      <c r="U33" s="636"/>
      <c r="V33" s="636"/>
      <c r="W33" s="636"/>
      <c r="X33" s="636"/>
      <c r="Y33" s="637"/>
      <c r="Z33" s="661" t="s">
        <v>129</v>
      </c>
      <c r="AA33" s="661"/>
      <c r="AB33" s="661"/>
      <c r="AC33" s="661"/>
      <c r="AD33" s="662" t="s">
        <v>129</v>
      </c>
      <c r="AE33" s="662"/>
      <c r="AF33" s="662"/>
      <c r="AG33" s="662"/>
      <c r="AH33" s="662"/>
      <c r="AI33" s="662"/>
      <c r="AJ33" s="662"/>
      <c r="AK33" s="662"/>
      <c r="AL33" s="638" t="s">
        <v>129</v>
      </c>
      <c r="AM33" s="639"/>
      <c r="AN33" s="639"/>
      <c r="AO33" s="663"/>
      <c r="AP33" s="677"/>
      <c r="AQ33" s="678"/>
      <c r="AR33" s="678"/>
      <c r="AS33" s="678"/>
      <c r="AT33" s="704"/>
      <c r="AU33" s="341"/>
      <c r="AV33" s="341"/>
      <c r="AW33" s="341"/>
      <c r="AX33" s="612" t="s">
        <v>321</v>
      </c>
      <c r="AY33" s="613"/>
      <c r="AZ33" s="613"/>
      <c r="BA33" s="613"/>
      <c r="BB33" s="613"/>
      <c r="BC33" s="613"/>
      <c r="BD33" s="613"/>
      <c r="BE33" s="613"/>
      <c r="BF33" s="614"/>
      <c r="BG33" s="691">
        <v>98.4</v>
      </c>
      <c r="BH33" s="616"/>
      <c r="BI33" s="616"/>
      <c r="BJ33" s="616"/>
      <c r="BK33" s="616"/>
      <c r="BL33" s="616"/>
      <c r="BM33" s="653">
        <v>95.2</v>
      </c>
      <c r="BN33" s="616"/>
      <c r="BO33" s="616"/>
      <c r="BP33" s="616"/>
      <c r="BQ33" s="664"/>
      <c r="BR33" s="691">
        <v>87.6</v>
      </c>
      <c r="BS33" s="616"/>
      <c r="BT33" s="616"/>
      <c r="BU33" s="616"/>
      <c r="BV33" s="616"/>
      <c r="BW33" s="616"/>
      <c r="BX33" s="653">
        <v>85.5</v>
      </c>
      <c r="BY33" s="616"/>
      <c r="BZ33" s="616"/>
      <c r="CA33" s="616"/>
      <c r="CB33" s="664"/>
      <c r="CD33" s="632" t="s">
        <v>322</v>
      </c>
      <c r="CE33" s="633"/>
      <c r="CF33" s="633"/>
      <c r="CG33" s="633"/>
      <c r="CH33" s="633"/>
      <c r="CI33" s="633"/>
      <c r="CJ33" s="633"/>
      <c r="CK33" s="633"/>
      <c r="CL33" s="633"/>
      <c r="CM33" s="633"/>
      <c r="CN33" s="633"/>
      <c r="CO33" s="633"/>
      <c r="CP33" s="633"/>
      <c r="CQ33" s="634"/>
      <c r="CR33" s="635">
        <v>2625051</v>
      </c>
      <c r="CS33" s="645"/>
      <c r="CT33" s="645"/>
      <c r="CU33" s="645"/>
      <c r="CV33" s="645"/>
      <c r="CW33" s="645"/>
      <c r="CX33" s="645"/>
      <c r="CY33" s="646"/>
      <c r="CZ33" s="638">
        <v>46.1</v>
      </c>
      <c r="DA33" s="647"/>
      <c r="DB33" s="647"/>
      <c r="DC33" s="648"/>
      <c r="DD33" s="641">
        <v>2086157</v>
      </c>
      <c r="DE33" s="645"/>
      <c r="DF33" s="645"/>
      <c r="DG33" s="645"/>
      <c r="DH33" s="645"/>
      <c r="DI33" s="645"/>
      <c r="DJ33" s="645"/>
      <c r="DK33" s="646"/>
      <c r="DL33" s="641">
        <v>1125920</v>
      </c>
      <c r="DM33" s="645"/>
      <c r="DN33" s="645"/>
      <c r="DO33" s="645"/>
      <c r="DP33" s="645"/>
      <c r="DQ33" s="645"/>
      <c r="DR33" s="645"/>
      <c r="DS33" s="645"/>
      <c r="DT33" s="645"/>
      <c r="DU33" s="645"/>
      <c r="DV33" s="646"/>
      <c r="DW33" s="638">
        <v>33.5</v>
      </c>
      <c r="DX33" s="647"/>
      <c r="DY33" s="647"/>
      <c r="DZ33" s="647"/>
      <c r="EA33" s="647"/>
      <c r="EB33" s="647"/>
      <c r="EC33" s="674"/>
    </row>
    <row r="34" spans="2:133" ht="11.25" customHeight="1" x14ac:dyDescent="0.2">
      <c r="B34" s="632" t="s">
        <v>323</v>
      </c>
      <c r="C34" s="633"/>
      <c r="D34" s="633"/>
      <c r="E34" s="633"/>
      <c r="F34" s="633"/>
      <c r="G34" s="633"/>
      <c r="H34" s="633"/>
      <c r="I34" s="633"/>
      <c r="J34" s="633"/>
      <c r="K34" s="633"/>
      <c r="L34" s="633"/>
      <c r="M34" s="633"/>
      <c r="N34" s="633"/>
      <c r="O34" s="633"/>
      <c r="P34" s="633"/>
      <c r="Q34" s="634"/>
      <c r="R34" s="635">
        <v>473927</v>
      </c>
      <c r="S34" s="636"/>
      <c r="T34" s="636"/>
      <c r="U34" s="636"/>
      <c r="V34" s="636"/>
      <c r="W34" s="636"/>
      <c r="X34" s="636"/>
      <c r="Y34" s="637"/>
      <c r="Z34" s="661">
        <v>8.1</v>
      </c>
      <c r="AA34" s="661"/>
      <c r="AB34" s="661"/>
      <c r="AC34" s="661"/>
      <c r="AD34" s="662" t="s">
        <v>129</v>
      </c>
      <c r="AE34" s="662"/>
      <c r="AF34" s="662"/>
      <c r="AG34" s="662"/>
      <c r="AH34" s="662"/>
      <c r="AI34" s="662"/>
      <c r="AJ34" s="662"/>
      <c r="AK34" s="662"/>
      <c r="AL34" s="638" t="s">
        <v>129</v>
      </c>
      <c r="AM34" s="639"/>
      <c r="AN34" s="639"/>
      <c r="AO34" s="663"/>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2" t="s">
        <v>324</v>
      </c>
      <c r="CE34" s="633"/>
      <c r="CF34" s="633"/>
      <c r="CG34" s="633"/>
      <c r="CH34" s="633"/>
      <c r="CI34" s="633"/>
      <c r="CJ34" s="633"/>
      <c r="CK34" s="633"/>
      <c r="CL34" s="633"/>
      <c r="CM34" s="633"/>
      <c r="CN34" s="633"/>
      <c r="CO34" s="633"/>
      <c r="CP34" s="633"/>
      <c r="CQ34" s="634"/>
      <c r="CR34" s="635">
        <v>657170</v>
      </c>
      <c r="CS34" s="636"/>
      <c r="CT34" s="636"/>
      <c r="CU34" s="636"/>
      <c r="CV34" s="636"/>
      <c r="CW34" s="636"/>
      <c r="CX34" s="636"/>
      <c r="CY34" s="637"/>
      <c r="CZ34" s="638">
        <v>11.5</v>
      </c>
      <c r="DA34" s="647"/>
      <c r="DB34" s="647"/>
      <c r="DC34" s="648"/>
      <c r="DD34" s="641">
        <v>436157</v>
      </c>
      <c r="DE34" s="636"/>
      <c r="DF34" s="636"/>
      <c r="DG34" s="636"/>
      <c r="DH34" s="636"/>
      <c r="DI34" s="636"/>
      <c r="DJ34" s="636"/>
      <c r="DK34" s="637"/>
      <c r="DL34" s="641">
        <v>330540</v>
      </c>
      <c r="DM34" s="636"/>
      <c r="DN34" s="636"/>
      <c r="DO34" s="636"/>
      <c r="DP34" s="636"/>
      <c r="DQ34" s="636"/>
      <c r="DR34" s="636"/>
      <c r="DS34" s="636"/>
      <c r="DT34" s="636"/>
      <c r="DU34" s="636"/>
      <c r="DV34" s="637"/>
      <c r="DW34" s="638">
        <v>9.8000000000000007</v>
      </c>
      <c r="DX34" s="647"/>
      <c r="DY34" s="647"/>
      <c r="DZ34" s="647"/>
      <c r="EA34" s="647"/>
      <c r="EB34" s="647"/>
      <c r="EC34" s="674"/>
    </row>
    <row r="35" spans="2:133" ht="11.25" customHeight="1" x14ac:dyDescent="0.2">
      <c r="B35" s="632" t="s">
        <v>325</v>
      </c>
      <c r="C35" s="633"/>
      <c r="D35" s="633"/>
      <c r="E35" s="633"/>
      <c r="F35" s="633"/>
      <c r="G35" s="633"/>
      <c r="H35" s="633"/>
      <c r="I35" s="633"/>
      <c r="J35" s="633"/>
      <c r="K35" s="633"/>
      <c r="L35" s="633"/>
      <c r="M35" s="633"/>
      <c r="N35" s="633"/>
      <c r="O35" s="633"/>
      <c r="P35" s="633"/>
      <c r="Q35" s="634"/>
      <c r="R35" s="635">
        <v>24447</v>
      </c>
      <c r="S35" s="636"/>
      <c r="T35" s="636"/>
      <c r="U35" s="636"/>
      <c r="V35" s="636"/>
      <c r="W35" s="636"/>
      <c r="X35" s="636"/>
      <c r="Y35" s="637"/>
      <c r="Z35" s="661">
        <v>0.4</v>
      </c>
      <c r="AA35" s="661"/>
      <c r="AB35" s="661"/>
      <c r="AC35" s="661"/>
      <c r="AD35" s="662">
        <v>1442</v>
      </c>
      <c r="AE35" s="662"/>
      <c r="AF35" s="662"/>
      <c r="AG35" s="662"/>
      <c r="AH35" s="662"/>
      <c r="AI35" s="662"/>
      <c r="AJ35" s="662"/>
      <c r="AK35" s="662"/>
      <c r="AL35" s="638">
        <v>0</v>
      </c>
      <c r="AM35" s="639"/>
      <c r="AN35" s="639"/>
      <c r="AO35" s="663"/>
      <c r="AP35" s="209"/>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328</v>
      </c>
      <c r="CE35" s="633"/>
      <c r="CF35" s="633"/>
      <c r="CG35" s="633"/>
      <c r="CH35" s="633"/>
      <c r="CI35" s="633"/>
      <c r="CJ35" s="633"/>
      <c r="CK35" s="633"/>
      <c r="CL35" s="633"/>
      <c r="CM35" s="633"/>
      <c r="CN35" s="633"/>
      <c r="CO35" s="633"/>
      <c r="CP35" s="633"/>
      <c r="CQ35" s="634"/>
      <c r="CR35" s="635">
        <v>49165</v>
      </c>
      <c r="CS35" s="645"/>
      <c r="CT35" s="645"/>
      <c r="CU35" s="645"/>
      <c r="CV35" s="645"/>
      <c r="CW35" s="645"/>
      <c r="CX35" s="645"/>
      <c r="CY35" s="646"/>
      <c r="CZ35" s="638">
        <v>0.9</v>
      </c>
      <c r="DA35" s="647"/>
      <c r="DB35" s="647"/>
      <c r="DC35" s="648"/>
      <c r="DD35" s="641">
        <v>34856</v>
      </c>
      <c r="DE35" s="645"/>
      <c r="DF35" s="645"/>
      <c r="DG35" s="645"/>
      <c r="DH35" s="645"/>
      <c r="DI35" s="645"/>
      <c r="DJ35" s="645"/>
      <c r="DK35" s="646"/>
      <c r="DL35" s="641">
        <v>32551</v>
      </c>
      <c r="DM35" s="645"/>
      <c r="DN35" s="645"/>
      <c r="DO35" s="645"/>
      <c r="DP35" s="645"/>
      <c r="DQ35" s="645"/>
      <c r="DR35" s="645"/>
      <c r="DS35" s="645"/>
      <c r="DT35" s="645"/>
      <c r="DU35" s="645"/>
      <c r="DV35" s="646"/>
      <c r="DW35" s="638">
        <v>1</v>
      </c>
      <c r="DX35" s="647"/>
      <c r="DY35" s="647"/>
      <c r="DZ35" s="647"/>
      <c r="EA35" s="647"/>
      <c r="EB35" s="647"/>
      <c r="EC35" s="674"/>
    </row>
    <row r="36" spans="2:133" ht="11.25" customHeight="1" x14ac:dyDescent="0.2">
      <c r="B36" s="632" t="s">
        <v>329</v>
      </c>
      <c r="C36" s="633"/>
      <c r="D36" s="633"/>
      <c r="E36" s="633"/>
      <c r="F36" s="633"/>
      <c r="G36" s="633"/>
      <c r="H36" s="633"/>
      <c r="I36" s="633"/>
      <c r="J36" s="633"/>
      <c r="K36" s="633"/>
      <c r="L36" s="633"/>
      <c r="M36" s="633"/>
      <c r="N36" s="633"/>
      <c r="O36" s="633"/>
      <c r="P36" s="633"/>
      <c r="Q36" s="634"/>
      <c r="R36" s="635">
        <v>54906</v>
      </c>
      <c r="S36" s="636"/>
      <c r="T36" s="636"/>
      <c r="U36" s="636"/>
      <c r="V36" s="636"/>
      <c r="W36" s="636"/>
      <c r="X36" s="636"/>
      <c r="Y36" s="637"/>
      <c r="Z36" s="661">
        <v>0.9</v>
      </c>
      <c r="AA36" s="661"/>
      <c r="AB36" s="661"/>
      <c r="AC36" s="661"/>
      <c r="AD36" s="662" t="s">
        <v>129</v>
      </c>
      <c r="AE36" s="662"/>
      <c r="AF36" s="662"/>
      <c r="AG36" s="662"/>
      <c r="AH36" s="662"/>
      <c r="AI36" s="662"/>
      <c r="AJ36" s="662"/>
      <c r="AK36" s="662"/>
      <c r="AL36" s="638" t="s">
        <v>129</v>
      </c>
      <c r="AM36" s="639"/>
      <c r="AN36" s="639"/>
      <c r="AO36" s="663"/>
      <c r="AP36" s="209"/>
      <c r="AQ36" s="679" t="s">
        <v>330</v>
      </c>
      <c r="AR36" s="680"/>
      <c r="AS36" s="680"/>
      <c r="AT36" s="680"/>
      <c r="AU36" s="680"/>
      <c r="AV36" s="680"/>
      <c r="AW36" s="680"/>
      <c r="AX36" s="680"/>
      <c r="AY36" s="681"/>
      <c r="AZ36" s="682">
        <v>836290</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8794</v>
      </c>
      <c r="BW36" s="683"/>
      <c r="BX36" s="683"/>
      <c r="BY36" s="683"/>
      <c r="BZ36" s="683"/>
      <c r="CA36" s="683"/>
      <c r="CB36" s="684"/>
      <c r="CD36" s="632" t="s">
        <v>332</v>
      </c>
      <c r="CE36" s="633"/>
      <c r="CF36" s="633"/>
      <c r="CG36" s="633"/>
      <c r="CH36" s="633"/>
      <c r="CI36" s="633"/>
      <c r="CJ36" s="633"/>
      <c r="CK36" s="633"/>
      <c r="CL36" s="633"/>
      <c r="CM36" s="633"/>
      <c r="CN36" s="633"/>
      <c r="CO36" s="633"/>
      <c r="CP36" s="633"/>
      <c r="CQ36" s="634"/>
      <c r="CR36" s="635">
        <v>796874</v>
      </c>
      <c r="CS36" s="636"/>
      <c r="CT36" s="636"/>
      <c r="CU36" s="636"/>
      <c r="CV36" s="636"/>
      <c r="CW36" s="636"/>
      <c r="CX36" s="636"/>
      <c r="CY36" s="637"/>
      <c r="CZ36" s="638">
        <v>14</v>
      </c>
      <c r="DA36" s="647"/>
      <c r="DB36" s="647"/>
      <c r="DC36" s="648"/>
      <c r="DD36" s="641">
        <v>616852</v>
      </c>
      <c r="DE36" s="636"/>
      <c r="DF36" s="636"/>
      <c r="DG36" s="636"/>
      <c r="DH36" s="636"/>
      <c r="DI36" s="636"/>
      <c r="DJ36" s="636"/>
      <c r="DK36" s="637"/>
      <c r="DL36" s="641">
        <v>294175</v>
      </c>
      <c r="DM36" s="636"/>
      <c r="DN36" s="636"/>
      <c r="DO36" s="636"/>
      <c r="DP36" s="636"/>
      <c r="DQ36" s="636"/>
      <c r="DR36" s="636"/>
      <c r="DS36" s="636"/>
      <c r="DT36" s="636"/>
      <c r="DU36" s="636"/>
      <c r="DV36" s="637"/>
      <c r="DW36" s="638">
        <v>8.8000000000000007</v>
      </c>
      <c r="DX36" s="647"/>
      <c r="DY36" s="647"/>
      <c r="DZ36" s="647"/>
      <c r="EA36" s="647"/>
      <c r="EB36" s="647"/>
      <c r="EC36" s="674"/>
    </row>
    <row r="37" spans="2:133" ht="11.25" customHeight="1" x14ac:dyDescent="0.2">
      <c r="B37" s="632" t="s">
        <v>333</v>
      </c>
      <c r="C37" s="633"/>
      <c r="D37" s="633"/>
      <c r="E37" s="633"/>
      <c r="F37" s="633"/>
      <c r="G37" s="633"/>
      <c r="H37" s="633"/>
      <c r="I37" s="633"/>
      <c r="J37" s="633"/>
      <c r="K37" s="633"/>
      <c r="L37" s="633"/>
      <c r="M37" s="633"/>
      <c r="N37" s="633"/>
      <c r="O37" s="633"/>
      <c r="P37" s="633"/>
      <c r="Q37" s="634"/>
      <c r="R37" s="635">
        <v>136107</v>
      </c>
      <c r="S37" s="636"/>
      <c r="T37" s="636"/>
      <c r="U37" s="636"/>
      <c r="V37" s="636"/>
      <c r="W37" s="636"/>
      <c r="X37" s="636"/>
      <c r="Y37" s="637"/>
      <c r="Z37" s="661">
        <v>2.2999999999999998</v>
      </c>
      <c r="AA37" s="661"/>
      <c r="AB37" s="661"/>
      <c r="AC37" s="661"/>
      <c r="AD37" s="662" t="s">
        <v>129</v>
      </c>
      <c r="AE37" s="662"/>
      <c r="AF37" s="662"/>
      <c r="AG37" s="662"/>
      <c r="AH37" s="662"/>
      <c r="AI37" s="662"/>
      <c r="AJ37" s="662"/>
      <c r="AK37" s="662"/>
      <c r="AL37" s="638" t="s">
        <v>129</v>
      </c>
      <c r="AM37" s="639"/>
      <c r="AN37" s="639"/>
      <c r="AO37" s="663"/>
      <c r="AQ37" s="669" t="s">
        <v>334</v>
      </c>
      <c r="AR37" s="670"/>
      <c r="AS37" s="670"/>
      <c r="AT37" s="670"/>
      <c r="AU37" s="670"/>
      <c r="AV37" s="670"/>
      <c r="AW37" s="670"/>
      <c r="AX37" s="670"/>
      <c r="AY37" s="671"/>
      <c r="AZ37" s="635">
        <v>264000</v>
      </c>
      <c r="BA37" s="636"/>
      <c r="BB37" s="636"/>
      <c r="BC37" s="636"/>
      <c r="BD37" s="645"/>
      <c r="BE37" s="645"/>
      <c r="BF37" s="672"/>
      <c r="BG37" s="632" t="s">
        <v>335</v>
      </c>
      <c r="BH37" s="633"/>
      <c r="BI37" s="633"/>
      <c r="BJ37" s="633"/>
      <c r="BK37" s="633"/>
      <c r="BL37" s="633"/>
      <c r="BM37" s="633"/>
      <c r="BN37" s="633"/>
      <c r="BO37" s="633"/>
      <c r="BP37" s="633"/>
      <c r="BQ37" s="633"/>
      <c r="BR37" s="633"/>
      <c r="BS37" s="633"/>
      <c r="BT37" s="633"/>
      <c r="BU37" s="634"/>
      <c r="BV37" s="635">
        <v>-5366</v>
      </c>
      <c r="BW37" s="636"/>
      <c r="BX37" s="636"/>
      <c r="BY37" s="636"/>
      <c r="BZ37" s="636"/>
      <c r="CA37" s="636"/>
      <c r="CB37" s="673"/>
      <c r="CD37" s="632" t="s">
        <v>336</v>
      </c>
      <c r="CE37" s="633"/>
      <c r="CF37" s="633"/>
      <c r="CG37" s="633"/>
      <c r="CH37" s="633"/>
      <c r="CI37" s="633"/>
      <c r="CJ37" s="633"/>
      <c r="CK37" s="633"/>
      <c r="CL37" s="633"/>
      <c r="CM37" s="633"/>
      <c r="CN37" s="633"/>
      <c r="CO37" s="633"/>
      <c r="CP37" s="633"/>
      <c r="CQ37" s="634"/>
      <c r="CR37" s="635">
        <v>178494</v>
      </c>
      <c r="CS37" s="645"/>
      <c r="CT37" s="645"/>
      <c r="CU37" s="645"/>
      <c r="CV37" s="645"/>
      <c r="CW37" s="645"/>
      <c r="CX37" s="645"/>
      <c r="CY37" s="646"/>
      <c r="CZ37" s="638">
        <v>3.1</v>
      </c>
      <c r="DA37" s="647"/>
      <c r="DB37" s="647"/>
      <c r="DC37" s="648"/>
      <c r="DD37" s="641">
        <v>177700</v>
      </c>
      <c r="DE37" s="645"/>
      <c r="DF37" s="645"/>
      <c r="DG37" s="645"/>
      <c r="DH37" s="645"/>
      <c r="DI37" s="645"/>
      <c r="DJ37" s="645"/>
      <c r="DK37" s="646"/>
      <c r="DL37" s="641">
        <v>170104</v>
      </c>
      <c r="DM37" s="645"/>
      <c r="DN37" s="645"/>
      <c r="DO37" s="645"/>
      <c r="DP37" s="645"/>
      <c r="DQ37" s="645"/>
      <c r="DR37" s="645"/>
      <c r="DS37" s="645"/>
      <c r="DT37" s="645"/>
      <c r="DU37" s="645"/>
      <c r="DV37" s="646"/>
      <c r="DW37" s="638">
        <v>5.0999999999999996</v>
      </c>
      <c r="DX37" s="647"/>
      <c r="DY37" s="647"/>
      <c r="DZ37" s="647"/>
      <c r="EA37" s="647"/>
      <c r="EB37" s="647"/>
      <c r="EC37" s="674"/>
    </row>
    <row r="38" spans="2:133" ht="11.25" customHeight="1" x14ac:dyDescent="0.2">
      <c r="B38" s="632" t="s">
        <v>337</v>
      </c>
      <c r="C38" s="633"/>
      <c r="D38" s="633"/>
      <c r="E38" s="633"/>
      <c r="F38" s="633"/>
      <c r="G38" s="633"/>
      <c r="H38" s="633"/>
      <c r="I38" s="633"/>
      <c r="J38" s="633"/>
      <c r="K38" s="633"/>
      <c r="L38" s="633"/>
      <c r="M38" s="633"/>
      <c r="N38" s="633"/>
      <c r="O38" s="633"/>
      <c r="P38" s="633"/>
      <c r="Q38" s="634"/>
      <c r="R38" s="635">
        <v>129584</v>
      </c>
      <c r="S38" s="636"/>
      <c r="T38" s="636"/>
      <c r="U38" s="636"/>
      <c r="V38" s="636"/>
      <c r="W38" s="636"/>
      <c r="X38" s="636"/>
      <c r="Y38" s="637"/>
      <c r="Z38" s="661">
        <v>2.2000000000000002</v>
      </c>
      <c r="AA38" s="661"/>
      <c r="AB38" s="661"/>
      <c r="AC38" s="661"/>
      <c r="AD38" s="662" t="s">
        <v>129</v>
      </c>
      <c r="AE38" s="662"/>
      <c r="AF38" s="662"/>
      <c r="AG38" s="662"/>
      <c r="AH38" s="662"/>
      <c r="AI38" s="662"/>
      <c r="AJ38" s="662"/>
      <c r="AK38" s="662"/>
      <c r="AL38" s="638" t="s">
        <v>129</v>
      </c>
      <c r="AM38" s="639"/>
      <c r="AN38" s="639"/>
      <c r="AO38" s="663"/>
      <c r="AQ38" s="669" t="s">
        <v>338</v>
      </c>
      <c r="AR38" s="670"/>
      <c r="AS38" s="670"/>
      <c r="AT38" s="670"/>
      <c r="AU38" s="670"/>
      <c r="AV38" s="670"/>
      <c r="AW38" s="670"/>
      <c r="AX38" s="670"/>
      <c r="AY38" s="671"/>
      <c r="AZ38" s="635">
        <v>196465</v>
      </c>
      <c r="BA38" s="636"/>
      <c r="BB38" s="636"/>
      <c r="BC38" s="636"/>
      <c r="BD38" s="645"/>
      <c r="BE38" s="645"/>
      <c r="BF38" s="672"/>
      <c r="BG38" s="632" t="s">
        <v>339</v>
      </c>
      <c r="BH38" s="633"/>
      <c r="BI38" s="633"/>
      <c r="BJ38" s="633"/>
      <c r="BK38" s="633"/>
      <c r="BL38" s="633"/>
      <c r="BM38" s="633"/>
      <c r="BN38" s="633"/>
      <c r="BO38" s="633"/>
      <c r="BP38" s="633"/>
      <c r="BQ38" s="633"/>
      <c r="BR38" s="633"/>
      <c r="BS38" s="633"/>
      <c r="BT38" s="633"/>
      <c r="BU38" s="634"/>
      <c r="BV38" s="635">
        <v>930</v>
      </c>
      <c r="BW38" s="636"/>
      <c r="BX38" s="636"/>
      <c r="BY38" s="636"/>
      <c r="BZ38" s="636"/>
      <c r="CA38" s="636"/>
      <c r="CB38" s="673"/>
      <c r="CD38" s="632" t="s">
        <v>340</v>
      </c>
      <c r="CE38" s="633"/>
      <c r="CF38" s="633"/>
      <c r="CG38" s="633"/>
      <c r="CH38" s="633"/>
      <c r="CI38" s="633"/>
      <c r="CJ38" s="633"/>
      <c r="CK38" s="633"/>
      <c r="CL38" s="633"/>
      <c r="CM38" s="633"/>
      <c r="CN38" s="633"/>
      <c r="CO38" s="633"/>
      <c r="CP38" s="633"/>
      <c r="CQ38" s="634"/>
      <c r="CR38" s="635">
        <v>572290</v>
      </c>
      <c r="CS38" s="636"/>
      <c r="CT38" s="636"/>
      <c r="CU38" s="636"/>
      <c r="CV38" s="636"/>
      <c r="CW38" s="636"/>
      <c r="CX38" s="636"/>
      <c r="CY38" s="637"/>
      <c r="CZ38" s="638">
        <v>10</v>
      </c>
      <c r="DA38" s="647"/>
      <c r="DB38" s="647"/>
      <c r="DC38" s="648"/>
      <c r="DD38" s="641">
        <v>512696</v>
      </c>
      <c r="DE38" s="636"/>
      <c r="DF38" s="636"/>
      <c r="DG38" s="636"/>
      <c r="DH38" s="636"/>
      <c r="DI38" s="636"/>
      <c r="DJ38" s="636"/>
      <c r="DK38" s="637"/>
      <c r="DL38" s="641">
        <v>468654</v>
      </c>
      <c r="DM38" s="636"/>
      <c r="DN38" s="636"/>
      <c r="DO38" s="636"/>
      <c r="DP38" s="636"/>
      <c r="DQ38" s="636"/>
      <c r="DR38" s="636"/>
      <c r="DS38" s="636"/>
      <c r="DT38" s="636"/>
      <c r="DU38" s="636"/>
      <c r="DV38" s="637"/>
      <c r="DW38" s="638">
        <v>14</v>
      </c>
      <c r="DX38" s="647"/>
      <c r="DY38" s="647"/>
      <c r="DZ38" s="647"/>
      <c r="EA38" s="647"/>
      <c r="EB38" s="647"/>
      <c r="EC38" s="674"/>
    </row>
    <row r="39" spans="2:133" ht="11.25" customHeight="1" x14ac:dyDescent="0.2">
      <c r="B39" s="632" t="s">
        <v>341</v>
      </c>
      <c r="C39" s="633"/>
      <c r="D39" s="633"/>
      <c r="E39" s="633"/>
      <c r="F39" s="633"/>
      <c r="G39" s="633"/>
      <c r="H39" s="633"/>
      <c r="I39" s="633"/>
      <c r="J39" s="633"/>
      <c r="K39" s="633"/>
      <c r="L39" s="633"/>
      <c r="M39" s="633"/>
      <c r="N39" s="633"/>
      <c r="O39" s="633"/>
      <c r="P39" s="633"/>
      <c r="Q39" s="634"/>
      <c r="R39" s="635">
        <v>88237</v>
      </c>
      <c r="S39" s="636"/>
      <c r="T39" s="636"/>
      <c r="U39" s="636"/>
      <c r="V39" s="636"/>
      <c r="W39" s="636"/>
      <c r="X39" s="636"/>
      <c r="Y39" s="637"/>
      <c r="Z39" s="661">
        <v>1.5</v>
      </c>
      <c r="AA39" s="661"/>
      <c r="AB39" s="661"/>
      <c r="AC39" s="661"/>
      <c r="AD39" s="662">
        <v>96</v>
      </c>
      <c r="AE39" s="662"/>
      <c r="AF39" s="662"/>
      <c r="AG39" s="662"/>
      <c r="AH39" s="662"/>
      <c r="AI39" s="662"/>
      <c r="AJ39" s="662"/>
      <c r="AK39" s="662"/>
      <c r="AL39" s="638">
        <v>0</v>
      </c>
      <c r="AM39" s="639"/>
      <c r="AN39" s="639"/>
      <c r="AO39" s="663"/>
      <c r="AQ39" s="669" t="s">
        <v>342</v>
      </c>
      <c r="AR39" s="670"/>
      <c r="AS39" s="670"/>
      <c r="AT39" s="670"/>
      <c r="AU39" s="670"/>
      <c r="AV39" s="670"/>
      <c r="AW39" s="670"/>
      <c r="AX39" s="670"/>
      <c r="AY39" s="671"/>
      <c r="AZ39" s="635">
        <v>16123</v>
      </c>
      <c r="BA39" s="636"/>
      <c r="BB39" s="636"/>
      <c r="BC39" s="636"/>
      <c r="BD39" s="645"/>
      <c r="BE39" s="645"/>
      <c r="BF39" s="672"/>
      <c r="BG39" s="632" t="s">
        <v>343</v>
      </c>
      <c r="BH39" s="633"/>
      <c r="BI39" s="633"/>
      <c r="BJ39" s="633"/>
      <c r="BK39" s="633"/>
      <c r="BL39" s="633"/>
      <c r="BM39" s="633"/>
      <c r="BN39" s="633"/>
      <c r="BO39" s="633"/>
      <c r="BP39" s="633"/>
      <c r="BQ39" s="633"/>
      <c r="BR39" s="633"/>
      <c r="BS39" s="633"/>
      <c r="BT39" s="633"/>
      <c r="BU39" s="634"/>
      <c r="BV39" s="635">
        <v>1394</v>
      </c>
      <c r="BW39" s="636"/>
      <c r="BX39" s="636"/>
      <c r="BY39" s="636"/>
      <c r="BZ39" s="636"/>
      <c r="CA39" s="636"/>
      <c r="CB39" s="673"/>
      <c r="CD39" s="632" t="s">
        <v>344</v>
      </c>
      <c r="CE39" s="633"/>
      <c r="CF39" s="633"/>
      <c r="CG39" s="633"/>
      <c r="CH39" s="633"/>
      <c r="CI39" s="633"/>
      <c r="CJ39" s="633"/>
      <c r="CK39" s="633"/>
      <c r="CL39" s="633"/>
      <c r="CM39" s="633"/>
      <c r="CN39" s="633"/>
      <c r="CO39" s="633"/>
      <c r="CP39" s="633"/>
      <c r="CQ39" s="634"/>
      <c r="CR39" s="635">
        <v>275552</v>
      </c>
      <c r="CS39" s="645"/>
      <c r="CT39" s="645"/>
      <c r="CU39" s="645"/>
      <c r="CV39" s="645"/>
      <c r="CW39" s="645"/>
      <c r="CX39" s="645"/>
      <c r="CY39" s="646"/>
      <c r="CZ39" s="638">
        <v>4.8</v>
      </c>
      <c r="DA39" s="647"/>
      <c r="DB39" s="647"/>
      <c r="DC39" s="648"/>
      <c r="DD39" s="641">
        <v>221596</v>
      </c>
      <c r="DE39" s="645"/>
      <c r="DF39" s="645"/>
      <c r="DG39" s="645"/>
      <c r="DH39" s="645"/>
      <c r="DI39" s="645"/>
      <c r="DJ39" s="645"/>
      <c r="DK39" s="646"/>
      <c r="DL39" s="641" t="s">
        <v>129</v>
      </c>
      <c r="DM39" s="645"/>
      <c r="DN39" s="645"/>
      <c r="DO39" s="645"/>
      <c r="DP39" s="645"/>
      <c r="DQ39" s="645"/>
      <c r="DR39" s="645"/>
      <c r="DS39" s="645"/>
      <c r="DT39" s="645"/>
      <c r="DU39" s="645"/>
      <c r="DV39" s="646"/>
      <c r="DW39" s="638" t="s">
        <v>129</v>
      </c>
      <c r="DX39" s="647"/>
      <c r="DY39" s="647"/>
      <c r="DZ39" s="647"/>
      <c r="EA39" s="647"/>
      <c r="EB39" s="647"/>
      <c r="EC39" s="674"/>
    </row>
    <row r="40" spans="2:133" ht="11.25" customHeight="1" x14ac:dyDescent="0.2">
      <c r="B40" s="632" t="s">
        <v>345</v>
      </c>
      <c r="C40" s="633"/>
      <c r="D40" s="633"/>
      <c r="E40" s="633"/>
      <c r="F40" s="633"/>
      <c r="G40" s="633"/>
      <c r="H40" s="633"/>
      <c r="I40" s="633"/>
      <c r="J40" s="633"/>
      <c r="K40" s="633"/>
      <c r="L40" s="633"/>
      <c r="M40" s="633"/>
      <c r="N40" s="633"/>
      <c r="O40" s="633"/>
      <c r="P40" s="633"/>
      <c r="Q40" s="634"/>
      <c r="R40" s="635">
        <v>594500</v>
      </c>
      <c r="S40" s="636"/>
      <c r="T40" s="636"/>
      <c r="U40" s="636"/>
      <c r="V40" s="636"/>
      <c r="W40" s="636"/>
      <c r="X40" s="636"/>
      <c r="Y40" s="637"/>
      <c r="Z40" s="661">
        <v>10.1</v>
      </c>
      <c r="AA40" s="661"/>
      <c r="AB40" s="661"/>
      <c r="AC40" s="661"/>
      <c r="AD40" s="662" t="s">
        <v>129</v>
      </c>
      <c r="AE40" s="662"/>
      <c r="AF40" s="662"/>
      <c r="AG40" s="662"/>
      <c r="AH40" s="662"/>
      <c r="AI40" s="662"/>
      <c r="AJ40" s="662"/>
      <c r="AK40" s="662"/>
      <c r="AL40" s="638" t="s">
        <v>129</v>
      </c>
      <c r="AM40" s="639"/>
      <c r="AN40" s="639"/>
      <c r="AO40" s="663"/>
      <c r="AQ40" s="669" t="s">
        <v>346</v>
      </c>
      <c r="AR40" s="670"/>
      <c r="AS40" s="670"/>
      <c r="AT40" s="670"/>
      <c r="AU40" s="670"/>
      <c r="AV40" s="670"/>
      <c r="AW40" s="670"/>
      <c r="AX40" s="670"/>
      <c r="AY40" s="671"/>
      <c r="AZ40" s="635" t="s">
        <v>129</v>
      </c>
      <c r="BA40" s="636"/>
      <c r="BB40" s="636"/>
      <c r="BC40" s="636"/>
      <c r="BD40" s="645"/>
      <c r="BE40" s="645"/>
      <c r="BF40" s="672"/>
      <c r="BG40" s="675" t="s">
        <v>347</v>
      </c>
      <c r="BH40" s="676"/>
      <c r="BI40" s="676"/>
      <c r="BJ40" s="676"/>
      <c r="BK40" s="676"/>
      <c r="BL40" s="345"/>
      <c r="BM40" s="633" t="s">
        <v>348</v>
      </c>
      <c r="BN40" s="633"/>
      <c r="BO40" s="633"/>
      <c r="BP40" s="633"/>
      <c r="BQ40" s="633"/>
      <c r="BR40" s="633"/>
      <c r="BS40" s="633"/>
      <c r="BT40" s="633"/>
      <c r="BU40" s="634"/>
      <c r="BV40" s="635">
        <v>84</v>
      </c>
      <c r="BW40" s="636"/>
      <c r="BX40" s="636"/>
      <c r="BY40" s="636"/>
      <c r="BZ40" s="636"/>
      <c r="CA40" s="636"/>
      <c r="CB40" s="673"/>
      <c r="CD40" s="632" t="s">
        <v>349</v>
      </c>
      <c r="CE40" s="633"/>
      <c r="CF40" s="633"/>
      <c r="CG40" s="633"/>
      <c r="CH40" s="633"/>
      <c r="CI40" s="633"/>
      <c r="CJ40" s="633"/>
      <c r="CK40" s="633"/>
      <c r="CL40" s="633"/>
      <c r="CM40" s="633"/>
      <c r="CN40" s="633"/>
      <c r="CO40" s="633"/>
      <c r="CP40" s="633"/>
      <c r="CQ40" s="634"/>
      <c r="CR40" s="635">
        <v>274000</v>
      </c>
      <c r="CS40" s="636"/>
      <c r="CT40" s="636"/>
      <c r="CU40" s="636"/>
      <c r="CV40" s="636"/>
      <c r="CW40" s="636"/>
      <c r="CX40" s="636"/>
      <c r="CY40" s="637"/>
      <c r="CZ40" s="638">
        <v>4.8</v>
      </c>
      <c r="DA40" s="647"/>
      <c r="DB40" s="647"/>
      <c r="DC40" s="648"/>
      <c r="DD40" s="641">
        <v>264000</v>
      </c>
      <c r="DE40" s="636"/>
      <c r="DF40" s="636"/>
      <c r="DG40" s="636"/>
      <c r="DH40" s="636"/>
      <c r="DI40" s="636"/>
      <c r="DJ40" s="636"/>
      <c r="DK40" s="637"/>
      <c r="DL40" s="641" t="s">
        <v>129</v>
      </c>
      <c r="DM40" s="636"/>
      <c r="DN40" s="636"/>
      <c r="DO40" s="636"/>
      <c r="DP40" s="636"/>
      <c r="DQ40" s="636"/>
      <c r="DR40" s="636"/>
      <c r="DS40" s="636"/>
      <c r="DT40" s="636"/>
      <c r="DU40" s="636"/>
      <c r="DV40" s="637"/>
      <c r="DW40" s="638" t="s">
        <v>129</v>
      </c>
      <c r="DX40" s="647"/>
      <c r="DY40" s="647"/>
      <c r="DZ40" s="647"/>
      <c r="EA40" s="647"/>
      <c r="EB40" s="647"/>
      <c r="EC40" s="674"/>
    </row>
    <row r="41" spans="2:133" ht="11.25" customHeight="1" x14ac:dyDescent="0.2">
      <c r="B41" s="632" t="s">
        <v>350</v>
      </c>
      <c r="C41" s="633"/>
      <c r="D41" s="633"/>
      <c r="E41" s="633"/>
      <c r="F41" s="633"/>
      <c r="G41" s="633"/>
      <c r="H41" s="633"/>
      <c r="I41" s="633"/>
      <c r="J41" s="633"/>
      <c r="K41" s="633"/>
      <c r="L41" s="633"/>
      <c r="M41" s="633"/>
      <c r="N41" s="633"/>
      <c r="O41" s="633"/>
      <c r="P41" s="633"/>
      <c r="Q41" s="634"/>
      <c r="R41" s="635" t="s">
        <v>129</v>
      </c>
      <c r="S41" s="636"/>
      <c r="T41" s="636"/>
      <c r="U41" s="636"/>
      <c r="V41" s="636"/>
      <c r="W41" s="636"/>
      <c r="X41" s="636"/>
      <c r="Y41" s="637"/>
      <c r="Z41" s="661" t="s">
        <v>129</v>
      </c>
      <c r="AA41" s="661"/>
      <c r="AB41" s="661"/>
      <c r="AC41" s="661"/>
      <c r="AD41" s="662" t="s">
        <v>129</v>
      </c>
      <c r="AE41" s="662"/>
      <c r="AF41" s="662"/>
      <c r="AG41" s="662"/>
      <c r="AH41" s="662"/>
      <c r="AI41" s="662"/>
      <c r="AJ41" s="662"/>
      <c r="AK41" s="662"/>
      <c r="AL41" s="638" t="s">
        <v>129</v>
      </c>
      <c r="AM41" s="639"/>
      <c r="AN41" s="639"/>
      <c r="AO41" s="663"/>
      <c r="AQ41" s="669" t="s">
        <v>351</v>
      </c>
      <c r="AR41" s="670"/>
      <c r="AS41" s="670"/>
      <c r="AT41" s="670"/>
      <c r="AU41" s="670"/>
      <c r="AV41" s="670"/>
      <c r="AW41" s="670"/>
      <c r="AX41" s="670"/>
      <c r="AY41" s="671"/>
      <c r="AZ41" s="635">
        <v>74672</v>
      </c>
      <c r="BA41" s="636"/>
      <c r="BB41" s="636"/>
      <c r="BC41" s="636"/>
      <c r="BD41" s="645"/>
      <c r="BE41" s="645"/>
      <c r="BF41" s="672"/>
      <c r="BG41" s="675"/>
      <c r="BH41" s="676"/>
      <c r="BI41" s="676"/>
      <c r="BJ41" s="676"/>
      <c r="BK41" s="676"/>
      <c r="BL41" s="345"/>
      <c r="BM41" s="633" t="s">
        <v>352</v>
      </c>
      <c r="BN41" s="633"/>
      <c r="BO41" s="633"/>
      <c r="BP41" s="633"/>
      <c r="BQ41" s="633"/>
      <c r="BR41" s="633"/>
      <c r="BS41" s="633"/>
      <c r="BT41" s="633"/>
      <c r="BU41" s="634"/>
      <c r="BV41" s="635" t="s">
        <v>129</v>
      </c>
      <c r="BW41" s="636"/>
      <c r="BX41" s="636"/>
      <c r="BY41" s="636"/>
      <c r="BZ41" s="636"/>
      <c r="CA41" s="636"/>
      <c r="CB41" s="673"/>
      <c r="CD41" s="632" t="s">
        <v>353</v>
      </c>
      <c r="CE41" s="633"/>
      <c r="CF41" s="633"/>
      <c r="CG41" s="633"/>
      <c r="CH41" s="633"/>
      <c r="CI41" s="633"/>
      <c r="CJ41" s="633"/>
      <c r="CK41" s="633"/>
      <c r="CL41" s="633"/>
      <c r="CM41" s="633"/>
      <c r="CN41" s="633"/>
      <c r="CO41" s="633"/>
      <c r="CP41" s="633"/>
      <c r="CQ41" s="634"/>
      <c r="CR41" s="635" t="s">
        <v>129</v>
      </c>
      <c r="CS41" s="645"/>
      <c r="CT41" s="645"/>
      <c r="CU41" s="645"/>
      <c r="CV41" s="645"/>
      <c r="CW41" s="645"/>
      <c r="CX41" s="645"/>
      <c r="CY41" s="646"/>
      <c r="CZ41" s="638" t="s">
        <v>129</v>
      </c>
      <c r="DA41" s="647"/>
      <c r="DB41" s="647"/>
      <c r="DC41" s="648"/>
      <c r="DD41" s="641" t="s">
        <v>129</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354</v>
      </c>
      <c r="C42" s="633"/>
      <c r="D42" s="633"/>
      <c r="E42" s="633"/>
      <c r="F42" s="633"/>
      <c r="G42" s="633"/>
      <c r="H42" s="633"/>
      <c r="I42" s="633"/>
      <c r="J42" s="633"/>
      <c r="K42" s="633"/>
      <c r="L42" s="633"/>
      <c r="M42" s="633"/>
      <c r="N42" s="633"/>
      <c r="O42" s="633"/>
      <c r="P42" s="633"/>
      <c r="Q42" s="634"/>
      <c r="R42" s="635" t="s">
        <v>129</v>
      </c>
      <c r="S42" s="636"/>
      <c r="T42" s="636"/>
      <c r="U42" s="636"/>
      <c r="V42" s="636"/>
      <c r="W42" s="636"/>
      <c r="X42" s="636"/>
      <c r="Y42" s="637"/>
      <c r="Z42" s="661" t="s">
        <v>129</v>
      </c>
      <c r="AA42" s="661"/>
      <c r="AB42" s="661"/>
      <c r="AC42" s="661"/>
      <c r="AD42" s="662" t="s">
        <v>129</v>
      </c>
      <c r="AE42" s="662"/>
      <c r="AF42" s="662"/>
      <c r="AG42" s="662"/>
      <c r="AH42" s="662"/>
      <c r="AI42" s="662"/>
      <c r="AJ42" s="662"/>
      <c r="AK42" s="662"/>
      <c r="AL42" s="638" t="s">
        <v>129</v>
      </c>
      <c r="AM42" s="639"/>
      <c r="AN42" s="639"/>
      <c r="AO42" s="663"/>
      <c r="AQ42" s="666" t="s">
        <v>355</v>
      </c>
      <c r="AR42" s="667"/>
      <c r="AS42" s="667"/>
      <c r="AT42" s="667"/>
      <c r="AU42" s="667"/>
      <c r="AV42" s="667"/>
      <c r="AW42" s="667"/>
      <c r="AX42" s="667"/>
      <c r="AY42" s="668"/>
      <c r="AZ42" s="615">
        <v>285030</v>
      </c>
      <c r="BA42" s="649"/>
      <c r="BB42" s="649"/>
      <c r="BC42" s="649"/>
      <c r="BD42" s="616"/>
      <c r="BE42" s="616"/>
      <c r="BF42" s="664"/>
      <c r="BG42" s="677"/>
      <c r="BH42" s="678"/>
      <c r="BI42" s="678"/>
      <c r="BJ42" s="678"/>
      <c r="BK42" s="678"/>
      <c r="BL42" s="346"/>
      <c r="BM42" s="613" t="s">
        <v>356</v>
      </c>
      <c r="BN42" s="613"/>
      <c r="BO42" s="613"/>
      <c r="BP42" s="613"/>
      <c r="BQ42" s="613"/>
      <c r="BR42" s="613"/>
      <c r="BS42" s="613"/>
      <c r="BT42" s="613"/>
      <c r="BU42" s="614"/>
      <c r="BV42" s="615">
        <v>374</v>
      </c>
      <c r="BW42" s="649"/>
      <c r="BX42" s="649"/>
      <c r="BY42" s="649"/>
      <c r="BZ42" s="649"/>
      <c r="CA42" s="649"/>
      <c r="CB42" s="665"/>
      <c r="CD42" s="632" t="s">
        <v>357</v>
      </c>
      <c r="CE42" s="633"/>
      <c r="CF42" s="633"/>
      <c r="CG42" s="633"/>
      <c r="CH42" s="633"/>
      <c r="CI42" s="633"/>
      <c r="CJ42" s="633"/>
      <c r="CK42" s="633"/>
      <c r="CL42" s="633"/>
      <c r="CM42" s="633"/>
      <c r="CN42" s="633"/>
      <c r="CO42" s="633"/>
      <c r="CP42" s="633"/>
      <c r="CQ42" s="634"/>
      <c r="CR42" s="635">
        <v>959914</v>
      </c>
      <c r="CS42" s="645"/>
      <c r="CT42" s="645"/>
      <c r="CU42" s="645"/>
      <c r="CV42" s="645"/>
      <c r="CW42" s="645"/>
      <c r="CX42" s="645"/>
      <c r="CY42" s="646"/>
      <c r="CZ42" s="638">
        <v>16.8</v>
      </c>
      <c r="DA42" s="647"/>
      <c r="DB42" s="647"/>
      <c r="DC42" s="648"/>
      <c r="DD42" s="641">
        <v>269615</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358</v>
      </c>
      <c r="C43" s="633"/>
      <c r="D43" s="633"/>
      <c r="E43" s="633"/>
      <c r="F43" s="633"/>
      <c r="G43" s="633"/>
      <c r="H43" s="633"/>
      <c r="I43" s="633"/>
      <c r="J43" s="633"/>
      <c r="K43" s="633"/>
      <c r="L43" s="633"/>
      <c r="M43" s="633"/>
      <c r="N43" s="633"/>
      <c r="O43" s="633"/>
      <c r="P43" s="633"/>
      <c r="Q43" s="634"/>
      <c r="R43" s="635">
        <v>83400</v>
      </c>
      <c r="S43" s="636"/>
      <c r="T43" s="636"/>
      <c r="U43" s="636"/>
      <c r="V43" s="636"/>
      <c r="W43" s="636"/>
      <c r="X43" s="636"/>
      <c r="Y43" s="637"/>
      <c r="Z43" s="661">
        <v>1.4</v>
      </c>
      <c r="AA43" s="661"/>
      <c r="AB43" s="661"/>
      <c r="AC43" s="661"/>
      <c r="AD43" s="662" t="s">
        <v>129</v>
      </c>
      <c r="AE43" s="662"/>
      <c r="AF43" s="662"/>
      <c r="AG43" s="662"/>
      <c r="AH43" s="662"/>
      <c r="AI43" s="662"/>
      <c r="AJ43" s="662"/>
      <c r="AK43" s="662"/>
      <c r="AL43" s="638" t="s">
        <v>129</v>
      </c>
      <c r="AM43" s="639"/>
      <c r="AN43" s="639"/>
      <c r="AO43" s="663"/>
      <c r="CD43" s="632" t="s">
        <v>359</v>
      </c>
      <c r="CE43" s="633"/>
      <c r="CF43" s="633"/>
      <c r="CG43" s="633"/>
      <c r="CH43" s="633"/>
      <c r="CI43" s="633"/>
      <c r="CJ43" s="633"/>
      <c r="CK43" s="633"/>
      <c r="CL43" s="633"/>
      <c r="CM43" s="633"/>
      <c r="CN43" s="633"/>
      <c r="CO43" s="633"/>
      <c r="CP43" s="633"/>
      <c r="CQ43" s="634"/>
      <c r="CR43" s="635" t="s">
        <v>129</v>
      </c>
      <c r="CS43" s="645"/>
      <c r="CT43" s="645"/>
      <c r="CU43" s="645"/>
      <c r="CV43" s="645"/>
      <c r="CW43" s="645"/>
      <c r="CX43" s="645"/>
      <c r="CY43" s="646"/>
      <c r="CZ43" s="638" t="s">
        <v>129</v>
      </c>
      <c r="DA43" s="647"/>
      <c r="DB43" s="647"/>
      <c r="DC43" s="648"/>
      <c r="DD43" s="641" t="s">
        <v>129</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360</v>
      </c>
      <c r="C44" s="613"/>
      <c r="D44" s="613"/>
      <c r="E44" s="613"/>
      <c r="F44" s="613"/>
      <c r="G44" s="613"/>
      <c r="H44" s="613"/>
      <c r="I44" s="613"/>
      <c r="J44" s="613"/>
      <c r="K44" s="613"/>
      <c r="L44" s="613"/>
      <c r="M44" s="613"/>
      <c r="N44" s="613"/>
      <c r="O44" s="613"/>
      <c r="P44" s="613"/>
      <c r="Q44" s="614"/>
      <c r="R44" s="615">
        <v>5884455</v>
      </c>
      <c r="S44" s="649"/>
      <c r="T44" s="649"/>
      <c r="U44" s="649"/>
      <c r="V44" s="649"/>
      <c r="W44" s="649"/>
      <c r="X44" s="649"/>
      <c r="Y44" s="650"/>
      <c r="Z44" s="651">
        <v>100</v>
      </c>
      <c r="AA44" s="651"/>
      <c r="AB44" s="651"/>
      <c r="AC44" s="651"/>
      <c r="AD44" s="652">
        <v>3274798</v>
      </c>
      <c r="AE44" s="652"/>
      <c r="AF44" s="652"/>
      <c r="AG44" s="652"/>
      <c r="AH44" s="652"/>
      <c r="AI44" s="652"/>
      <c r="AJ44" s="652"/>
      <c r="AK44" s="652"/>
      <c r="AL44" s="618">
        <v>100</v>
      </c>
      <c r="AM44" s="653"/>
      <c r="AN44" s="653"/>
      <c r="AO44" s="654"/>
      <c r="CD44" s="655" t="s">
        <v>307</v>
      </c>
      <c r="CE44" s="656"/>
      <c r="CF44" s="632" t="s">
        <v>361</v>
      </c>
      <c r="CG44" s="633"/>
      <c r="CH44" s="633"/>
      <c r="CI44" s="633"/>
      <c r="CJ44" s="633"/>
      <c r="CK44" s="633"/>
      <c r="CL44" s="633"/>
      <c r="CM44" s="633"/>
      <c r="CN44" s="633"/>
      <c r="CO44" s="633"/>
      <c r="CP44" s="633"/>
      <c r="CQ44" s="634"/>
      <c r="CR44" s="635">
        <v>715753</v>
      </c>
      <c r="CS44" s="636"/>
      <c r="CT44" s="636"/>
      <c r="CU44" s="636"/>
      <c r="CV44" s="636"/>
      <c r="CW44" s="636"/>
      <c r="CX44" s="636"/>
      <c r="CY44" s="637"/>
      <c r="CZ44" s="638">
        <v>12.6</v>
      </c>
      <c r="DA44" s="639"/>
      <c r="DB44" s="639"/>
      <c r="DC44" s="640"/>
      <c r="DD44" s="641">
        <v>118336</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362</v>
      </c>
      <c r="CG45" s="633"/>
      <c r="CH45" s="633"/>
      <c r="CI45" s="633"/>
      <c r="CJ45" s="633"/>
      <c r="CK45" s="633"/>
      <c r="CL45" s="633"/>
      <c r="CM45" s="633"/>
      <c r="CN45" s="633"/>
      <c r="CO45" s="633"/>
      <c r="CP45" s="633"/>
      <c r="CQ45" s="634"/>
      <c r="CR45" s="635">
        <v>93588</v>
      </c>
      <c r="CS45" s="645"/>
      <c r="CT45" s="645"/>
      <c r="CU45" s="645"/>
      <c r="CV45" s="645"/>
      <c r="CW45" s="645"/>
      <c r="CX45" s="645"/>
      <c r="CY45" s="646"/>
      <c r="CZ45" s="638">
        <v>1.6</v>
      </c>
      <c r="DA45" s="647"/>
      <c r="DB45" s="647"/>
      <c r="DC45" s="648"/>
      <c r="DD45" s="641">
        <v>10040</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342" t="s">
        <v>363</v>
      </c>
      <c r="CD46" s="657"/>
      <c r="CE46" s="658"/>
      <c r="CF46" s="632" t="s">
        <v>364</v>
      </c>
      <c r="CG46" s="633"/>
      <c r="CH46" s="633"/>
      <c r="CI46" s="633"/>
      <c r="CJ46" s="633"/>
      <c r="CK46" s="633"/>
      <c r="CL46" s="633"/>
      <c r="CM46" s="633"/>
      <c r="CN46" s="633"/>
      <c r="CO46" s="633"/>
      <c r="CP46" s="633"/>
      <c r="CQ46" s="634"/>
      <c r="CR46" s="635">
        <v>583822</v>
      </c>
      <c r="CS46" s="636"/>
      <c r="CT46" s="636"/>
      <c r="CU46" s="636"/>
      <c r="CV46" s="636"/>
      <c r="CW46" s="636"/>
      <c r="CX46" s="636"/>
      <c r="CY46" s="637"/>
      <c r="CZ46" s="638">
        <v>10.199999999999999</v>
      </c>
      <c r="DA46" s="639"/>
      <c r="DB46" s="639"/>
      <c r="DC46" s="640"/>
      <c r="DD46" s="641">
        <v>107853</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365</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366</v>
      </c>
      <c r="CG47" s="633"/>
      <c r="CH47" s="633"/>
      <c r="CI47" s="633"/>
      <c r="CJ47" s="633"/>
      <c r="CK47" s="633"/>
      <c r="CL47" s="633"/>
      <c r="CM47" s="633"/>
      <c r="CN47" s="633"/>
      <c r="CO47" s="633"/>
      <c r="CP47" s="633"/>
      <c r="CQ47" s="634"/>
      <c r="CR47" s="635">
        <v>244161</v>
      </c>
      <c r="CS47" s="645"/>
      <c r="CT47" s="645"/>
      <c r="CU47" s="645"/>
      <c r="CV47" s="645"/>
      <c r="CW47" s="645"/>
      <c r="CX47" s="645"/>
      <c r="CY47" s="646"/>
      <c r="CZ47" s="638">
        <v>4.3</v>
      </c>
      <c r="DA47" s="647"/>
      <c r="DB47" s="647"/>
      <c r="DC47" s="648"/>
      <c r="DD47" s="641">
        <v>151279</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367</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368</v>
      </c>
      <c r="CG48" s="633"/>
      <c r="CH48" s="633"/>
      <c r="CI48" s="633"/>
      <c r="CJ48" s="633"/>
      <c r="CK48" s="633"/>
      <c r="CL48" s="633"/>
      <c r="CM48" s="633"/>
      <c r="CN48" s="633"/>
      <c r="CO48" s="633"/>
      <c r="CP48" s="633"/>
      <c r="CQ48" s="634"/>
      <c r="CR48" s="635" t="s">
        <v>129</v>
      </c>
      <c r="CS48" s="636"/>
      <c r="CT48" s="636"/>
      <c r="CU48" s="636"/>
      <c r="CV48" s="636"/>
      <c r="CW48" s="636"/>
      <c r="CX48" s="636"/>
      <c r="CY48" s="637"/>
      <c r="CZ48" s="638" t="s">
        <v>129</v>
      </c>
      <c r="DA48" s="639"/>
      <c r="DB48" s="639"/>
      <c r="DC48" s="640"/>
      <c r="DD48" s="641" t="s">
        <v>129</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347"/>
      <c r="CD49" s="612" t="s">
        <v>369</v>
      </c>
      <c r="CE49" s="613"/>
      <c r="CF49" s="613"/>
      <c r="CG49" s="613"/>
      <c r="CH49" s="613"/>
      <c r="CI49" s="613"/>
      <c r="CJ49" s="613"/>
      <c r="CK49" s="613"/>
      <c r="CL49" s="613"/>
      <c r="CM49" s="613"/>
      <c r="CN49" s="613"/>
      <c r="CO49" s="613"/>
      <c r="CP49" s="613"/>
      <c r="CQ49" s="614"/>
      <c r="CR49" s="615">
        <v>5696944</v>
      </c>
      <c r="CS49" s="616"/>
      <c r="CT49" s="616"/>
      <c r="CU49" s="616"/>
      <c r="CV49" s="616"/>
      <c r="CW49" s="616"/>
      <c r="CX49" s="616"/>
      <c r="CY49" s="617"/>
      <c r="CZ49" s="618">
        <v>100</v>
      </c>
      <c r="DA49" s="619"/>
      <c r="DB49" s="619"/>
      <c r="DC49" s="620"/>
      <c r="DD49" s="621">
        <v>3941125</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347"/>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099" t="s">
        <v>370</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0" t="s">
        <v>371</v>
      </c>
      <c r="DK2" s="1101"/>
      <c r="DL2" s="1101"/>
      <c r="DM2" s="1101"/>
      <c r="DN2" s="1101"/>
      <c r="DO2" s="1102"/>
      <c r="DP2" s="212"/>
      <c r="DQ2" s="1100" t="s">
        <v>372</v>
      </c>
      <c r="DR2" s="1101"/>
      <c r="DS2" s="1101"/>
      <c r="DT2" s="1101"/>
      <c r="DU2" s="1101"/>
      <c r="DV2" s="1101"/>
      <c r="DW2" s="1101"/>
      <c r="DX2" s="1101"/>
      <c r="DY2" s="1101"/>
      <c r="DZ2" s="1102"/>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68" t="s">
        <v>373</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6"/>
      <c r="BA4" s="216"/>
      <c r="BB4" s="216"/>
      <c r="BC4" s="216"/>
      <c r="BD4" s="216"/>
      <c r="BE4" s="217"/>
      <c r="BF4" s="217"/>
      <c r="BG4" s="217"/>
      <c r="BH4" s="217"/>
      <c r="BI4" s="217"/>
      <c r="BJ4" s="217"/>
      <c r="BK4" s="217"/>
      <c r="BL4" s="217"/>
      <c r="BM4" s="217"/>
      <c r="BN4" s="217"/>
      <c r="BO4" s="217"/>
      <c r="BP4" s="217"/>
      <c r="BQ4" s="739" t="s">
        <v>374</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2">
      <c r="A5" s="1004" t="s">
        <v>375</v>
      </c>
      <c r="B5" s="1005"/>
      <c r="C5" s="1005"/>
      <c r="D5" s="1005"/>
      <c r="E5" s="1005"/>
      <c r="F5" s="1005"/>
      <c r="G5" s="1005"/>
      <c r="H5" s="1005"/>
      <c r="I5" s="1005"/>
      <c r="J5" s="1005"/>
      <c r="K5" s="1005"/>
      <c r="L5" s="1005"/>
      <c r="M5" s="1005"/>
      <c r="N5" s="1005"/>
      <c r="O5" s="1005"/>
      <c r="P5" s="1006"/>
      <c r="Q5" s="1010" t="s">
        <v>376</v>
      </c>
      <c r="R5" s="1011"/>
      <c r="S5" s="1011"/>
      <c r="T5" s="1011"/>
      <c r="U5" s="1012"/>
      <c r="V5" s="1010" t="s">
        <v>377</v>
      </c>
      <c r="W5" s="1011"/>
      <c r="X5" s="1011"/>
      <c r="Y5" s="1011"/>
      <c r="Z5" s="1012"/>
      <c r="AA5" s="1010" t="s">
        <v>378</v>
      </c>
      <c r="AB5" s="1011"/>
      <c r="AC5" s="1011"/>
      <c r="AD5" s="1011"/>
      <c r="AE5" s="1011"/>
      <c r="AF5" s="1103" t="s">
        <v>379</v>
      </c>
      <c r="AG5" s="1011"/>
      <c r="AH5" s="1011"/>
      <c r="AI5" s="1011"/>
      <c r="AJ5" s="1024"/>
      <c r="AK5" s="1011" t="s">
        <v>380</v>
      </c>
      <c r="AL5" s="1011"/>
      <c r="AM5" s="1011"/>
      <c r="AN5" s="1011"/>
      <c r="AO5" s="1012"/>
      <c r="AP5" s="1010" t="s">
        <v>381</v>
      </c>
      <c r="AQ5" s="1011"/>
      <c r="AR5" s="1011"/>
      <c r="AS5" s="1011"/>
      <c r="AT5" s="1012"/>
      <c r="AU5" s="1010" t="s">
        <v>382</v>
      </c>
      <c r="AV5" s="1011"/>
      <c r="AW5" s="1011"/>
      <c r="AX5" s="1011"/>
      <c r="AY5" s="1024"/>
      <c r="AZ5" s="216"/>
      <c r="BA5" s="216"/>
      <c r="BB5" s="216"/>
      <c r="BC5" s="216"/>
      <c r="BD5" s="216"/>
      <c r="BE5" s="217"/>
      <c r="BF5" s="217"/>
      <c r="BG5" s="217"/>
      <c r="BH5" s="217"/>
      <c r="BI5" s="217"/>
      <c r="BJ5" s="217"/>
      <c r="BK5" s="217"/>
      <c r="BL5" s="217"/>
      <c r="BM5" s="217"/>
      <c r="BN5" s="217"/>
      <c r="BO5" s="217"/>
      <c r="BP5" s="217"/>
      <c r="BQ5" s="1004" t="s">
        <v>383</v>
      </c>
      <c r="BR5" s="1005"/>
      <c r="BS5" s="1005"/>
      <c r="BT5" s="1005"/>
      <c r="BU5" s="1005"/>
      <c r="BV5" s="1005"/>
      <c r="BW5" s="1005"/>
      <c r="BX5" s="1005"/>
      <c r="BY5" s="1005"/>
      <c r="BZ5" s="1005"/>
      <c r="CA5" s="1005"/>
      <c r="CB5" s="1005"/>
      <c r="CC5" s="1005"/>
      <c r="CD5" s="1005"/>
      <c r="CE5" s="1005"/>
      <c r="CF5" s="1005"/>
      <c r="CG5" s="1006"/>
      <c r="CH5" s="1010" t="s">
        <v>384</v>
      </c>
      <c r="CI5" s="1011"/>
      <c r="CJ5" s="1011"/>
      <c r="CK5" s="1011"/>
      <c r="CL5" s="1012"/>
      <c r="CM5" s="1010" t="s">
        <v>385</v>
      </c>
      <c r="CN5" s="1011"/>
      <c r="CO5" s="1011"/>
      <c r="CP5" s="1011"/>
      <c r="CQ5" s="1012"/>
      <c r="CR5" s="1010" t="s">
        <v>386</v>
      </c>
      <c r="CS5" s="1011"/>
      <c r="CT5" s="1011"/>
      <c r="CU5" s="1011"/>
      <c r="CV5" s="1012"/>
      <c r="CW5" s="1010" t="s">
        <v>387</v>
      </c>
      <c r="CX5" s="1011"/>
      <c r="CY5" s="1011"/>
      <c r="CZ5" s="1011"/>
      <c r="DA5" s="1012"/>
      <c r="DB5" s="1010" t="s">
        <v>388</v>
      </c>
      <c r="DC5" s="1011"/>
      <c r="DD5" s="1011"/>
      <c r="DE5" s="1011"/>
      <c r="DF5" s="1012"/>
      <c r="DG5" s="1093" t="s">
        <v>389</v>
      </c>
      <c r="DH5" s="1094"/>
      <c r="DI5" s="1094"/>
      <c r="DJ5" s="1094"/>
      <c r="DK5" s="1095"/>
      <c r="DL5" s="1093" t="s">
        <v>390</v>
      </c>
      <c r="DM5" s="1094"/>
      <c r="DN5" s="1094"/>
      <c r="DO5" s="1094"/>
      <c r="DP5" s="1095"/>
      <c r="DQ5" s="1010" t="s">
        <v>391</v>
      </c>
      <c r="DR5" s="1011"/>
      <c r="DS5" s="1011"/>
      <c r="DT5" s="1011"/>
      <c r="DU5" s="1012"/>
      <c r="DV5" s="1010" t="s">
        <v>382</v>
      </c>
      <c r="DW5" s="1011"/>
      <c r="DX5" s="1011"/>
      <c r="DY5" s="1011"/>
      <c r="DZ5" s="1024"/>
      <c r="EA5" s="219"/>
    </row>
    <row r="6" spans="1:131" s="220"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6"/>
      <c r="BA6" s="216"/>
      <c r="BB6" s="216"/>
      <c r="BC6" s="216"/>
      <c r="BD6" s="216"/>
      <c r="BE6" s="217"/>
      <c r="BF6" s="217"/>
      <c r="BG6" s="217"/>
      <c r="BH6" s="217"/>
      <c r="BI6" s="217"/>
      <c r="BJ6" s="217"/>
      <c r="BK6" s="217"/>
      <c r="BL6" s="217"/>
      <c r="BM6" s="217"/>
      <c r="BN6" s="217"/>
      <c r="BO6" s="217"/>
      <c r="BP6" s="217"/>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9"/>
    </row>
    <row r="7" spans="1:131" s="220" customFormat="1" ht="26.25" customHeight="1" thickTop="1" x14ac:dyDescent="0.2">
      <c r="A7" s="221">
        <v>1</v>
      </c>
      <c r="B7" s="1056" t="s">
        <v>392</v>
      </c>
      <c r="C7" s="1057"/>
      <c r="D7" s="1057"/>
      <c r="E7" s="1057"/>
      <c r="F7" s="1057"/>
      <c r="G7" s="1057"/>
      <c r="H7" s="1057"/>
      <c r="I7" s="1057"/>
      <c r="J7" s="1057"/>
      <c r="K7" s="1057"/>
      <c r="L7" s="1057"/>
      <c r="M7" s="1057"/>
      <c r="N7" s="1057"/>
      <c r="O7" s="1057"/>
      <c r="P7" s="1058"/>
      <c r="Q7" s="1111">
        <v>6048</v>
      </c>
      <c r="R7" s="1112"/>
      <c r="S7" s="1112"/>
      <c r="T7" s="1112"/>
      <c r="U7" s="1112"/>
      <c r="V7" s="1112">
        <v>5861</v>
      </c>
      <c r="W7" s="1112"/>
      <c r="X7" s="1112"/>
      <c r="Y7" s="1112"/>
      <c r="Z7" s="1112"/>
      <c r="AA7" s="1112">
        <v>188</v>
      </c>
      <c r="AB7" s="1112"/>
      <c r="AC7" s="1112"/>
      <c r="AD7" s="1112"/>
      <c r="AE7" s="1113"/>
      <c r="AF7" s="1114">
        <v>53</v>
      </c>
      <c r="AG7" s="1115"/>
      <c r="AH7" s="1115"/>
      <c r="AI7" s="1115"/>
      <c r="AJ7" s="1116"/>
      <c r="AK7" s="1117">
        <v>136</v>
      </c>
      <c r="AL7" s="1118"/>
      <c r="AM7" s="1118"/>
      <c r="AN7" s="1118"/>
      <c r="AO7" s="1118"/>
      <c r="AP7" s="1118">
        <v>5298</v>
      </c>
      <c r="AQ7" s="1118"/>
      <c r="AR7" s="1118"/>
      <c r="AS7" s="1118"/>
      <c r="AT7" s="1118"/>
      <c r="AU7" s="1119"/>
      <c r="AV7" s="1119"/>
      <c r="AW7" s="1119"/>
      <c r="AX7" s="1119"/>
      <c r="AY7" s="1120"/>
      <c r="AZ7" s="216"/>
      <c r="BA7" s="216"/>
      <c r="BB7" s="216"/>
      <c r="BC7" s="216"/>
      <c r="BD7" s="216"/>
      <c r="BE7" s="217"/>
      <c r="BF7" s="217"/>
      <c r="BG7" s="217"/>
      <c r="BH7" s="217"/>
      <c r="BI7" s="217"/>
      <c r="BJ7" s="217"/>
      <c r="BK7" s="217"/>
      <c r="BL7" s="217"/>
      <c r="BM7" s="217"/>
      <c r="BN7" s="217"/>
      <c r="BO7" s="217"/>
      <c r="BP7" s="217"/>
      <c r="BQ7" s="221">
        <v>1</v>
      </c>
      <c r="BR7" s="222"/>
      <c r="BS7" s="1108" t="s">
        <v>590</v>
      </c>
      <c r="BT7" s="1109"/>
      <c r="BU7" s="1109"/>
      <c r="BV7" s="1109"/>
      <c r="BW7" s="1109"/>
      <c r="BX7" s="1109"/>
      <c r="BY7" s="1109"/>
      <c r="BZ7" s="1109"/>
      <c r="CA7" s="1109"/>
      <c r="CB7" s="1109"/>
      <c r="CC7" s="1109"/>
      <c r="CD7" s="1109"/>
      <c r="CE7" s="1109"/>
      <c r="CF7" s="1109"/>
      <c r="CG7" s="1121"/>
      <c r="CH7" s="1105">
        <v>-7</v>
      </c>
      <c r="CI7" s="1106"/>
      <c r="CJ7" s="1106"/>
      <c r="CK7" s="1106"/>
      <c r="CL7" s="1107"/>
      <c r="CM7" s="1105">
        <v>21</v>
      </c>
      <c r="CN7" s="1106"/>
      <c r="CO7" s="1106"/>
      <c r="CP7" s="1106"/>
      <c r="CQ7" s="1107"/>
      <c r="CR7" s="1105">
        <v>7</v>
      </c>
      <c r="CS7" s="1106"/>
      <c r="CT7" s="1106"/>
      <c r="CU7" s="1106"/>
      <c r="CV7" s="1107"/>
      <c r="CW7" s="1105">
        <v>9</v>
      </c>
      <c r="CX7" s="1106"/>
      <c r="CY7" s="1106"/>
      <c r="CZ7" s="1106"/>
      <c r="DA7" s="1107"/>
      <c r="DB7" s="1105" t="s">
        <v>583</v>
      </c>
      <c r="DC7" s="1106"/>
      <c r="DD7" s="1106"/>
      <c r="DE7" s="1106"/>
      <c r="DF7" s="1107"/>
      <c r="DG7" s="1105" t="s">
        <v>583</v>
      </c>
      <c r="DH7" s="1106"/>
      <c r="DI7" s="1106"/>
      <c r="DJ7" s="1106"/>
      <c r="DK7" s="1107"/>
      <c r="DL7" s="1105" t="s">
        <v>583</v>
      </c>
      <c r="DM7" s="1106"/>
      <c r="DN7" s="1106"/>
      <c r="DO7" s="1106"/>
      <c r="DP7" s="1107"/>
      <c r="DQ7" s="1105" t="s">
        <v>583</v>
      </c>
      <c r="DR7" s="1106"/>
      <c r="DS7" s="1106"/>
      <c r="DT7" s="1106"/>
      <c r="DU7" s="1107"/>
      <c r="DV7" s="1108"/>
      <c r="DW7" s="1109"/>
      <c r="DX7" s="1109"/>
      <c r="DY7" s="1109"/>
      <c r="DZ7" s="1110"/>
      <c r="EA7" s="219"/>
    </row>
    <row r="8" spans="1:131" s="220" customFormat="1" ht="26.25" customHeight="1" x14ac:dyDescent="0.2">
      <c r="A8" s="223">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16"/>
      <c r="BA8" s="216"/>
      <c r="BB8" s="216"/>
      <c r="BC8" s="216"/>
      <c r="BD8" s="216"/>
      <c r="BE8" s="217"/>
      <c r="BF8" s="217"/>
      <c r="BG8" s="217"/>
      <c r="BH8" s="217"/>
      <c r="BI8" s="217"/>
      <c r="BJ8" s="217"/>
      <c r="BK8" s="217"/>
      <c r="BL8" s="217"/>
      <c r="BM8" s="217"/>
      <c r="BN8" s="217"/>
      <c r="BO8" s="217"/>
      <c r="BP8" s="217"/>
      <c r="BQ8" s="223">
        <v>2</v>
      </c>
      <c r="BR8" s="224"/>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19"/>
    </row>
    <row r="9" spans="1:131" s="220" customFormat="1" ht="26.25" customHeight="1" x14ac:dyDescent="0.2">
      <c r="A9" s="223">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6"/>
      <c r="BA9" s="216"/>
      <c r="BB9" s="216"/>
      <c r="BC9" s="216"/>
      <c r="BD9" s="216"/>
      <c r="BE9" s="217"/>
      <c r="BF9" s="217"/>
      <c r="BG9" s="217"/>
      <c r="BH9" s="217"/>
      <c r="BI9" s="217"/>
      <c r="BJ9" s="217"/>
      <c r="BK9" s="217"/>
      <c r="BL9" s="217"/>
      <c r="BM9" s="217"/>
      <c r="BN9" s="217"/>
      <c r="BO9" s="217"/>
      <c r="BP9" s="217"/>
      <c r="BQ9" s="223">
        <v>3</v>
      </c>
      <c r="BR9" s="224"/>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19"/>
    </row>
    <row r="10" spans="1:131" s="220" customFormat="1" ht="26.25" customHeight="1" x14ac:dyDescent="0.2">
      <c r="A10" s="223">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6"/>
      <c r="BA10" s="216"/>
      <c r="BB10" s="216"/>
      <c r="BC10" s="216"/>
      <c r="BD10" s="216"/>
      <c r="BE10" s="217"/>
      <c r="BF10" s="217"/>
      <c r="BG10" s="217"/>
      <c r="BH10" s="217"/>
      <c r="BI10" s="217"/>
      <c r="BJ10" s="217"/>
      <c r="BK10" s="217"/>
      <c r="BL10" s="217"/>
      <c r="BM10" s="217"/>
      <c r="BN10" s="217"/>
      <c r="BO10" s="217"/>
      <c r="BP10" s="217"/>
      <c r="BQ10" s="223">
        <v>4</v>
      </c>
      <c r="BR10" s="224"/>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19"/>
    </row>
    <row r="11" spans="1:131" s="220" customFormat="1" ht="26.25" customHeight="1" x14ac:dyDescent="0.2">
      <c r="A11" s="223">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6"/>
      <c r="BA11" s="216"/>
      <c r="BB11" s="216"/>
      <c r="BC11" s="216"/>
      <c r="BD11" s="216"/>
      <c r="BE11" s="217"/>
      <c r="BF11" s="217"/>
      <c r="BG11" s="217"/>
      <c r="BH11" s="217"/>
      <c r="BI11" s="217"/>
      <c r="BJ11" s="217"/>
      <c r="BK11" s="217"/>
      <c r="BL11" s="217"/>
      <c r="BM11" s="217"/>
      <c r="BN11" s="217"/>
      <c r="BO11" s="217"/>
      <c r="BP11" s="217"/>
      <c r="BQ11" s="223">
        <v>5</v>
      </c>
      <c r="BR11" s="224"/>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9"/>
    </row>
    <row r="12" spans="1:131" s="220" customFormat="1" ht="26.25" customHeight="1" x14ac:dyDescent="0.2">
      <c r="A12" s="223">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6"/>
      <c r="BA12" s="216"/>
      <c r="BB12" s="216"/>
      <c r="BC12" s="216"/>
      <c r="BD12" s="216"/>
      <c r="BE12" s="217"/>
      <c r="BF12" s="217"/>
      <c r="BG12" s="217"/>
      <c r="BH12" s="217"/>
      <c r="BI12" s="217"/>
      <c r="BJ12" s="217"/>
      <c r="BK12" s="217"/>
      <c r="BL12" s="217"/>
      <c r="BM12" s="217"/>
      <c r="BN12" s="217"/>
      <c r="BO12" s="217"/>
      <c r="BP12" s="217"/>
      <c r="BQ12" s="223">
        <v>6</v>
      </c>
      <c r="BR12" s="224"/>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9"/>
    </row>
    <row r="13" spans="1:131" s="220" customFormat="1" ht="26.25" customHeight="1" x14ac:dyDescent="0.2">
      <c r="A13" s="223">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6"/>
      <c r="BA13" s="216"/>
      <c r="BB13" s="216"/>
      <c r="BC13" s="216"/>
      <c r="BD13" s="216"/>
      <c r="BE13" s="217"/>
      <c r="BF13" s="217"/>
      <c r="BG13" s="217"/>
      <c r="BH13" s="217"/>
      <c r="BI13" s="217"/>
      <c r="BJ13" s="217"/>
      <c r="BK13" s="217"/>
      <c r="BL13" s="217"/>
      <c r="BM13" s="217"/>
      <c r="BN13" s="217"/>
      <c r="BO13" s="217"/>
      <c r="BP13" s="217"/>
      <c r="BQ13" s="223">
        <v>7</v>
      </c>
      <c r="BR13" s="224"/>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9"/>
    </row>
    <row r="14" spans="1:131" s="220" customFormat="1" ht="26.25" customHeight="1" x14ac:dyDescent="0.2">
      <c r="A14" s="223">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6"/>
      <c r="BA14" s="216"/>
      <c r="BB14" s="216"/>
      <c r="BC14" s="216"/>
      <c r="BD14" s="216"/>
      <c r="BE14" s="217"/>
      <c r="BF14" s="217"/>
      <c r="BG14" s="217"/>
      <c r="BH14" s="217"/>
      <c r="BI14" s="217"/>
      <c r="BJ14" s="217"/>
      <c r="BK14" s="217"/>
      <c r="BL14" s="217"/>
      <c r="BM14" s="217"/>
      <c r="BN14" s="217"/>
      <c r="BO14" s="217"/>
      <c r="BP14" s="217"/>
      <c r="BQ14" s="223">
        <v>8</v>
      </c>
      <c r="BR14" s="224"/>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9"/>
    </row>
    <row r="15" spans="1:131" s="220" customFormat="1" ht="26.25" customHeight="1" x14ac:dyDescent="0.2">
      <c r="A15" s="223">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6"/>
      <c r="BA15" s="216"/>
      <c r="BB15" s="216"/>
      <c r="BC15" s="216"/>
      <c r="BD15" s="216"/>
      <c r="BE15" s="217"/>
      <c r="BF15" s="217"/>
      <c r="BG15" s="217"/>
      <c r="BH15" s="217"/>
      <c r="BI15" s="217"/>
      <c r="BJ15" s="217"/>
      <c r="BK15" s="217"/>
      <c r="BL15" s="217"/>
      <c r="BM15" s="217"/>
      <c r="BN15" s="217"/>
      <c r="BO15" s="217"/>
      <c r="BP15" s="217"/>
      <c r="BQ15" s="223">
        <v>9</v>
      </c>
      <c r="BR15" s="224"/>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9"/>
    </row>
    <row r="16" spans="1:131" s="220" customFormat="1" ht="26.25" customHeight="1" x14ac:dyDescent="0.2">
      <c r="A16" s="223">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6"/>
      <c r="BA16" s="216"/>
      <c r="BB16" s="216"/>
      <c r="BC16" s="216"/>
      <c r="BD16" s="216"/>
      <c r="BE16" s="217"/>
      <c r="BF16" s="217"/>
      <c r="BG16" s="217"/>
      <c r="BH16" s="217"/>
      <c r="BI16" s="217"/>
      <c r="BJ16" s="217"/>
      <c r="BK16" s="217"/>
      <c r="BL16" s="217"/>
      <c r="BM16" s="217"/>
      <c r="BN16" s="217"/>
      <c r="BO16" s="217"/>
      <c r="BP16" s="217"/>
      <c r="BQ16" s="223">
        <v>10</v>
      </c>
      <c r="BR16" s="224"/>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9"/>
    </row>
    <row r="17" spans="1:131" s="220" customFormat="1" ht="26.25" customHeight="1" x14ac:dyDescent="0.2">
      <c r="A17" s="223">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6"/>
      <c r="BA17" s="216"/>
      <c r="BB17" s="216"/>
      <c r="BC17" s="216"/>
      <c r="BD17" s="216"/>
      <c r="BE17" s="217"/>
      <c r="BF17" s="217"/>
      <c r="BG17" s="217"/>
      <c r="BH17" s="217"/>
      <c r="BI17" s="217"/>
      <c r="BJ17" s="217"/>
      <c r="BK17" s="217"/>
      <c r="BL17" s="217"/>
      <c r="BM17" s="217"/>
      <c r="BN17" s="217"/>
      <c r="BO17" s="217"/>
      <c r="BP17" s="217"/>
      <c r="BQ17" s="223">
        <v>11</v>
      </c>
      <c r="BR17" s="224"/>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9"/>
    </row>
    <row r="18" spans="1:131" s="220" customFormat="1" ht="26.25" customHeight="1" x14ac:dyDescent="0.2">
      <c r="A18" s="223">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6"/>
      <c r="BA18" s="216"/>
      <c r="BB18" s="216"/>
      <c r="BC18" s="216"/>
      <c r="BD18" s="216"/>
      <c r="BE18" s="217"/>
      <c r="BF18" s="217"/>
      <c r="BG18" s="217"/>
      <c r="BH18" s="217"/>
      <c r="BI18" s="217"/>
      <c r="BJ18" s="217"/>
      <c r="BK18" s="217"/>
      <c r="BL18" s="217"/>
      <c r="BM18" s="217"/>
      <c r="BN18" s="217"/>
      <c r="BO18" s="217"/>
      <c r="BP18" s="217"/>
      <c r="BQ18" s="223">
        <v>12</v>
      </c>
      <c r="BR18" s="224"/>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9"/>
    </row>
    <row r="19" spans="1:131" s="220" customFormat="1" ht="26.25" customHeight="1" x14ac:dyDescent="0.2">
      <c r="A19" s="223">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6"/>
      <c r="BA19" s="216"/>
      <c r="BB19" s="216"/>
      <c r="BC19" s="216"/>
      <c r="BD19" s="216"/>
      <c r="BE19" s="217"/>
      <c r="BF19" s="217"/>
      <c r="BG19" s="217"/>
      <c r="BH19" s="217"/>
      <c r="BI19" s="217"/>
      <c r="BJ19" s="217"/>
      <c r="BK19" s="217"/>
      <c r="BL19" s="217"/>
      <c r="BM19" s="217"/>
      <c r="BN19" s="217"/>
      <c r="BO19" s="217"/>
      <c r="BP19" s="217"/>
      <c r="BQ19" s="223">
        <v>13</v>
      </c>
      <c r="BR19" s="224"/>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9"/>
    </row>
    <row r="20" spans="1:131" s="220" customFormat="1" ht="26.25" customHeight="1" x14ac:dyDescent="0.2">
      <c r="A20" s="223">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6"/>
      <c r="BA20" s="216"/>
      <c r="BB20" s="216"/>
      <c r="BC20" s="216"/>
      <c r="BD20" s="216"/>
      <c r="BE20" s="217"/>
      <c r="BF20" s="217"/>
      <c r="BG20" s="217"/>
      <c r="BH20" s="217"/>
      <c r="BI20" s="217"/>
      <c r="BJ20" s="217"/>
      <c r="BK20" s="217"/>
      <c r="BL20" s="217"/>
      <c r="BM20" s="217"/>
      <c r="BN20" s="217"/>
      <c r="BO20" s="217"/>
      <c r="BP20" s="217"/>
      <c r="BQ20" s="223">
        <v>14</v>
      </c>
      <c r="BR20" s="224"/>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9"/>
    </row>
    <row r="21" spans="1:131" s="220" customFormat="1" ht="26.25" customHeight="1" thickBot="1" x14ac:dyDescent="0.25">
      <c r="A21" s="223">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6"/>
      <c r="BA21" s="216"/>
      <c r="BB21" s="216"/>
      <c r="BC21" s="216"/>
      <c r="BD21" s="216"/>
      <c r="BE21" s="217"/>
      <c r="BF21" s="217"/>
      <c r="BG21" s="217"/>
      <c r="BH21" s="217"/>
      <c r="BI21" s="217"/>
      <c r="BJ21" s="217"/>
      <c r="BK21" s="217"/>
      <c r="BL21" s="217"/>
      <c r="BM21" s="217"/>
      <c r="BN21" s="217"/>
      <c r="BO21" s="217"/>
      <c r="BP21" s="217"/>
      <c r="BQ21" s="223">
        <v>15</v>
      </c>
      <c r="BR21" s="224"/>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9"/>
    </row>
    <row r="22" spans="1:131" s="220" customFormat="1" ht="26.25" customHeight="1" x14ac:dyDescent="0.2">
      <c r="A22" s="223">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393</v>
      </c>
      <c r="BA22" s="1037"/>
      <c r="BB22" s="1037"/>
      <c r="BC22" s="1037"/>
      <c r="BD22" s="1038"/>
      <c r="BE22" s="217"/>
      <c r="BF22" s="217"/>
      <c r="BG22" s="217"/>
      <c r="BH22" s="217"/>
      <c r="BI22" s="217"/>
      <c r="BJ22" s="217"/>
      <c r="BK22" s="217"/>
      <c r="BL22" s="217"/>
      <c r="BM22" s="217"/>
      <c r="BN22" s="217"/>
      <c r="BO22" s="217"/>
      <c r="BP22" s="217"/>
      <c r="BQ22" s="223">
        <v>16</v>
      </c>
      <c r="BR22" s="224"/>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9"/>
    </row>
    <row r="23" spans="1:131" s="220" customFormat="1" ht="26.25" customHeight="1" thickBot="1" x14ac:dyDescent="0.25">
      <c r="A23" s="225" t="s">
        <v>394</v>
      </c>
      <c r="B23" s="946" t="s">
        <v>395</v>
      </c>
      <c r="C23" s="947"/>
      <c r="D23" s="947"/>
      <c r="E23" s="947"/>
      <c r="F23" s="947"/>
      <c r="G23" s="947"/>
      <c r="H23" s="947"/>
      <c r="I23" s="947"/>
      <c r="J23" s="947"/>
      <c r="K23" s="947"/>
      <c r="L23" s="947"/>
      <c r="M23" s="947"/>
      <c r="N23" s="947"/>
      <c r="O23" s="947"/>
      <c r="P23" s="957"/>
      <c r="Q23" s="1076">
        <v>6048</v>
      </c>
      <c r="R23" s="1070"/>
      <c r="S23" s="1070"/>
      <c r="T23" s="1070"/>
      <c r="U23" s="1070"/>
      <c r="V23" s="1070">
        <v>5861</v>
      </c>
      <c r="W23" s="1070"/>
      <c r="X23" s="1070"/>
      <c r="Y23" s="1070"/>
      <c r="Z23" s="1070"/>
      <c r="AA23" s="1070">
        <v>188</v>
      </c>
      <c r="AB23" s="1070"/>
      <c r="AC23" s="1070"/>
      <c r="AD23" s="1070"/>
      <c r="AE23" s="1077"/>
      <c r="AF23" s="1078">
        <v>53</v>
      </c>
      <c r="AG23" s="1070"/>
      <c r="AH23" s="1070"/>
      <c r="AI23" s="1070"/>
      <c r="AJ23" s="1079"/>
      <c r="AK23" s="1080"/>
      <c r="AL23" s="1081"/>
      <c r="AM23" s="1081"/>
      <c r="AN23" s="1081"/>
      <c r="AO23" s="1081"/>
      <c r="AP23" s="1070">
        <v>5298</v>
      </c>
      <c r="AQ23" s="1070"/>
      <c r="AR23" s="1070"/>
      <c r="AS23" s="1070"/>
      <c r="AT23" s="1070"/>
      <c r="AU23" s="1071"/>
      <c r="AV23" s="1071"/>
      <c r="AW23" s="1071"/>
      <c r="AX23" s="1071"/>
      <c r="AY23" s="1072"/>
      <c r="AZ23" s="1073" t="s">
        <v>396</v>
      </c>
      <c r="BA23" s="1074"/>
      <c r="BB23" s="1074"/>
      <c r="BC23" s="1074"/>
      <c r="BD23" s="1075"/>
      <c r="BE23" s="217"/>
      <c r="BF23" s="217"/>
      <c r="BG23" s="217"/>
      <c r="BH23" s="217"/>
      <c r="BI23" s="217"/>
      <c r="BJ23" s="217"/>
      <c r="BK23" s="217"/>
      <c r="BL23" s="217"/>
      <c r="BM23" s="217"/>
      <c r="BN23" s="217"/>
      <c r="BO23" s="217"/>
      <c r="BP23" s="217"/>
      <c r="BQ23" s="223">
        <v>17</v>
      </c>
      <c r="BR23" s="224"/>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9"/>
    </row>
    <row r="24" spans="1:131" s="220" customFormat="1" ht="26.25" customHeight="1" x14ac:dyDescent="0.2">
      <c r="A24" s="1069" t="s">
        <v>397</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6"/>
      <c r="BA24" s="216"/>
      <c r="BB24" s="216"/>
      <c r="BC24" s="216"/>
      <c r="BD24" s="216"/>
      <c r="BE24" s="217"/>
      <c r="BF24" s="217"/>
      <c r="BG24" s="217"/>
      <c r="BH24" s="217"/>
      <c r="BI24" s="217"/>
      <c r="BJ24" s="217"/>
      <c r="BK24" s="217"/>
      <c r="BL24" s="217"/>
      <c r="BM24" s="217"/>
      <c r="BN24" s="217"/>
      <c r="BO24" s="217"/>
      <c r="BP24" s="217"/>
      <c r="BQ24" s="223">
        <v>18</v>
      </c>
      <c r="BR24" s="224"/>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9"/>
    </row>
    <row r="25" spans="1:131" ht="26.25" customHeight="1" thickBot="1" x14ac:dyDescent="0.25">
      <c r="A25" s="1068" t="s">
        <v>398</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6"/>
      <c r="BK25" s="216"/>
      <c r="BL25" s="216"/>
      <c r="BM25" s="216"/>
      <c r="BN25" s="216"/>
      <c r="BO25" s="226"/>
      <c r="BP25" s="226"/>
      <c r="BQ25" s="223">
        <v>19</v>
      </c>
      <c r="BR25" s="224"/>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4"/>
    </row>
    <row r="26" spans="1:131" ht="26.25" customHeight="1" x14ac:dyDescent="0.2">
      <c r="A26" s="1004" t="s">
        <v>375</v>
      </c>
      <c r="B26" s="1005"/>
      <c r="C26" s="1005"/>
      <c r="D26" s="1005"/>
      <c r="E26" s="1005"/>
      <c r="F26" s="1005"/>
      <c r="G26" s="1005"/>
      <c r="H26" s="1005"/>
      <c r="I26" s="1005"/>
      <c r="J26" s="1005"/>
      <c r="K26" s="1005"/>
      <c r="L26" s="1005"/>
      <c r="M26" s="1005"/>
      <c r="N26" s="1005"/>
      <c r="O26" s="1005"/>
      <c r="P26" s="1006"/>
      <c r="Q26" s="1010" t="s">
        <v>399</v>
      </c>
      <c r="R26" s="1011"/>
      <c r="S26" s="1011"/>
      <c r="T26" s="1011"/>
      <c r="U26" s="1012"/>
      <c r="V26" s="1010" t="s">
        <v>400</v>
      </c>
      <c r="W26" s="1011"/>
      <c r="X26" s="1011"/>
      <c r="Y26" s="1011"/>
      <c r="Z26" s="1012"/>
      <c r="AA26" s="1010" t="s">
        <v>401</v>
      </c>
      <c r="AB26" s="1011"/>
      <c r="AC26" s="1011"/>
      <c r="AD26" s="1011"/>
      <c r="AE26" s="1011"/>
      <c r="AF26" s="1064" t="s">
        <v>402</v>
      </c>
      <c r="AG26" s="1017"/>
      <c r="AH26" s="1017"/>
      <c r="AI26" s="1017"/>
      <c r="AJ26" s="1065"/>
      <c r="AK26" s="1011" t="s">
        <v>403</v>
      </c>
      <c r="AL26" s="1011"/>
      <c r="AM26" s="1011"/>
      <c r="AN26" s="1011"/>
      <c r="AO26" s="1012"/>
      <c r="AP26" s="1010" t="s">
        <v>404</v>
      </c>
      <c r="AQ26" s="1011"/>
      <c r="AR26" s="1011"/>
      <c r="AS26" s="1011"/>
      <c r="AT26" s="1012"/>
      <c r="AU26" s="1010" t="s">
        <v>405</v>
      </c>
      <c r="AV26" s="1011"/>
      <c r="AW26" s="1011"/>
      <c r="AX26" s="1011"/>
      <c r="AY26" s="1012"/>
      <c r="AZ26" s="1010" t="s">
        <v>406</v>
      </c>
      <c r="BA26" s="1011"/>
      <c r="BB26" s="1011"/>
      <c r="BC26" s="1011"/>
      <c r="BD26" s="1012"/>
      <c r="BE26" s="1010" t="s">
        <v>382</v>
      </c>
      <c r="BF26" s="1011"/>
      <c r="BG26" s="1011"/>
      <c r="BH26" s="1011"/>
      <c r="BI26" s="1024"/>
      <c r="BJ26" s="216"/>
      <c r="BK26" s="216"/>
      <c r="BL26" s="216"/>
      <c r="BM26" s="216"/>
      <c r="BN26" s="216"/>
      <c r="BO26" s="226"/>
      <c r="BP26" s="226"/>
      <c r="BQ26" s="223">
        <v>20</v>
      </c>
      <c r="BR26" s="224"/>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4"/>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6"/>
      <c r="BK27" s="216"/>
      <c r="BL27" s="216"/>
      <c r="BM27" s="216"/>
      <c r="BN27" s="216"/>
      <c r="BO27" s="226"/>
      <c r="BP27" s="226"/>
      <c r="BQ27" s="223">
        <v>21</v>
      </c>
      <c r="BR27" s="224"/>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4"/>
    </row>
    <row r="28" spans="1:131" ht="26.25" customHeight="1" thickTop="1" x14ac:dyDescent="0.2">
      <c r="A28" s="227">
        <v>1</v>
      </c>
      <c r="B28" s="1056" t="s">
        <v>407</v>
      </c>
      <c r="C28" s="1057"/>
      <c r="D28" s="1057"/>
      <c r="E28" s="1057"/>
      <c r="F28" s="1057"/>
      <c r="G28" s="1057"/>
      <c r="H28" s="1057"/>
      <c r="I28" s="1057"/>
      <c r="J28" s="1057"/>
      <c r="K28" s="1057"/>
      <c r="L28" s="1057"/>
      <c r="M28" s="1057"/>
      <c r="N28" s="1057"/>
      <c r="O28" s="1057"/>
      <c r="P28" s="1058"/>
      <c r="Q28" s="1059">
        <v>717</v>
      </c>
      <c r="R28" s="1060"/>
      <c r="S28" s="1060"/>
      <c r="T28" s="1060"/>
      <c r="U28" s="1060"/>
      <c r="V28" s="1060">
        <v>708</v>
      </c>
      <c r="W28" s="1060"/>
      <c r="X28" s="1060"/>
      <c r="Y28" s="1060"/>
      <c r="Z28" s="1060"/>
      <c r="AA28" s="1060">
        <v>9</v>
      </c>
      <c r="AB28" s="1060"/>
      <c r="AC28" s="1060"/>
      <c r="AD28" s="1060"/>
      <c r="AE28" s="1061"/>
      <c r="AF28" s="1062">
        <v>9</v>
      </c>
      <c r="AG28" s="1060"/>
      <c r="AH28" s="1060"/>
      <c r="AI28" s="1060"/>
      <c r="AJ28" s="1063"/>
      <c r="AK28" s="1051">
        <v>59</v>
      </c>
      <c r="AL28" s="1052"/>
      <c r="AM28" s="1052"/>
      <c r="AN28" s="1052"/>
      <c r="AO28" s="1052"/>
      <c r="AP28" s="1052" t="s">
        <v>583</v>
      </c>
      <c r="AQ28" s="1052"/>
      <c r="AR28" s="1052"/>
      <c r="AS28" s="1052"/>
      <c r="AT28" s="1052"/>
      <c r="AU28" s="1052" t="s">
        <v>583</v>
      </c>
      <c r="AV28" s="1052"/>
      <c r="AW28" s="1052"/>
      <c r="AX28" s="1052"/>
      <c r="AY28" s="1052"/>
      <c r="AZ28" s="1053" t="s">
        <v>583</v>
      </c>
      <c r="BA28" s="1053"/>
      <c r="BB28" s="1053"/>
      <c r="BC28" s="1053"/>
      <c r="BD28" s="1053"/>
      <c r="BE28" s="1054"/>
      <c r="BF28" s="1054"/>
      <c r="BG28" s="1054"/>
      <c r="BH28" s="1054"/>
      <c r="BI28" s="1055"/>
      <c r="BJ28" s="216"/>
      <c r="BK28" s="216"/>
      <c r="BL28" s="216"/>
      <c r="BM28" s="216"/>
      <c r="BN28" s="216"/>
      <c r="BO28" s="226"/>
      <c r="BP28" s="226"/>
      <c r="BQ28" s="223">
        <v>22</v>
      </c>
      <c r="BR28" s="224"/>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4"/>
    </row>
    <row r="29" spans="1:131" ht="26.25" customHeight="1" x14ac:dyDescent="0.2">
      <c r="A29" s="227">
        <v>2</v>
      </c>
      <c r="B29" s="1039" t="s">
        <v>408</v>
      </c>
      <c r="C29" s="1040"/>
      <c r="D29" s="1040"/>
      <c r="E29" s="1040"/>
      <c r="F29" s="1040"/>
      <c r="G29" s="1040"/>
      <c r="H29" s="1040"/>
      <c r="I29" s="1040"/>
      <c r="J29" s="1040"/>
      <c r="K29" s="1040"/>
      <c r="L29" s="1040"/>
      <c r="M29" s="1040"/>
      <c r="N29" s="1040"/>
      <c r="O29" s="1040"/>
      <c r="P29" s="1041"/>
      <c r="Q29" s="1047">
        <v>1156</v>
      </c>
      <c r="R29" s="1048"/>
      <c r="S29" s="1048"/>
      <c r="T29" s="1048"/>
      <c r="U29" s="1048"/>
      <c r="V29" s="1048">
        <v>1033</v>
      </c>
      <c r="W29" s="1048"/>
      <c r="X29" s="1048"/>
      <c r="Y29" s="1048"/>
      <c r="Z29" s="1048"/>
      <c r="AA29" s="1048">
        <v>122</v>
      </c>
      <c r="AB29" s="1048"/>
      <c r="AC29" s="1048"/>
      <c r="AD29" s="1048"/>
      <c r="AE29" s="1049"/>
      <c r="AF29" s="1044">
        <v>122</v>
      </c>
      <c r="AG29" s="1045"/>
      <c r="AH29" s="1045"/>
      <c r="AI29" s="1045"/>
      <c r="AJ29" s="1046"/>
      <c r="AK29" s="989">
        <v>143</v>
      </c>
      <c r="AL29" s="980"/>
      <c r="AM29" s="980"/>
      <c r="AN29" s="980"/>
      <c r="AO29" s="980"/>
      <c r="AP29" s="980" t="s">
        <v>583</v>
      </c>
      <c r="AQ29" s="980"/>
      <c r="AR29" s="980"/>
      <c r="AS29" s="980"/>
      <c r="AT29" s="980"/>
      <c r="AU29" s="980" t="s">
        <v>583</v>
      </c>
      <c r="AV29" s="980"/>
      <c r="AW29" s="980"/>
      <c r="AX29" s="980"/>
      <c r="AY29" s="980"/>
      <c r="AZ29" s="1050" t="s">
        <v>583</v>
      </c>
      <c r="BA29" s="1050"/>
      <c r="BB29" s="1050"/>
      <c r="BC29" s="1050"/>
      <c r="BD29" s="1050"/>
      <c r="BE29" s="981"/>
      <c r="BF29" s="981"/>
      <c r="BG29" s="981"/>
      <c r="BH29" s="981"/>
      <c r="BI29" s="982"/>
      <c r="BJ29" s="216"/>
      <c r="BK29" s="216"/>
      <c r="BL29" s="216"/>
      <c r="BM29" s="216"/>
      <c r="BN29" s="216"/>
      <c r="BO29" s="226"/>
      <c r="BP29" s="226"/>
      <c r="BQ29" s="223">
        <v>23</v>
      </c>
      <c r="BR29" s="224"/>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4"/>
    </row>
    <row r="30" spans="1:131" ht="26.25" customHeight="1" x14ac:dyDescent="0.2">
      <c r="A30" s="227">
        <v>3</v>
      </c>
      <c r="B30" s="1039" t="s">
        <v>409</v>
      </c>
      <c r="C30" s="1040"/>
      <c r="D30" s="1040"/>
      <c r="E30" s="1040"/>
      <c r="F30" s="1040"/>
      <c r="G30" s="1040"/>
      <c r="H30" s="1040"/>
      <c r="I30" s="1040"/>
      <c r="J30" s="1040"/>
      <c r="K30" s="1040"/>
      <c r="L30" s="1040"/>
      <c r="M30" s="1040"/>
      <c r="N30" s="1040"/>
      <c r="O30" s="1040"/>
      <c r="P30" s="1041"/>
      <c r="Q30" s="1047">
        <v>89</v>
      </c>
      <c r="R30" s="1048"/>
      <c r="S30" s="1048"/>
      <c r="T30" s="1048"/>
      <c r="U30" s="1048"/>
      <c r="V30" s="1048">
        <v>88</v>
      </c>
      <c r="W30" s="1048"/>
      <c r="X30" s="1048"/>
      <c r="Y30" s="1048"/>
      <c r="Z30" s="1048"/>
      <c r="AA30" s="1048">
        <v>0</v>
      </c>
      <c r="AB30" s="1048"/>
      <c r="AC30" s="1048"/>
      <c r="AD30" s="1048"/>
      <c r="AE30" s="1049"/>
      <c r="AF30" s="1044">
        <v>0</v>
      </c>
      <c r="AG30" s="1045"/>
      <c r="AH30" s="1045"/>
      <c r="AI30" s="1045"/>
      <c r="AJ30" s="1046"/>
      <c r="AK30" s="989">
        <v>31</v>
      </c>
      <c r="AL30" s="980"/>
      <c r="AM30" s="980"/>
      <c r="AN30" s="980"/>
      <c r="AO30" s="980"/>
      <c r="AP30" s="980" t="s">
        <v>583</v>
      </c>
      <c r="AQ30" s="980"/>
      <c r="AR30" s="980"/>
      <c r="AS30" s="980"/>
      <c r="AT30" s="980"/>
      <c r="AU30" s="980" t="s">
        <v>583</v>
      </c>
      <c r="AV30" s="980"/>
      <c r="AW30" s="980"/>
      <c r="AX30" s="980"/>
      <c r="AY30" s="980"/>
      <c r="AZ30" s="1050" t="s">
        <v>583</v>
      </c>
      <c r="BA30" s="1050"/>
      <c r="BB30" s="1050"/>
      <c r="BC30" s="1050"/>
      <c r="BD30" s="1050"/>
      <c r="BE30" s="981"/>
      <c r="BF30" s="981"/>
      <c r="BG30" s="981"/>
      <c r="BH30" s="981"/>
      <c r="BI30" s="982"/>
      <c r="BJ30" s="216"/>
      <c r="BK30" s="216"/>
      <c r="BL30" s="216"/>
      <c r="BM30" s="216"/>
      <c r="BN30" s="216"/>
      <c r="BO30" s="226"/>
      <c r="BP30" s="226"/>
      <c r="BQ30" s="223">
        <v>24</v>
      </c>
      <c r="BR30" s="224"/>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4"/>
    </row>
    <row r="31" spans="1:131" ht="26.25" customHeight="1" x14ac:dyDescent="0.2">
      <c r="A31" s="227">
        <v>4</v>
      </c>
      <c r="B31" s="1039" t="s">
        <v>410</v>
      </c>
      <c r="C31" s="1040"/>
      <c r="D31" s="1040"/>
      <c r="E31" s="1040"/>
      <c r="F31" s="1040"/>
      <c r="G31" s="1040"/>
      <c r="H31" s="1040"/>
      <c r="I31" s="1040"/>
      <c r="J31" s="1040"/>
      <c r="K31" s="1040"/>
      <c r="L31" s="1040"/>
      <c r="M31" s="1040"/>
      <c r="N31" s="1040"/>
      <c r="O31" s="1040"/>
      <c r="P31" s="1041"/>
      <c r="Q31" s="1047">
        <v>107</v>
      </c>
      <c r="R31" s="1048"/>
      <c r="S31" s="1048"/>
      <c r="T31" s="1048"/>
      <c r="U31" s="1048"/>
      <c r="V31" s="1048">
        <v>106</v>
      </c>
      <c r="W31" s="1048"/>
      <c r="X31" s="1048"/>
      <c r="Y31" s="1048"/>
      <c r="Z31" s="1048"/>
      <c r="AA31" s="1048">
        <v>1</v>
      </c>
      <c r="AB31" s="1048"/>
      <c r="AC31" s="1048"/>
      <c r="AD31" s="1048"/>
      <c r="AE31" s="1049"/>
      <c r="AF31" s="1044">
        <v>366</v>
      </c>
      <c r="AG31" s="1045"/>
      <c r="AH31" s="1045"/>
      <c r="AI31" s="1045"/>
      <c r="AJ31" s="1046"/>
      <c r="AK31" s="989" t="s">
        <v>583</v>
      </c>
      <c r="AL31" s="980"/>
      <c r="AM31" s="980"/>
      <c r="AN31" s="980"/>
      <c r="AO31" s="980"/>
      <c r="AP31" s="980">
        <v>375</v>
      </c>
      <c r="AQ31" s="980"/>
      <c r="AR31" s="980"/>
      <c r="AS31" s="980"/>
      <c r="AT31" s="980"/>
      <c r="AU31" s="980" t="s">
        <v>583</v>
      </c>
      <c r="AV31" s="980"/>
      <c r="AW31" s="980"/>
      <c r="AX31" s="980"/>
      <c r="AY31" s="980"/>
      <c r="AZ31" s="1050" t="s">
        <v>583</v>
      </c>
      <c r="BA31" s="1050"/>
      <c r="BB31" s="1050"/>
      <c r="BC31" s="1050"/>
      <c r="BD31" s="1050"/>
      <c r="BE31" s="981" t="s">
        <v>411</v>
      </c>
      <c r="BF31" s="981"/>
      <c r="BG31" s="981"/>
      <c r="BH31" s="981"/>
      <c r="BI31" s="982"/>
      <c r="BJ31" s="216"/>
      <c r="BK31" s="216"/>
      <c r="BL31" s="216"/>
      <c r="BM31" s="216"/>
      <c r="BN31" s="216"/>
      <c r="BO31" s="226"/>
      <c r="BP31" s="226"/>
      <c r="BQ31" s="223">
        <v>25</v>
      </c>
      <c r="BR31" s="224"/>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4"/>
    </row>
    <row r="32" spans="1:131" ht="26.25" customHeight="1" x14ac:dyDescent="0.2">
      <c r="A32" s="227">
        <v>5</v>
      </c>
      <c r="B32" s="1039" t="s">
        <v>412</v>
      </c>
      <c r="C32" s="1040"/>
      <c r="D32" s="1040"/>
      <c r="E32" s="1040"/>
      <c r="F32" s="1040"/>
      <c r="G32" s="1040"/>
      <c r="H32" s="1040"/>
      <c r="I32" s="1040"/>
      <c r="J32" s="1040"/>
      <c r="K32" s="1040"/>
      <c r="L32" s="1040"/>
      <c r="M32" s="1040"/>
      <c r="N32" s="1040"/>
      <c r="O32" s="1040"/>
      <c r="P32" s="1041"/>
      <c r="Q32" s="1047">
        <v>0</v>
      </c>
      <c r="R32" s="1048"/>
      <c r="S32" s="1048"/>
      <c r="T32" s="1048"/>
      <c r="U32" s="1048"/>
      <c r="V32" s="1048">
        <v>51</v>
      </c>
      <c r="W32" s="1048"/>
      <c r="X32" s="1048"/>
      <c r="Y32" s="1048"/>
      <c r="Z32" s="1048"/>
      <c r="AA32" s="1048">
        <v>-51</v>
      </c>
      <c r="AB32" s="1048"/>
      <c r="AC32" s="1048"/>
      <c r="AD32" s="1048"/>
      <c r="AE32" s="1049"/>
      <c r="AF32" s="1044" t="s">
        <v>413</v>
      </c>
      <c r="AG32" s="1045"/>
      <c r="AH32" s="1045"/>
      <c r="AI32" s="1045"/>
      <c r="AJ32" s="1046"/>
      <c r="AK32" s="989" t="s">
        <v>583</v>
      </c>
      <c r="AL32" s="980"/>
      <c r="AM32" s="980"/>
      <c r="AN32" s="980"/>
      <c r="AO32" s="980"/>
      <c r="AP32" s="980" t="s">
        <v>583</v>
      </c>
      <c r="AQ32" s="980"/>
      <c r="AR32" s="980"/>
      <c r="AS32" s="980"/>
      <c r="AT32" s="980"/>
      <c r="AU32" s="980" t="s">
        <v>583</v>
      </c>
      <c r="AV32" s="980"/>
      <c r="AW32" s="980"/>
      <c r="AX32" s="980"/>
      <c r="AY32" s="980"/>
      <c r="AZ32" s="1050" t="s">
        <v>583</v>
      </c>
      <c r="BA32" s="1050"/>
      <c r="BB32" s="1050"/>
      <c r="BC32" s="1050"/>
      <c r="BD32" s="1050"/>
      <c r="BE32" s="981" t="s">
        <v>414</v>
      </c>
      <c r="BF32" s="981"/>
      <c r="BG32" s="981"/>
      <c r="BH32" s="981"/>
      <c r="BI32" s="982"/>
      <c r="BJ32" s="216"/>
      <c r="BK32" s="216"/>
      <c r="BL32" s="216"/>
      <c r="BM32" s="216"/>
      <c r="BN32" s="216"/>
      <c r="BO32" s="226"/>
      <c r="BP32" s="226"/>
      <c r="BQ32" s="223">
        <v>26</v>
      </c>
      <c r="BR32" s="224"/>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4"/>
    </row>
    <row r="33" spans="1:131" ht="26.25" customHeight="1" x14ac:dyDescent="0.2">
      <c r="A33" s="227">
        <v>6</v>
      </c>
      <c r="B33" s="1039" t="s">
        <v>415</v>
      </c>
      <c r="C33" s="1040"/>
      <c r="D33" s="1040"/>
      <c r="E33" s="1040"/>
      <c r="F33" s="1040"/>
      <c r="G33" s="1040"/>
      <c r="H33" s="1040"/>
      <c r="I33" s="1040"/>
      <c r="J33" s="1040"/>
      <c r="K33" s="1040"/>
      <c r="L33" s="1040"/>
      <c r="M33" s="1040"/>
      <c r="N33" s="1040"/>
      <c r="O33" s="1040"/>
      <c r="P33" s="1041"/>
      <c r="Q33" s="1047">
        <v>70</v>
      </c>
      <c r="R33" s="1048"/>
      <c r="S33" s="1048"/>
      <c r="T33" s="1048"/>
      <c r="U33" s="1048"/>
      <c r="V33" s="1048">
        <v>70</v>
      </c>
      <c r="W33" s="1048"/>
      <c r="X33" s="1048"/>
      <c r="Y33" s="1048"/>
      <c r="Z33" s="1048"/>
      <c r="AA33" s="1048">
        <v>0</v>
      </c>
      <c r="AB33" s="1048"/>
      <c r="AC33" s="1048"/>
      <c r="AD33" s="1048"/>
      <c r="AE33" s="1049"/>
      <c r="AF33" s="1044" t="s">
        <v>129</v>
      </c>
      <c r="AG33" s="1045"/>
      <c r="AH33" s="1045"/>
      <c r="AI33" s="1045"/>
      <c r="AJ33" s="1046"/>
      <c r="AK33" s="989">
        <v>16</v>
      </c>
      <c r="AL33" s="980"/>
      <c r="AM33" s="980"/>
      <c r="AN33" s="980"/>
      <c r="AO33" s="980"/>
      <c r="AP33" s="980">
        <v>119</v>
      </c>
      <c r="AQ33" s="980"/>
      <c r="AR33" s="980"/>
      <c r="AS33" s="980"/>
      <c r="AT33" s="980"/>
      <c r="AU33" s="980">
        <v>80</v>
      </c>
      <c r="AV33" s="980"/>
      <c r="AW33" s="980"/>
      <c r="AX33" s="980"/>
      <c r="AY33" s="980"/>
      <c r="AZ33" s="1050" t="s">
        <v>583</v>
      </c>
      <c r="BA33" s="1050"/>
      <c r="BB33" s="1050"/>
      <c r="BC33" s="1050"/>
      <c r="BD33" s="1050"/>
      <c r="BE33" s="981" t="s">
        <v>416</v>
      </c>
      <c r="BF33" s="981"/>
      <c r="BG33" s="981"/>
      <c r="BH33" s="981"/>
      <c r="BI33" s="982"/>
      <c r="BJ33" s="216"/>
      <c r="BK33" s="216"/>
      <c r="BL33" s="216"/>
      <c r="BM33" s="216"/>
      <c r="BN33" s="216"/>
      <c r="BO33" s="226"/>
      <c r="BP33" s="226"/>
      <c r="BQ33" s="223">
        <v>27</v>
      </c>
      <c r="BR33" s="224"/>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4"/>
    </row>
    <row r="34" spans="1:131" ht="26.25" customHeight="1" x14ac:dyDescent="0.2">
      <c r="A34" s="227">
        <v>7</v>
      </c>
      <c r="B34" s="1039" t="s">
        <v>417</v>
      </c>
      <c r="C34" s="1040"/>
      <c r="D34" s="1040"/>
      <c r="E34" s="1040"/>
      <c r="F34" s="1040"/>
      <c r="G34" s="1040"/>
      <c r="H34" s="1040"/>
      <c r="I34" s="1040"/>
      <c r="J34" s="1040"/>
      <c r="K34" s="1040"/>
      <c r="L34" s="1040"/>
      <c r="M34" s="1040"/>
      <c r="N34" s="1040"/>
      <c r="O34" s="1040"/>
      <c r="P34" s="1041"/>
      <c r="Q34" s="1047">
        <v>20</v>
      </c>
      <c r="R34" s="1048"/>
      <c r="S34" s="1048"/>
      <c r="T34" s="1048"/>
      <c r="U34" s="1048"/>
      <c r="V34" s="1048">
        <v>15</v>
      </c>
      <c r="W34" s="1048"/>
      <c r="X34" s="1048"/>
      <c r="Y34" s="1048"/>
      <c r="Z34" s="1048"/>
      <c r="AA34" s="1048">
        <v>4</v>
      </c>
      <c r="AB34" s="1048"/>
      <c r="AC34" s="1048"/>
      <c r="AD34" s="1048"/>
      <c r="AE34" s="1049"/>
      <c r="AF34" s="1044">
        <v>4</v>
      </c>
      <c r="AG34" s="1045"/>
      <c r="AH34" s="1045"/>
      <c r="AI34" s="1045"/>
      <c r="AJ34" s="1046"/>
      <c r="AK34" s="989" t="s">
        <v>583</v>
      </c>
      <c r="AL34" s="980"/>
      <c r="AM34" s="980"/>
      <c r="AN34" s="980"/>
      <c r="AO34" s="980"/>
      <c r="AP34" s="980" t="s">
        <v>583</v>
      </c>
      <c r="AQ34" s="980"/>
      <c r="AR34" s="980"/>
      <c r="AS34" s="980"/>
      <c r="AT34" s="980"/>
      <c r="AU34" s="980" t="s">
        <v>583</v>
      </c>
      <c r="AV34" s="980"/>
      <c r="AW34" s="980"/>
      <c r="AX34" s="980"/>
      <c r="AY34" s="980"/>
      <c r="AZ34" s="1050" t="s">
        <v>583</v>
      </c>
      <c r="BA34" s="1050"/>
      <c r="BB34" s="1050"/>
      <c r="BC34" s="1050"/>
      <c r="BD34" s="1050"/>
      <c r="BE34" s="981" t="s">
        <v>416</v>
      </c>
      <c r="BF34" s="981"/>
      <c r="BG34" s="981"/>
      <c r="BH34" s="981"/>
      <c r="BI34" s="982"/>
      <c r="BJ34" s="216"/>
      <c r="BK34" s="216"/>
      <c r="BL34" s="216"/>
      <c r="BM34" s="216"/>
      <c r="BN34" s="216"/>
      <c r="BO34" s="226"/>
      <c r="BP34" s="226"/>
      <c r="BQ34" s="223">
        <v>28</v>
      </c>
      <c r="BR34" s="224"/>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4"/>
    </row>
    <row r="35" spans="1:131" ht="26.25" customHeight="1" x14ac:dyDescent="0.2">
      <c r="A35" s="227">
        <v>8</v>
      </c>
      <c r="B35" s="1039" t="s">
        <v>418</v>
      </c>
      <c r="C35" s="1040"/>
      <c r="D35" s="1040"/>
      <c r="E35" s="1040"/>
      <c r="F35" s="1040"/>
      <c r="G35" s="1040"/>
      <c r="H35" s="1040"/>
      <c r="I35" s="1040"/>
      <c r="J35" s="1040"/>
      <c r="K35" s="1040"/>
      <c r="L35" s="1040"/>
      <c r="M35" s="1040"/>
      <c r="N35" s="1040"/>
      <c r="O35" s="1040"/>
      <c r="P35" s="1041"/>
      <c r="Q35" s="1047">
        <v>321</v>
      </c>
      <c r="R35" s="1048"/>
      <c r="S35" s="1048"/>
      <c r="T35" s="1048"/>
      <c r="U35" s="1048"/>
      <c r="V35" s="1048">
        <v>306</v>
      </c>
      <c r="W35" s="1048"/>
      <c r="X35" s="1048"/>
      <c r="Y35" s="1048"/>
      <c r="Z35" s="1048"/>
      <c r="AA35" s="1048">
        <v>14</v>
      </c>
      <c r="AB35" s="1048"/>
      <c r="AC35" s="1048"/>
      <c r="AD35" s="1048"/>
      <c r="AE35" s="1049"/>
      <c r="AF35" s="1044">
        <v>13</v>
      </c>
      <c r="AG35" s="1045"/>
      <c r="AH35" s="1045"/>
      <c r="AI35" s="1045"/>
      <c r="AJ35" s="1046"/>
      <c r="AK35" s="989">
        <v>114</v>
      </c>
      <c r="AL35" s="980"/>
      <c r="AM35" s="980"/>
      <c r="AN35" s="980"/>
      <c r="AO35" s="980"/>
      <c r="AP35" s="980">
        <v>840</v>
      </c>
      <c r="AQ35" s="980"/>
      <c r="AR35" s="980"/>
      <c r="AS35" s="980"/>
      <c r="AT35" s="980"/>
      <c r="AU35" s="980">
        <v>725</v>
      </c>
      <c r="AV35" s="980"/>
      <c r="AW35" s="980"/>
      <c r="AX35" s="980"/>
      <c r="AY35" s="980"/>
      <c r="AZ35" s="1050" t="s">
        <v>583</v>
      </c>
      <c r="BA35" s="1050"/>
      <c r="BB35" s="1050"/>
      <c r="BC35" s="1050"/>
      <c r="BD35" s="1050"/>
      <c r="BE35" s="981" t="s">
        <v>419</v>
      </c>
      <c r="BF35" s="981"/>
      <c r="BG35" s="981"/>
      <c r="BH35" s="981"/>
      <c r="BI35" s="982"/>
      <c r="BJ35" s="216"/>
      <c r="BK35" s="216"/>
      <c r="BL35" s="216"/>
      <c r="BM35" s="216"/>
      <c r="BN35" s="216"/>
      <c r="BO35" s="226"/>
      <c r="BP35" s="226"/>
      <c r="BQ35" s="223">
        <v>29</v>
      </c>
      <c r="BR35" s="224"/>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4"/>
    </row>
    <row r="36" spans="1:131" ht="26.25" customHeight="1" x14ac:dyDescent="0.2">
      <c r="A36" s="227">
        <v>9</v>
      </c>
      <c r="B36" s="1039" t="s">
        <v>420</v>
      </c>
      <c r="C36" s="1040"/>
      <c r="D36" s="1040"/>
      <c r="E36" s="1040"/>
      <c r="F36" s="1040"/>
      <c r="G36" s="1040"/>
      <c r="H36" s="1040"/>
      <c r="I36" s="1040"/>
      <c r="J36" s="1040"/>
      <c r="K36" s="1040"/>
      <c r="L36" s="1040"/>
      <c r="M36" s="1040"/>
      <c r="N36" s="1040"/>
      <c r="O36" s="1040"/>
      <c r="P36" s="1041"/>
      <c r="Q36" s="1047">
        <v>117</v>
      </c>
      <c r="R36" s="1048"/>
      <c r="S36" s="1048"/>
      <c r="T36" s="1048"/>
      <c r="U36" s="1048"/>
      <c r="V36" s="1048">
        <v>117</v>
      </c>
      <c r="W36" s="1048"/>
      <c r="X36" s="1048"/>
      <c r="Y36" s="1048"/>
      <c r="Z36" s="1048"/>
      <c r="AA36" s="1048" t="s">
        <v>583</v>
      </c>
      <c r="AB36" s="1048"/>
      <c r="AC36" s="1048"/>
      <c r="AD36" s="1048"/>
      <c r="AE36" s="1049"/>
      <c r="AF36" s="1044" t="s">
        <v>413</v>
      </c>
      <c r="AG36" s="1045"/>
      <c r="AH36" s="1045"/>
      <c r="AI36" s="1045"/>
      <c r="AJ36" s="1046"/>
      <c r="AK36" s="989">
        <v>83</v>
      </c>
      <c r="AL36" s="980"/>
      <c r="AM36" s="980"/>
      <c r="AN36" s="980"/>
      <c r="AO36" s="980"/>
      <c r="AP36" s="980">
        <v>432</v>
      </c>
      <c r="AQ36" s="980"/>
      <c r="AR36" s="980"/>
      <c r="AS36" s="980"/>
      <c r="AT36" s="980"/>
      <c r="AU36" s="980">
        <v>432</v>
      </c>
      <c r="AV36" s="980"/>
      <c r="AW36" s="980"/>
      <c r="AX36" s="980"/>
      <c r="AY36" s="980"/>
      <c r="AZ36" s="1050" t="s">
        <v>583</v>
      </c>
      <c r="BA36" s="1050"/>
      <c r="BB36" s="1050"/>
      <c r="BC36" s="1050"/>
      <c r="BD36" s="1050"/>
      <c r="BE36" s="981" t="s">
        <v>416</v>
      </c>
      <c r="BF36" s="981"/>
      <c r="BG36" s="981"/>
      <c r="BH36" s="981"/>
      <c r="BI36" s="982"/>
      <c r="BJ36" s="216"/>
      <c r="BK36" s="216"/>
      <c r="BL36" s="216"/>
      <c r="BM36" s="216"/>
      <c r="BN36" s="216"/>
      <c r="BO36" s="226"/>
      <c r="BP36" s="226"/>
      <c r="BQ36" s="223">
        <v>30</v>
      </c>
      <c r="BR36" s="224"/>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4"/>
    </row>
    <row r="37" spans="1:131" ht="26.25" customHeight="1" x14ac:dyDescent="0.2">
      <c r="A37" s="227">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6"/>
      <c r="BK37" s="216"/>
      <c r="BL37" s="216"/>
      <c r="BM37" s="216"/>
      <c r="BN37" s="216"/>
      <c r="BO37" s="226"/>
      <c r="BP37" s="226"/>
      <c r="BQ37" s="223">
        <v>31</v>
      </c>
      <c r="BR37" s="224"/>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4"/>
    </row>
    <row r="38" spans="1:131" ht="26.25" customHeight="1" x14ac:dyDescent="0.2">
      <c r="A38" s="227">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6"/>
      <c r="BK38" s="216"/>
      <c r="BL38" s="216"/>
      <c r="BM38" s="216"/>
      <c r="BN38" s="216"/>
      <c r="BO38" s="226"/>
      <c r="BP38" s="226"/>
      <c r="BQ38" s="223">
        <v>32</v>
      </c>
      <c r="BR38" s="224"/>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4"/>
    </row>
    <row r="39" spans="1:131" ht="26.25" customHeight="1" x14ac:dyDescent="0.2">
      <c r="A39" s="227">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6"/>
      <c r="BK39" s="216"/>
      <c r="BL39" s="216"/>
      <c r="BM39" s="216"/>
      <c r="BN39" s="216"/>
      <c r="BO39" s="226"/>
      <c r="BP39" s="226"/>
      <c r="BQ39" s="223">
        <v>33</v>
      </c>
      <c r="BR39" s="224"/>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4"/>
    </row>
    <row r="40" spans="1:131" ht="26.25" customHeight="1" x14ac:dyDescent="0.2">
      <c r="A40" s="223">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6"/>
      <c r="BK40" s="216"/>
      <c r="BL40" s="216"/>
      <c r="BM40" s="216"/>
      <c r="BN40" s="216"/>
      <c r="BO40" s="226"/>
      <c r="BP40" s="226"/>
      <c r="BQ40" s="223">
        <v>34</v>
      </c>
      <c r="BR40" s="224"/>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4"/>
    </row>
    <row r="41" spans="1:131" ht="26.25" customHeight="1" x14ac:dyDescent="0.2">
      <c r="A41" s="223">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6"/>
      <c r="BK41" s="216"/>
      <c r="BL41" s="216"/>
      <c r="BM41" s="216"/>
      <c r="BN41" s="216"/>
      <c r="BO41" s="226"/>
      <c r="BP41" s="226"/>
      <c r="BQ41" s="223">
        <v>35</v>
      </c>
      <c r="BR41" s="224"/>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4"/>
    </row>
    <row r="42" spans="1:131" ht="26.25" customHeight="1" x14ac:dyDescent="0.2">
      <c r="A42" s="223">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6"/>
      <c r="BK42" s="216"/>
      <c r="BL42" s="216"/>
      <c r="BM42" s="216"/>
      <c r="BN42" s="216"/>
      <c r="BO42" s="226"/>
      <c r="BP42" s="226"/>
      <c r="BQ42" s="223">
        <v>36</v>
      </c>
      <c r="BR42" s="224"/>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4"/>
    </row>
    <row r="43" spans="1:131" ht="26.25" customHeight="1" x14ac:dyDescent="0.2">
      <c r="A43" s="223">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6"/>
      <c r="BK43" s="216"/>
      <c r="BL43" s="216"/>
      <c r="BM43" s="216"/>
      <c r="BN43" s="216"/>
      <c r="BO43" s="226"/>
      <c r="BP43" s="226"/>
      <c r="BQ43" s="223">
        <v>37</v>
      </c>
      <c r="BR43" s="224"/>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4"/>
    </row>
    <row r="44" spans="1:131" ht="26.25" customHeight="1" x14ac:dyDescent="0.2">
      <c r="A44" s="223">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6"/>
      <c r="BK44" s="216"/>
      <c r="BL44" s="216"/>
      <c r="BM44" s="216"/>
      <c r="BN44" s="216"/>
      <c r="BO44" s="226"/>
      <c r="BP44" s="226"/>
      <c r="BQ44" s="223">
        <v>38</v>
      </c>
      <c r="BR44" s="224"/>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4"/>
    </row>
    <row r="45" spans="1:131" ht="26.25" customHeight="1" x14ac:dyDescent="0.2">
      <c r="A45" s="223">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6"/>
      <c r="BK45" s="216"/>
      <c r="BL45" s="216"/>
      <c r="BM45" s="216"/>
      <c r="BN45" s="216"/>
      <c r="BO45" s="226"/>
      <c r="BP45" s="226"/>
      <c r="BQ45" s="223">
        <v>39</v>
      </c>
      <c r="BR45" s="224"/>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4"/>
    </row>
    <row r="46" spans="1:131" ht="26.25" customHeight="1" x14ac:dyDescent="0.2">
      <c r="A46" s="223">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6"/>
      <c r="BK46" s="216"/>
      <c r="BL46" s="216"/>
      <c r="BM46" s="216"/>
      <c r="BN46" s="216"/>
      <c r="BO46" s="226"/>
      <c r="BP46" s="226"/>
      <c r="BQ46" s="223">
        <v>40</v>
      </c>
      <c r="BR46" s="224"/>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4"/>
    </row>
    <row r="47" spans="1:131" ht="26.25" customHeight="1" x14ac:dyDescent="0.2">
      <c r="A47" s="223">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6"/>
      <c r="BK47" s="216"/>
      <c r="BL47" s="216"/>
      <c r="BM47" s="216"/>
      <c r="BN47" s="216"/>
      <c r="BO47" s="226"/>
      <c r="BP47" s="226"/>
      <c r="BQ47" s="223">
        <v>41</v>
      </c>
      <c r="BR47" s="224"/>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4"/>
    </row>
    <row r="48" spans="1:131" ht="26.25" customHeight="1" x14ac:dyDescent="0.2">
      <c r="A48" s="223">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6"/>
      <c r="BK48" s="216"/>
      <c r="BL48" s="216"/>
      <c r="BM48" s="216"/>
      <c r="BN48" s="216"/>
      <c r="BO48" s="226"/>
      <c r="BP48" s="226"/>
      <c r="BQ48" s="223">
        <v>42</v>
      </c>
      <c r="BR48" s="224"/>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4"/>
    </row>
    <row r="49" spans="1:131" ht="26.25" customHeight="1" x14ac:dyDescent="0.2">
      <c r="A49" s="223">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6"/>
      <c r="BK49" s="216"/>
      <c r="BL49" s="216"/>
      <c r="BM49" s="216"/>
      <c r="BN49" s="216"/>
      <c r="BO49" s="226"/>
      <c r="BP49" s="226"/>
      <c r="BQ49" s="223">
        <v>43</v>
      </c>
      <c r="BR49" s="224"/>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4"/>
    </row>
    <row r="50" spans="1:131" ht="26.25" customHeight="1" x14ac:dyDescent="0.2">
      <c r="A50" s="223">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6"/>
      <c r="BK50" s="216"/>
      <c r="BL50" s="216"/>
      <c r="BM50" s="216"/>
      <c r="BN50" s="216"/>
      <c r="BO50" s="226"/>
      <c r="BP50" s="226"/>
      <c r="BQ50" s="223">
        <v>44</v>
      </c>
      <c r="BR50" s="224"/>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4"/>
    </row>
    <row r="51" spans="1:131" ht="26.25" customHeight="1" x14ac:dyDescent="0.2">
      <c r="A51" s="223">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6"/>
      <c r="BK51" s="216"/>
      <c r="BL51" s="216"/>
      <c r="BM51" s="216"/>
      <c r="BN51" s="216"/>
      <c r="BO51" s="226"/>
      <c r="BP51" s="226"/>
      <c r="BQ51" s="223">
        <v>45</v>
      </c>
      <c r="BR51" s="224"/>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4"/>
    </row>
    <row r="52" spans="1:131" ht="26.25" customHeight="1" x14ac:dyDescent="0.2">
      <c r="A52" s="223">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6"/>
      <c r="BK52" s="216"/>
      <c r="BL52" s="216"/>
      <c r="BM52" s="216"/>
      <c r="BN52" s="216"/>
      <c r="BO52" s="226"/>
      <c r="BP52" s="226"/>
      <c r="BQ52" s="223">
        <v>46</v>
      </c>
      <c r="BR52" s="224"/>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4"/>
    </row>
    <row r="53" spans="1:131" ht="26.25" customHeight="1" x14ac:dyDescent="0.2">
      <c r="A53" s="223">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6"/>
      <c r="BK53" s="216"/>
      <c r="BL53" s="216"/>
      <c r="BM53" s="216"/>
      <c r="BN53" s="216"/>
      <c r="BO53" s="226"/>
      <c r="BP53" s="226"/>
      <c r="BQ53" s="223">
        <v>47</v>
      </c>
      <c r="BR53" s="224"/>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4"/>
    </row>
    <row r="54" spans="1:131" ht="26.25" customHeight="1" x14ac:dyDescent="0.2">
      <c r="A54" s="223">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6"/>
      <c r="BK54" s="216"/>
      <c r="BL54" s="216"/>
      <c r="BM54" s="216"/>
      <c r="BN54" s="216"/>
      <c r="BO54" s="226"/>
      <c r="BP54" s="226"/>
      <c r="BQ54" s="223">
        <v>48</v>
      </c>
      <c r="BR54" s="224"/>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4"/>
    </row>
    <row r="55" spans="1:131" ht="26.25" customHeight="1" x14ac:dyDescent="0.2">
      <c r="A55" s="223">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6"/>
      <c r="BK55" s="216"/>
      <c r="BL55" s="216"/>
      <c r="BM55" s="216"/>
      <c r="BN55" s="216"/>
      <c r="BO55" s="226"/>
      <c r="BP55" s="226"/>
      <c r="BQ55" s="223">
        <v>49</v>
      </c>
      <c r="BR55" s="224"/>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4"/>
    </row>
    <row r="56" spans="1:131" ht="26.25" customHeight="1" x14ac:dyDescent="0.2">
      <c r="A56" s="223">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6"/>
      <c r="BK56" s="216"/>
      <c r="BL56" s="216"/>
      <c r="BM56" s="216"/>
      <c r="BN56" s="216"/>
      <c r="BO56" s="226"/>
      <c r="BP56" s="226"/>
      <c r="BQ56" s="223">
        <v>50</v>
      </c>
      <c r="BR56" s="224"/>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4"/>
    </row>
    <row r="57" spans="1:131" ht="26.25" customHeight="1" x14ac:dyDescent="0.2">
      <c r="A57" s="223">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6"/>
      <c r="BK57" s="216"/>
      <c r="BL57" s="216"/>
      <c r="BM57" s="216"/>
      <c r="BN57" s="216"/>
      <c r="BO57" s="226"/>
      <c r="BP57" s="226"/>
      <c r="BQ57" s="223">
        <v>51</v>
      </c>
      <c r="BR57" s="224"/>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4"/>
    </row>
    <row r="58" spans="1:131" ht="26.25" customHeight="1" x14ac:dyDescent="0.2">
      <c r="A58" s="223">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6"/>
      <c r="BK58" s="216"/>
      <c r="BL58" s="216"/>
      <c r="BM58" s="216"/>
      <c r="BN58" s="216"/>
      <c r="BO58" s="226"/>
      <c r="BP58" s="226"/>
      <c r="BQ58" s="223">
        <v>52</v>
      </c>
      <c r="BR58" s="224"/>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4"/>
    </row>
    <row r="59" spans="1:131" ht="26.25" customHeight="1" x14ac:dyDescent="0.2">
      <c r="A59" s="223">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6"/>
      <c r="BK59" s="216"/>
      <c r="BL59" s="216"/>
      <c r="BM59" s="216"/>
      <c r="BN59" s="216"/>
      <c r="BO59" s="226"/>
      <c r="BP59" s="226"/>
      <c r="BQ59" s="223">
        <v>53</v>
      </c>
      <c r="BR59" s="224"/>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4"/>
    </row>
    <row r="60" spans="1:131" ht="26.25" customHeight="1" x14ac:dyDescent="0.2">
      <c r="A60" s="223">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6"/>
      <c r="BK60" s="216"/>
      <c r="BL60" s="216"/>
      <c r="BM60" s="216"/>
      <c r="BN60" s="216"/>
      <c r="BO60" s="226"/>
      <c r="BP60" s="226"/>
      <c r="BQ60" s="223">
        <v>54</v>
      </c>
      <c r="BR60" s="224"/>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4"/>
    </row>
    <row r="61" spans="1:131" ht="26.25" customHeight="1" thickBot="1" x14ac:dyDescent="0.25">
      <c r="A61" s="223">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6"/>
      <c r="BK61" s="216"/>
      <c r="BL61" s="216"/>
      <c r="BM61" s="216"/>
      <c r="BN61" s="216"/>
      <c r="BO61" s="226"/>
      <c r="BP61" s="226"/>
      <c r="BQ61" s="223">
        <v>55</v>
      </c>
      <c r="BR61" s="224"/>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4"/>
    </row>
    <row r="62" spans="1:131" ht="26.25" customHeight="1" x14ac:dyDescent="0.2">
      <c r="A62" s="223">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421</v>
      </c>
      <c r="BK62" s="1037"/>
      <c r="BL62" s="1037"/>
      <c r="BM62" s="1037"/>
      <c r="BN62" s="1038"/>
      <c r="BO62" s="226"/>
      <c r="BP62" s="226"/>
      <c r="BQ62" s="223">
        <v>56</v>
      </c>
      <c r="BR62" s="224"/>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4"/>
    </row>
    <row r="63" spans="1:131" ht="26.25" customHeight="1" thickBot="1" x14ac:dyDescent="0.25">
      <c r="A63" s="225" t="s">
        <v>394</v>
      </c>
      <c r="B63" s="946" t="s">
        <v>422</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516</v>
      </c>
      <c r="AG63" s="968"/>
      <c r="AH63" s="968"/>
      <c r="AI63" s="968"/>
      <c r="AJ63" s="1031"/>
      <c r="AK63" s="1032"/>
      <c r="AL63" s="972"/>
      <c r="AM63" s="972"/>
      <c r="AN63" s="972"/>
      <c r="AO63" s="972"/>
      <c r="AP63" s="968">
        <v>1766</v>
      </c>
      <c r="AQ63" s="968"/>
      <c r="AR63" s="968"/>
      <c r="AS63" s="968"/>
      <c r="AT63" s="968"/>
      <c r="AU63" s="968">
        <v>1237</v>
      </c>
      <c r="AV63" s="968"/>
      <c r="AW63" s="968"/>
      <c r="AX63" s="968"/>
      <c r="AY63" s="968"/>
      <c r="AZ63" s="1026"/>
      <c r="BA63" s="1026"/>
      <c r="BB63" s="1026"/>
      <c r="BC63" s="1026"/>
      <c r="BD63" s="1026"/>
      <c r="BE63" s="969"/>
      <c r="BF63" s="969"/>
      <c r="BG63" s="969"/>
      <c r="BH63" s="969"/>
      <c r="BI63" s="970"/>
      <c r="BJ63" s="1027" t="s">
        <v>396</v>
      </c>
      <c r="BK63" s="962"/>
      <c r="BL63" s="962"/>
      <c r="BM63" s="962"/>
      <c r="BN63" s="1028"/>
      <c r="BO63" s="226"/>
      <c r="BP63" s="226"/>
      <c r="BQ63" s="223">
        <v>57</v>
      </c>
      <c r="BR63" s="224"/>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4"/>
    </row>
    <row r="65" spans="1:131" ht="26.25" customHeight="1" thickBot="1" x14ac:dyDescent="0.25">
      <c r="A65" s="216" t="s">
        <v>423</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4"/>
    </row>
    <row r="66" spans="1:131" ht="26.25" customHeight="1" x14ac:dyDescent="0.2">
      <c r="A66" s="1004" t="s">
        <v>424</v>
      </c>
      <c r="B66" s="1005"/>
      <c r="C66" s="1005"/>
      <c r="D66" s="1005"/>
      <c r="E66" s="1005"/>
      <c r="F66" s="1005"/>
      <c r="G66" s="1005"/>
      <c r="H66" s="1005"/>
      <c r="I66" s="1005"/>
      <c r="J66" s="1005"/>
      <c r="K66" s="1005"/>
      <c r="L66" s="1005"/>
      <c r="M66" s="1005"/>
      <c r="N66" s="1005"/>
      <c r="O66" s="1005"/>
      <c r="P66" s="1006"/>
      <c r="Q66" s="1010" t="s">
        <v>425</v>
      </c>
      <c r="R66" s="1011"/>
      <c r="S66" s="1011"/>
      <c r="T66" s="1011"/>
      <c r="U66" s="1012"/>
      <c r="V66" s="1010" t="s">
        <v>400</v>
      </c>
      <c r="W66" s="1011"/>
      <c r="X66" s="1011"/>
      <c r="Y66" s="1011"/>
      <c r="Z66" s="1012"/>
      <c r="AA66" s="1010" t="s">
        <v>426</v>
      </c>
      <c r="AB66" s="1011"/>
      <c r="AC66" s="1011"/>
      <c r="AD66" s="1011"/>
      <c r="AE66" s="1012"/>
      <c r="AF66" s="1016" t="s">
        <v>427</v>
      </c>
      <c r="AG66" s="1017"/>
      <c r="AH66" s="1017"/>
      <c r="AI66" s="1017"/>
      <c r="AJ66" s="1018"/>
      <c r="AK66" s="1010" t="s">
        <v>403</v>
      </c>
      <c r="AL66" s="1005"/>
      <c r="AM66" s="1005"/>
      <c r="AN66" s="1005"/>
      <c r="AO66" s="1006"/>
      <c r="AP66" s="1010" t="s">
        <v>428</v>
      </c>
      <c r="AQ66" s="1011"/>
      <c r="AR66" s="1011"/>
      <c r="AS66" s="1011"/>
      <c r="AT66" s="1012"/>
      <c r="AU66" s="1010" t="s">
        <v>429</v>
      </c>
      <c r="AV66" s="1011"/>
      <c r="AW66" s="1011"/>
      <c r="AX66" s="1011"/>
      <c r="AY66" s="1012"/>
      <c r="AZ66" s="1010" t="s">
        <v>382</v>
      </c>
      <c r="BA66" s="1011"/>
      <c r="BB66" s="1011"/>
      <c r="BC66" s="1011"/>
      <c r="BD66" s="1024"/>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4"/>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4"/>
    </row>
    <row r="68" spans="1:131" ht="26.25" customHeight="1" thickTop="1" x14ac:dyDescent="0.2">
      <c r="A68" s="221">
        <v>1</v>
      </c>
      <c r="B68" s="994" t="s">
        <v>584</v>
      </c>
      <c r="C68" s="995"/>
      <c r="D68" s="995"/>
      <c r="E68" s="995"/>
      <c r="F68" s="995"/>
      <c r="G68" s="995"/>
      <c r="H68" s="995"/>
      <c r="I68" s="995"/>
      <c r="J68" s="995"/>
      <c r="K68" s="995"/>
      <c r="L68" s="995"/>
      <c r="M68" s="995"/>
      <c r="N68" s="995"/>
      <c r="O68" s="995"/>
      <c r="P68" s="996"/>
      <c r="Q68" s="997">
        <v>1889</v>
      </c>
      <c r="R68" s="991"/>
      <c r="S68" s="991"/>
      <c r="T68" s="991"/>
      <c r="U68" s="991"/>
      <c r="V68" s="991">
        <v>1869</v>
      </c>
      <c r="W68" s="991"/>
      <c r="X68" s="991"/>
      <c r="Y68" s="991"/>
      <c r="Z68" s="991"/>
      <c r="AA68" s="991">
        <v>20</v>
      </c>
      <c r="AB68" s="991"/>
      <c r="AC68" s="991"/>
      <c r="AD68" s="991"/>
      <c r="AE68" s="991"/>
      <c r="AF68" s="991">
        <v>20</v>
      </c>
      <c r="AG68" s="991"/>
      <c r="AH68" s="991"/>
      <c r="AI68" s="991"/>
      <c r="AJ68" s="991"/>
      <c r="AK68" s="991" t="s">
        <v>583</v>
      </c>
      <c r="AL68" s="991"/>
      <c r="AM68" s="991"/>
      <c r="AN68" s="991"/>
      <c r="AO68" s="991"/>
      <c r="AP68" s="991" t="s">
        <v>583</v>
      </c>
      <c r="AQ68" s="991"/>
      <c r="AR68" s="991"/>
      <c r="AS68" s="991"/>
      <c r="AT68" s="991"/>
      <c r="AU68" s="991" t="s">
        <v>583</v>
      </c>
      <c r="AV68" s="991"/>
      <c r="AW68" s="991"/>
      <c r="AX68" s="991"/>
      <c r="AY68" s="991"/>
      <c r="AZ68" s="992"/>
      <c r="BA68" s="992"/>
      <c r="BB68" s="992"/>
      <c r="BC68" s="992"/>
      <c r="BD68" s="993"/>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4"/>
    </row>
    <row r="69" spans="1:131" ht="26.25" customHeight="1" x14ac:dyDescent="0.2">
      <c r="A69" s="223">
        <v>2</v>
      </c>
      <c r="B69" s="983" t="s">
        <v>585</v>
      </c>
      <c r="C69" s="984"/>
      <c r="D69" s="984"/>
      <c r="E69" s="984"/>
      <c r="F69" s="984"/>
      <c r="G69" s="984"/>
      <c r="H69" s="984"/>
      <c r="I69" s="984"/>
      <c r="J69" s="984"/>
      <c r="K69" s="984"/>
      <c r="L69" s="984"/>
      <c r="M69" s="984"/>
      <c r="N69" s="984"/>
      <c r="O69" s="984"/>
      <c r="P69" s="985"/>
      <c r="Q69" s="986">
        <v>2713</v>
      </c>
      <c r="R69" s="980"/>
      <c r="S69" s="980"/>
      <c r="T69" s="980"/>
      <c r="U69" s="980"/>
      <c r="V69" s="980">
        <v>2708</v>
      </c>
      <c r="W69" s="980"/>
      <c r="X69" s="980"/>
      <c r="Y69" s="980"/>
      <c r="Z69" s="980"/>
      <c r="AA69" s="980">
        <v>6</v>
      </c>
      <c r="AB69" s="980"/>
      <c r="AC69" s="980"/>
      <c r="AD69" s="980"/>
      <c r="AE69" s="980"/>
      <c r="AF69" s="980">
        <v>5</v>
      </c>
      <c r="AG69" s="980"/>
      <c r="AH69" s="980"/>
      <c r="AI69" s="980"/>
      <c r="AJ69" s="980"/>
      <c r="AK69" s="980" t="s">
        <v>583</v>
      </c>
      <c r="AL69" s="980"/>
      <c r="AM69" s="980"/>
      <c r="AN69" s="980"/>
      <c r="AO69" s="980"/>
      <c r="AP69" s="980">
        <v>3318</v>
      </c>
      <c r="AQ69" s="980"/>
      <c r="AR69" s="980"/>
      <c r="AS69" s="980"/>
      <c r="AT69" s="980"/>
      <c r="AU69" s="980">
        <v>149</v>
      </c>
      <c r="AV69" s="980"/>
      <c r="AW69" s="980"/>
      <c r="AX69" s="980"/>
      <c r="AY69" s="980"/>
      <c r="AZ69" s="981"/>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4"/>
    </row>
    <row r="70" spans="1:131" ht="26.25" customHeight="1" x14ac:dyDescent="0.2">
      <c r="A70" s="223">
        <v>3</v>
      </c>
      <c r="B70" s="983" t="s">
        <v>586</v>
      </c>
      <c r="C70" s="984"/>
      <c r="D70" s="984"/>
      <c r="E70" s="984"/>
      <c r="F70" s="984"/>
      <c r="G70" s="984"/>
      <c r="H70" s="984"/>
      <c r="I70" s="984"/>
      <c r="J70" s="984"/>
      <c r="K70" s="984"/>
      <c r="L70" s="984"/>
      <c r="M70" s="984"/>
      <c r="N70" s="984"/>
      <c r="O70" s="984"/>
      <c r="P70" s="985"/>
      <c r="Q70" s="986">
        <v>44</v>
      </c>
      <c r="R70" s="980"/>
      <c r="S70" s="980"/>
      <c r="T70" s="980"/>
      <c r="U70" s="980"/>
      <c r="V70" s="980">
        <v>44</v>
      </c>
      <c r="W70" s="980"/>
      <c r="X70" s="980"/>
      <c r="Y70" s="980"/>
      <c r="Z70" s="980"/>
      <c r="AA70" s="980">
        <v>1</v>
      </c>
      <c r="AB70" s="980"/>
      <c r="AC70" s="980"/>
      <c r="AD70" s="980"/>
      <c r="AE70" s="980"/>
      <c r="AF70" s="980">
        <v>1</v>
      </c>
      <c r="AG70" s="980"/>
      <c r="AH70" s="980"/>
      <c r="AI70" s="980"/>
      <c r="AJ70" s="980"/>
      <c r="AK70" s="980">
        <v>23</v>
      </c>
      <c r="AL70" s="980"/>
      <c r="AM70" s="980"/>
      <c r="AN70" s="980"/>
      <c r="AO70" s="980"/>
      <c r="AP70" s="980" t="s">
        <v>583</v>
      </c>
      <c r="AQ70" s="980"/>
      <c r="AR70" s="980"/>
      <c r="AS70" s="980"/>
      <c r="AT70" s="980"/>
      <c r="AU70" s="980" t="s">
        <v>583</v>
      </c>
      <c r="AV70" s="980"/>
      <c r="AW70" s="980"/>
      <c r="AX70" s="980"/>
      <c r="AY70" s="980"/>
      <c r="AZ70" s="981"/>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4"/>
    </row>
    <row r="71" spans="1:131" ht="26.25" customHeight="1" x14ac:dyDescent="0.2">
      <c r="A71" s="223">
        <v>4</v>
      </c>
      <c r="B71" s="983" t="s">
        <v>587</v>
      </c>
      <c r="C71" s="984"/>
      <c r="D71" s="984"/>
      <c r="E71" s="984"/>
      <c r="F71" s="984"/>
      <c r="G71" s="984"/>
      <c r="H71" s="984"/>
      <c r="I71" s="984"/>
      <c r="J71" s="984"/>
      <c r="K71" s="984"/>
      <c r="L71" s="984"/>
      <c r="M71" s="984"/>
      <c r="N71" s="984"/>
      <c r="O71" s="984"/>
      <c r="P71" s="985"/>
      <c r="Q71" s="986">
        <v>36</v>
      </c>
      <c r="R71" s="980"/>
      <c r="S71" s="980"/>
      <c r="T71" s="980"/>
      <c r="U71" s="980"/>
      <c r="V71" s="980">
        <v>36</v>
      </c>
      <c r="W71" s="980"/>
      <c r="X71" s="980"/>
      <c r="Y71" s="980"/>
      <c r="Z71" s="980"/>
      <c r="AA71" s="980">
        <v>0</v>
      </c>
      <c r="AB71" s="980"/>
      <c r="AC71" s="980"/>
      <c r="AD71" s="980"/>
      <c r="AE71" s="980"/>
      <c r="AF71" s="980">
        <v>0</v>
      </c>
      <c r="AG71" s="980"/>
      <c r="AH71" s="980"/>
      <c r="AI71" s="980"/>
      <c r="AJ71" s="980"/>
      <c r="AK71" s="980">
        <v>3</v>
      </c>
      <c r="AL71" s="980"/>
      <c r="AM71" s="980"/>
      <c r="AN71" s="980"/>
      <c r="AO71" s="980"/>
      <c r="AP71" s="980" t="s">
        <v>583</v>
      </c>
      <c r="AQ71" s="980"/>
      <c r="AR71" s="980"/>
      <c r="AS71" s="980"/>
      <c r="AT71" s="980"/>
      <c r="AU71" s="980" t="s">
        <v>583</v>
      </c>
      <c r="AV71" s="980"/>
      <c r="AW71" s="980"/>
      <c r="AX71" s="980"/>
      <c r="AY71" s="980"/>
      <c r="AZ71" s="981"/>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4"/>
    </row>
    <row r="72" spans="1:131" ht="26.25" customHeight="1" x14ac:dyDescent="0.2">
      <c r="A72" s="223">
        <v>5</v>
      </c>
      <c r="B72" s="983" t="s">
        <v>588</v>
      </c>
      <c r="C72" s="984"/>
      <c r="D72" s="984"/>
      <c r="E72" s="984"/>
      <c r="F72" s="984"/>
      <c r="G72" s="984"/>
      <c r="H72" s="984"/>
      <c r="I72" s="984"/>
      <c r="J72" s="984"/>
      <c r="K72" s="984"/>
      <c r="L72" s="984"/>
      <c r="M72" s="984"/>
      <c r="N72" s="984"/>
      <c r="O72" s="984"/>
      <c r="P72" s="985"/>
      <c r="Q72" s="986">
        <v>121</v>
      </c>
      <c r="R72" s="980"/>
      <c r="S72" s="980"/>
      <c r="T72" s="980"/>
      <c r="U72" s="980"/>
      <c r="V72" s="980">
        <v>119</v>
      </c>
      <c r="W72" s="980"/>
      <c r="X72" s="980"/>
      <c r="Y72" s="980"/>
      <c r="Z72" s="980"/>
      <c r="AA72" s="980">
        <v>2</v>
      </c>
      <c r="AB72" s="980"/>
      <c r="AC72" s="980"/>
      <c r="AD72" s="980"/>
      <c r="AE72" s="980"/>
      <c r="AF72" s="980">
        <v>2</v>
      </c>
      <c r="AG72" s="980"/>
      <c r="AH72" s="980"/>
      <c r="AI72" s="980"/>
      <c r="AJ72" s="980"/>
      <c r="AK72" s="980">
        <v>49</v>
      </c>
      <c r="AL72" s="980"/>
      <c r="AM72" s="980"/>
      <c r="AN72" s="980"/>
      <c r="AO72" s="980"/>
      <c r="AP72" s="980" t="s">
        <v>583</v>
      </c>
      <c r="AQ72" s="980"/>
      <c r="AR72" s="980"/>
      <c r="AS72" s="980"/>
      <c r="AT72" s="980"/>
      <c r="AU72" s="980" t="s">
        <v>583</v>
      </c>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4"/>
    </row>
    <row r="73" spans="1:131" ht="26.25" customHeight="1" x14ac:dyDescent="0.2">
      <c r="A73" s="223">
        <v>6</v>
      </c>
      <c r="B73" s="983" t="s">
        <v>589</v>
      </c>
      <c r="C73" s="984"/>
      <c r="D73" s="984"/>
      <c r="E73" s="984"/>
      <c r="F73" s="984"/>
      <c r="G73" s="984"/>
      <c r="H73" s="984"/>
      <c r="I73" s="984"/>
      <c r="J73" s="984"/>
      <c r="K73" s="984"/>
      <c r="L73" s="984"/>
      <c r="M73" s="984"/>
      <c r="N73" s="984"/>
      <c r="O73" s="984"/>
      <c r="P73" s="985"/>
      <c r="Q73" s="986">
        <v>86783</v>
      </c>
      <c r="R73" s="980"/>
      <c r="S73" s="980"/>
      <c r="T73" s="980"/>
      <c r="U73" s="980"/>
      <c r="V73" s="980">
        <v>84421</v>
      </c>
      <c r="W73" s="980"/>
      <c r="X73" s="980"/>
      <c r="Y73" s="980"/>
      <c r="Z73" s="980"/>
      <c r="AA73" s="980">
        <v>2362</v>
      </c>
      <c r="AB73" s="980"/>
      <c r="AC73" s="980"/>
      <c r="AD73" s="980"/>
      <c r="AE73" s="980"/>
      <c r="AF73" s="980">
        <v>2362</v>
      </c>
      <c r="AG73" s="980"/>
      <c r="AH73" s="980"/>
      <c r="AI73" s="980"/>
      <c r="AJ73" s="980"/>
      <c r="AK73" s="980">
        <v>754</v>
      </c>
      <c r="AL73" s="980"/>
      <c r="AM73" s="980"/>
      <c r="AN73" s="980"/>
      <c r="AO73" s="980"/>
      <c r="AP73" s="980" t="s">
        <v>583</v>
      </c>
      <c r="AQ73" s="980"/>
      <c r="AR73" s="980"/>
      <c r="AS73" s="980"/>
      <c r="AT73" s="980"/>
      <c r="AU73" s="980" t="s">
        <v>583</v>
      </c>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4"/>
    </row>
    <row r="74" spans="1:131" ht="26.25" customHeight="1" x14ac:dyDescent="0.2">
      <c r="A74" s="223">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4"/>
    </row>
    <row r="75" spans="1:131" ht="26.25" customHeight="1" x14ac:dyDescent="0.2">
      <c r="A75" s="223">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4"/>
    </row>
    <row r="76" spans="1:131" ht="26.25" customHeight="1" x14ac:dyDescent="0.2">
      <c r="A76" s="223">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4"/>
    </row>
    <row r="77" spans="1:131" ht="26.25" customHeight="1" x14ac:dyDescent="0.2">
      <c r="A77" s="223">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4"/>
    </row>
    <row r="78" spans="1:131" ht="26.25" customHeight="1" x14ac:dyDescent="0.2">
      <c r="A78" s="223">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6"/>
      <c r="BF78" s="226"/>
      <c r="BG78" s="226"/>
      <c r="BH78" s="226"/>
      <c r="BI78" s="226"/>
      <c r="BJ78" s="214"/>
      <c r="BK78" s="214"/>
      <c r="BL78" s="214"/>
      <c r="BM78" s="214"/>
      <c r="BN78" s="214"/>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4"/>
    </row>
    <row r="79" spans="1:131" ht="26.25" customHeight="1" x14ac:dyDescent="0.2">
      <c r="A79" s="223">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6"/>
      <c r="BF79" s="226"/>
      <c r="BG79" s="226"/>
      <c r="BH79" s="226"/>
      <c r="BI79" s="226"/>
      <c r="BJ79" s="214"/>
      <c r="BK79" s="214"/>
      <c r="BL79" s="214"/>
      <c r="BM79" s="214"/>
      <c r="BN79" s="214"/>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4"/>
    </row>
    <row r="80" spans="1:131" ht="26.25" customHeight="1" x14ac:dyDescent="0.2">
      <c r="A80" s="223">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4"/>
    </row>
    <row r="81" spans="1:131" ht="26.25" customHeight="1" x14ac:dyDescent="0.2">
      <c r="A81" s="223">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4"/>
    </row>
    <row r="82" spans="1:131" ht="26.25" customHeight="1" x14ac:dyDescent="0.2">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4"/>
    </row>
    <row r="83" spans="1:131" ht="26.25" customHeight="1" x14ac:dyDescent="0.2">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4"/>
    </row>
    <row r="84" spans="1:131" ht="26.25" customHeight="1" x14ac:dyDescent="0.2">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4"/>
    </row>
    <row r="85" spans="1:131" ht="26.25" customHeight="1" x14ac:dyDescent="0.2">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4"/>
    </row>
    <row r="86" spans="1:131" ht="26.25" customHeight="1" x14ac:dyDescent="0.2">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4"/>
    </row>
    <row r="87" spans="1:131" ht="26.25" customHeight="1" x14ac:dyDescent="0.2">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4"/>
    </row>
    <row r="88" spans="1:131" ht="26.25" customHeight="1" thickBot="1" x14ac:dyDescent="0.25">
      <c r="A88" s="225" t="s">
        <v>394</v>
      </c>
      <c r="B88" s="946" t="s">
        <v>430</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2390</v>
      </c>
      <c r="AG88" s="968"/>
      <c r="AH88" s="968"/>
      <c r="AI88" s="968"/>
      <c r="AJ88" s="968"/>
      <c r="AK88" s="972"/>
      <c r="AL88" s="972"/>
      <c r="AM88" s="972"/>
      <c r="AN88" s="972"/>
      <c r="AO88" s="972"/>
      <c r="AP88" s="968">
        <v>3318</v>
      </c>
      <c r="AQ88" s="968"/>
      <c r="AR88" s="968"/>
      <c r="AS88" s="968"/>
      <c r="AT88" s="968"/>
      <c r="AU88" s="968">
        <v>149</v>
      </c>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946" t="s">
        <v>431</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7</v>
      </c>
      <c r="CS102" s="962"/>
      <c r="CT102" s="962"/>
      <c r="CU102" s="962"/>
      <c r="CV102" s="963"/>
      <c r="CW102" s="961">
        <v>9</v>
      </c>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432</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433</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434</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435</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1" t="s">
        <v>436</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437</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4" customFormat="1" ht="26.25" customHeight="1" x14ac:dyDescent="0.2">
      <c r="A109" s="904" t="s">
        <v>438</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439</v>
      </c>
      <c r="AB109" s="905"/>
      <c r="AC109" s="905"/>
      <c r="AD109" s="905"/>
      <c r="AE109" s="906"/>
      <c r="AF109" s="907" t="s">
        <v>440</v>
      </c>
      <c r="AG109" s="905"/>
      <c r="AH109" s="905"/>
      <c r="AI109" s="905"/>
      <c r="AJ109" s="906"/>
      <c r="AK109" s="907" t="s">
        <v>309</v>
      </c>
      <c r="AL109" s="905"/>
      <c r="AM109" s="905"/>
      <c r="AN109" s="905"/>
      <c r="AO109" s="906"/>
      <c r="AP109" s="907" t="s">
        <v>441</v>
      </c>
      <c r="AQ109" s="905"/>
      <c r="AR109" s="905"/>
      <c r="AS109" s="905"/>
      <c r="AT109" s="938"/>
      <c r="AU109" s="904" t="s">
        <v>438</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439</v>
      </c>
      <c r="BR109" s="905"/>
      <c r="BS109" s="905"/>
      <c r="BT109" s="905"/>
      <c r="BU109" s="906"/>
      <c r="BV109" s="907" t="s">
        <v>440</v>
      </c>
      <c r="BW109" s="905"/>
      <c r="BX109" s="905"/>
      <c r="BY109" s="905"/>
      <c r="BZ109" s="906"/>
      <c r="CA109" s="907" t="s">
        <v>309</v>
      </c>
      <c r="CB109" s="905"/>
      <c r="CC109" s="905"/>
      <c r="CD109" s="905"/>
      <c r="CE109" s="906"/>
      <c r="CF109" s="945" t="s">
        <v>441</v>
      </c>
      <c r="CG109" s="945"/>
      <c r="CH109" s="945"/>
      <c r="CI109" s="945"/>
      <c r="CJ109" s="945"/>
      <c r="CK109" s="907" t="s">
        <v>442</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439</v>
      </c>
      <c r="DH109" s="905"/>
      <c r="DI109" s="905"/>
      <c r="DJ109" s="905"/>
      <c r="DK109" s="906"/>
      <c r="DL109" s="907" t="s">
        <v>440</v>
      </c>
      <c r="DM109" s="905"/>
      <c r="DN109" s="905"/>
      <c r="DO109" s="905"/>
      <c r="DP109" s="906"/>
      <c r="DQ109" s="907" t="s">
        <v>309</v>
      </c>
      <c r="DR109" s="905"/>
      <c r="DS109" s="905"/>
      <c r="DT109" s="905"/>
      <c r="DU109" s="906"/>
      <c r="DV109" s="907" t="s">
        <v>441</v>
      </c>
      <c r="DW109" s="905"/>
      <c r="DX109" s="905"/>
      <c r="DY109" s="905"/>
      <c r="DZ109" s="938"/>
    </row>
    <row r="110" spans="1:131" s="214" customFormat="1" ht="26.25" customHeight="1" x14ac:dyDescent="0.2">
      <c r="A110" s="816" t="s">
        <v>443</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492010</v>
      </c>
      <c r="AB110" s="898"/>
      <c r="AC110" s="898"/>
      <c r="AD110" s="898"/>
      <c r="AE110" s="899"/>
      <c r="AF110" s="900">
        <v>495806</v>
      </c>
      <c r="AG110" s="898"/>
      <c r="AH110" s="898"/>
      <c r="AI110" s="898"/>
      <c r="AJ110" s="899"/>
      <c r="AK110" s="900">
        <v>532763</v>
      </c>
      <c r="AL110" s="898"/>
      <c r="AM110" s="898"/>
      <c r="AN110" s="898"/>
      <c r="AO110" s="899"/>
      <c r="AP110" s="901">
        <v>19.3</v>
      </c>
      <c r="AQ110" s="902"/>
      <c r="AR110" s="902"/>
      <c r="AS110" s="902"/>
      <c r="AT110" s="903"/>
      <c r="AU110" s="939" t="s">
        <v>73</v>
      </c>
      <c r="AV110" s="940"/>
      <c r="AW110" s="940"/>
      <c r="AX110" s="940"/>
      <c r="AY110" s="940"/>
      <c r="AZ110" s="869" t="s">
        <v>444</v>
      </c>
      <c r="BA110" s="817"/>
      <c r="BB110" s="817"/>
      <c r="BC110" s="817"/>
      <c r="BD110" s="817"/>
      <c r="BE110" s="817"/>
      <c r="BF110" s="817"/>
      <c r="BG110" s="817"/>
      <c r="BH110" s="817"/>
      <c r="BI110" s="817"/>
      <c r="BJ110" s="817"/>
      <c r="BK110" s="817"/>
      <c r="BL110" s="817"/>
      <c r="BM110" s="817"/>
      <c r="BN110" s="817"/>
      <c r="BO110" s="817"/>
      <c r="BP110" s="818"/>
      <c r="BQ110" s="870">
        <v>4906138</v>
      </c>
      <c r="BR110" s="851"/>
      <c r="BS110" s="851"/>
      <c r="BT110" s="851"/>
      <c r="BU110" s="851"/>
      <c r="BV110" s="851">
        <v>5224468</v>
      </c>
      <c r="BW110" s="851"/>
      <c r="BX110" s="851"/>
      <c r="BY110" s="851"/>
      <c r="BZ110" s="851"/>
      <c r="CA110" s="851">
        <v>5298023</v>
      </c>
      <c r="CB110" s="851"/>
      <c r="CC110" s="851"/>
      <c r="CD110" s="851"/>
      <c r="CE110" s="851"/>
      <c r="CF110" s="875">
        <v>191.6</v>
      </c>
      <c r="CG110" s="876"/>
      <c r="CH110" s="876"/>
      <c r="CI110" s="876"/>
      <c r="CJ110" s="876"/>
      <c r="CK110" s="935" t="s">
        <v>445</v>
      </c>
      <c r="CL110" s="828"/>
      <c r="CM110" s="869" t="s">
        <v>446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129</v>
      </c>
      <c r="DH110" s="851"/>
      <c r="DI110" s="851"/>
      <c r="DJ110" s="851"/>
      <c r="DK110" s="851"/>
      <c r="DL110" s="851" t="s">
        <v>129</v>
      </c>
      <c r="DM110" s="851"/>
      <c r="DN110" s="851"/>
      <c r="DO110" s="851"/>
      <c r="DP110" s="851"/>
      <c r="DQ110" s="851" t="s">
        <v>129</v>
      </c>
      <c r="DR110" s="851"/>
      <c r="DS110" s="851"/>
      <c r="DT110" s="851"/>
      <c r="DU110" s="851"/>
      <c r="DV110" s="852" t="s">
        <v>129</v>
      </c>
      <c r="DW110" s="852"/>
      <c r="DX110" s="852"/>
      <c r="DY110" s="852"/>
      <c r="DZ110" s="853"/>
    </row>
    <row r="111" spans="1:131" s="214" customFormat="1" ht="26.25" customHeight="1" x14ac:dyDescent="0.2">
      <c r="A111" s="783" t="s">
        <v>447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129</v>
      </c>
      <c r="AB111" s="928"/>
      <c r="AC111" s="928"/>
      <c r="AD111" s="928"/>
      <c r="AE111" s="929"/>
      <c r="AF111" s="930" t="s">
        <v>129</v>
      </c>
      <c r="AG111" s="928"/>
      <c r="AH111" s="928"/>
      <c r="AI111" s="928"/>
      <c r="AJ111" s="929"/>
      <c r="AK111" s="930" t="s">
        <v>129</v>
      </c>
      <c r="AL111" s="928"/>
      <c r="AM111" s="928"/>
      <c r="AN111" s="928"/>
      <c r="AO111" s="929"/>
      <c r="AP111" s="931" t="s">
        <v>129</v>
      </c>
      <c r="AQ111" s="932"/>
      <c r="AR111" s="932"/>
      <c r="AS111" s="932"/>
      <c r="AT111" s="933"/>
      <c r="AU111" s="941"/>
      <c r="AV111" s="942"/>
      <c r="AW111" s="942"/>
      <c r="AX111" s="942"/>
      <c r="AY111" s="942"/>
      <c r="AZ111" s="824" t="s">
        <v>448</v>
      </c>
      <c r="BA111" s="761"/>
      <c r="BB111" s="761"/>
      <c r="BC111" s="761"/>
      <c r="BD111" s="761"/>
      <c r="BE111" s="761"/>
      <c r="BF111" s="761"/>
      <c r="BG111" s="761"/>
      <c r="BH111" s="761"/>
      <c r="BI111" s="761"/>
      <c r="BJ111" s="761"/>
      <c r="BK111" s="761"/>
      <c r="BL111" s="761"/>
      <c r="BM111" s="761"/>
      <c r="BN111" s="761"/>
      <c r="BO111" s="761"/>
      <c r="BP111" s="762"/>
      <c r="BQ111" s="825" t="s">
        <v>129</v>
      </c>
      <c r="BR111" s="826"/>
      <c r="BS111" s="826"/>
      <c r="BT111" s="826"/>
      <c r="BU111" s="826"/>
      <c r="BV111" s="826" t="s">
        <v>129</v>
      </c>
      <c r="BW111" s="826"/>
      <c r="BX111" s="826"/>
      <c r="BY111" s="826"/>
      <c r="BZ111" s="826"/>
      <c r="CA111" s="826" t="s">
        <v>129</v>
      </c>
      <c r="CB111" s="826"/>
      <c r="CC111" s="826"/>
      <c r="CD111" s="826"/>
      <c r="CE111" s="826"/>
      <c r="CF111" s="884" t="s">
        <v>129</v>
      </c>
      <c r="CG111" s="885"/>
      <c r="CH111" s="885"/>
      <c r="CI111" s="885"/>
      <c r="CJ111" s="885"/>
      <c r="CK111" s="936"/>
      <c r="CL111" s="830"/>
      <c r="CM111" s="824" t="s">
        <v>449</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129</v>
      </c>
      <c r="DH111" s="826"/>
      <c r="DI111" s="826"/>
      <c r="DJ111" s="826"/>
      <c r="DK111" s="826"/>
      <c r="DL111" s="826" t="s">
        <v>129</v>
      </c>
      <c r="DM111" s="826"/>
      <c r="DN111" s="826"/>
      <c r="DO111" s="826"/>
      <c r="DP111" s="826"/>
      <c r="DQ111" s="826" t="s">
        <v>129</v>
      </c>
      <c r="DR111" s="826"/>
      <c r="DS111" s="826"/>
      <c r="DT111" s="826"/>
      <c r="DU111" s="826"/>
      <c r="DV111" s="803" t="s">
        <v>129</v>
      </c>
      <c r="DW111" s="803"/>
      <c r="DX111" s="803"/>
      <c r="DY111" s="803"/>
      <c r="DZ111" s="804"/>
    </row>
    <row r="112" spans="1:131" s="214" customFormat="1" ht="26.25" customHeight="1" x14ac:dyDescent="0.2">
      <c r="A112" s="921" t="s">
        <v>450</v>
      </c>
      <c r="B112" s="922"/>
      <c r="C112" s="761" t="s">
        <v>451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129</v>
      </c>
      <c r="AB112" s="789"/>
      <c r="AC112" s="789"/>
      <c r="AD112" s="789"/>
      <c r="AE112" s="790"/>
      <c r="AF112" s="791" t="s">
        <v>129</v>
      </c>
      <c r="AG112" s="789"/>
      <c r="AH112" s="789"/>
      <c r="AI112" s="789"/>
      <c r="AJ112" s="790"/>
      <c r="AK112" s="791" t="s">
        <v>129</v>
      </c>
      <c r="AL112" s="789"/>
      <c r="AM112" s="789"/>
      <c r="AN112" s="789"/>
      <c r="AO112" s="790"/>
      <c r="AP112" s="833" t="s">
        <v>129</v>
      </c>
      <c r="AQ112" s="834"/>
      <c r="AR112" s="834"/>
      <c r="AS112" s="834"/>
      <c r="AT112" s="835"/>
      <c r="AU112" s="941"/>
      <c r="AV112" s="942"/>
      <c r="AW112" s="942"/>
      <c r="AX112" s="942"/>
      <c r="AY112" s="942"/>
      <c r="AZ112" s="824" t="s">
        <v>452</v>
      </c>
      <c r="BA112" s="761"/>
      <c r="BB112" s="761"/>
      <c r="BC112" s="761"/>
      <c r="BD112" s="761"/>
      <c r="BE112" s="761"/>
      <c r="BF112" s="761"/>
      <c r="BG112" s="761"/>
      <c r="BH112" s="761"/>
      <c r="BI112" s="761"/>
      <c r="BJ112" s="761"/>
      <c r="BK112" s="761"/>
      <c r="BL112" s="761"/>
      <c r="BM112" s="761"/>
      <c r="BN112" s="761"/>
      <c r="BO112" s="761"/>
      <c r="BP112" s="762"/>
      <c r="BQ112" s="825">
        <v>1328152</v>
      </c>
      <c r="BR112" s="826"/>
      <c r="BS112" s="826"/>
      <c r="BT112" s="826"/>
      <c r="BU112" s="826"/>
      <c r="BV112" s="826">
        <v>1320194</v>
      </c>
      <c r="BW112" s="826"/>
      <c r="BX112" s="826"/>
      <c r="BY112" s="826"/>
      <c r="BZ112" s="826"/>
      <c r="CA112" s="826">
        <v>1236933</v>
      </c>
      <c r="CB112" s="826"/>
      <c r="CC112" s="826"/>
      <c r="CD112" s="826"/>
      <c r="CE112" s="826"/>
      <c r="CF112" s="884">
        <v>44.7</v>
      </c>
      <c r="CG112" s="885"/>
      <c r="CH112" s="885"/>
      <c r="CI112" s="885"/>
      <c r="CJ112" s="885"/>
      <c r="CK112" s="936"/>
      <c r="CL112" s="830"/>
      <c r="CM112" s="824" t="s">
        <v>453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129</v>
      </c>
      <c r="DH112" s="826"/>
      <c r="DI112" s="826"/>
      <c r="DJ112" s="826"/>
      <c r="DK112" s="826"/>
      <c r="DL112" s="826" t="s">
        <v>129</v>
      </c>
      <c r="DM112" s="826"/>
      <c r="DN112" s="826"/>
      <c r="DO112" s="826"/>
      <c r="DP112" s="826"/>
      <c r="DQ112" s="826" t="s">
        <v>129</v>
      </c>
      <c r="DR112" s="826"/>
      <c r="DS112" s="826"/>
      <c r="DT112" s="826"/>
      <c r="DU112" s="826"/>
      <c r="DV112" s="803" t="s">
        <v>129</v>
      </c>
      <c r="DW112" s="803"/>
      <c r="DX112" s="803"/>
      <c r="DY112" s="803"/>
      <c r="DZ112" s="804"/>
    </row>
    <row r="113" spans="1:130" s="214" customFormat="1" ht="26.25" customHeight="1" x14ac:dyDescent="0.2">
      <c r="A113" s="923"/>
      <c r="B113" s="924"/>
      <c r="C113" s="761" t="s">
        <v>454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196757</v>
      </c>
      <c r="AB113" s="928"/>
      <c r="AC113" s="928"/>
      <c r="AD113" s="928"/>
      <c r="AE113" s="929"/>
      <c r="AF113" s="930">
        <v>191302</v>
      </c>
      <c r="AG113" s="928"/>
      <c r="AH113" s="928"/>
      <c r="AI113" s="928"/>
      <c r="AJ113" s="929"/>
      <c r="AK113" s="930">
        <v>186895</v>
      </c>
      <c r="AL113" s="928"/>
      <c r="AM113" s="928"/>
      <c r="AN113" s="928"/>
      <c r="AO113" s="929"/>
      <c r="AP113" s="931">
        <v>6.8</v>
      </c>
      <c r="AQ113" s="932"/>
      <c r="AR113" s="932"/>
      <c r="AS113" s="932"/>
      <c r="AT113" s="933"/>
      <c r="AU113" s="941"/>
      <c r="AV113" s="942"/>
      <c r="AW113" s="942"/>
      <c r="AX113" s="942"/>
      <c r="AY113" s="942"/>
      <c r="AZ113" s="824" t="s">
        <v>455</v>
      </c>
      <c r="BA113" s="761"/>
      <c r="BB113" s="761"/>
      <c r="BC113" s="761"/>
      <c r="BD113" s="761"/>
      <c r="BE113" s="761"/>
      <c r="BF113" s="761"/>
      <c r="BG113" s="761"/>
      <c r="BH113" s="761"/>
      <c r="BI113" s="761"/>
      <c r="BJ113" s="761"/>
      <c r="BK113" s="761"/>
      <c r="BL113" s="761"/>
      <c r="BM113" s="761"/>
      <c r="BN113" s="761"/>
      <c r="BO113" s="761"/>
      <c r="BP113" s="762"/>
      <c r="BQ113" s="825">
        <v>134248</v>
      </c>
      <c r="BR113" s="826"/>
      <c r="BS113" s="826"/>
      <c r="BT113" s="826"/>
      <c r="BU113" s="826"/>
      <c r="BV113" s="826">
        <v>146494</v>
      </c>
      <c r="BW113" s="826"/>
      <c r="BX113" s="826"/>
      <c r="BY113" s="826"/>
      <c r="BZ113" s="826"/>
      <c r="CA113" s="826">
        <v>149296</v>
      </c>
      <c r="CB113" s="826"/>
      <c r="CC113" s="826"/>
      <c r="CD113" s="826"/>
      <c r="CE113" s="826"/>
      <c r="CF113" s="884">
        <v>5.4</v>
      </c>
      <c r="CG113" s="885"/>
      <c r="CH113" s="885"/>
      <c r="CI113" s="885"/>
      <c r="CJ113" s="885"/>
      <c r="CK113" s="936"/>
      <c r="CL113" s="830"/>
      <c r="CM113" s="824" t="s">
        <v>456</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129</v>
      </c>
      <c r="DH113" s="789"/>
      <c r="DI113" s="789"/>
      <c r="DJ113" s="789"/>
      <c r="DK113" s="790"/>
      <c r="DL113" s="791" t="s">
        <v>129</v>
      </c>
      <c r="DM113" s="789"/>
      <c r="DN113" s="789"/>
      <c r="DO113" s="789"/>
      <c r="DP113" s="790"/>
      <c r="DQ113" s="791" t="s">
        <v>129</v>
      </c>
      <c r="DR113" s="789"/>
      <c r="DS113" s="789"/>
      <c r="DT113" s="789"/>
      <c r="DU113" s="790"/>
      <c r="DV113" s="833" t="s">
        <v>129</v>
      </c>
      <c r="DW113" s="834"/>
      <c r="DX113" s="834"/>
      <c r="DY113" s="834"/>
      <c r="DZ113" s="835"/>
    </row>
    <row r="114" spans="1:130" s="214" customFormat="1" ht="26.25" customHeight="1" x14ac:dyDescent="0.2">
      <c r="A114" s="923"/>
      <c r="B114" s="924"/>
      <c r="C114" s="761" t="s">
        <v>457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13622</v>
      </c>
      <c r="AB114" s="789"/>
      <c r="AC114" s="789"/>
      <c r="AD114" s="789"/>
      <c r="AE114" s="790"/>
      <c r="AF114" s="791">
        <v>15234</v>
      </c>
      <c r="AG114" s="789"/>
      <c r="AH114" s="789"/>
      <c r="AI114" s="789"/>
      <c r="AJ114" s="790"/>
      <c r="AK114" s="791">
        <v>16873</v>
      </c>
      <c r="AL114" s="789"/>
      <c r="AM114" s="789"/>
      <c r="AN114" s="789"/>
      <c r="AO114" s="790"/>
      <c r="AP114" s="833">
        <v>0.6</v>
      </c>
      <c r="AQ114" s="834"/>
      <c r="AR114" s="834"/>
      <c r="AS114" s="834"/>
      <c r="AT114" s="835"/>
      <c r="AU114" s="941"/>
      <c r="AV114" s="942"/>
      <c r="AW114" s="942"/>
      <c r="AX114" s="942"/>
      <c r="AY114" s="942"/>
      <c r="AZ114" s="824" t="s">
        <v>458</v>
      </c>
      <c r="BA114" s="761"/>
      <c r="BB114" s="761"/>
      <c r="BC114" s="761"/>
      <c r="BD114" s="761"/>
      <c r="BE114" s="761"/>
      <c r="BF114" s="761"/>
      <c r="BG114" s="761"/>
      <c r="BH114" s="761"/>
      <c r="BI114" s="761"/>
      <c r="BJ114" s="761"/>
      <c r="BK114" s="761"/>
      <c r="BL114" s="761"/>
      <c r="BM114" s="761"/>
      <c r="BN114" s="761"/>
      <c r="BO114" s="761"/>
      <c r="BP114" s="762"/>
      <c r="BQ114" s="825">
        <v>618529</v>
      </c>
      <c r="BR114" s="826"/>
      <c r="BS114" s="826"/>
      <c r="BT114" s="826"/>
      <c r="BU114" s="826"/>
      <c r="BV114" s="826">
        <v>576688</v>
      </c>
      <c r="BW114" s="826"/>
      <c r="BX114" s="826"/>
      <c r="BY114" s="826"/>
      <c r="BZ114" s="826"/>
      <c r="CA114" s="826">
        <v>563900</v>
      </c>
      <c r="CB114" s="826"/>
      <c r="CC114" s="826"/>
      <c r="CD114" s="826"/>
      <c r="CE114" s="826"/>
      <c r="CF114" s="884">
        <v>20.399999999999999</v>
      </c>
      <c r="CG114" s="885"/>
      <c r="CH114" s="885"/>
      <c r="CI114" s="885"/>
      <c r="CJ114" s="885"/>
      <c r="CK114" s="936"/>
      <c r="CL114" s="830"/>
      <c r="CM114" s="824" t="s">
        <v>459</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129</v>
      </c>
      <c r="DH114" s="789"/>
      <c r="DI114" s="789"/>
      <c r="DJ114" s="789"/>
      <c r="DK114" s="790"/>
      <c r="DL114" s="791" t="s">
        <v>129</v>
      </c>
      <c r="DM114" s="789"/>
      <c r="DN114" s="789"/>
      <c r="DO114" s="789"/>
      <c r="DP114" s="790"/>
      <c r="DQ114" s="791" t="s">
        <v>129</v>
      </c>
      <c r="DR114" s="789"/>
      <c r="DS114" s="789"/>
      <c r="DT114" s="789"/>
      <c r="DU114" s="790"/>
      <c r="DV114" s="833" t="s">
        <v>129</v>
      </c>
      <c r="DW114" s="834"/>
      <c r="DX114" s="834"/>
      <c r="DY114" s="834"/>
      <c r="DZ114" s="835"/>
    </row>
    <row r="115" spans="1:130" s="214" customFormat="1" ht="26.25" customHeight="1" x14ac:dyDescent="0.2">
      <c r="A115" s="923"/>
      <c r="B115" s="924"/>
      <c r="C115" s="761" t="s">
        <v>460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129</v>
      </c>
      <c r="AB115" s="928"/>
      <c r="AC115" s="928"/>
      <c r="AD115" s="928"/>
      <c r="AE115" s="929"/>
      <c r="AF115" s="930" t="s">
        <v>129</v>
      </c>
      <c r="AG115" s="928"/>
      <c r="AH115" s="928"/>
      <c r="AI115" s="928"/>
      <c r="AJ115" s="929"/>
      <c r="AK115" s="930" t="s">
        <v>129</v>
      </c>
      <c r="AL115" s="928"/>
      <c r="AM115" s="928"/>
      <c r="AN115" s="928"/>
      <c r="AO115" s="929"/>
      <c r="AP115" s="931" t="s">
        <v>129</v>
      </c>
      <c r="AQ115" s="932"/>
      <c r="AR115" s="932"/>
      <c r="AS115" s="932"/>
      <c r="AT115" s="933"/>
      <c r="AU115" s="941"/>
      <c r="AV115" s="942"/>
      <c r="AW115" s="942"/>
      <c r="AX115" s="942"/>
      <c r="AY115" s="942"/>
      <c r="AZ115" s="824" t="s">
        <v>461</v>
      </c>
      <c r="BA115" s="761"/>
      <c r="BB115" s="761"/>
      <c r="BC115" s="761"/>
      <c r="BD115" s="761"/>
      <c r="BE115" s="761"/>
      <c r="BF115" s="761"/>
      <c r="BG115" s="761"/>
      <c r="BH115" s="761"/>
      <c r="BI115" s="761"/>
      <c r="BJ115" s="761"/>
      <c r="BK115" s="761"/>
      <c r="BL115" s="761"/>
      <c r="BM115" s="761"/>
      <c r="BN115" s="761"/>
      <c r="BO115" s="761"/>
      <c r="BP115" s="762"/>
      <c r="BQ115" s="825" t="s">
        <v>129</v>
      </c>
      <c r="BR115" s="826"/>
      <c r="BS115" s="826"/>
      <c r="BT115" s="826"/>
      <c r="BU115" s="826"/>
      <c r="BV115" s="826" t="s">
        <v>129</v>
      </c>
      <c r="BW115" s="826"/>
      <c r="BX115" s="826"/>
      <c r="BY115" s="826"/>
      <c r="BZ115" s="826"/>
      <c r="CA115" s="826" t="s">
        <v>129</v>
      </c>
      <c r="CB115" s="826"/>
      <c r="CC115" s="826"/>
      <c r="CD115" s="826"/>
      <c r="CE115" s="826"/>
      <c r="CF115" s="884" t="s">
        <v>129</v>
      </c>
      <c r="CG115" s="885"/>
      <c r="CH115" s="885"/>
      <c r="CI115" s="885"/>
      <c r="CJ115" s="885"/>
      <c r="CK115" s="936"/>
      <c r="CL115" s="830"/>
      <c r="CM115" s="824" t="s">
        <v>462</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129</v>
      </c>
      <c r="DH115" s="789"/>
      <c r="DI115" s="789"/>
      <c r="DJ115" s="789"/>
      <c r="DK115" s="790"/>
      <c r="DL115" s="791" t="s">
        <v>129</v>
      </c>
      <c r="DM115" s="789"/>
      <c r="DN115" s="789"/>
      <c r="DO115" s="789"/>
      <c r="DP115" s="790"/>
      <c r="DQ115" s="791" t="s">
        <v>129</v>
      </c>
      <c r="DR115" s="789"/>
      <c r="DS115" s="789"/>
      <c r="DT115" s="789"/>
      <c r="DU115" s="790"/>
      <c r="DV115" s="833" t="s">
        <v>129</v>
      </c>
      <c r="DW115" s="834"/>
      <c r="DX115" s="834"/>
      <c r="DY115" s="834"/>
      <c r="DZ115" s="835"/>
    </row>
    <row r="116" spans="1:130" s="214" customFormat="1" ht="26.25" customHeight="1" x14ac:dyDescent="0.2">
      <c r="A116" s="925"/>
      <c r="B116" s="926"/>
      <c r="C116" s="848" t="s">
        <v>463</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30</v>
      </c>
      <c r="AB116" s="789"/>
      <c r="AC116" s="789"/>
      <c r="AD116" s="789"/>
      <c r="AE116" s="790"/>
      <c r="AF116" s="791">
        <v>39</v>
      </c>
      <c r="AG116" s="789"/>
      <c r="AH116" s="789"/>
      <c r="AI116" s="789"/>
      <c r="AJ116" s="790"/>
      <c r="AK116" s="791">
        <v>123</v>
      </c>
      <c r="AL116" s="789"/>
      <c r="AM116" s="789"/>
      <c r="AN116" s="789"/>
      <c r="AO116" s="790"/>
      <c r="AP116" s="833">
        <v>0</v>
      </c>
      <c r="AQ116" s="834"/>
      <c r="AR116" s="834"/>
      <c r="AS116" s="834"/>
      <c r="AT116" s="835"/>
      <c r="AU116" s="941"/>
      <c r="AV116" s="942"/>
      <c r="AW116" s="942"/>
      <c r="AX116" s="942"/>
      <c r="AY116" s="942"/>
      <c r="AZ116" s="918" t="s">
        <v>464</v>
      </c>
      <c r="BA116" s="919"/>
      <c r="BB116" s="919"/>
      <c r="BC116" s="919"/>
      <c r="BD116" s="919"/>
      <c r="BE116" s="919"/>
      <c r="BF116" s="919"/>
      <c r="BG116" s="919"/>
      <c r="BH116" s="919"/>
      <c r="BI116" s="919"/>
      <c r="BJ116" s="919"/>
      <c r="BK116" s="919"/>
      <c r="BL116" s="919"/>
      <c r="BM116" s="919"/>
      <c r="BN116" s="919"/>
      <c r="BO116" s="919"/>
      <c r="BP116" s="920"/>
      <c r="BQ116" s="825" t="s">
        <v>129</v>
      </c>
      <c r="BR116" s="826"/>
      <c r="BS116" s="826"/>
      <c r="BT116" s="826"/>
      <c r="BU116" s="826"/>
      <c r="BV116" s="826" t="s">
        <v>129</v>
      </c>
      <c r="BW116" s="826"/>
      <c r="BX116" s="826"/>
      <c r="BY116" s="826"/>
      <c r="BZ116" s="826"/>
      <c r="CA116" s="826" t="s">
        <v>129</v>
      </c>
      <c r="CB116" s="826"/>
      <c r="CC116" s="826"/>
      <c r="CD116" s="826"/>
      <c r="CE116" s="826"/>
      <c r="CF116" s="884" t="s">
        <v>129</v>
      </c>
      <c r="CG116" s="885"/>
      <c r="CH116" s="885"/>
      <c r="CI116" s="885"/>
      <c r="CJ116" s="885"/>
      <c r="CK116" s="936"/>
      <c r="CL116" s="830"/>
      <c r="CM116" s="824" t="s">
        <v>465</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129</v>
      </c>
      <c r="DH116" s="789"/>
      <c r="DI116" s="789"/>
      <c r="DJ116" s="789"/>
      <c r="DK116" s="790"/>
      <c r="DL116" s="791" t="s">
        <v>129</v>
      </c>
      <c r="DM116" s="789"/>
      <c r="DN116" s="789"/>
      <c r="DO116" s="789"/>
      <c r="DP116" s="790"/>
      <c r="DQ116" s="791" t="s">
        <v>129</v>
      </c>
      <c r="DR116" s="789"/>
      <c r="DS116" s="789"/>
      <c r="DT116" s="789"/>
      <c r="DU116" s="790"/>
      <c r="DV116" s="833" t="s">
        <v>129</v>
      </c>
      <c r="DW116" s="834"/>
      <c r="DX116" s="834"/>
      <c r="DY116" s="834"/>
      <c r="DZ116" s="835"/>
    </row>
    <row r="117" spans="1:130" s="214" customFormat="1" ht="26.25" customHeight="1" x14ac:dyDescent="0.2">
      <c r="A117" s="904" t="s">
        <v>190</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466</v>
      </c>
      <c r="Z117" s="906"/>
      <c r="AA117" s="911">
        <v>702419</v>
      </c>
      <c r="AB117" s="912"/>
      <c r="AC117" s="912"/>
      <c r="AD117" s="912"/>
      <c r="AE117" s="913"/>
      <c r="AF117" s="914">
        <v>702381</v>
      </c>
      <c r="AG117" s="912"/>
      <c r="AH117" s="912"/>
      <c r="AI117" s="912"/>
      <c r="AJ117" s="913"/>
      <c r="AK117" s="914">
        <v>736654</v>
      </c>
      <c r="AL117" s="912"/>
      <c r="AM117" s="912"/>
      <c r="AN117" s="912"/>
      <c r="AO117" s="913"/>
      <c r="AP117" s="915"/>
      <c r="AQ117" s="916"/>
      <c r="AR117" s="916"/>
      <c r="AS117" s="916"/>
      <c r="AT117" s="917"/>
      <c r="AU117" s="941"/>
      <c r="AV117" s="942"/>
      <c r="AW117" s="942"/>
      <c r="AX117" s="942"/>
      <c r="AY117" s="942"/>
      <c r="AZ117" s="872" t="s">
        <v>467</v>
      </c>
      <c r="BA117" s="873"/>
      <c r="BB117" s="873"/>
      <c r="BC117" s="873"/>
      <c r="BD117" s="873"/>
      <c r="BE117" s="873"/>
      <c r="BF117" s="873"/>
      <c r="BG117" s="873"/>
      <c r="BH117" s="873"/>
      <c r="BI117" s="873"/>
      <c r="BJ117" s="873"/>
      <c r="BK117" s="873"/>
      <c r="BL117" s="873"/>
      <c r="BM117" s="873"/>
      <c r="BN117" s="873"/>
      <c r="BO117" s="873"/>
      <c r="BP117" s="874"/>
      <c r="BQ117" s="825" t="s">
        <v>129</v>
      </c>
      <c r="BR117" s="826"/>
      <c r="BS117" s="826"/>
      <c r="BT117" s="826"/>
      <c r="BU117" s="826"/>
      <c r="BV117" s="826" t="s">
        <v>129</v>
      </c>
      <c r="BW117" s="826"/>
      <c r="BX117" s="826"/>
      <c r="BY117" s="826"/>
      <c r="BZ117" s="826"/>
      <c r="CA117" s="826" t="s">
        <v>129</v>
      </c>
      <c r="CB117" s="826"/>
      <c r="CC117" s="826"/>
      <c r="CD117" s="826"/>
      <c r="CE117" s="826"/>
      <c r="CF117" s="884" t="s">
        <v>129</v>
      </c>
      <c r="CG117" s="885"/>
      <c r="CH117" s="885"/>
      <c r="CI117" s="885"/>
      <c r="CJ117" s="885"/>
      <c r="CK117" s="936"/>
      <c r="CL117" s="830"/>
      <c r="CM117" s="824" t="s">
        <v>468</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129</v>
      </c>
      <c r="DH117" s="789"/>
      <c r="DI117" s="789"/>
      <c r="DJ117" s="789"/>
      <c r="DK117" s="790"/>
      <c r="DL117" s="791" t="s">
        <v>129</v>
      </c>
      <c r="DM117" s="789"/>
      <c r="DN117" s="789"/>
      <c r="DO117" s="789"/>
      <c r="DP117" s="790"/>
      <c r="DQ117" s="791" t="s">
        <v>129</v>
      </c>
      <c r="DR117" s="789"/>
      <c r="DS117" s="789"/>
      <c r="DT117" s="789"/>
      <c r="DU117" s="790"/>
      <c r="DV117" s="833" t="s">
        <v>129</v>
      </c>
      <c r="DW117" s="834"/>
      <c r="DX117" s="834"/>
      <c r="DY117" s="834"/>
      <c r="DZ117" s="835"/>
    </row>
    <row r="118" spans="1:130" s="214" customFormat="1" ht="26.25" customHeight="1" x14ac:dyDescent="0.2">
      <c r="A118" s="904" t="s">
        <v>442</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439</v>
      </c>
      <c r="AB118" s="905"/>
      <c r="AC118" s="905"/>
      <c r="AD118" s="905"/>
      <c r="AE118" s="906"/>
      <c r="AF118" s="907" t="s">
        <v>440</v>
      </c>
      <c r="AG118" s="905"/>
      <c r="AH118" s="905"/>
      <c r="AI118" s="905"/>
      <c r="AJ118" s="906"/>
      <c r="AK118" s="907" t="s">
        <v>309</v>
      </c>
      <c r="AL118" s="905"/>
      <c r="AM118" s="905"/>
      <c r="AN118" s="905"/>
      <c r="AO118" s="906"/>
      <c r="AP118" s="908" t="s">
        <v>441</v>
      </c>
      <c r="AQ118" s="909"/>
      <c r="AR118" s="909"/>
      <c r="AS118" s="909"/>
      <c r="AT118" s="910"/>
      <c r="AU118" s="941"/>
      <c r="AV118" s="942"/>
      <c r="AW118" s="942"/>
      <c r="AX118" s="942"/>
      <c r="AY118" s="942"/>
      <c r="AZ118" s="847" t="s">
        <v>469</v>
      </c>
      <c r="BA118" s="848"/>
      <c r="BB118" s="848"/>
      <c r="BC118" s="848"/>
      <c r="BD118" s="848"/>
      <c r="BE118" s="848"/>
      <c r="BF118" s="848"/>
      <c r="BG118" s="848"/>
      <c r="BH118" s="848"/>
      <c r="BI118" s="848"/>
      <c r="BJ118" s="848"/>
      <c r="BK118" s="848"/>
      <c r="BL118" s="848"/>
      <c r="BM118" s="848"/>
      <c r="BN118" s="848"/>
      <c r="BO118" s="848"/>
      <c r="BP118" s="849"/>
      <c r="BQ118" s="888" t="s">
        <v>129</v>
      </c>
      <c r="BR118" s="854"/>
      <c r="BS118" s="854"/>
      <c r="BT118" s="854"/>
      <c r="BU118" s="854"/>
      <c r="BV118" s="854" t="s">
        <v>129</v>
      </c>
      <c r="BW118" s="854"/>
      <c r="BX118" s="854"/>
      <c r="BY118" s="854"/>
      <c r="BZ118" s="854"/>
      <c r="CA118" s="854" t="s">
        <v>129</v>
      </c>
      <c r="CB118" s="854"/>
      <c r="CC118" s="854"/>
      <c r="CD118" s="854"/>
      <c r="CE118" s="854"/>
      <c r="CF118" s="884" t="s">
        <v>129</v>
      </c>
      <c r="CG118" s="885"/>
      <c r="CH118" s="885"/>
      <c r="CI118" s="885"/>
      <c r="CJ118" s="885"/>
      <c r="CK118" s="936"/>
      <c r="CL118" s="830"/>
      <c r="CM118" s="824" t="s">
        <v>470</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129</v>
      </c>
      <c r="DH118" s="789"/>
      <c r="DI118" s="789"/>
      <c r="DJ118" s="789"/>
      <c r="DK118" s="790"/>
      <c r="DL118" s="791" t="s">
        <v>129</v>
      </c>
      <c r="DM118" s="789"/>
      <c r="DN118" s="789"/>
      <c r="DO118" s="789"/>
      <c r="DP118" s="790"/>
      <c r="DQ118" s="791" t="s">
        <v>129</v>
      </c>
      <c r="DR118" s="789"/>
      <c r="DS118" s="789"/>
      <c r="DT118" s="789"/>
      <c r="DU118" s="790"/>
      <c r="DV118" s="833" t="s">
        <v>129</v>
      </c>
      <c r="DW118" s="834"/>
      <c r="DX118" s="834"/>
      <c r="DY118" s="834"/>
      <c r="DZ118" s="835"/>
    </row>
    <row r="119" spans="1:130" s="214" customFormat="1" ht="26.25" customHeight="1" x14ac:dyDescent="0.2">
      <c r="A119" s="827" t="s">
        <v>445</v>
      </c>
      <c r="B119" s="828"/>
      <c r="C119" s="869" t="s">
        <v>446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129</v>
      </c>
      <c r="AB119" s="898"/>
      <c r="AC119" s="898"/>
      <c r="AD119" s="898"/>
      <c r="AE119" s="899"/>
      <c r="AF119" s="900" t="s">
        <v>129</v>
      </c>
      <c r="AG119" s="898"/>
      <c r="AH119" s="898"/>
      <c r="AI119" s="898"/>
      <c r="AJ119" s="899"/>
      <c r="AK119" s="900" t="s">
        <v>129</v>
      </c>
      <c r="AL119" s="898"/>
      <c r="AM119" s="898"/>
      <c r="AN119" s="898"/>
      <c r="AO119" s="899"/>
      <c r="AP119" s="901" t="s">
        <v>129</v>
      </c>
      <c r="AQ119" s="902"/>
      <c r="AR119" s="902"/>
      <c r="AS119" s="902"/>
      <c r="AT119" s="903"/>
      <c r="AU119" s="943"/>
      <c r="AV119" s="944"/>
      <c r="AW119" s="944"/>
      <c r="AX119" s="944"/>
      <c r="AY119" s="944"/>
      <c r="AZ119" s="237" t="s">
        <v>190</v>
      </c>
      <c r="BA119" s="237"/>
      <c r="BB119" s="237"/>
      <c r="BC119" s="237"/>
      <c r="BD119" s="237"/>
      <c r="BE119" s="237"/>
      <c r="BF119" s="237"/>
      <c r="BG119" s="237"/>
      <c r="BH119" s="237"/>
      <c r="BI119" s="237"/>
      <c r="BJ119" s="237"/>
      <c r="BK119" s="237"/>
      <c r="BL119" s="237"/>
      <c r="BM119" s="237"/>
      <c r="BN119" s="237"/>
      <c r="BO119" s="886" t="s">
        <v>471</v>
      </c>
      <c r="BP119" s="887"/>
      <c r="BQ119" s="888">
        <v>6987067</v>
      </c>
      <c r="BR119" s="854"/>
      <c r="BS119" s="854"/>
      <c r="BT119" s="854"/>
      <c r="BU119" s="854"/>
      <c r="BV119" s="854">
        <v>7267844</v>
      </c>
      <c r="BW119" s="854"/>
      <c r="BX119" s="854"/>
      <c r="BY119" s="854"/>
      <c r="BZ119" s="854"/>
      <c r="CA119" s="854">
        <v>7248152</v>
      </c>
      <c r="CB119" s="854"/>
      <c r="CC119" s="854"/>
      <c r="CD119" s="854"/>
      <c r="CE119" s="854"/>
      <c r="CF119" s="757"/>
      <c r="CG119" s="758"/>
      <c r="CH119" s="758"/>
      <c r="CI119" s="758"/>
      <c r="CJ119" s="843"/>
      <c r="CK119" s="937"/>
      <c r="CL119" s="832"/>
      <c r="CM119" s="847" t="s">
        <v>472</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129</v>
      </c>
      <c r="DH119" s="773"/>
      <c r="DI119" s="773"/>
      <c r="DJ119" s="773"/>
      <c r="DK119" s="774"/>
      <c r="DL119" s="775" t="s">
        <v>129</v>
      </c>
      <c r="DM119" s="773"/>
      <c r="DN119" s="773"/>
      <c r="DO119" s="773"/>
      <c r="DP119" s="774"/>
      <c r="DQ119" s="775" t="s">
        <v>129</v>
      </c>
      <c r="DR119" s="773"/>
      <c r="DS119" s="773"/>
      <c r="DT119" s="773"/>
      <c r="DU119" s="774"/>
      <c r="DV119" s="857" t="s">
        <v>129</v>
      </c>
      <c r="DW119" s="858"/>
      <c r="DX119" s="858"/>
      <c r="DY119" s="858"/>
      <c r="DZ119" s="859"/>
    </row>
    <row r="120" spans="1:130" s="214" customFormat="1" ht="26.25" customHeight="1" x14ac:dyDescent="0.2">
      <c r="A120" s="829"/>
      <c r="B120" s="830"/>
      <c r="C120" s="824" t="s">
        <v>449</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129</v>
      </c>
      <c r="AB120" s="789"/>
      <c r="AC120" s="789"/>
      <c r="AD120" s="789"/>
      <c r="AE120" s="790"/>
      <c r="AF120" s="791" t="s">
        <v>129</v>
      </c>
      <c r="AG120" s="789"/>
      <c r="AH120" s="789"/>
      <c r="AI120" s="789"/>
      <c r="AJ120" s="790"/>
      <c r="AK120" s="791" t="s">
        <v>129</v>
      </c>
      <c r="AL120" s="789"/>
      <c r="AM120" s="789"/>
      <c r="AN120" s="789"/>
      <c r="AO120" s="790"/>
      <c r="AP120" s="833" t="s">
        <v>129</v>
      </c>
      <c r="AQ120" s="834"/>
      <c r="AR120" s="834"/>
      <c r="AS120" s="834"/>
      <c r="AT120" s="835"/>
      <c r="AU120" s="889" t="s">
        <v>473</v>
      </c>
      <c r="AV120" s="890"/>
      <c r="AW120" s="890"/>
      <c r="AX120" s="890"/>
      <c r="AY120" s="891"/>
      <c r="AZ120" s="869" t="s">
        <v>474</v>
      </c>
      <c r="BA120" s="817"/>
      <c r="BB120" s="817"/>
      <c r="BC120" s="817"/>
      <c r="BD120" s="817"/>
      <c r="BE120" s="817"/>
      <c r="BF120" s="817"/>
      <c r="BG120" s="817"/>
      <c r="BH120" s="817"/>
      <c r="BI120" s="817"/>
      <c r="BJ120" s="817"/>
      <c r="BK120" s="817"/>
      <c r="BL120" s="817"/>
      <c r="BM120" s="817"/>
      <c r="BN120" s="817"/>
      <c r="BO120" s="817"/>
      <c r="BP120" s="818"/>
      <c r="BQ120" s="870">
        <v>2454692</v>
      </c>
      <c r="BR120" s="851"/>
      <c r="BS120" s="851"/>
      <c r="BT120" s="851"/>
      <c r="BU120" s="851"/>
      <c r="BV120" s="851">
        <v>2608442</v>
      </c>
      <c r="BW120" s="851"/>
      <c r="BX120" s="851"/>
      <c r="BY120" s="851"/>
      <c r="BZ120" s="851"/>
      <c r="CA120" s="851">
        <v>2886805</v>
      </c>
      <c r="CB120" s="851"/>
      <c r="CC120" s="851"/>
      <c r="CD120" s="851"/>
      <c r="CE120" s="851"/>
      <c r="CF120" s="875">
        <v>104.4</v>
      </c>
      <c r="CG120" s="876"/>
      <c r="CH120" s="876"/>
      <c r="CI120" s="876"/>
      <c r="CJ120" s="876"/>
      <c r="CK120" s="877" t="s">
        <v>475</v>
      </c>
      <c r="CL120" s="861"/>
      <c r="CM120" s="861"/>
      <c r="CN120" s="861"/>
      <c r="CO120" s="862"/>
      <c r="CP120" s="881" t="s">
        <v>418</v>
      </c>
      <c r="CQ120" s="882"/>
      <c r="CR120" s="882"/>
      <c r="CS120" s="882"/>
      <c r="CT120" s="882"/>
      <c r="CU120" s="882"/>
      <c r="CV120" s="882"/>
      <c r="CW120" s="882"/>
      <c r="CX120" s="882"/>
      <c r="CY120" s="882"/>
      <c r="CZ120" s="882"/>
      <c r="DA120" s="882"/>
      <c r="DB120" s="882"/>
      <c r="DC120" s="882"/>
      <c r="DD120" s="882"/>
      <c r="DE120" s="882"/>
      <c r="DF120" s="883"/>
      <c r="DG120" s="870">
        <v>738313</v>
      </c>
      <c r="DH120" s="851"/>
      <c r="DI120" s="851"/>
      <c r="DJ120" s="851"/>
      <c r="DK120" s="851"/>
      <c r="DL120" s="851">
        <v>780339</v>
      </c>
      <c r="DM120" s="851"/>
      <c r="DN120" s="851"/>
      <c r="DO120" s="851"/>
      <c r="DP120" s="851"/>
      <c r="DQ120" s="851">
        <v>724749</v>
      </c>
      <c r="DR120" s="851"/>
      <c r="DS120" s="851"/>
      <c r="DT120" s="851"/>
      <c r="DU120" s="851"/>
      <c r="DV120" s="852">
        <v>26.2</v>
      </c>
      <c r="DW120" s="852"/>
      <c r="DX120" s="852"/>
      <c r="DY120" s="852"/>
      <c r="DZ120" s="853"/>
    </row>
    <row r="121" spans="1:130" s="214" customFormat="1" ht="26.25" customHeight="1" x14ac:dyDescent="0.2">
      <c r="A121" s="829"/>
      <c r="B121" s="830"/>
      <c r="C121" s="872" t="s">
        <v>476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129</v>
      </c>
      <c r="AB121" s="789"/>
      <c r="AC121" s="789"/>
      <c r="AD121" s="789"/>
      <c r="AE121" s="790"/>
      <c r="AF121" s="791" t="s">
        <v>129</v>
      </c>
      <c r="AG121" s="789"/>
      <c r="AH121" s="789"/>
      <c r="AI121" s="789"/>
      <c r="AJ121" s="790"/>
      <c r="AK121" s="791" t="s">
        <v>129</v>
      </c>
      <c r="AL121" s="789"/>
      <c r="AM121" s="789"/>
      <c r="AN121" s="789"/>
      <c r="AO121" s="790"/>
      <c r="AP121" s="833" t="s">
        <v>129</v>
      </c>
      <c r="AQ121" s="834"/>
      <c r="AR121" s="834"/>
      <c r="AS121" s="834"/>
      <c r="AT121" s="835"/>
      <c r="AU121" s="892"/>
      <c r="AV121" s="893"/>
      <c r="AW121" s="893"/>
      <c r="AX121" s="893"/>
      <c r="AY121" s="894"/>
      <c r="AZ121" s="824" t="s">
        <v>477</v>
      </c>
      <c r="BA121" s="761"/>
      <c r="BB121" s="761"/>
      <c r="BC121" s="761"/>
      <c r="BD121" s="761"/>
      <c r="BE121" s="761"/>
      <c r="BF121" s="761"/>
      <c r="BG121" s="761"/>
      <c r="BH121" s="761"/>
      <c r="BI121" s="761"/>
      <c r="BJ121" s="761"/>
      <c r="BK121" s="761"/>
      <c r="BL121" s="761"/>
      <c r="BM121" s="761"/>
      <c r="BN121" s="761"/>
      <c r="BO121" s="761"/>
      <c r="BP121" s="762"/>
      <c r="BQ121" s="825" t="s">
        <v>129</v>
      </c>
      <c r="BR121" s="826"/>
      <c r="BS121" s="826"/>
      <c r="BT121" s="826"/>
      <c r="BU121" s="826"/>
      <c r="BV121" s="826">
        <v>55485</v>
      </c>
      <c r="BW121" s="826"/>
      <c r="BX121" s="826"/>
      <c r="BY121" s="826"/>
      <c r="BZ121" s="826"/>
      <c r="CA121" s="826">
        <v>55485</v>
      </c>
      <c r="CB121" s="826"/>
      <c r="CC121" s="826"/>
      <c r="CD121" s="826"/>
      <c r="CE121" s="826"/>
      <c r="CF121" s="884">
        <v>2</v>
      </c>
      <c r="CG121" s="885"/>
      <c r="CH121" s="885"/>
      <c r="CI121" s="885"/>
      <c r="CJ121" s="885"/>
      <c r="CK121" s="878"/>
      <c r="CL121" s="864"/>
      <c r="CM121" s="864"/>
      <c r="CN121" s="864"/>
      <c r="CO121" s="865"/>
      <c r="CP121" s="844" t="s">
        <v>420</v>
      </c>
      <c r="CQ121" s="845"/>
      <c r="CR121" s="845"/>
      <c r="CS121" s="845"/>
      <c r="CT121" s="845"/>
      <c r="CU121" s="845"/>
      <c r="CV121" s="845"/>
      <c r="CW121" s="845"/>
      <c r="CX121" s="845"/>
      <c r="CY121" s="845"/>
      <c r="CZ121" s="845"/>
      <c r="DA121" s="845"/>
      <c r="DB121" s="845"/>
      <c r="DC121" s="845"/>
      <c r="DD121" s="845"/>
      <c r="DE121" s="845"/>
      <c r="DF121" s="846"/>
      <c r="DG121" s="825">
        <v>530687</v>
      </c>
      <c r="DH121" s="826"/>
      <c r="DI121" s="826"/>
      <c r="DJ121" s="826"/>
      <c r="DK121" s="826"/>
      <c r="DL121" s="826">
        <v>476497</v>
      </c>
      <c r="DM121" s="826"/>
      <c r="DN121" s="826"/>
      <c r="DO121" s="826"/>
      <c r="DP121" s="826"/>
      <c r="DQ121" s="826">
        <v>431975</v>
      </c>
      <c r="DR121" s="826"/>
      <c r="DS121" s="826"/>
      <c r="DT121" s="826"/>
      <c r="DU121" s="826"/>
      <c r="DV121" s="803">
        <v>15.6</v>
      </c>
      <c r="DW121" s="803"/>
      <c r="DX121" s="803"/>
      <c r="DY121" s="803"/>
      <c r="DZ121" s="804"/>
    </row>
    <row r="122" spans="1:130" s="214" customFormat="1" ht="26.25" customHeight="1" x14ac:dyDescent="0.2">
      <c r="A122" s="829"/>
      <c r="B122" s="830"/>
      <c r="C122" s="824" t="s">
        <v>459</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129</v>
      </c>
      <c r="AB122" s="789"/>
      <c r="AC122" s="789"/>
      <c r="AD122" s="789"/>
      <c r="AE122" s="790"/>
      <c r="AF122" s="791" t="s">
        <v>129</v>
      </c>
      <c r="AG122" s="789"/>
      <c r="AH122" s="789"/>
      <c r="AI122" s="789"/>
      <c r="AJ122" s="790"/>
      <c r="AK122" s="791" t="s">
        <v>129</v>
      </c>
      <c r="AL122" s="789"/>
      <c r="AM122" s="789"/>
      <c r="AN122" s="789"/>
      <c r="AO122" s="790"/>
      <c r="AP122" s="833" t="s">
        <v>129</v>
      </c>
      <c r="AQ122" s="834"/>
      <c r="AR122" s="834"/>
      <c r="AS122" s="834"/>
      <c r="AT122" s="835"/>
      <c r="AU122" s="892"/>
      <c r="AV122" s="893"/>
      <c r="AW122" s="893"/>
      <c r="AX122" s="893"/>
      <c r="AY122" s="894"/>
      <c r="AZ122" s="847" t="s">
        <v>478</v>
      </c>
      <c r="BA122" s="848"/>
      <c r="BB122" s="848"/>
      <c r="BC122" s="848"/>
      <c r="BD122" s="848"/>
      <c r="BE122" s="848"/>
      <c r="BF122" s="848"/>
      <c r="BG122" s="848"/>
      <c r="BH122" s="848"/>
      <c r="BI122" s="848"/>
      <c r="BJ122" s="848"/>
      <c r="BK122" s="848"/>
      <c r="BL122" s="848"/>
      <c r="BM122" s="848"/>
      <c r="BN122" s="848"/>
      <c r="BO122" s="848"/>
      <c r="BP122" s="849"/>
      <c r="BQ122" s="888">
        <v>5407895</v>
      </c>
      <c r="BR122" s="854"/>
      <c r="BS122" s="854"/>
      <c r="BT122" s="854"/>
      <c r="BU122" s="854"/>
      <c r="BV122" s="854">
        <v>5585521</v>
      </c>
      <c r="BW122" s="854"/>
      <c r="BX122" s="854"/>
      <c r="BY122" s="854"/>
      <c r="BZ122" s="854"/>
      <c r="CA122" s="854">
        <v>5573462</v>
      </c>
      <c r="CB122" s="854"/>
      <c r="CC122" s="854"/>
      <c r="CD122" s="854"/>
      <c r="CE122" s="854"/>
      <c r="CF122" s="855">
        <v>201.5</v>
      </c>
      <c r="CG122" s="856"/>
      <c r="CH122" s="856"/>
      <c r="CI122" s="856"/>
      <c r="CJ122" s="856"/>
      <c r="CK122" s="878"/>
      <c r="CL122" s="864"/>
      <c r="CM122" s="864"/>
      <c r="CN122" s="864"/>
      <c r="CO122" s="865"/>
      <c r="CP122" s="844" t="s">
        <v>415</v>
      </c>
      <c r="CQ122" s="845"/>
      <c r="CR122" s="845"/>
      <c r="CS122" s="845"/>
      <c r="CT122" s="845"/>
      <c r="CU122" s="845"/>
      <c r="CV122" s="845"/>
      <c r="CW122" s="845"/>
      <c r="CX122" s="845"/>
      <c r="CY122" s="845"/>
      <c r="CZ122" s="845"/>
      <c r="DA122" s="845"/>
      <c r="DB122" s="845"/>
      <c r="DC122" s="845"/>
      <c r="DD122" s="845"/>
      <c r="DE122" s="845"/>
      <c r="DF122" s="846"/>
      <c r="DG122" s="825">
        <v>59152</v>
      </c>
      <c r="DH122" s="826"/>
      <c r="DI122" s="826"/>
      <c r="DJ122" s="826"/>
      <c r="DK122" s="826"/>
      <c r="DL122" s="826">
        <v>63358</v>
      </c>
      <c r="DM122" s="826"/>
      <c r="DN122" s="826"/>
      <c r="DO122" s="826"/>
      <c r="DP122" s="826"/>
      <c r="DQ122" s="826">
        <v>80209</v>
      </c>
      <c r="DR122" s="826"/>
      <c r="DS122" s="826"/>
      <c r="DT122" s="826"/>
      <c r="DU122" s="826"/>
      <c r="DV122" s="803">
        <v>2.9</v>
      </c>
      <c r="DW122" s="803"/>
      <c r="DX122" s="803"/>
      <c r="DY122" s="803"/>
      <c r="DZ122" s="804"/>
    </row>
    <row r="123" spans="1:130" s="214" customFormat="1" ht="26.25" customHeight="1" x14ac:dyDescent="0.2">
      <c r="A123" s="829"/>
      <c r="B123" s="830"/>
      <c r="C123" s="824" t="s">
        <v>465</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129</v>
      </c>
      <c r="AB123" s="789"/>
      <c r="AC123" s="789"/>
      <c r="AD123" s="789"/>
      <c r="AE123" s="790"/>
      <c r="AF123" s="791" t="s">
        <v>129</v>
      </c>
      <c r="AG123" s="789"/>
      <c r="AH123" s="789"/>
      <c r="AI123" s="789"/>
      <c r="AJ123" s="790"/>
      <c r="AK123" s="791" t="s">
        <v>129</v>
      </c>
      <c r="AL123" s="789"/>
      <c r="AM123" s="789"/>
      <c r="AN123" s="789"/>
      <c r="AO123" s="790"/>
      <c r="AP123" s="833" t="s">
        <v>129</v>
      </c>
      <c r="AQ123" s="834"/>
      <c r="AR123" s="834"/>
      <c r="AS123" s="834"/>
      <c r="AT123" s="835"/>
      <c r="AU123" s="895"/>
      <c r="AV123" s="896"/>
      <c r="AW123" s="896"/>
      <c r="AX123" s="896"/>
      <c r="AY123" s="896"/>
      <c r="AZ123" s="237" t="s">
        <v>190</v>
      </c>
      <c r="BA123" s="237"/>
      <c r="BB123" s="237"/>
      <c r="BC123" s="237"/>
      <c r="BD123" s="237"/>
      <c r="BE123" s="237"/>
      <c r="BF123" s="237"/>
      <c r="BG123" s="237"/>
      <c r="BH123" s="237"/>
      <c r="BI123" s="237"/>
      <c r="BJ123" s="237"/>
      <c r="BK123" s="237"/>
      <c r="BL123" s="237"/>
      <c r="BM123" s="237"/>
      <c r="BN123" s="237"/>
      <c r="BO123" s="886" t="s">
        <v>479</v>
      </c>
      <c r="BP123" s="887"/>
      <c r="BQ123" s="841">
        <v>7862587</v>
      </c>
      <c r="BR123" s="842"/>
      <c r="BS123" s="842"/>
      <c r="BT123" s="842"/>
      <c r="BU123" s="842"/>
      <c r="BV123" s="842">
        <v>8249448</v>
      </c>
      <c r="BW123" s="842"/>
      <c r="BX123" s="842"/>
      <c r="BY123" s="842"/>
      <c r="BZ123" s="842"/>
      <c r="CA123" s="842">
        <v>8515752</v>
      </c>
      <c r="CB123" s="842"/>
      <c r="CC123" s="842"/>
      <c r="CD123" s="842"/>
      <c r="CE123" s="842"/>
      <c r="CF123" s="757"/>
      <c r="CG123" s="758"/>
      <c r="CH123" s="758"/>
      <c r="CI123" s="758"/>
      <c r="CJ123" s="843"/>
      <c r="CK123" s="878"/>
      <c r="CL123" s="864"/>
      <c r="CM123" s="864"/>
      <c r="CN123" s="864"/>
      <c r="CO123" s="865"/>
      <c r="CP123" s="844" t="s">
        <v>417</v>
      </c>
      <c r="CQ123" s="845"/>
      <c r="CR123" s="845"/>
      <c r="CS123" s="845"/>
      <c r="CT123" s="845"/>
      <c r="CU123" s="845"/>
      <c r="CV123" s="845"/>
      <c r="CW123" s="845"/>
      <c r="CX123" s="845"/>
      <c r="CY123" s="845"/>
      <c r="CZ123" s="845"/>
      <c r="DA123" s="845"/>
      <c r="DB123" s="845"/>
      <c r="DC123" s="845"/>
      <c r="DD123" s="845"/>
      <c r="DE123" s="845"/>
      <c r="DF123" s="846"/>
      <c r="DG123" s="788" t="s">
        <v>129</v>
      </c>
      <c r="DH123" s="789"/>
      <c r="DI123" s="789"/>
      <c r="DJ123" s="789"/>
      <c r="DK123" s="790"/>
      <c r="DL123" s="791" t="s">
        <v>129</v>
      </c>
      <c r="DM123" s="789"/>
      <c r="DN123" s="789"/>
      <c r="DO123" s="789"/>
      <c r="DP123" s="790"/>
      <c r="DQ123" s="791" t="s">
        <v>129</v>
      </c>
      <c r="DR123" s="789"/>
      <c r="DS123" s="789"/>
      <c r="DT123" s="789"/>
      <c r="DU123" s="790"/>
      <c r="DV123" s="833" t="s">
        <v>129</v>
      </c>
      <c r="DW123" s="834"/>
      <c r="DX123" s="834"/>
      <c r="DY123" s="834"/>
      <c r="DZ123" s="835"/>
    </row>
    <row r="124" spans="1:130" s="214" customFormat="1" ht="26.25" customHeight="1" thickBot="1" x14ac:dyDescent="0.25">
      <c r="A124" s="829"/>
      <c r="B124" s="830"/>
      <c r="C124" s="824" t="s">
        <v>468</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129</v>
      </c>
      <c r="AB124" s="789"/>
      <c r="AC124" s="789"/>
      <c r="AD124" s="789"/>
      <c r="AE124" s="790"/>
      <c r="AF124" s="791" t="s">
        <v>129</v>
      </c>
      <c r="AG124" s="789"/>
      <c r="AH124" s="789"/>
      <c r="AI124" s="789"/>
      <c r="AJ124" s="790"/>
      <c r="AK124" s="791" t="s">
        <v>129</v>
      </c>
      <c r="AL124" s="789"/>
      <c r="AM124" s="789"/>
      <c r="AN124" s="789"/>
      <c r="AO124" s="790"/>
      <c r="AP124" s="833" t="s">
        <v>129</v>
      </c>
      <c r="AQ124" s="834"/>
      <c r="AR124" s="834"/>
      <c r="AS124" s="834"/>
      <c r="AT124" s="835"/>
      <c r="AU124" s="836" t="s">
        <v>480</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129</v>
      </c>
      <c r="BR124" s="840"/>
      <c r="BS124" s="840"/>
      <c r="BT124" s="840"/>
      <c r="BU124" s="840"/>
      <c r="BV124" s="840" t="s">
        <v>129</v>
      </c>
      <c r="BW124" s="840"/>
      <c r="BX124" s="840"/>
      <c r="BY124" s="840"/>
      <c r="BZ124" s="840"/>
      <c r="CA124" s="840" t="s">
        <v>129</v>
      </c>
      <c r="CB124" s="840"/>
      <c r="CC124" s="840"/>
      <c r="CD124" s="840"/>
      <c r="CE124" s="840"/>
      <c r="CF124" s="735"/>
      <c r="CG124" s="736"/>
      <c r="CH124" s="736"/>
      <c r="CI124" s="736"/>
      <c r="CJ124" s="871"/>
      <c r="CK124" s="879"/>
      <c r="CL124" s="879"/>
      <c r="CM124" s="879"/>
      <c r="CN124" s="879"/>
      <c r="CO124" s="880"/>
      <c r="CP124" s="844" t="s">
        <v>481</v>
      </c>
      <c r="CQ124" s="845"/>
      <c r="CR124" s="845"/>
      <c r="CS124" s="845"/>
      <c r="CT124" s="845"/>
      <c r="CU124" s="845"/>
      <c r="CV124" s="845"/>
      <c r="CW124" s="845"/>
      <c r="CX124" s="845"/>
      <c r="CY124" s="845"/>
      <c r="CZ124" s="845"/>
      <c r="DA124" s="845"/>
      <c r="DB124" s="845"/>
      <c r="DC124" s="845"/>
      <c r="DD124" s="845"/>
      <c r="DE124" s="845"/>
      <c r="DF124" s="846"/>
      <c r="DG124" s="772" t="s">
        <v>129</v>
      </c>
      <c r="DH124" s="773"/>
      <c r="DI124" s="773"/>
      <c r="DJ124" s="773"/>
      <c r="DK124" s="774"/>
      <c r="DL124" s="775" t="s">
        <v>129</v>
      </c>
      <c r="DM124" s="773"/>
      <c r="DN124" s="773"/>
      <c r="DO124" s="773"/>
      <c r="DP124" s="774"/>
      <c r="DQ124" s="775" t="s">
        <v>129</v>
      </c>
      <c r="DR124" s="773"/>
      <c r="DS124" s="773"/>
      <c r="DT124" s="773"/>
      <c r="DU124" s="774"/>
      <c r="DV124" s="857" t="s">
        <v>129</v>
      </c>
      <c r="DW124" s="858"/>
      <c r="DX124" s="858"/>
      <c r="DY124" s="858"/>
      <c r="DZ124" s="859"/>
    </row>
    <row r="125" spans="1:130" s="214" customFormat="1" ht="26.25" customHeight="1" x14ac:dyDescent="0.2">
      <c r="A125" s="829"/>
      <c r="B125" s="830"/>
      <c r="C125" s="824" t="s">
        <v>470</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129</v>
      </c>
      <c r="AB125" s="789"/>
      <c r="AC125" s="789"/>
      <c r="AD125" s="789"/>
      <c r="AE125" s="790"/>
      <c r="AF125" s="791" t="s">
        <v>129</v>
      </c>
      <c r="AG125" s="789"/>
      <c r="AH125" s="789"/>
      <c r="AI125" s="789"/>
      <c r="AJ125" s="790"/>
      <c r="AK125" s="791" t="s">
        <v>129</v>
      </c>
      <c r="AL125" s="789"/>
      <c r="AM125" s="789"/>
      <c r="AN125" s="789"/>
      <c r="AO125" s="790"/>
      <c r="AP125" s="833" t="s">
        <v>129</v>
      </c>
      <c r="AQ125" s="834"/>
      <c r="AR125" s="834"/>
      <c r="AS125" s="834"/>
      <c r="AT125" s="835"/>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0" t="s">
        <v>482</v>
      </c>
      <c r="CL125" s="861"/>
      <c r="CM125" s="861"/>
      <c r="CN125" s="861"/>
      <c r="CO125" s="862"/>
      <c r="CP125" s="869" t="s">
        <v>483</v>
      </c>
      <c r="CQ125" s="817"/>
      <c r="CR125" s="817"/>
      <c r="CS125" s="817"/>
      <c r="CT125" s="817"/>
      <c r="CU125" s="817"/>
      <c r="CV125" s="817"/>
      <c r="CW125" s="817"/>
      <c r="CX125" s="817"/>
      <c r="CY125" s="817"/>
      <c r="CZ125" s="817"/>
      <c r="DA125" s="817"/>
      <c r="DB125" s="817"/>
      <c r="DC125" s="817"/>
      <c r="DD125" s="817"/>
      <c r="DE125" s="817"/>
      <c r="DF125" s="818"/>
      <c r="DG125" s="870" t="s">
        <v>129</v>
      </c>
      <c r="DH125" s="851"/>
      <c r="DI125" s="851"/>
      <c r="DJ125" s="851"/>
      <c r="DK125" s="851"/>
      <c r="DL125" s="851" t="s">
        <v>129</v>
      </c>
      <c r="DM125" s="851"/>
      <c r="DN125" s="851"/>
      <c r="DO125" s="851"/>
      <c r="DP125" s="851"/>
      <c r="DQ125" s="851" t="s">
        <v>129</v>
      </c>
      <c r="DR125" s="851"/>
      <c r="DS125" s="851"/>
      <c r="DT125" s="851"/>
      <c r="DU125" s="851"/>
      <c r="DV125" s="852" t="s">
        <v>129</v>
      </c>
      <c r="DW125" s="852"/>
      <c r="DX125" s="852"/>
      <c r="DY125" s="852"/>
      <c r="DZ125" s="853"/>
    </row>
    <row r="126" spans="1:130" s="214" customFormat="1" ht="26.25" customHeight="1" thickBot="1" x14ac:dyDescent="0.25">
      <c r="A126" s="829"/>
      <c r="B126" s="830"/>
      <c r="C126" s="824" t="s">
        <v>472</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129</v>
      </c>
      <c r="AB126" s="789"/>
      <c r="AC126" s="789"/>
      <c r="AD126" s="789"/>
      <c r="AE126" s="790"/>
      <c r="AF126" s="791" t="s">
        <v>129</v>
      </c>
      <c r="AG126" s="789"/>
      <c r="AH126" s="789"/>
      <c r="AI126" s="789"/>
      <c r="AJ126" s="790"/>
      <c r="AK126" s="791" t="s">
        <v>129</v>
      </c>
      <c r="AL126" s="789"/>
      <c r="AM126" s="789"/>
      <c r="AN126" s="789"/>
      <c r="AO126" s="790"/>
      <c r="AP126" s="833" t="s">
        <v>129</v>
      </c>
      <c r="AQ126" s="834"/>
      <c r="AR126" s="834"/>
      <c r="AS126" s="834"/>
      <c r="AT126" s="83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3"/>
      <c r="CL126" s="864"/>
      <c r="CM126" s="864"/>
      <c r="CN126" s="864"/>
      <c r="CO126" s="865"/>
      <c r="CP126" s="824" t="s">
        <v>484</v>
      </c>
      <c r="CQ126" s="761"/>
      <c r="CR126" s="761"/>
      <c r="CS126" s="761"/>
      <c r="CT126" s="761"/>
      <c r="CU126" s="761"/>
      <c r="CV126" s="761"/>
      <c r="CW126" s="761"/>
      <c r="CX126" s="761"/>
      <c r="CY126" s="761"/>
      <c r="CZ126" s="761"/>
      <c r="DA126" s="761"/>
      <c r="DB126" s="761"/>
      <c r="DC126" s="761"/>
      <c r="DD126" s="761"/>
      <c r="DE126" s="761"/>
      <c r="DF126" s="762"/>
      <c r="DG126" s="825" t="s">
        <v>129</v>
      </c>
      <c r="DH126" s="826"/>
      <c r="DI126" s="826"/>
      <c r="DJ126" s="826"/>
      <c r="DK126" s="826"/>
      <c r="DL126" s="826" t="s">
        <v>129</v>
      </c>
      <c r="DM126" s="826"/>
      <c r="DN126" s="826"/>
      <c r="DO126" s="826"/>
      <c r="DP126" s="826"/>
      <c r="DQ126" s="826" t="s">
        <v>129</v>
      </c>
      <c r="DR126" s="826"/>
      <c r="DS126" s="826"/>
      <c r="DT126" s="826"/>
      <c r="DU126" s="826"/>
      <c r="DV126" s="803" t="s">
        <v>129</v>
      </c>
      <c r="DW126" s="803"/>
      <c r="DX126" s="803"/>
      <c r="DY126" s="803"/>
      <c r="DZ126" s="804"/>
    </row>
    <row r="127" spans="1:130" s="214" customFormat="1" ht="26.25" customHeight="1" x14ac:dyDescent="0.2">
      <c r="A127" s="831"/>
      <c r="B127" s="832"/>
      <c r="C127" s="847" t="s">
        <v>485</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129</v>
      </c>
      <c r="AB127" s="789"/>
      <c r="AC127" s="789"/>
      <c r="AD127" s="789"/>
      <c r="AE127" s="790"/>
      <c r="AF127" s="791" t="s">
        <v>129</v>
      </c>
      <c r="AG127" s="789"/>
      <c r="AH127" s="789"/>
      <c r="AI127" s="789"/>
      <c r="AJ127" s="790"/>
      <c r="AK127" s="791" t="s">
        <v>129</v>
      </c>
      <c r="AL127" s="789"/>
      <c r="AM127" s="789"/>
      <c r="AN127" s="789"/>
      <c r="AO127" s="790"/>
      <c r="AP127" s="833" t="s">
        <v>129</v>
      </c>
      <c r="AQ127" s="834"/>
      <c r="AR127" s="834"/>
      <c r="AS127" s="834"/>
      <c r="AT127" s="835"/>
      <c r="AU127" s="216"/>
      <c r="AV127" s="216"/>
      <c r="AW127" s="216"/>
      <c r="AX127" s="850" t="s">
        <v>486</v>
      </c>
      <c r="AY127" s="821"/>
      <c r="AZ127" s="821"/>
      <c r="BA127" s="821"/>
      <c r="BB127" s="821"/>
      <c r="BC127" s="821"/>
      <c r="BD127" s="821"/>
      <c r="BE127" s="822"/>
      <c r="BF127" s="820" t="s">
        <v>487</v>
      </c>
      <c r="BG127" s="821"/>
      <c r="BH127" s="821"/>
      <c r="BI127" s="821"/>
      <c r="BJ127" s="821"/>
      <c r="BK127" s="821"/>
      <c r="BL127" s="822"/>
      <c r="BM127" s="820" t="s">
        <v>488</v>
      </c>
      <c r="BN127" s="821"/>
      <c r="BO127" s="821"/>
      <c r="BP127" s="821"/>
      <c r="BQ127" s="821"/>
      <c r="BR127" s="821"/>
      <c r="BS127" s="822"/>
      <c r="BT127" s="820" t="s">
        <v>489</v>
      </c>
      <c r="BU127" s="821"/>
      <c r="BV127" s="821"/>
      <c r="BW127" s="821"/>
      <c r="BX127" s="821"/>
      <c r="BY127" s="821"/>
      <c r="BZ127" s="823"/>
      <c r="CA127" s="216"/>
      <c r="CB127" s="216"/>
      <c r="CC127" s="216"/>
      <c r="CD127" s="239"/>
      <c r="CE127" s="239"/>
      <c r="CF127" s="239"/>
      <c r="CG127" s="216"/>
      <c r="CH127" s="216"/>
      <c r="CI127" s="216"/>
      <c r="CJ127" s="238"/>
      <c r="CK127" s="863"/>
      <c r="CL127" s="864"/>
      <c r="CM127" s="864"/>
      <c r="CN127" s="864"/>
      <c r="CO127" s="865"/>
      <c r="CP127" s="824" t="s">
        <v>490</v>
      </c>
      <c r="CQ127" s="761"/>
      <c r="CR127" s="761"/>
      <c r="CS127" s="761"/>
      <c r="CT127" s="761"/>
      <c r="CU127" s="761"/>
      <c r="CV127" s="761"/>
      <c r="CW127" s="761"/>
      <c r="CX127" s="761"/>
      <c r="CY127" s="761"/>
      <c r="CZ127" s="761"/>
      <c r="DA127" s="761"/>
      <c r="DB127" s="761"/>
      <c r="DC127" s="761"/>
      <c r="DD127" s="761"/>
      <c r="DE127" s="761"/>
      <c r="DF127" s="762"/>
      <c r="DG127" s="825" t="s">
        <v>129</v>
      </c>
      <c r="DH127" s="826"/>
      <c r="DI127" s="826"/>
      <c r="DJ127" s="826"/>
      <c r="DK127" s="826"/>
      <c r="DL127" s="826" t="s">
        <v>129</v>
      </c>
      <c r="DM127" s="826"/>
      <c r="DN127" s="826"/>
      <c r="DO127" s="826"/>
      <c r="DP127" s="826"/>
      <c r="DQ127" s="826" t="s">
        <v>129</v>
      </c>
      <c r="DR127" s="826"/>
      <c r="DS127" s="826"/>
      <c r="DT127" s="826"/>
      <c r="DU127" s="826"/>
      <c r="DV127" s="803" t="s">
        <v>129</v>
      </c>
      <c r="DW127" s="803"/>
      <c r="DX127" s="803"/>
      <c r="DY127" s="803"/>
      <c r="DZ127" s="804"/>
    </row>
    <row r="128" spans="1:130" s="214" customFormat="1" ht="26.25" customHeight="1" thickBot="1" x14ac:dyDescent="0.25">
      <c r="A128" s="805" t="s">
        <v>491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492</v>
      </c>
      <c r="X128" s="807"/>
      <c r="Y128" s="807"/>
      <c r="Z128" s="808"/>
      <c r="AA128" s="809" t="s">
        <v>129</v>
      </c>
      <c r="AB128" s="810"/>
      <c r="AC128" s="810"/>
      <c r="AD128" s="810"/>
      <c r="AE128" s="811"/>
      <c r="AF128" s="812" t="s">
        <v>129</v>
      </c>
      <c r="AG128" s="810"/>
      <c r="AH128" s="810"/>
      <c r="AI128" s="810"/>
      <c r="AJ128" s="811"/>
      <c r="AK128" s="812" t="s">
        <v>129</v>
      </c>
      <c r="AL128" s="810"/>
      <c r="AM128" s="810"/>
      <c r="AN128" s="810"/>
      <c r="AO128" s="811"/>
      <c r="AP128" s="813"/>
      <c r="AQ128" s="814"/>
      <c r="AR128" s="814"/>
      <c r="AS128" s="814"/>
      <c r="AT128" s="815"/>
      <c r="AU128" s="216"/>
      <c r="AV128" s="216"/>
      <c r="AW128" s="216"/>
      <c r="AX128" s="816" t="s">
        <v>493</v>
      </c>
      <c r="AY128" s="817"/>
      <c r="AZ128" s="817"/>
      <c r="BA128" s="817"/>
      <c r="BB128" s="817"/>
      <c r="BC128" s="817"/>
      <c r="BD128" s="817"/>
      <c r="BE128" s="818"/>
      <c r="BF128" s="795" t="s">
        <v>129</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39"/>
      <c r="CB128" s="239"/>
      <c r="CC128" s="239"/>
      <c r="CD128" s="239"/>
      <c r="CE128" s="239"/>
      <c r="CF128" s="239"/>
      <c r="CG128" s="216"/>
      <c r="CH128" s="216"/>
      <c r="CI128" s="216"/>
      <c r="CJ128" s="238"/>
      <c r="CK128" s="866"/>
      <c r="CL128" s="867"/>
      <c r="CM128" s="867"/>
      <c r="CN128" s="867"/>
      <c r="CO128" s="868"/>
      <c r="CP128" s="798" t="s">
        <v>494</v>
      </c>
      <c r="CQ128" s="739"/>
      <c r="CR128" s="739"/>
      <c r="CS128" s="739"/>
      <c r="CT128" s="739"/>
      <c r="CU128" s="739"/>
      <c r="CV128" s="739"/>
      <c r="CW128" s="739"/>
      <c r="CX128" s="739"/>
      <c r="CY128" s="739"/>
      <c r="CZ128" s="739"/>
      <c r="DA128" s="739"/>
      <c r="DB128" s="739"/>
      <c r="DC128" s="739"/>
      <c r="DD128" s="739"/>
      <c r="DE128" s="739"/>
      <c r="DF128" s="740"/>
      <c r="DG128" s="799" t="s">
        <v>129</v>
      </c>
      <c r="DH128" s="800"/>
      <c r="DI128" s="800"/>
      <c r="DJ128" s="800"/>
      <c r="DK128" s="800"/>
      <c r="DL128" s="800" t="s">
        <v>129</v>
      </c>
      <c r="DM128" s="800"/>
      <c r="DN128" s="800"/>
      <c r="DO128" s="800"/>
      <c r="DP128" s="800"/>
      <c r="DQ128" s="800" t="s">
        <v>129</v>
      </c>
      <c r="DR128" s="800"/>
      <c r="DS128" s="800"/>
      <c r="DT128" s="800"/>
      <c r="DU128" s="800"/>
      <c r="DV128" s="801" t="s">
        <v>129</v>
      </c>
      <c r="DW128" s="801"/>
      <c r="DX128" s="801"/>
      <c r="DY128" s="801"/>
      <c r="DZ128" s="802"/>
    </row>
    <row r="129" spans="1:131" s="214"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495</v>
      </c>
      <c r="X129" s="786"/>
      <c r="Y129" s="786"/>
      <c r="Z129" s="787"/>
      <c r="AA129" s="788">
        <v>2898662</v>
      </c>
      <c r="AB129" s="789"/>
      <c r="AC129" s="789"/>
      <c r="AD129" s="789"/>
      <c r="AE129" s="790"/>
      <c r="AF129" s="791">
        <v>3066116</v>
      </c>
      <c r="AG129" s="789"/>
      <c r="AH129" s="789"/>
      <c r="AI129" s="789"/>
      <c r="AJ129" s="790"/>
      <c r="AK129" s="791">
        <v>3282486</v>
      </c>
      <c r="AL129" s="789"/>
      <c r="AM129" s="789"/>
      <c r="AN129" s="789"/>
      <c r="AO129" s="790"/>
      <c r="AP129" s="792"/>
      <c r="AQ129" s="793"/>
      <c r="AR129" s="793"/>
      <c r="AS129" s="793"/>
      <c r="AT129" s="794"/>
      <c r="AU129" s="217"/>
      <c r="AV129" s="217"/>
      <c r="AW129" s="217"/>
      <c r="AX129" s="760" t="s">
        <v>496</v>
      </c>
      <c r="AY129" s="761"/>
      <c r="AZ129" s="761"/>
      <c r="BA129" s="761"/>
      <c r="BB129" s="761"/>
      <c r="BC129" s="761"/>
      <c r="BD129" s="761"/>
      <c r="BE129" s="762"/>
      <c r="BF129" s="779" t="s">
        <v>129</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3" t="s">
        <v>497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498</v>
      </c>
      <c r="X130" s="786"/>
      <c r="Y130" s="786"/>
      <c r="Z130" s="787"/>
      <c r="AA130" s="788">
        <v>501456</v>
      </c>
      <c r="AB130" s="789"/>
      <c r="AC130" s="789"/>
      <c r="AD130" s="789"/>
      <c r="AE130" s="790"/>
      <c r="AF130" s="791">
        <v>508611</v>
      </c>
      <c r="AG130" s="789"/>
      <c r="AH130" s="789"/>
      <c r="AI130" s="789"/>
      <c r="AJ130" s="790"/>
      <c r="AK130" s="791">
        <v>516854</v>
      </c>
      <c r="AL130" s="789"/>
      <c r="AM130" s="789"/>
      <c r="AN130" s="789"/>
      <c r="AO130" s="790"/>
      <c r="AP130" s="792"/>
      <c r="AQ130" s="793"/>
      <c r="AR130" s="793"/>
      <c r="AS130" s="793"/>
      <c r="AT130" s="794"/>
      <c r="AU130" s="217"/>
      <c r="AV130" s="217"/>
      <c r="AW130" s="217"/>
      <c r="AX130" s="760" t="s">
        <v>499</v>
      </c>
      <c r="AY130" s="761"/>
      <c r="AZ130" s="761"/>
      <c r="BA130" s="761"/>
      <c r="BB130" s="761"/>
      <c r="BC130" s="761"/>
      <c r="BD130" s="761"/>
      <c r="BE130" s="762"/>
      <c r="BF130" s="763">
        <v>7.9</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500</v>
      </c>
      <c r="X131" s="770"/>
      <c r="Y131" s="770"/>
      <c r="Z131" s="771"/>
      <c r="AA131" s="772">
        <v>2397206</v>
      </c>
      <c r="AB131" s="773"/>
      <c r="AC131" s="773"/>
      <c r="AD131" s="773"/>
      <c r="AE131" s="774"/>
      <c r="AF131" s="775">
        <v>2557505</v>
      </c>
      <c r="AG131" s="773"/>
      <c r="AH131" s="773"/>
      <c r="AI131" s="773"/>
      <c r="AJ131" s="774"/>
      <c r="AK131" s="775">
        <v>2765632</v>
      </c>
      <c r="AL131" s="773"/>
      <c r="AM131" s="773"/>
      <c r="AN131" s="773"/>
      <c r="AO131" s="774"/>
      <c r="AP131" s="776"/>
      <c r="AQ131" s="777"/>
      <c r="AR131" s="777"/>
      <c r="AS131" s="777"/>
      <c r="AT131" s="778"/>
      <c r="AU131" s="217"/>
      <c r="AV131" s="217"/>
      <c r="AW131" s="217"/>
      <c r="AX131" s="738" t="s">
        <v>501</v>
      </c>
      <c r="AY131" s="739"/>
      <c r="AZ131" s="739"/>
      <c r="BA131" s="739"/>
      <c r="BB131" s="739"/>
      <c r="BC131" s="739"/>
      <c r="BD131" s="739"/>
      <c r="BE131" s="740"/>
      <c r="BF131" s="741" t="s">
        <v>129</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47" t="s">
        <v>502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503</v>
      </c>
      <c r="W132" s="751"/>
      <c r="X132" s="751"/>
      <c r="Y132" s="751"/>
      <c r="Z132" s="752"/>
      <c r="AA132" s="753">
        <v>8.3832177960000003</v>
      </c>
      <c r="AB132" s="754"/>
      <c r="AC132" s="754"/>
      <c r="AD132" s="754"/>
      <c r="AE132" s="755"/>
      <c r="AF132" s="756">
        <v>7.5765247770000004</v>
      </c>
      <c r="AG132" s="754"/>
      <c r="AH132" s="754"/>
      <c r="AI132" s="754"/>
      <c r="AJ132" s="755"/>
      <c r="AK132" s="756">
        <v>7.9475505059999998</v>
      </c>
      <c r="AL132" s="754"/>
      <c r="AM132" s="754"/>
      <c r="AN132" s="754"/>
      <c r="AO132" s="755"/>
      <c r="AP132" s="757"/>
      <c r="AQ132" s="758"/>
      <c r="AR132" s="758"/>
      <c r="AS132" s="758"/>
      <c r="AT132" s="75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504</v>
      </c>
      <c r="W133" s="730"/>
      <c r="X133" s="730"/>
      <c r="Y133" s="730"/>
      <c r="Z133" s="731"/>
      <c r="AA133" s="732">
        <v>9.6</v>
      </c>
      <c r="AB133" s="733"/>
      <c r="AC133" s="733"/>
      <c r="AD133" s="733"/>
      <c r="AE133" s="734"/>
      <c r="AF133" s="732">
        <v>8.3000000000000007</v>
      </c>
      <c r="AG133" s="733"/>
      <c r="AH133" s="733"/>
      <c r="AI133" s="733"/>
      <c r="AJ133" s="734"/>
      <c r="AK133" s="732">
        <v>7.9</v>
      </c>
      <c r="AL133" s="733"/>
      <c r="AM133" s="733"/>
      <c r="AN133" s="733"/>
      <c r="AO133" s="734"/>
      <c r="AP133" s="735"/>
      <c r="AQ133" s="736"/>
      <c r="AR133" s="736"/>
      <c r="AS133" s="736"/>
      <c r="AT133" s="737"/>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8gVf8t6dSq3KUF+pYWCHQkjBDzEJ4vAN5NywmE4Du1w8P/IZXYaLcgIbe0yJwoIBC4Wz9D+pWb/FojCH0WAhGA==" saltValue="kuf/zKEBqmExwq0XQuIt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505</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sheetProtection algorithmName="SHA-512" hashValue="5omtEzzxTapVfpftS5pZSicbfRpqvEbl+6RmM0kNmQX72jxdxqnqcKu26xiLfIvL+2uzqqtkHCv6txPkNSvSVQ==" saltValue="Jp3Cw6H5NVIET9RIQC18Og=="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XsirNLhSKdNSMGiUlf3G14NQLv6WlJfZUCp5YorsMx5iBFdc6fde/+bMv9J5+/gG23qo2oV5+SZyQGv2aL5w==" saltValue="7xES+RVH2xtgcVOJ/TLjr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507</v>
      </c>
      <c r="AL6" s="250"/>
      <c r="AM6" s="250"/>
      <c r="AN6" s="250"/>
    </row>
    <row r="7" spans="1:46" ht="13.5" customHeight="1" x14ac:dyDescent="0.2">
      <c r="A7" s="249"/>
      <c r="AK7" s="252"/>
      <c r="AL7" s="253"/>
      <c r="AM7" s="253"/>
      <c r="AN7" s="254"/>
      <c r="AO7" s="1127" t="s">
        <v>508</v>
      </c>
      <c r="AP7" s="255"/>
      <c r="AQ7" s="256" t="s">
        <v>509</v>
      </c>
      <c r="AR7" s="257"/>
    </row>
    <row r="8" spans="1:46" ht="13.2" x14ac:dyDescent="0.2">
      <c r="A8" s="249"/>
      <c r="AK8" s="258"/>
      <c r="AL8" s="259"/>
      <c r="AM8" s="259"/>
      <c r="AN8" s="260"/>
      <c r="AO8" s="1128"/>
      <c r="AP8" s="261" t="s">
        <v>510</v>
      </c>
      <c r="AQ8" s="262" t="s">
        <v>511</v>
      </c>
      <c r="AR8" s="263" t="s">
        <v>512</v>
      </c>
    </row>
    <row r="9" spans="1:46" ht="13.2" x14ac:dyDescent="0.2">
      <c r="A9" s="249"/>
      <c r="AK9" s="1139" t="s">
        <v>513</v>
      </c>
      <c r="AL9" s="1140"/>
      <c r="AM9" s="1140"/>
      <c r="AN9" s="1141"/>
      <c r="AO9" s="264">
        <v>916320</v>
      </c>
      <c r="AP9" s="264">
        <v>148056</v>
      </c>
      <c r="AQ9" s="265">
        <v>138005</v>
      </c>
      <c r="AR9" s="266">
        <v>7.3</v>
      </c>
    </row>
    <row r="10" spans="1:46" ht="13.5" customHeight="1" x14ac:dyDescent="0.2">
      <c r="A10" s="249"/>
      <c r="AK10" s="1139" t="s">
        <v>514</v>
      </c>
      <c r="AL10" s="1140"/>
      <c r="AM10" s="1140"/>
      <c r="AN10" s="1141"/>
      <c r="AO10" s="267">
        <v>85943</v>
      </c>
      <c r="AP10" s="267">
        <v>13886</v>
      </c>
      <c r="AQ10" s="268">
        <v>18944</v>
      </c>
      <c r="AR10" s="269">
        <v>-26.7</v>
      </c>
    </row>
    <row r="11" spans="1:46" ht="13.5" customHeight="1" x14ac:dyDescent="0.2">
      <c r="A11" s="249"/>
      <c r="AK11" s="1139" t="s">
        <v>515</v>
      </c>
      <c r="AL11" s="1140"/>
      <c r="AM11" s="1140"/>
      <c r="AN11" s="1141"/>
      <c r="AO11" s="267" t="s">
        <v>516</v>
      </c>
      <c r="AP11" s="267" t="s">
        <v>516</v>
      </c>
      <c r="AQ11" s="268">
        <v>1141</v>
      </c>
      <c r="AR11" s="269" t="s">
        <v>516</v>
      </c>
    </row>
    <row r="12" spans="1:46" ht="13.5" customHeight="1" x14ac:dyDescent="0.2">
      <c r="A12" s="249"/>
      <c r="AK12" s="1139" t="s">
        <v>517</v>
      </c>
      <c r="AL12" s="1140"/>
      <c r="AM12" s="1140"/>
      <c r="AN12" s="1141"/>
      <c r="AO12" s="267" t="s">
        <v>516</v>
      </c>
      <c r="AP12" s="267" t="s">
        <v>516</v>
      </c>
      <c r="AQ12" s="268" t="s">
        <v>516</v>
      </c>
      <c r="AR12" s="269" t="s">
        <v>516</v>
      </c>
    </row>
    <row r="13" spans="1:46" ht="13.5" customHeight="1" x14ac:dyDescent="0.2">
      <c r="A13" s="249"/>
      <c r="AK13" s="1139" t="s">
        <v>518</v>
      </c>
      <c r="AL13" s="1140"/>
      <c r="AM13" s="1140"/>
      <c r="AN13" s="1141"/>
      <c r="AO13" s="267">
        <v>28398</v>
      </c>
      <c r="AP13" s="267">
        <v>4588</v>
      </c>
      <c r="AQ13" s="268">
        <v>5446</v>
      </c>
      <c r="AR13" s="269">
        <v>-15.8</v>
      </c>
    </row>
    <row r="14" spans="1:46" ht="13.5" customHeight="1" x14ac:dyDescent="0.2">
      <c r="A14" s="249"/>
      <c r="AK14" s="1139" t="s">
        <v>519</v>
      </c>
      <c r="AL14" s="1140"/>
      <c r="AM14" s="1140"/>
      <c r="AN14" s="1141"/>
      <c r="AO14" s="267" t="s">
        <v>516</v>
      </c>
      <c r="AP14" s="267" t="s">
        <v>516</v>
      </c>
      <c r="AQ14" s="268">
        <v>2970</v>
      </c>
      <c r="AR14" s="269" t="s">
        <v>516</v>
      </c>
    </row>
    <row r="15" spans="1:46" ht="13.5" customHeight="1" x14ac:dyDescent="0.2">
      <c r="A15" s="249"/>
      <c r="AK15" s="1142" t="s">
        <v>520</v>
      </c>
      <c r="AL15" s="1143"/>
      <c r="AM15" s="1143"/>
      <c r="AN15" s="1144"/>
      <c r="AO15" s="267">
        <v>-68698</v>
      </c>
      <c r="AP15" s="267">
        <v>-11100</v>
      </c>
      <c r="AQ15" s="268">
        <v>-11906</v>
      </c>
      <c r="AR15" s="269">
        <v>-6.8</v>
      </c>
    </row>
    <row r="16" spans="1:46" ht="13.2" x14ac:dyDescent="0.2">
      <c r="A16" s="249"/>
      <c r="AK16" s="1142" t="s">
        <v>190</v>
      </c>
      <c r="AL16" s="1143"/>
      <c r="AM16" s="1143"/>
      <c r="AN16" s="1144"/>
      <c r="AO16" s="267">
        <v>961963</v>
      </c>
      <c r="AP16" s="267">
        <v>155431</v>
      </c>
      <c r="AQ16" s="268">
        <v>154600</v>
      </c>
      <c r="AR16" s="269">
        <v>0.5</v>
      </c>
    </row>
    <row r="17" spans="1:46" ht="13.2" x14ac:dyDescent="0.2">
      <c r="A17" s="249"/>
    </row>
    <row r="18" spans="1:46" ht="13.2" x14ac:dyDescent="0.2">
      <c r="A18" s="249"/>
      <c r="AQ18" s="270"/>
      <c r="AR18" s="270"/>
    </row>
    <row r="19" spans="1:46" ht="13.2" x14ac:dyDescent="0.2">
      <c r="A19" s="249"/>
      <c r="AK19" s="245" t="s">
        <v>521</v>
      </c>
    </row>
    <row r="20" spans="1:46" ht="13.2" x14ac:dyDescent="0.2">
      <c r="A20" s="249"/>
      <c r="AK20" s="271"/>
      <c r="AL20" s="272"/>
      <c r="AM20" s="272"/>
      <c r="AN20" s="273"/>
      <c r="AO20" s="274" t="s">
        <v>522</v>
      </c>
      <c r="AP20" s="275" t="s">
        <v>523</v>
      </c>
      <c r="AQ20" s="276" t="s">
        <v>524</v>
      </c>
      <c r="AR20" s="277"/>
    </row>
    <row r="21" spans="1:46" s="250" customFormat="1" ht="13.2" x14ac:dyDescent="0.2">
      <c r="A21" s="278"/>
      <c r="AK21" s="1145" t="s">
        <v>525</v>
      </c>
      <c r="AL21" s="1146"/>
      <c r="AM21" s="1146"/>
      <c r="AN21" s="1147"/>
      <c r="AO21" s="279">
        <v>12.76</v>
      </c>
      <c r="AP21" s="280">
        <v>13.81</v>
      </c>
      <c r="AQ21" s="281">
        <v>-1.05</v>
      </c>
      <c r="AS21" s="282"/>
      <c r="AT21" s="278"/>
    </row>
    <row r="22" spans="1:46" s="250" customFormat="1" ht="13.2" x14ac:dyDescent="0.2">
      <c r="A22" s="278"/>
      <c r="AK22" s="1145" t="s">
        <v>526</v>
      </c>
      <c r="AL22" s="1146"/>
      <c r="AM22" s="1146"/>
      <c r="AN22" s="1147"/>
      <c r="AO22" s="283">
        <v>92.4</v>
      </c>
      <c r="AP22" s="284">
        <v>95.5</v>
      </c>
      <c r="AQ22" s="285">
        <v>-3.1</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38" t="s">
        <v>527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0"/>
      <c r="AS27" s="245"/>
      <c r="AT27" s="245"/>
    </row>
    <row r="28" spans="1:46" ht="16.2" x14ac:dyDescent="0.2">
      <c r="A28" s="246" t="s">
        <v>528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529</v>
      </c>
      <c r="AL29" s="250"/>
      <c r="AM29" s="250"/>
      <c r="AN29" s="250"/>
      <c r="AS29" s="292"/>
    </row>
    <row r="30" spans="1:46" ht="13.5" customHeight="1" x14ac:dyDescent="0.2">
      <c r="A30" s="249"/>
      <c r="AK30" s="252"/>
      <c r="AL30" s="253"/>
      <c r="AM30" s="253"/>
      <c r="AN30" s="254"/>
      <c r="AO30" s="1127" t="s">
        <v>508</v>
      </c>
      <c r="AP30" s="255"/>
      <c r="AQ30" s="256" t="s">
        <v>509</v>
      </c>
      <c r="AR30" s="257"/>
    </row>
    <row r="31" spans="1:46" ht="13.2" x14ac:dyDescent="0.2">
      <c r="A31" s="249"/>
      <c r="AK31" s="258"/>
      <c r="AL31" s="259"/>
      <c r="AM31" s="259"/>
      <c r="AN31" s="260"/>
      <c r="AO31" s="1128"/>
      <c r="AP31" s="261" t="s">
        <v>510</v>
      </c>
      <c r="AQ31" s="262" t="s">
        <v>511</v>
      </c>
      <c r="AR31" s="263" t="s">
        <v>512</v>
      </c>
    </row>
    <row r="32" spans="1:46" ht="27" customHeight="1" x14ac:dyDescent="0.2">
      <c r="A32" s="249"/>
      <c r="AK32" s="1129" t="s">
        <v>530</v>
      </c>
      <c r="AL32" s="1130"/>
      <c r="AM32" s="1130"/>
      <c r="AN32" s="1131"/>
      <c r="AO32" s="293">
        <v>532763</v>
      </c>
      <c r="AP32" s="293">
        <v>86082</v>
      </c>
      <c r="AQ32" s="294">
        <v>81359</v>
      </c>
      <c r="AR32" s="295">
        <v>5.8</v>
      </c>
    </row>
    <row r="33" spans="1:46" ht="13.5" customHeight="1" x14ac:dyDescent="0.2">
      <c r="A33" s="249"/>
      <c r="AK33" s="1129" t="s">
        <v>531</v>
      </c>
      <c r="AL33" s="1130"/>
      <c r="AM33" s="1130"/>
      <c r="AN33" s="1131"/>
      <c r="AO33" s="293" t="s">
        <v>516</v>
      </c>
      <c r="AP33" s="293" t="s">
        <v>516</v>
      </c>
      <c r="AQ33" s="294" t="s">
        <v>516</v>
      </c>
      <c r="AR33" s="295" t="s">
        <v>516</v>
      </c>
    </row>
    <row r="34" spans="1:46" ht="27" customHeight="1" x14ac:dyDescent="0.2">
      <c r="A34" s="249"/>
      <c r="AK34" s="1129" t="s">
        <v>532</v>
      </c>
      <c r="AL34" s="1130"/>
      <c r="AM34" s="1130"/>
      <c r="AN34" s="1131"/>
      <c r="AO34" s="293" t="s">
        <v>516</v>
      </c>
      <c r="AP34" s="293" t="s">
        <v>516</v>
      </c>
      <c r="AQ34" s="294" t="s">
        <v>516</v>
      </c>
      <c r="AR34" s="295" t="s">
        <v>516</v>
      </c>
    </row>
    <row r="35" spans="1:46" ht="27" customHeight="1" x14ac:dyDescent="0.2">
      <c r="A35" s="249"/>
      <c r="AK35" s="1129" t="s">
        <v>533</v>
      </c>
      <c r="AL35" s="1130"/>
      <c r="AM35" s="1130"/>
      <c r="AN35" s="1131"/>
      <c r="AO35" s="293">
        <v>186895</v>
      </c>
      <c r="AP35" s="293">
        <v>30198</v>
      </c>
      <c r="AQ35" s="294">
        <v>18647</v>
      </c>
      <c r="AR35" s="295">
        <v>61.9</v>
      </c>
    </row>
    <row r="36" spans="1:46" ht="27" customHeight="1" x14ac:dyDescent="0.2">
      <c r="A36" s="249"/>
      <c r="AK36" s="1129" t="s">
        <v>534</v>
      </c>
      <c r="AL36" s="1130"/>
      <c r="AM36" s="1130"/>
      <c r="AN36" s="1131"/>
      <c r="AO36" s="293">
        <v>16873</v>
      </c>
      <c r="AP36" s="293">
        <v>2726</v>
      </c>
      <c r="AQ36" s="294">
        <v>4480</v>
      </c>
      <c r="AR36" s="295">
        <v>-39.200000000000003</v>
      </c>
    </row>
    <row r="37" spans="1:46" ht="13.5" customHeight="1" x14ac:dyDescent="0.2">
      <c r="A37" s="249"/>
      <c r="AK37" s="1129" t="s">
        <v>535</v>
      </c>
      <c r="AL37" s="1130"/>
      <c r="AM37" s="1130"/>
      <c r="AN37" s="1131"/>
      <c r="AO37" s="293" t="s">
        <v>516</v>
      </c>
      <c r="AP37" s="293" t="s">
        <v>516</v>
      </c>
      <c r="AQ37" s="294">
        <v>815</v>
      </c>
      <c r="AR37" s="295" t="s">
        <v>516</v>
      </c>
    </row>
    <row r="38" spans="1:46" ht="27" customHeight="1" x14ac:dyDescent="0.2">
      <c r="A38" s="249"/>
      <c r="AK38" s="1132" t="s">
        <v>536</v>
      </c>
      <c r="AL38" s="1133"/>
      <c r="AM38" s="1133"/>
      <c r="AN38" s="1134"/>
      <c r="AO38" s="296">
        <v>123</v>
      </c>
      <c r="AP38" s="296">
        <v>20</v>
      </c>
      <c r="AQ38" s="297">
        <v>14</v>
      </c>
      <c r="AR38" s="285">
        <v>42.9</v>
      </c>
      <c r="AS38" s="292"/>
    </row>
    <row r="39" spans="1:46" ht="13.2" x14ac:dyDescent="0.2">
      <c r="A39" s="249"/>
      <c r="AK39" s="1132" t="s">
        <v>537</v>
      </c>
      <c r="AL39" s="1133"/>
      <c r="AM39" s="1133"/>
      <c r="AN39" s="1134"/>
      <c r="AO39" s="293" t="s">
        <v>516</v>
      </c>
      <c r="AP39" s="293" t="s">
        <v>516</v>
      </c>
      <c r="AQ39" s="294">
        <v>-4008</v>
      </c>
      <c r="AR39" s="295" t="s">
        <v>516</v>
      </c>
      <c r="AS39" s="292"/>
    </row>
    <row r="40" spans="1:46" ht="27" customHeight="1" x14ac:dyDescent="0.2">
      <c r="A40" s="249"/>
      <c r="AK40" s="1129" t="s">
        <v>538</v>
      </c>
      <c r="AL40" s="1130"/>
      <c r="AM40" s="1130"/>
      <c r="AN40" s="1131"/>
      <c r="AO40" s="293">
        <v>-516854</v>
      </c>
      <c r="AP40" s="293">
        <v>-83512</v>
      </c>
      <c r="AQ40" s="294">
        <v>-68941</v>
      </c>
      <c r="AR40" s="295">
        <v>21.1</v>
      </c>
      <c r="AS40" s="292"/>
    </row>
    <row r="41" spans="1:46" ht="13.2" x14ac:dyDescent="0.2">
      <c r="A41" s="249"/>
      <c r="AK41" s="1135" t="s">
        <v>302</v>
      </c>
      <c r="AL41" s="1136"/>
      <c r="AM41" s="1136"/>
      <c r="AN41" s="1137"/>
      <c r="AO41" s="293">
        <v>219800</v>
      </c>
      <c r="AP41" s="293">
        <v>35515</v>
      </c>
      <c r="AQ41" s="294">
        <v>32367</v>
      </c>
      <c r="AR41" s="295">
        <v>9.6999999999999993</v>
      </c>
      <c r="AS41" s="292"/>
    </row>
    <row r="42" spans="1:46" ht="13.2" x14ac:dyDescent="0.2">
      <c r="A42" s="249"/>
      <c r="AK42" s="298" t="s">
        <v>539</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540</v>
      </c>
    </row>
    <row r="48" spans="1:46" ht="13.2" x14ac:dyDescent="0.2">
      <c r="A48" s="249"/>
      <c r="AK48" s="303" t="s">
        <v>541</v>
      </c>
      <c r="AL48" s="303"/>
      <c r="AM48" s="303"/>
      <c r="AN48" s="303"/>
      <c r="AO48" s="303"/>
      <c r="AP48" s="303"/>
      <c r="AQ48" s="304"/>
      <c r="AR48" s="303"/>
    </row>
    <row r="49" spans="1:44" ht="13.5" customHeight="1" x14ac:dyDescent="0.2">
      <c r="A49" s="249"/>
      <c r="AK49" s="305"/>
      <c r="AL49" s="306"/>
      <c r="AM49" s="1122" t="s">
        <v>508</v>
      </c>
      <c r="AN49" s="1124" t="s">
        <v>542</v>
      </c>
      <c r="AO49" s="1125"/>
      <c r="AP49" s="1125"/>
      <c r="AQ49" s="1125"/>
      <c r="AR49" s="1126"/>
    </row>
    <row r="50" spans="1:44" ht="13.2" x14ac:dyDescent="0.2">
      <c r="A50" s="249"/>
      <c r="AK50" s="307"/>
      <c r="AL50" s="308"/>
      <c r="AM50" s="1123"/>
      <c r="AN50" s="309" t="s">
        <v>543</v>
      </c>
      <c r="AO50" s="310" t="s">
        <v>544</v>
      </c>
      <c r="AP50" s="311" t="s">
        <v>545</v>
      </c>
      <c r="AQ50" s="312" t="s">
        <v>546</v>
      </c>
      <c r="AR50" s="313" t="s">
        <v>547</v>
      </c>
    </row>
    <row r="51" spans="1:44" ht="13.2" x14ac:dyDescent="0.2">
      <c r="A51" s="249"/>
      <c r="AK51" s="305" t="s">
        <v>548</v>
      </c>
      <c r="AL51" s="306"/>
      <c r="AM51" s="314">
        <v>415675</v>
      </c>
      <c r="AN51" s="315">
        <v>62706</v>
      </c>
      <c r="AO51" s="316">
        <v>-32.1</v>
      </c>
      <c r="AP51" s="317">
        <v>116162</v>
      </c>
      <c r="AQ51" s="318">
        <v>-3.1</v>
      </c>
      <c r="AR51" s="319">
        <v>-29</v>
      </c>
    </row>
    <row r="52" spans="1:44" ht="13.2" x14ac:dyDescent="0.2">
      <c r="A52" s="249"/>
      <c r="AK52" s="320"/>
      <c r="AL52" s="321" t="s">
        <v>549</v>
      </c>
      <c r="AM52" s="322">
        <v>295999</v>
      </c>
      <c r="AN52" s="323">
        <v>44652</v>
      </c>
      <c r="AO52" s="324">
        <v>-25</v>
      </c>
      <c r="AP52" s="325">
        <v>61562</v>
      </c>
      <c r="AQ52" s="326">
        <v>-7.4</v>
      </c>
      <c r="AR52" s="327">
        <v>-17.600000000000001</v>
      </c>
    </row>
    <row r="53" spans="1:44" ht="13.2" x14ac:dyDescent="0.2">
      <c r="A53" s="249"/>
      <c r="AK53" s="305" t="s">
        <v>550</v>
      </c>
      <c r="AL53" s="306"/>
      <c r="AM53" s="314">
        <v>366080</v>
      </c>
      <c r="AN53" s="315">
        <v>55950</v>
      </c>
      <c r="AO53" s="316">
        <v>-10.8</v>
      </c>
      <c r="AP53" s="317">
        <v>121449</v>
      </c>
      <c r="AQ53" s="318">
        <v>4.5999999999999996</v>
      </c>
      <c r="AR53" s="319">
        <v>-15.4</v>
      </c>
    </row>
    <row r="54" spans="1:44" ht="13.2" x14ac:dyDescent="0.2">
      <c r="A54" s="249"/>
      <c r="AK54" s="320"/>
      <c r="AL54" s="321" t="s">
        <v>549</v>
      </c>
      <c r="AM54" s="322">
        <v>256784</v>
      </c>
      <c r="AN54" s="323">
        <v>39246</v>
      </c>
      <c r="AO54" s="324">
        <v>-12.1</v>
      </c>
      <c r="AP54" s="325">
        <v>62922</v>
      </c>
      <c r="AQ54" s="326">
        <v>2.2000000000000002</v>
      </c>
      <c r="AR54" s="327">
        <v>-14.3</v>
      </c>
    </row>
    <row r="55" spans="1:44" ht="13.2" x14ac:dyDescent="0.2">
      <c r="A55" s="249"/>
      <c r="AK55" s="305" t="s">
        <v>551</v>
      </c>
      <c r="AL55" s="306"/>
      <c r="AM55" s="314">
        <v>434645</v>
      </c>
      <c r="AN55" s="315">
        <v>67387</v>
      </c>
      <c r="AO55" s="316">
        <v>20.399999999999999</v>
      </c>
      <c r="AP55" s="317">
        <v>145139</v>
      </c>
      <c r="AQ55" s="318">
        <v>19.5</v>
      </c>
      <c r="AR55" s="319">
        <v>0.9</v>
      </c>
    </row>
    <row r="56" spans="1:44" ht="13.2" x14ac:dyDescent="0.2">
      <c r="A56" s="249"/>
      <c r="AK56" s="320"/>
      <c r="AL56" s="321" t="s">
        <v>549</v>
      </c>
      <c r="AM56" s="322">
        <v>322189</v>
      </c>
      <c r="AN56" s="323">
        <v>49952</v>
      </c>
      <c r="AO56" s="324">
        <v>27.3</v>
      </c>
      <c r="AP56" s="325">
        <v>83762</v>
      </c>
      <c r="AQ56" s="326">
        <v>33.1</v>
      </c>
      <c r="AR56" s="327">
        <v>-5.8</v>
      </c>
    </row>
    <row r="57" spans="1:44" ht="13.2" x14ac:dyDescent="0.2">
      <c r="A57" s="249"/>
      <c r="AK57" s="305" t="s">
        <v>552</v>
      </c>
      <c r="AL57" s="306"/>
      <c r="AM57" s="314">
        <v>1225132</v>
      </c>
      <c r="AN57" s="315">
        <v>193238</v>
      </c>
      <c r="AO57" s="316">
        <v>186.8</v>
      </c>
      <c r="AP57" s="317">
        <v>125391</v>
      </c>
      <c r="AQ57" s="318">
        <v>-13.6</v>
      </c>
      <c r="AR57" s="319">
        <v>200.4</v>
      </c>
    </row>
    <row r="58" spans="1:44" ht="13.2" x14ac:dyDescent="0.2">
      <c r="A58" s="249"/>
      <c r="AK58" s="320"/>
      <c r="AL58" s="321" t="s">
        <v>549</v>
      </c>
      <c r="AM58" s="322">
        <v>370968</v>
      </c>
      <c r="AN58" s="323">
        <v>58512</v>
      </c>
      <c r="AO58" s="324">
        <v>17.100000000000001</v>
      </c>
      <c r="AP58" s="325">
        <v>68516</v>
      </c>
      <c r="AQ58" s="326">
        <v>-18.2</v>
      </c>
      <c r="AR58" s="327">
        <v>35.299999999999997</v>
      </c>
    </row>
    <row r="59" spans="1:44" ht="13.2" x14ac:dyDescent="0.2">
      <c r="A59" s="249"/>
      <c r="AK59" s="305" t="s">
        <v>553</v>
      </c>
      <c r="AL59" s="306"/>
      <c r="AM59" s="314">
        <v>715753</v>
      </c>
      <c r="AN59" s="315">
        <v>115649</v>
      </c>
      <c r="AO59" s="316">
        <v>-40.200000000000003</v>
      </c>
      <c r="AP59" s="317">
        <v>138402</v>
      </c>
      <c r="AQ59" s="318">
        <v>10.4</v>
      </c>
      <c r="AR59" s="319">
        <v>-50.6</v>
      </c>
    </row>
    <row r="60" spans="1:44" ht="13.2" x14ac:dyDescent="0.2">
      <c r="A60" s="249"/>
      <c r="AK60" s="320"/>
      <c r="AL60" s="321" t="s">
        <v>549</v>
      </c>
      <c r="AM60" s="322">
        <v>583822</v>
      </c>
      <c r="AN60" s="323">
        <v>94332</v>
      </c>
      <c r="AO60" s="324">
        <v>61.2</v>
      </c>
      <c r="AP60" s="325">
        <v>70652</v>
      </c>
      <c r="AQ60" s="326">
        <v>3.1</v>
      </c>
      <c r="AR60" s="327">
        <v>58.1</v>
      </c>
    </row>
    <row r="61" spans="1:44" ht="13.2" x14ac:dyDescent="0.2">
      <c r="A61" s="249"/>
      <c r="AK61" s="305" t="s">
        <v>554</v>
      </c>
      <c r="AL61" s="328"/>
      <c r="AM61" s="314">
        <v>631457</v>
      </c>
      <c r="AN61" s="315">
        <v>98986</v>
      </c>
      <c r="AO61" s="316">
        <v>24.8</v>
      </c>
      <c r="AP61" s="317">
        <v>129309</v>
      </c>
      <c r="AQ61" s="329">
        <v>3.6</v>
      </c>
      <c r="AR61" s="319">
        <v>21.2</v>
      </c>
    </row>
    <row r="62" spans="1:44" ht="13.2" x14ac:dyDescent="0.2">
      <c r="A62" s="249"/>
      <c r="AK62" s="320"/>
      <c r="AL62" s="321" t="s">
        <v>549</v>
      </c>
      <c r="AM62" s="322">
        <v>365952</v>
      </c>
      <c r="AN62" s="323">
        <v>57339</v>
      </c>
      <c r="AO62" s="324">
        <v>13.7</v>
      </c>
      <c r="AP62" s="325">
        <v>69483</v>
      </c>
      <c r="AQ62" s="326">
        <v>2.6</v>
      </c>
      <c r="AR62" s="327">
        <v>11.1</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qYiVeVf3hA8BRHDasfyFs1eheWL9YVi8hzOa98hxPWZpoqegTua95YqXzzkF47nB706Wn15Wh2m6yd4wpiV2Xw==" saltValue="kzWt8IKJ8vBR2L7UbK+n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556</v>
      </c>
    </row>
    <row r="121" spans="125:125" ht="13.5" hidden="1" customHeight="1" x14ac:dyDescent="0.2">
      <c r="DU121" s="243"/>
    </row>
  </sheetData>
  <sheetProtection algorithmName="SHA-512" hashValue="MNo7QxdaDMc88iQJnFCfdu+hM/fdKLDIUMcjn/OLpSbYN3AocGZX08GLvmJdnI2N9B2YeZTLmzmGtDbDOOPm1w==" saltValue="HEUXhIfykjXQPnItDiQM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557</v>
      </c>
    </row>
  </sheetData>
  <sheetProtection algorithmName="SHA-512" hashValue="AqKsjU5OqIaM3SnsyIG8a+Q4ga21ZZkZN2cRxNKcoSzWS71TetMht302BUFDarbXNrMj5oc6iuPTmXYKikmCrQ==" saltValue="4Ib120zE396xBuOo8dJi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48" t="s">
        <v>3</v>
      </c>
      <c r="D47" s="1148"/>
      <c r="E47" s="1149"/>
      <c r="F47" s="11">
        <v>31.21</v>
      </c>
      <c r="G47" s="12">
        <v>30.34</v>
      </c>
      <c r="H47" s="12">
        <v>30.21</v>
      </c>
      <c r="I47" s="12">
        <v>28.6</v>
      </c>
      <c r="J47" s="13">
        <v>25.57</v>
      </c>
    </row>
    <row r="48" spans="2:10" ht="57.75" customHeight="1" x14ac:dyDescent="0.2">
      <c r="B48" s="14"/>
      <c r="C48" s="1150" t="s">
        <v>4</v>
      </c>
      <c r="D48" s="1150"/>
      <c r="E48" s="1151"/>
      <c r="F48" s="15">
        <v>2.5299999999999998</v>
      </c>
      <c r="G48" s="16">
        <v>2.2400000000000002</v>
      </c>
      <c r="H48" s="16">
        <v>4.01</v>
      </c>
      <c r="I48" s="16">
        <v>2.9</v>
      </c>
      <c r="J48" s="17">
        <v>1.6</v>
      </c>
    </row>
    <row r="49" spans="2:10" ht="57.75" customHeight="1" thickBot="1" x14ac:dyDescent="0.25">
      <c r="B49" s="18"/>
      <c r="C49" s="1152" t="s">
        <v>5</v>
      </c>
      <c r="D49" s="1152"/>
      <c r="E49" s="1153"/>
      <c r="F49" s="19" t="s">
        <v>563</v>
      </c>
      <c r="G49" s="20" t="s">
        <v>564</v>
      </c>
      <c r="H49" s="20">
        <v>1.83</v>
      </c>
      <c r="I49" s="20" t="s">
        <v>565</v>
      </c>
      <c r="J49" s="21" t="s">
        <v>566</v>
      </c>
    </row>
    <row r="50" spans="2:10" ht="13.2" x14ac:dyDescent="0.2"/>
  </sheetData>
  <sheetProtection algorithmName="SHA-512" hashValue="PRZzHpky8IF3F4HtMc/1xUUQDDR5FX+UUE1zOOwsB9eG2mGzu4YqtH7xZEWwgHw0EmI5ZupUprTWSZU6+6aBUw==" saltValue="rNayj2ydPx6BKzDEFl1U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2023-10-17T05:03:51Z</cp:lastPrinted>
  <dcterms:modified xsi:type="dcterms:W3CDTF">2023-10-17T05:04:03Z</dcterms:modified>
</cp:coreProperties>
</file>