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積算様式" sheetId="1" r:id="rId1"/>
    <sheet name="（記載例）" sheetId="4" r:id="rId2"/>
  </sheets>
  <definedNames>
    <definedName name="_xlnm.Print_Area" localSheetId="1">'（記載例）'!$A$1:$J$38</definedName>
    <definedName name="_xlnm.Print_Area" localSheetId="0">積算様式!$A$1:$J$38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8" i="4"/>
  <c r="C7" i="4"/>
  <c r="G36" i="4"/>
  <c r="E36" i="4"/>
  <c r="H36" i="4" s="1"/>
  <c r="G35" i="4"/>
  <c r="E35" i="4"/>
  <c r="H35" i="4" s="1"/>
  <c r="G34" i="4"/>
  <c r="E34" i="4"/>
  <c r="H34" i="4" s="1"/>
  <c r="H33" i="4"/>
  <c r="G33" i="4"/>
  <c r="E33" i="4"/>
  <c r="G32" i="4"/>
  <c r="E32" i="4"/>
  <c r="H32" i="4" s="1"/>
  <c r="G31" i="4"/>
  <c r="E31" i="4"/>
  <c r="H31" i="4" s="1"/>
  <c r="G30" i="4"/>
  <c r="E30" i="4"/>
  <c r="H30" i="4" s="1"/>
  <c r="G29" i="4"/>
  <c r="E29" i="4"/>
  <c r="H29" i="4" s="1"/>
  <c r="G28" i="4"/>
  <c r="E28" i="4"/>
  <c r="H28" i="4" s="1"/>
  <c r="G27" i="4"/>
  <c r="E27" i="4"/>
  <c r="H27" i="4" s="1"/>
  <c r="H26" i="4"/>
  <c r="G26" i="4"/>
  <c r="E26" i="4"/>
  <c r="G25" i="4"/>
  <c r="E25" i="4"/>
  <c r="H25" i="4" s="1"/>
  <c r="G24" i="4"/>
  <c r="E24" i="4"/>
  <c r="H24" i="4" s="1"/>
  <c r="G23" i="4"/>
  <c r="E23" i="4"/>
  <c r="H23" i="4" s="1"/>
  <c r="G22" i="4"/>
  <c r="E22" i="4"/>
  <c r="H22" i="4" s="1"/>
  <c r="G21" i="4"/>
  <c r="H21" i="4" s="1"/>
  <c r="E21" i="4"/>
  <c r="G20" i="4"/>
  <c r="E20" i="4"/>
  <c r="H20" i="4" s="1"/>
  <c r="G19" i="4"/>
  <c r="E19" i="4"/>
  <c r="H19" i="4" s="1"/>
  <c r="G18" i="4"/>
  <c r="E18" i="4"/>
  <c r="H18" i="4" s="1"/>
  <c r="G17" i="4"/>
  <c r="E17" i="4"/>
  <c r="H17" i="4" s="1"/>
  <c r="G16" i="4"/>
  <c r="E16" i="4"/>
  <c r="H16" i="4" s="1"/>
  <c r="G15" i="4"/>
  <c r="E15" i="4"/>
  <c r="H15" i="4" s="1"/>
  <c r="G14" i="4"/>
  <c r="E14" i="4"/>
  <c r="H14" i="4" s="1"/>
  <c r="H13" i="4"/>
  <c r="G13" i="4"/>
  <c r="E13" i="4"/>
  <c r="G12" i="4"/>
  <c r="E12" i="4"/>
  <c r="H12" i="4" s="1"/>
  <c r="G11" i="4"/>
  <c r="E11" i="4"/>
  <c r="H11" i="4" s="1"/>
  <c r="H10" i="4"/>
  <c r="G10" i="4"/>
  <c r="E10" i="4"/>
  <c r="G9" i="4"/>
  <c r="E9" i="4"/>
  <c r="H9" i="4" s="1"/>
  <c r="G8" i="4"/>
  <c r="E8" i="4"/>
  <c r="H8" i="4" s="1"/>
  <c r="G7" i="4"/>
  <c r="E7" i="4"/>
  <c r="H7" i="4" s="1"/>
  <c r="H37" i="4" l="1"/>
  <c r="B4" i="4" s="1"/>
  <c r="G8" i="1" l="1"/>
  <c r="G9" i="1"/>
  <c r="G10" i="1"/>
  <c r="H10" i="1" s="1"/>
  <c r="G11" i="1"/>
  <c r="G12" i="1"/>
  <c r="G13" i="1"/>
  <c r="G14" i="1"/>
  <c r="G15" i="1"/>
  <c r="H15" i="1" s="1"/>
  <c r="G16" i="1"/>
  <c r="H16" i="1" s="1"/>
  <c r="G17" i="1"/>
  <c r="H17" i="1" s="1"/>
  <c r="G18" i="1"/>
  <c r="H18" i="1" s="1"/>
  <c r="G19" i="1"/>
  <c r="H19" i="1" s="1"/>
  <c r="G20" i="1"/>
  <c r="H20" i="1" s="1"/>
  <c r="G21" i="1"/>
  <c r="H21" i="1" s="1"/>
  <c r="G22" i="1"/>
  <c r="H22" i="1" s="1"/>
  <c r="G23" i="1"/>
  <c r="H23" i="1" s="1"/>
  <c r="G24" i="1"/>
  <c r="H24" i="1" s="1"/>
  <c r="G25" i="1"/>
  <c r="G26" i="1"/>
  <c r="G27" i="1"/>
  <c r="G28" i="1"/>
  <c r="G29" i="1"/>
  <c r="G30" i="1"/>
  <c r="G31" i="1"/>
  <c r="H31" i="1" s="1"/>
  <c r="G32" i="1"/>
  <c r="H32" i="1" s="1"/>
  <c r="G33" i="1"/>
  <c r="H33" i="1" s="1"/>
  <c r="G34" i="1"/>
  <c r="H34" i="1" s="1"/>
  <c r="G35" i="1"/>
  <c r="H35" i="1" s="1"/>
  <c r="G36" i="1"/>
  <c r="H36" i="1" s="1"/>
  <c r="G7" i="1"/>
  <c r="H11" i="1"/>
  <c r="H12" i="1"/>
  <c r="H13" i="1"/>
  <c r="H14" i="1"/>
  <c r="H25" i="1"/>
  <c r="H26" i="1"/>
  <c r="H27" i="1"/>
  <c r="H28" i="1"/>
  <c r="H29" i="1"/>
  <c r="H30" i="1"/>
  <c r="E8" i="1" l="1"/>
  <c r="H8" i="1" s="1"/>
  <c r="E9" i="1"/>
  <c r="H9" i="1" s="1"/>
  <c r="E10" i="1"/>
  <c r="E11" i="1"/>
  <c r="E12" i="1"/>
  <c r="E13" i="1"/>
  <c r="E14" i="1"/>
  <c r="E15" i="1"/>
  <c r="E16" i="1"/>
  <c r="E17" i="1"/>
  <c r="E18" i="1"/>
  <c r="E19" i="1"/>
  <c r="E20" i="1"/>
  <c r="E21" i="1"/>
  <c r="E22" i="1"/>
  <c r="E23" i="1"/>
  <c r="E24" i="1"/>
  <c r="E25" i="1"/>
  <c r="E26" i="1"/>
  <c r="E27" i="1"/>
  <c r="E28" i="1"/>
  <c r="E29" i="1"/>
  <c r="E30" i="1"/>
  <c r="E31" i="1"/>
  <c r="E32" i="1"/>
  <c r="E33" i="1"/>
  <c r="E34" i="1"/>
  <c r="E35" i="1"/>
  <c r="E36" i="1"/>
  <c r="E7" i="1"/>
  <c r="H7" i="1" s="1"/>
  <c r="H37" i="1" l="1"/>
  <c r="B4" i="1" s="1"/>
</calcChain>
</file>

<file path=xl/comments1.xml><?xml version="1.0" encoding="utf-8"?>
<comments xmlns="http://schemas.openxmlformats.org/spreadsheetml/2006/main">
  <authors>
    <author>作成者</author>
  </authors>
  <commentList>
    <comment ref="C6" authorId="0" shapeId="0">
      <text>
        <r>
          <rPr>
            <sz val="12"/>
            <color indexed="81"/>
            <rFont val="メイリオ"/>
            <family val="3"/>
            <charset val="128"/>
          </rPr>
          <t>※１人の職員に対して複数手当が支給されている場合、合計額を記入してください。</t>
        </r>
      </text>
    </comment>
    <comment ref="D6" authorId="0" shapeId="0">
      <text>
        <r>
          <rPr>
            <sz val="12"/>
            <color indexed="81"/>
            <rFont val="メイリオ"/>
            <family val="3"/>
            <charset val="128"/>
          </rPr>
          <t>※同一日に複数の手当が支給されている場合も１日として計算してください。
※月額支給の場合は入力不要</t>
        </r>
      </text>
    </comment>
    <comment ref="A36" authorId="0" shapeId="0">
      <text>
        <r>
          <rPr>
            <sz val="12"/>
            <color indexed="81"/>
            <rFont val="メイリオ"/>
            <family val="3"/>
            <charset val="128"/>
          </rPr>
          <t>※行が不足する場合は、行をコピーして追加してください。</t>
        </r>
        <r>
          <rPr>
            <b/>
            <sz val="12"/>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36" authorId="0" shapeId="0">
      <text>
        <r>
          <rPr>
            <b/>
            <sz val="12"/>
            <color indexed="81"/>
            <rFont val="MS P ゴシック"/>
            <family val="3"/>
            <charset val="128"/>
          </rPr>
          <t xml:space="preserve">※行が不足する場合は、行をコピーして追加してください。
</t>
        </r>
      </text>
    </comment>
  </commentList>
</comments>
</file>

<file path=xl/sharedStrings.xml><?xml version="1.0" encoding="utf-8"?>
<sst xmlns="http://schemas.openxmlformats.org/spreadsheetml/2006/main" count="94" uniqueCount="46">
  <si>
    <t>申請事業所・施設名</t>
    <rPh sb="0" eb="2">
      <t>シンセイ</t>
    </rPh>
    <rPh sb="2" eb="5">
      <t>ジギョウショ</t>
    </rPh>
    <rPh sb="6" eb="9">
      <t>シセツメイ</t>
    </rPh>
    <phoneticPr fontId="1"/>
  </si>
  <si>
    <t>個票番号</t>
    <rPh sb="0" eb="4">
      <t>コヒョウバンゴウ</t>
    </rPh>
    <phoneticPr fontId="1"/>
  </si>
  <si>
    <t>対応期間中手当
支給総額（円）</t>
    <rPh sb="0" eb="5">
      <t>タイオウキカンチュウ</t>
    </rPh>
    <rPh sb="5" eb="7">
      <t>テアテ</t>
    </rPh>
    <rPh sb="8" eb="12">
      <t>シキュウソウガク</t>
    </rPh>
    <rPh sb="13" eb="14">
      <t>エン</t>
    </rPh>
    <phoneticPr fontId="1"/>
  </si>
  <si>
    <t>上限①</t>
    <rPh sb="0" eb="2">
      <t>ジョウゲン</t>
    </rPh>
    <phoneticPr fontId="1"/>
  </si>
  <si>
    <t>上限②</t>
    <rPh sb="0" eb="2">
      <t>ジョウゲン</t>
    </rPh>
    <phoneticPr fontId="1"/>
  </si>
  <si>
    <t>補助額</t>
    <rPh sb="0" eb="2">
      <t>ホジョ</t>
    </rPh>
    <rPh sb="2" eb="3">
      <t>ガク</t>
    </rPh>
    <phoneticPr fontId="1"/>
  </si>
  <si>
    <t>実支給
対象日数</t>
    <rPh sb="0" eb="1">
      <t>ジツ</t>
    </rPh>
    <rPh sb="1" eb="3">
      <t>シキュウ</t>
    </rPh>
    <rPh sb="4" eb="6">
      <t>タイショウ</t>
    </rPh>
    <rPh sb="6" eb="8">
      <t>ニッスウ</t>
    </rPh>
    <phoneticPr fontId="1"/>
  </si>
  <si>
    <t>実支給対象日が
属する月数</t>
    <rPh sb="0" eb="1">
      <t>ジツ</t>
    </rPh>
    <rPh sb="1" eb="6">
      <t>シキュウタイショウビ</t>
    </rPh>
    <rPh sb="8" eb="9">
      <t>ゾク</t>
    </rPh>
    <rPh sb="11" eb="13">
      <t>ツキスウ</t>
    </rPh>
    <phoneticPr fontId="1"/>
  </si>
  <si>
    <t>計</t>
    <rPh sb="0" eb="1">
      <t>ケイ</t>
    </rPh>
    <phoneticPr fontId="1"/>
  </si>
  <si>
    <t>日額</t>
    <rPh sb="0" eb="2">
      <t>ニチガク</t>
    </rPh>
    <phoneticPr fontId="1"/>
  </si>
  <si>
    <t>←この額を交付申請書の＜積算内訳①：施設内療養費を除く＞の欄に記入してください。</t>
    <rPh sb="3" eb="4">
      <t>ガク</t>
    </rPh>
    <rPh sb="5" eb="10">
      <t>コウフシンセイショ</t>
    </rPh>
    <rPh sb="12" eb="14">
      <t>セキサン</t>
    </rPh>
    <rPh sb="14" eb="16">
      <t>ウチワケ</t>
    </rPh>
    <rPh sb="18" eb="20">
      <t>シセツ</t>
    </rPh>
    <rPh sb="20" eb="21">
      <t>ナイ</t>
    </rPh>
    <rPh sb="21" eb="24">
      <t>リョウヨウヒ</t>
    </rPh>
    <rPh sb="25" eb="26">
      <t>ノゾ</t>
    </rPh>
    <rPh sb="29" eb="30">
      <t>ラン</t>
    </rPh>
    <rPh sb="31" eb="33">
      <t>キニュウ</t>
    </rPh>
    <phoneticPr fontId="1"/>
  </si>
  <si>
    <t>補助対象額（円）</t>
    <rPh sb="0" eb="2">
      <t>ホジョ</t>
    </rPh>
    <rPh sb="2" eb="4">
      <t>タイショウ</t>
    </rPh>
    <rPh sb="4" eb="5">
      <t>ガク</t>
    </rPh>
    <rPh sb="6" eb="7">
      <t>エン</t>
    </rPh>
    <phoneticPr fontId="1"/>
  </si>
  <si>
    <t>■業務手当に係る補助対象額積算様式（令和５年10月１日以降の支給分のみ）</t>
    <rPh sb="1" eb="5">
      <t>ギョウムテアテ</t>
    </rPh>
    <rPh sb="6" eb="7">
      <t>カカ</t>
    </rPh>
    <rPh sb="8" eb="10">
      <t>ホジョ</t>
    </rPh>
    <rPh sb="10" eb="12">
      <t>タイショウ</t>
    </rPh>
    <rPh sb="12" eb="13">
      <t>ガク</t>
    </rPh>
    <rPh sb="13" eb="15">
      <t>セキサン</t>
    </rPh>
    <rPh sb="15" eb="17">
      <t>ヨウシキ</t>
    </rPh>
    <rPh sb="18" eb="20">
      <t>レイワ</t>
    </rPh>
    <rPh sb="21" eb="22">
      <t>ネン</t>
    </rPh>
    <rPh sb="24" eb="25">
      <t>ガツ</t>
    </rPh>
    <rPh sb="26" eb="27">
      <t>ニチ</t>
    </rPh>
    <rPh sb="27" eb="29">
      <t>イコウ</t>
    </rPh>
    <rPh sb="30" eb="33">
      <t>シキュウブン</t>
    </rPh>
    <phoneticPr fontId="1"/>
  </si>
  <si>
    <t>〇〇介護サービス</t>
    <rPh sb="2" eb="4">
      <t>カイゴ</t>
    </rPh>
    <phoneticPr fontId="1"/>
  </si>
  <si>
    <t>職員１</t>
    <rPh sb="0" eb="2">
      <t>ショクイン</t>
    </rPh>
    <phoneticPr fontId="1"/>
  </si>
  <si>
    <t>職員２</t>
    <rPh sb="0" eb="2">
      <t>ショクイン</t>
    </rPh>
    <phoneticPr fontId="1"/>
  </si>
  <si>
    <t>職員３</t>
    <rPh sb="0" eb="2">
      <t>ショクイン</t>
    </rPh>
    <phoneticPr fontId="1"/>
  </si>
  <si>
    <t>職員４</t>
    <rPh sb="0" eb="2">
      <t>ショクイン</t>
    </rPh>
    <phoneticPr fontId="1"/>
  </si>
  <si>
    <t>職員５</t>
    <rPh sb="0" eb="2">
      <t>ショクイン</t>
    </rPh>
    <phoneticPr fontId="1"/>
  </si>
  <si>
    <t>職員６</t>
    <rPh sb="0" eb="2">
      <t>ショクイン</t>
    </rPh>
    <phoneticPr fontId="1"/>
  </si>
  <si>
    <t>職員７</t>
    <rPh sb="0" eb="2">
      <t>ショクイン</t>
    </rPh>
    <phoneticPr fontId="1"/>
  </si>
  <si>
    <t>職員８</t>
    <rPh sb="0" eb="2">
      <t>ショクイン</t>
    </rPh>
    <phoneticPr fontId="1"/>
  </si>
  <si>
    <t>職員９</t>
    <rPh sb="0" eb="2">
      <t>ショクイン</t>
    </rPh>
    <phoneticPr fontId="1"/>
  </si>
  <si>
    <t>職員１０</t>
    <rPh sb="0" eb="2">
      <t>ショクイン</t>
    </rPh>
    <phoneticPr fontId="1"/>
  </si>
  <si>
    <t>職員１１</t>
    <rPh sb="0" eb="2">
      <t>ショクイン</t>
    </rPh>
    <phoneticPr fontId="1"/>
  </si>
  <si>
    <t>職員１２</t>
    <rPh sb="0" eb="2">
      <t>ショクイン</t>
    </rPh>
    <phoneticPr fontId="1"/>
  </si>
  <si>
    <t>職員１３</t>
    <rPh sb="0" eb="2">
      <t>ショクイン</t>
    </rPh>
    <phoneticPr fontId="1"/>
  </si>
  <si>
    <t>職員１４</t>
    <rPh sb="0" eb="2">
      <t>ショクイン</t>
    </rPh>
    <phoneticPr fontId="1"/>
  </si>
  <si>
    <t>職員１５</t>
    <rPh sb="0" eb="2">
      <t>ショクイン</t>
    </rPh>
    <phoneticPr fontId="1"/>
  </si>
  <si>
    <t>職員１６</t>
    <rPh sb="0" eb="2">
      <t>ショクイン</t>
    </rPh>
    <phoneticPr fontId="1"/>
  </si>
  <si>
    <t>職員１７</t>
    <rPh sb="0" eb="2">
      <t>ショクイン</t>
    </rPh>
    <phoneticPr fontId="1"/>
  </si>
  <si>
    <t>職員１８</t>
    <rPh sb="0" eb="2">
      <t>ショクイン</t>
    </rPh>
    <phoneticPr fontId="1"/>
  </si>
  <si>
    <t>職員１９</t>
    <rPh sb="0" eb="2">
      <t>ショクイン</t>
    </rPh>
    <phoneticPr fontId="1"/>
  </si>
  <si>
    <t>職員２０</t>
    <rPh sb="0" eb="2">
      <t>ショクイン</t>
    </rPh>
    <phoneticPr fontId="1"/>
  </si>
  <si>
    <t>職員２１</t>
    <rPh sb="0" eb="2">
      <t>ショクイン</t>
    </rPh>
    <phoneticPr fontId="1"/>
  </si>
  <si>
    <t>職員２２</t>
    <rPh sb="0" eb="2">
      <t>ショクイン</t>
    </rPh>
    <phoneticPr fontId="1"/>
  </si>
  <si>
    <t>職員２３</t>
    <rPh sb="0" eb="2">
      <t>ショクイン</t>
    </rPh>
    <phoneticPr fontId="1"/>
  </si>
  <si>
    <t>職員２４</t>
    <rPh sb="0" eb="2">
      <t>ショクイン</t>
    </rPh>
    <phoneticPr fontId="1"/>
  </si>
  <si>
    <t>職員２５</t>
    <rPh sb="0" eb="2">
      <t>ショクイン</t>
    </rPh>
    <phoneticPr fontId="1"/>
  </si>
  <si>
    <t>職員２６</t>
    <rPh sb="0" eb="2">
      <t>ショクイン</t>
    </rPh>
    <phoneticPr fontId="1"/>
  </si>
  <si>
    <t>職員２７</t>
    <rPh sb="0" eb="2">
      <t>ショクイン</t>
    </rPh>
    <phoneticPr fontId="1"/>
  </si>
  <si>
    <t>職員２８</t>
    <rPh sb="0" eb="2">
      <t>ショクイン</t>
    </rPh>
    <phoneticPr fontId="1"/>
  </si>
  <si>
    <t>職員２９</t>
    <rPh sb="0" eb="2">
      <t>ショクイン</t>
    </rPh>
    <phoneticPr fontId="1"/>
  </si>
  <si>
    <t>職員３０</t>
    <rPh sb="0" eb="2">
      <t>ショクイン</t>
    </rPh>
    <phoneticPr fontId="1"/>
  </si>
  <si>
    <t>月額・時給</t>
    <rPh sb="0" eb="2">
      <t>ゲツガク</t>
    </rPh>
    <rPh sb="3" eb="5">
      <t>ジキュウ</t>
    </rPh>
    <phoneticPr fontId="1"/>
  </si>
  <si>
    <t>日額/月額・時給</t>
    <rPh sb="0" eb="2">
      <t>ニチガク</t>
    </rPh>
    <rPh sb="3" eb="5">
      <t>ゲツガク</t>
    </rPh>
    <rPh sb="6" eb="8">
      <t>ジキュウ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</si>
</sst>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font>
      <sz val="11"/>
      <color theme="1"/>
      <name val="游ゴシック"/>
      <family val="2"/>
      <scheme val="minor"/>
    </font>
    <font>
      <sz val="6"/>
      <name val="游ゴシック"/>
      <family val="3"/>
      <charset val="128"/>
      <scheme val="minor"/>
    </font>
    <font>
      <sz val="14"/>
      <color theme="1"/>
      <name val="游ゴシック"/>
      <family val="2"/>
      <scheme val="minor"/>
    </font>
    <font>
      <sz val="11"/>
      <color theme="1"/>
      <name val="游ゴシック"/>
      <family val="3"/>
      <charset val="128"/>
      <scheme val="minor"/>
    </font>
    <font>
      <b/>
      <sz val="12"/>
      <color indexed="81"/>
      <name val="MS P ゴシック"/>
      <family val="3"/>
      <charset val="128"/>
    </font>
    <font>
      <sz val="12"/>
      <color indexed="81"/>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0" fillId="0" borderId="0" xfId="0" applyAlignment="1">
      <alignment vertical="center" shrinkToFit="1"/>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1" xfId="0" applyBorder="1" applyAlignment="1">
      <alignment vertical="center"/>
    </xf>
    <xf numFmtId="176" fontId="0" fillId="0" borderId="1" xfId="0" applyNumberForma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76" fontId="0" fillId="2" borderId="1" xfId="0" applyNumberFormat="1" applyFill="1" applyBorder="1" applyAlignment="1">
      <alignment vertical="center"/>
    </xf>
    <xf numFmtId="0" fontId="0" fillId="2" borderId="1" xfId="0" applyFill="1" applyBorder="1" applyAlignment="1">
      <alignment horizontal="center" vertical="center"/>
    </xf>
    <xf numFmtId="0" fontId="3" fillId="0" borderId="1" xfId="0" applyFont="1" applyFill="1" applyBorder="1" applyAlignment="1">
      <alignment vertical="center"/>
    </xf>
    <xf numFmtId="0" fontId="0" fillId="0" borderId="1" xfId="0" applyFont="1" applyBorder="1" applyAlignment="1">
      <alignment vertical="center"/>
    </xf>
    <xf numFmtId="0" fontId="3" fillId="0" borderId="5" xfId="0" applyFont="1" applyFill="1" applyBorder="1" applyAlignment="1">
      <alignment horizontal="left" vertical="center"/>
    </xf>
    <xf numFmtId="0" fontId="0" fillId="0" borderId="5" xfId="0" applyFont="1" applyBorder="1" applyAlignment="1">
      <alignment horizontal="left" vertical="center"/>
    </xf>
    <xf numFmtId="0" fontId="3" fillId="0" borderId="0" xfId="0" applyFont="1" applyFill="1" applyBorder="1" applyAlignment="1">
      <alignment vertical="center"/>
    </xf>
    <xf numFmtId="0" fontId="0" fillId="0" borderId="6" xfId="0" applyBorder="1" applyAlignment="1">
      <alignment vertical="center"/>
    </xf>
    <xf numFmtId="0" fontId="0" fillId="0" borderId="6" xfId="0" applyFont="1" applyBorder="1" applyAlignment="1">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cellXfs>
  <cellStyles count="1">
    <cellStyle name="標準" xfId="0" builtinId="0"/>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219075</xdr:colOff>
      <xdr:row>22</xdr:row>
      <xdr:rowOff>209550</xdr:rowOff>
    </xdr:from>
    <xdr:to>
      <xdr:col>19</xdr:col>
      <xdr:colOff>304800</xdr:colOff>
      <xdr:row>27</xdr:row>
      <xdr:rowOff>19050</xdr:rowOff>
    </xdr:to>
    <xdr:sp macro="" textlink="">
      <xdr:nvSpPr>
        <xdr:cNvPr id="2" name="正方形/長方形 1"/>
        <xdr:cNvSpPr/>
      </xdr:nvSpPr>
      <xdr:spPr>
        <a:xfrm>
          <a:off x="9925050" y="6800850"/>
          <a:ext cx="6086475" cy="952500"/>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複数事業所において業務手当に係る補助を申請する場合は、シートをコピーして事業所（個票）ごとに作成してください。</a:t>
          </a:r>
        </a:p>
      </xdr:txBody>
    </xdr:sp>
    <xdr:clientData/>
  </xdr:twoCellAnchor>
  <xdr:twoCellAnchor>
    <xdr:from>
      <xdr:col>10</xdr:col>
      <xdr:colOff>238125</xdr:colOff>
      <xdr:row>3</xdr:row>
      <xdr:rowOff>371473</xdr:rowOff>
    </xdr:from>
    <xdr:to>
      <xdr:col>19</xdr:col>
      <xdr:colOff>323850</xdr:colOff>
      <xdr:row>10</xdr:row>
      <xdr:rowOff>180975</xdr:rowOff>
    </xdr:to>
    <xdr:sp macro="" textlink="">
      <xdr:nvSpPr>
        <xdr:cNvPr id="6" name="正方形/長方形 5"/>
        <xdr:cNvSpPr/>
      </xdr:nvSpPr>
      <xdr:spPr>
        <a:xfrm>
          <a:off x="9944100" y="1571623"/>
          <a:ext cx="6086475" cy="3476627"/>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　令和５年</a:t>
          </a:r>
          <a:r>
            <a:rPr kumimoji="1" lang="en-US" altLang="ja-JP" sz="1400">
              <a:solidFill>
                <a:schemeClr val="tx1"/>
              </a:solidFill>
              <a:latin typeface="メイリオ" panose="020B0604030504040204" pitchFamily="50" charset="-128"/>
              <a:ea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rPr>
            <a:t>月</a:t>
          </a:r>
          <a:r>
            <a:rPr kumimoji="1" lang="en-US" altLang="ja-JP" sz="1400">
              <a:solidFill>
                <a:schemeClr val="tx1"/>
              </a:solidFill>
              <a:latin typeface="メイリオ" panose="020B0604030504040204" pitchFamily="50" charset="-128"/>
              <a:ea typeface="メイリオ" panose="020B0604030504040204" pitchFamily="50" charset="-128"/>
            </a:rPr>
            <a:t>1</a:t>
          </a:r>
          <a:r>
            <a:rPr kumimoji="1" lang="ja-JP" altLang="en-US" sz="1400">
              <a:solidFill>
                <a:schemeClr val="tx1"/>
              </a:solidFill>
              <a:latin typeface="メイリオ" panose="020B0604030504040204" pitchFamily="50" charset="-128"/>
              <a:ea typeface="メイリオ" panose="020B0604030504040204" pitchFamily="50" charset="-128"/>
            </a:rPr>
            <a:t>日以降に支給された当該割増賃金・手当のうち、新型コロナウイルス感染症への対応に係る業務手当については、職員１人につき、日額による支給の場合には１日あたり４千円を補助上限とし、１月あたり２万円を限度額とする。また、月額又は時給による支給の場合には１月あたり２万円を補助上限の限度額とします。（</a:t>
          </a:r>
          <a:r>
            <a:rPr kumimoji="1" lang="en-US" altLang="ja-JP" sz="1400">
              <a:solidFill>
                <a:schemeClr val="tx1"/>
              </a:solidFill>
              <a:latin typeface="メイリオ" panose="020B0604030504040204" pitchFamily="50" charset="-128"/>
              <a:ea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rPr>
            <a:t>月に支給された手当であっても、９月以前の労務に対して支払われていることが明確に判断できる場合には上限設定の対象から除き、実費分が補助となります。） </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　本様式はその積算様式です。業務手当について申請される場合は、本様式をご作成の上、交付申請書に添付してご申請ください。</a:t>
          </a:r>
        </a:p>
      </xdr:txBody>
    </xdr:sp>
    <xdr:clientData/>
  </xdr:twoCellAnchor>
  <xdr:twoCellAnchor>
    <xdr:from>
      <xdr:col>10</xdr:col>
      <xdr:colOff>238125</xdr:colOff>
      <xdr:row>1</xdr:row>
      <xdr:rowOff>104775</xdr:rowOff>
    </xdr:from>
    <xdr:to>
      <xdr:col>19</xdr:col>
      <xdr:colOff>323850</xdr:colOff>
      <xdr:row>3</xdr:row>
      <xdr:rowOff>142875</xdr:rowOff>
    </xdr:to>
    <xdr:sp macro="" textlink="">
      <xdr:nvSpPr>
        <xdr:cNvPr id="7" name="正方形/長方形 6"/>
        <xdr:cNvSpPr/>
      </xdr:nvSpPr>
      <xdr:spPr>
        <a:xfrm>
          <a:off x="9944100" y="542925"/>
          <a:ext cx="6086475" cy="800100"/>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（はじめに）補助対象となる「割増賃金・手当」には要件があります。交付要綱・</a:t>
          </a:r>
          <a:r>
            <a:rPr kumimoji="1" lang="en-US" altLang="ja-JP" sz="1400">
              <a:solidFill>
                <a:schemeClr val="tx1"/>
              </a:solidFill>
              <a:latin typeface="メイリオ" panose="020B0604030504040204" pitchFamily="50" charset="-128"/>
              <a:ea typeface="メイリオ" panose="020B0604030504040204" pitchFamily="50" charset="-128"/>
            </a:rPr>
            <a:t>Q</a:t>
          </a:r>
          <a:r>
            <a:rPr kumimoji="1" lang="ja-JP" altLang="en-US" sz="1400">
              <a:solidFill>
                <a:schemeClr val="tx1"/>
              </a:solidFill>
              <a:latin typeface="メイリオ" panose="020B0604030504040204" pitchFamily="50" charset="-128"/>
              <a:ea typeface="メイリオ" panose="020B0604030504040204" pitchFamily="50" charset="-128"/>
            </a:rPr>
            <a:t>＆</a:t>
          </a:r>
          <a:r>
            <a:rPr kumimoji="1" lang="en-US" altLang="ja-JP" sz="1400">
              <a:solidFill>
                <a:schemeClr val="tx1"/>
              </a:solidFill>
              <a:latin typeface="メイリオ" panose="020B0604030504040204" pitchFamily="50" charset="-128"/>
              <a:ea typeface="メイリオ" panose="020B0604030504040204" pitchFamily="50" charset="-128"/>
            </a:rPr>
            <a:t>A</a:t>
          </a:r>
          <a:r>
            <a:rPr kumimoji="1" lang="ja-JP" altLang="en-US" sz="1400">
              <a:solidFill>
                <a:schemeClr val="tx1"/>
              </a:solidFill>
              <a:latin typeface="メイリオ" panose="020B0604030504040204" pitchFamily="50" charset="-128"/>
              <a:ea typeface="メイリオ" panose="020B0604030504040204" pitchFamily="50" charset="-128"/>
            </a:rPr>
            <a:t>等にて必ずご確認ください。</a:t>
          </a:r>
        </a:p>
      </xdr:txBody>
    </xdr:sp>
    <xdr:clientData/>
  </xdr:twoCellAnchor>
  <xdr:twoCellAnchor>
    <xdr:from>
      <xdr:col>10</xdr:col>
      <xdr:colOff>228600</xdr:colOff>
      <xdr:row>13</xdr:row>
      <xdr:rowOff>76201</xdr:rowOff>
    </xdr:from>
    <xdr:to>
      <xdr:col>19</xdr:col>
      <xdr:colOff>314325</xdr:colOff>
      <xdr:row>20</xdr:row>
      <xdr:rowOff>95251</xdr:rowOff>
    </xdr:to>
    <xdr:sp macro="" textlink="">
      <xdr:nvSpPr>
        <xdr:cNvPr id="8" name="正方形/長方形 7"/>
        <xdr:cNvSpPr/>
      </xdr:nvSpPr>
      <xdr:spPr>
        <a:xfrm>
          <a:off x="9934575" y="5629276"/>
          <a:ext cx="6086475" cy="1619250"/>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　本様式の作成が必要となるのは、いわゆる「危険手当」になります。時間外手当は従前のとおり、かかった実費分が補助対象となります。</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　また、職員１人につきの上限額のため、職員１人に複数種類の手当が支給されている場合は、合計してご判断ください。</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3</xdr:row>
      <xdr:rowOff>342899</xdr:rowOff>
    </xdr:from>
    <xdr:to>
      <xdr:col>19</xdr:col>
      <xdr:colOff>323850</xdr:colOff>
      <xdr:row>15</xdr:row>
      <xdr:rowOff>9525</xdr:rowOff>
    </xdr:to>
    <xdr:sp macro="" textlink="">
      <xdr:nvSpPr>
        <xdr:cNvPr id="3" name="正方形/長方形 2"/>
        <xdr:cNvSpPr/>
      </xdr:nvSpPr>
      <xdr:spPr>
        <a:xfrm>
          <a:off x="9944100" y="1543049"/>
          <a:ext cx="6086475" cy="3114676"/>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（例）</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en-US" altLang="ja-JP" sz="140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手当</a:t>
          </a:r>
          <a:r>
            <a:rPr kumimoji="1" lang="en-US" altLang="ja-JP" sz="1400">
              <a:solidFill>
                <a:schemeClr val="tx1"/>
              </a:solidFill>
              <a:latin typeface="メイリオ" panose="020B0604030504040204" pitchFamily="50" charset="-128"/>
              <a:ea typeface="メイリオ" panose="020B0604030504040204" pitchFamily="50" charset="-128"/>
            </a:rPr>
            <a:t>】a</a:t>
          </a:r>
          <a:r>
            <a:rPr kumimoji="1" lang="ja-JP" altLang="en-US" sz="1400">
              <a:solidFill>
                <a:schemeClr val="tx1"/>
              </a:solidFill>
              <a:latin typeface="メイリオ" panose="020B0604030504040204" pitchFamily="50" charset="-128"/>
              <a:ea typeface="メイリオ" panose="020B0604030504040204" pitchFamily="50" charset="-128"/>
            </a:rPr>
            <a:t>手当：</a:t>
          </a:r>
          <a:r>
            <a:rPr kumimoji="1" lang="en-US" altLang="ja-JP" sz="1400">
              <a:solidFill>
                <a:schemeClr val="tx1"/>
              </a:solidFill>
              <a:latin typeface="メイリオ" panose="020B0604030504040204" pitchFamily="50" charset="-128"/>
              <a:ea typeface="メイリオ" panose="020B0604030504040204" pitchFamily="50" charset="-128"/>
            </a:rPr>
            <a:t>5,000</a:t>
          </a:r>
          <a:r>
            <a:rPr kumimoji="1" lang="ja-JP" altLang="en-US" sz="1400">
              <a:solidFill>
                <a:schemeClr val="tx1"/>
              </a:solidFill>
              <a:latin typeface="メイリオ" panose="020B0604030504040204" pitchFamily="50" charset="-128"/>
              <a:ea typeface="メイリオ" panose="020B0604030504040204" pitchFamily="50" charset="-128"/>
            </a:rPr>
            <a:t>円</a:t>
          </a:r>
          <a:r>
            <a:rPr kumimoji="1" lang="en-US" altLang="ja-JP" sz="140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日、</a:t>
          </a:r>
          <a:r>
            <a:rPr kumimoji="1" lang="en-US" altLang="ja-JP" sz="1400">
              <a:solidFill>
                <a:schemeClr val="tx1"/>
              </a:solidFill>
              <a:latin typeface="メイリオ" panose="020B0604030504040204" pitchFamily="50" charset="-128"/>
              <a:ea typeface="メイリオ" panose="020B0604030504040204" pitchFamily="50" charset="-128"/>
            </a:rPr>
            <a:t>b</a:t>
          </a:r>
          <a:r>
            <a:rPr kumimoji="1" lang="ja-JP" altLang="en-US" sz="1400">
              <a:solidFill>
                <a:schemeClr val="tx1"/>
              </a:solidFill>
              <a:latin typeface="メイリオ" panose="020B0604030504040204" pitchFamily="50" charset="-128"/>
              <a:ea typeface="メイリオ" panose="020B0604030504040204" pitchFamily="50" charset="-128"/>
            </a:rPr>
            <a:t>手当：</a:t>
          </a:r>
          <a:r>
            <a:rPr kumimoji="1" lang="en-US" altLang="ja-JP" sz="1400">
              <a:solidFill>
                <a:schemeClr val="tx1"/>
              </a:solidFill>
              <a:latin typeface="メイリオ" panose="020B0604030504040204" pitchFamily="50" charset="-128"/>
              <a:ea typeface="メイリオ" panose="020B0604030504040204" pitchFamily="50" charset="-128"/>
            </a:rPr>
            <a:t>2500</a:t>
          </a:r>
          <a:r>
            <a:rPr kumimoji="1" lang="ja-JP" altLang="en-US" sz="1400">
              <a:solidFill>
                <a:schemeClr val="tx1"/>
              </a:solidFill>
              <a:latin typeface="メイリオ" panose="020B0604030504040204" pitchFamily="50" charset="-128"/>
              <a:ea typeface="メイリオ" panose="020B0604030504040204" pitchFamily="50" charset="-128"/>
            </a:rPr>
            <a:t>円</a:t>
          </a:r>
          <a:r>
            <a:rPr kumimoji="1" lang="en-US" altLang="ja-JP" sz="140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日、ｃ手当：</a:t>
          </a:r>
          <a:r>
            <a:rPr kumimoji="1" lang="en-US" altLang="ja-JP" sz="1400">
              <a:solidFill>
                <a:schemeClr val="tx1"/>
              </a:solidFill>
              <a:latin typeface="メイリオ" panose="020B0604030504040204" pitchFamily="50" charset="-128"/>
              <a:ea typeface="メイリオ" panose="020B0604030504040204" pitchFamily="50" charset="-128"/>
            </a:rPr>
            <a:t>500</a:t>
          </a:r>
          <a:r>
            <a:rPr kumimoji="1" lang="ja-JP" altLang="en-US" sz="1400">
              <a:solidFill>
                <a:schemeClr val="tx1"/>
              </a:solidFill>
              <a:latin typeface="メイリオ" panose="020B0604030504040204" pitchFamily="50" charset="-128"/>
              <a:ea typeface="メイリオ" panose="020B0604030504040204" pitchFamily="50" charset="-128"/>
            </a:rPr>
            <a:t>円</a:t>
          </a:r>
          <a:r>
            <a:rPr kumimoji="1" lang="en-US" altLang="ja-JP" sz="140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日</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en-US" altLang="ja-JP" sz="140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支給対象者</a:t>
          </a:r>
          <a:r>
            <a:rPr kumimoji="1" lang="en-US" altLang="ja-JP" sz="1400">
              <a:solidFill>
                <a:schemeClr val="tx1"/>
              </a:solidFill>
              <a:latin typeface="メイリオ" panose="020B0604030504040204" pitchFamily="50" charset="-128"/>
              <a:ea typeface="メイリオ" panose="020B0604030504040204" pitchFamily="50" charset="-128"/>
            </a:rPr>
            <a:t>】</a:t>
          </a:r>
        </a:p>
        <a:p>
          <a:pPr algn="l"/>
          <a:r>
            <a:rPr kumimoji="1" lang="ja-JP" altLang="en-US" sz="1400">
              <a:solidFill>
                <a:schemeClr val="tx1"/>
              </a:solidFill>
              <a:latin typeface="メイリオ" panose="020B0604030504040204" pitchFamily="50" charset="-128"/>
              <a:ea typeface="メイリオ" panose="020B0604030504040204" pitchFamily="50" charset="-128"/>
            </a:rPr>
            <a:t>　・職員１　</a:t>
          </a:r>
          <a:r>
            <a:rPr kumimoji="1" lang="en-US" altLang="ja-JP" sz="1400">
              <a:solidFill>
                <a:schemeClr val="tx1"/>
              </a:solidFill>
              <a:latin typeface="メイリオ" panose="020B0604030504040204" pitchFamily="50" charset="-128"/>
              <a:ea typeface="メイリオ" panose="020B0604030504040204" pitchFamily="50" charset="-128"/>
            </a:rPr>
            <a:t>a</a:t>
          </a:r>
          <a:r>
            <a:rPr kumimoji="1" lang="ja-JP" altLang="en-US" sz="1400">
              <a:solidFill>
                <a:schemeClr val="tx1"/>
              </a:solidFill>
              <a:latin typeface="メイリオ" panose="020B0604030504040204" pitchFamily="50" charset="-128"/>
              <a:ea typeface="メイリオ" panose="020B0604030504040204" pitchFamily="50" charset="-128"/>
            </a:rPr>
            <a:t>手当　支給対象日数：７日（</a:t>
          </a:r>
          <a:r>
            <a:rPr kumimoji="1" lang="en-US" altLang="ja-JP" sz="1400">
              <a:solidFill>
                <a:schemeClr val="tx1"/>
              </a:solidFill>
              <a:latin typeface="メイリオ" panose="020B0604030504040204" pitchFamily="50" charset="-128"/>
              <a:ea typeface="メイリオ" panose="020B0604030504040204" pitchFamily="50" charset="-128"/>
            </a:rPr>
            <a:t>10/27</a:t>
          </a:r>
          <a:r>
            <a:rPr kumimoji="1" lang="ja-JP" altLang="en-US" sz="1400">
              <a:solidFill>
                <a:schemeClr val="tx1"/>
              </a:solidFill>
              <a:latin typeface="メイリオ" panose="020B0604030504040204" pitchFamily="50" charset="-128"/>
              <a:ea typeface="メイリオ" panose="020B0604030504040204" pitchFamily="50" charset="-128"/>
            </a:rPr>
            <a:t>～</a:t>
          </a:r>
          <a:r>
            <a:rPr kumimoji="1" lang="en-US" altLang="ja-JP" sz="1400">
              <a:solidFill>
                <a:schemeClr val="tx1"/>
              </a:solidFill>
              <a:latin typeface="メイリオ" panose="020B0604030504040204" pitchFamily="50" charset="-128"/>
              <a:ea typeface="メイリオ" panose="020B0604030504040204" pitchFamily="50" charset="-128"/>
            </a:rPr>
            <a:t>11/</a:t>
          </a:r>
          <a:r>
            <a:rPr kumimoji="1" lang="ja-JP" altLang="en-US" sz="1400">
              <a:solidFill>
                <a:schemeClr val="tx1"/>
              </a:solidFill>
              <a:latin typeface="メイリオ" panose="020B0604030504040204" pitchFamily="50" charset="-128"/>
              <a:ea typeface="メイリオ" panose="020B0604030504040204" pitchFamily="50" charset="-128"/>
            </a:rPr>
            <a:t>１、</a:t>
          </a:r>
          <a:r>
            <a:rPr kumimoji="1" lang="en-US" altLang="ja-JP" sz="1400">
              <a:solidFill>
                <a:schemeClr val="tx1"/>
              </a:solidFill>
              <a:latin typeface="メイリオ" panose="020B0604030504040204" pitchFamily="50" charset="-128"/>
              <a:ea typeface="メイリオ" panose="020B0604030504040204" pitchFamily="50" charset="-128"/>
            </a:rPr>
            <a:t>11/</a:t>
          </a:r>
          <a:r>
            <a:rPr kumimoji="1" lang="ja-JP" altLang="en-US" sz="1400">
              <a:solidFill>
                <a:schemeClr val="tx1"/>
              </a:solidFill>
              <a:latin typeface="メイリオ" panose="020B0604030504040204" pitchFamily="50" charset="-128"/>
              <a:ea typeface="メイリオ" panose="020B0604030504040204" pitchFamily="50" charset="-128"/>
            </a:rPr>
            <a:t>３）</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rPr>
            <a:t>b</a:t>
          </a:r>
          <a:r>
            <a:rPr kumimoji="1" lang="ja-JP" altLang="en-US" sz="1400">
              <a:solidFill>
                <a:schemeClr val="tx1"/>
              </a:solidFill>
              <a:latin typeface="メイリオ" panose="020B0604030504040204" pitchFamily="50" charset="-128"/>
              <a:ea typeface="メイリオ" panose="020B0604030504040204" pitchFamily="50" charset="-128"/>
            </a:rPr>
            <a:t>手当　支給対象日数：１日（</a:t>
          </a:r>
          <a:r>
            <a:rPr kumimoji="1" lang="en-US" altLang="ja-JP" sz="1400">
              <a:solidFill>
                <a:schemeClr val="tx1"/>
              </a:solidFill>
              <a:latin typeface="メイリオ" panose="020B0604030504040204" pitchFamily="50" charset="-128"/>
              <a:ea typeface="メイリオ" panose="020B0604030504040204" pitchFamily="50" charset="-128"/>
            </a:rPr>
            <a:t>11/</a:t>
          </a:r>
          <a:r>
            <a:rPr kumimoji="1" lang="ja-JP" altLang="en-US" sz="1400">
              <a:solidFill>
                <a:schemeClr val="tx1"/>
              </a:solidFill>
              <a:latin typeface="メイリオ" panose="020B0604030504040204" pitchFamily="50" charset="-128"/>
              <a:ea typeface="メイリオ" panose="020B0604030504040204" pitchFamily="50" charset="-128"/>
            </a:rPr>
            <a:t>１）</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　・職員２　</a:t>
          </a:r>
          <a:r>
            <a:rPr kumimoji="1" lang="en-US" altLang="ja-JP" sz="1400">
              <a:solidFill>
                <a:schemeClr val="tx1"/>
              </a:solidFill>
              <a:latin typeface="メイリオ" panose="020B0604030504040204" pitchFamily="50" charset="-128"/>
              <a:ea typeface="メイリオ" panose="020B0604030504040204" pitchFamily="50" charset="-128"/>
            </a:rPr>
            <a:t>a</a:t>
          </a:r>
          <a:r>
            <a:rPr kumimoji="1" lang="ja-JP" altLang="en-US" sz="1400">
              <a:solidFill>
                <a:schemeClr val="tx1"/>
              </a:solidFill>
              <a:latin typeface="メイリオ" panose="020B0604030504040204" pitchFamily="50" charset="-128"/>
              <a:ea typeface="メイリオ" panose="020B0604030504040204" pitchFamily="50" charset="-128"/>
            </a:rPr>
            <a:t>手当　支給対象日数：８日（</a:t>
          </a:r>
          <a:r>
            <a:rPr kumimoji="1" lang="en-US" altLang="ja-JP" sz="1400">
              <a:solidFill>
                <a:schemeClr val="tx1"/>
              </a:solidFill>
              <a:latin typeface="メイリオ" panose="020B0604030504040204" pitchFamily="50" charset="-128"/>
              <a:ea typeface="メイリオ" panose="020B0604030504040204" pitchFamily="50" charset="-128"/>
            </a:rPr>
            <a:t>10/23</a:t>
          </a:r>
          <a:r>
            <a:rPr kumimoji="1" lang="ja-JP" altLang="en-US" sz="1400">
              <a:solidFill>
                <a:schemeClr val="tx1"/>
              </a:solidFill>
              <a:latin typeface="メイリオ" panose="020B0604030504040204" pitchFamily="50" charset="-128"/>
              <a:ea typeface="メイリオ" panose="020B0604030504040204" pitchFamily="50" charset="-128"/>
            </a:rPr>
            <a:t>～</a:t>
          </a:r>
          <a:r>
            <a:rPr kumimoji="1" lang="en-US" altLang="ja-JP" sz="1400">
              <a:solidFill>
                <a:schemeClr val="tx1"/>
              </a:solidFill>
              <a:latin typeface="メイリオ" panose="020B0604030504040204" pitchFamily="50" charset="-128"/>
              <a:ea typeface="メイリオ" panose="020B0604030504040204" pitchFamily="50" charset="-128"/>
            </a:rPr>
            <a:t>10/30</a:t>
          </a:r>
          <a:r>
            <a:rPr kumimoji="1" lang="ja-JP" altLang="en-US" sz="1400">
              <a:solidFill>
                <a:schemeClr val="tx1"/>
              </a:solidFill>
              <a:latin typeface="メイリオ" panose="020B0604030504040204" pitchFamily="50" charset="-128"/>
              <a:ea typeface="メイリオ" panose="020B0604030504040204" pitchFamily="50" charset="-128"/>
            </a:rPr>
            <a:t>）</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en-US" altLang="ja-JP" sz="1400" baseline="0">
              <a:solidFill>
                <a:schemeClr val="tx1"/>
              </a:solidFill>
              <a:latin typeface="メイリオ" panose="020B0604030504040204" pitchFamily="50" charset="-128"/>
              <a:ea typeface="メイリオ" panose="020B0604030504040204" pitchFamily="50" charset="-128"/>
            </a:rPr>
            <a:t> </a:t>
          </a:r>
          <a:r>
            <a:rPr kumimoji="1" lang="ja-JP" altLang="en-US" sz="1400" baseline="0">
              <a:solidFill>
                <a:schemeClr val="tx1"/>
              </a:solidFill>
              <a:latin typeface="メイリオ" panose="020B0604030504040204" pitchFamily="50" charset="-128"/>
              <a:ea typeface="メイリオ" panose="020B0604030504040204" pitchFamily="50" charset="-128"/>
            </a:rPr>
            <a:t>  ・職員３　</a:t>
          </a:r>
          <a:r>
            <a:rPr kumimoji="1" lang="en-US" altLang="ja-JP" sz="1400" baseline="0">
              <a:solidFill>
                <a:schemeClr val="tx1"/>
              </a:solidFill>
              <a:latin typeface="メイリオ" panose="020B0604030504040204" pitchFamily="50" charset="-128"/>
              <a:ea typeface="メイリオ" panose="020B0604030504040204" pitchFamily="50" charset="-128"/>
            </a:rPr>
            <a:t>c</a:t>
          </a:r>
          <a:r>
            <a:rPr kumimoji="1" lang="ja-JP" altLang="en-US" sz="1400" baseline="0">
              <a:solidFill>
                <a:schemeClr val="tx1"/>
              </a:solidFill>
              <a:latin typeface="メイリオ" panose="020B0604030504040204" pitchFamily="50" charset="-128"/>
              <a:ea typeface="メイリオ" panose="020B0604030504040204" pitchFamily="50" charset="-128"/>
            </a:rPr>
            <a:t>手当　支給対象日数：</a:t>
          </a:r>
          <a:r>
            <a:rPr kumimoji="1" lang="en-US" altLang="ja-JP" sz="1400" baseline="0">
              <a:solidFill>
                <a:schemeClr val="tx1"/>
              </a:solidFill>
              <a:latin typeface="メイリオ" panose="020B0604030504040204" pitchFamily="50" charset="-128"/>
              <a:ea typeface="メイリオ" panose="020B0604030504040204" pitchFamily="50" charset="-128"/>
            </a:rPr>
            <a:t>11</a:t>
          </a:r>
          <a:r>
            <a:rPr kumimoji="1" lang="ja-JP" altLang="en-US" sz="1400" baseline="0">
              <a:solidFill>
                <a:schemeClr val="tx1"/>
              </a:solidFill>
              <a:latin typeface="メイリオ" panose="020B0604030504040204" pitchFamily="50" charset="-128"/>
              <a:ea typeface="メイリオ" panose="020B0604030504040204" pitchFamily="50" charset="-128"/>
            </a:rPr>
            <a:t>日（</a:t>
          </a:r>
          <a:r>
            <a:rPr kumimoji="1" lang="en-US" altLang="ja-JP" sz="1400" baseline="0">
              <a:solidFill>
                <a:schemeClr val="tx1"/>
              </a:solidFill>
              <a:latin typeface="メイリオ" panose="020B0604030504040204" pitchFamily="50" charset="-128"/>
              <a:ea typeface="メイリオ" panose="020B0604030504040204" pitchFamily="50" charset="-128"/>
            </a:rPr>
            <a:t>11/4</a:t>
          </a:r>
          <a:r>
            <a:rPr kumimoji="1" lang="ja-JP" altLang="en-US" sz="1400" baseline="0">
              <a:solidFill>
                <a:schemeClr val="tx1"/>
              </a:solidFill>
              <a:latin typeface="メイリオ" panose="020B0604030504040204" pitchFamily="50" charset="-128"/>
              <a:ea typeface="メイリオ" panose="020B0604030504040204" pitchFamily="50" charset="-128"/>
            </a:rPr>
            <a:t>～</a:t>
          </a:r>
          <a:r>
            <a:rPr kumimoji="1" lang="en-US" altLang="ja-JP" sz="1400" baseline="0">
              <a:solidFill>
                <a:schemeClr val="tx1"/>
              </a:solidFill>
              <a:latin typeface="メイリオ" panose="020B0604030504040204" pitchFamily="50" charset="-128"/>
              <a:ea typeface="メイリオ" panose="020B0604030504040204" pitchFamily="50" charset="-128"/>
            </a:rPr>
            <a:t>14</a:t>
          </a:r>
          <a:r>
            <a:rPr kumimoji="1" lang="ja-JP" altLang="en-US" sz="1400" baseline="0">
              <a:solidFill>
                <a:schemeClr val="tx1"/>
              </a:solidFill>
              <a:latin typeface="メイリオ" panose="020B0604030504040204" pitchFamily="50" charset="-128"/>
              <a:ea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rPr>
            <a:t>　</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zoomScale="80" zoomScaleNormal="80" zoomScaleSheetLayoutView="80" workbookViewId="0">
      <selection activeCell="B13" sqref="B13"/>
    </sheetView>
  </sheetViews>
  <sheetFormatPr defaultRowHeight="18"/>
  <cols>
    <col min="1" max="1" width="19.296875" style="3" customWidth="1"/>
    <col min="2" max="2" width="15.3984375" style="3" customWidth="1"/>
    <col min="3" max="8" width="15.5" style="3" customWidth="1"/>
    <col min="9" max="9" width="5.19921875" style="3" hidden="1" customWidth="1"/>
    <col min="10" max="10" width="4.796875" style="3" customWidth="1"/>
    <col min="11" max="16384" width="8.796875" style="3"/>
  </cols>
  <sheetData>
    <row r="1" spans="1:12" ht="34.799999999999997" customHeight="1">
      <c r="A1" s="1" t="s">
        <v>12</v>
      </c>
      <c r="B1" s="1"/>
      <c r="C1" s="1"/>
      <c r="D1" s="2"/>
      <c r="E1" s="2"/>
    </row>
    <row r="2" spans="1:12" ht="30" customHeight="1">
      <c r="A2" s="12" t="s">
        <v>0</v>
      </c>
      <c r="B2" s="20"/>
      <c r="C2" s="21"/>
      <c r="D2" s="22"/>
      <c r="E2" s="14"/>
      <c r="F2" s="16"/>
      <c r="G2" s="16"/>
      <c r="H2" s="16"/>
      <c r="I2" s="16"/>
      <c r="J2" s="16"/>
      <c r="K2" s="16"/>
      <c r="L2" s="4"/>
    </row>
    <row r="3" spans="1:12" ht="30" customHeight="1">
      <c r="A3" s="13" t="s">
        <v>1</v>
      </c>
      <c r="B3" s="23"/>
      <c r="C3" s="24"/>
      <c r="D3" s="25"/>
      <c r="E3" s="15"/>
      <c r="F3" s="16"/>
      <c r="G3" s="16"/>
      <c r="H3" s="16"/>
      <c r="I3" s="16"/>
      <c r="J3" s="16"/>
      <c r="K3" s="16"/>
    </row>
    <row r="4" spans="1:12" ht="39" customHeight="1">
      <c r="A4" s="18" t="s">
        <v>11</v>
      </c>
      <c r="B4" s="26">
        <f>H37</f>
        <v>0</v>
      </c>
      <c r="C4" s="27"/>
      <c r="D4" s="28"/>
      <c r="E4" s="29" t="s">
        <v>10</v>
      </c>
      <c r="F4" s="30"/>
      <c r="G4" s="30"/>
      <c r="H4" s="30"/>
      <c r="I4" s="16"/>
      <c r="J4" s="16"/>
      <c r="K4" s="16"/>
    </row>
    <row r="5" spans="1:12" ht="126" customHeight="1">
      <c r="A5" s="17"/>
      <c r="B5" s="17"/>
      <c r="C5" s="17"/>
      <c r="D5" s="17"/>
      <c r="E5" s="17"/>
      <c r="F5" s="17"/>
      <c r="G5" s="17"/>
      <c r="H5" s="17"/>
    </row>
    <row r="6" spans="1:12" s="5" customFormat="1" ht="51.6" customHeight="1">
      <c r="A6" s="8"/>
      <c r="B6" s="8" t="s">
        <v>45</v>
      </c>
      <c r="C6" s="9" t="s">
        <v>2</v>
      </c>
      <c r="D6" s="9" t="s">
        <v>6</v>
      </c>
      <c r="E6" s="8" t="s">
        <v>3</v>
      </c>
      <c r="F6" s="9" t="s">
        <v>7</v>
      </c>
      <c r="G6" s="8" t="s">
        <v>4</v>
      </c>
      <c r="H6" s="8" t="s">
        <v>5</v>
      </c>
    </row>
    <row r="7" spans="1:12">
      <c r="A7" s="6" t="s">
        <v>14</v>
      </c>
      <c r="B7" s="11"/>
      <c r="C7" s="10"/>
      <c r="D7" s="10"/>
      <c r="E7" s="7">
        <f>D7*4000</f>
        <v>0</v>
      </c>
      <c r="F7" s="10"/>
      <c r="G7" s="7">
        <f>F7*20000</f>
        <v>0</v>
      </c>
      <c r="H7" s="7">
        <f>IF(B7=$I$8,MIN(C7,G7),MIN(C7,E7,G7))</f>
        <v>0</v>
      </c>
      <c r="I7" s="3" t="s">
        <v>9</v>
      </c>
    </row>
    <row r="8" spans="1:12">
      <c r="A8" s="6" t="s">
        <v>15</v>
      </c>
      <c r="B8" s="11"/>
      <c r="C8" s="10"/>
      <c r="D8" s="10"/>
      <c r="E8" s="7">
        <f t="shared" ref="E8:E36" si="0">D8*4000</f>
        <v>0</v>
      </c>
      <c r="F8" s="10"/>
      <c r="G8" s="7">
        <f t="shared" ref="G8:G36" si="1">F8*20000</f>
        <v>0</v>
      </c>
      <c r="H8" s="7">
        <f t="shared" ref="H8:H36" si="2">IF(B8=$I$8,MIN(C8,G8),MIN(C8,E8,G8))</f>
        <v>0</v>
      </c>
      <c r="I8" s="3" t="s">
        <v>44</v>
      </c>
    </row>
    <row r="9" spans="1:12">
      <c r="A9" s="6" t="s">
        <v>16</v>
      </c>
      <c r="B9" s="11"/>
      <c r="C9" s="10"/>
      <c r="D9" s="10"/>
      <c r="E9" s="7">
        <f t="shared" si="0"/>
        <v>0</v>
      </c>
      <c r="F9" s="10"/>
      <c r="G9" s="7">
        <f t="shared" si="1"/>
        <v>0</v>
      </c>
      <c r="H9" s="7">
        <f t="shared" si="2"/>
        <v>0</v>
      </c>
    </row>
    <row r="10" spans="1:12">
      <c r="A10" s="6" t="s">
        <v>17</v>
      </c>
      <c r="B10" s="11"/>
      <c r="C10" s="10"/>
      <c r="D10" s="10"/>
      <c r="E10" s="7">
        <f t="shared" si="0"/>
        <v>0</v>
      </c>
      <c r="F10" s="10"/>
      <c r="G10" s="7">
        <f t="shared" si="1"/>
        <v>0</v>
      </c>
      <c r="H10" s="7">
        <f t="shared" si="2"/>
        <v>0</v>
      </c>
    </row>
    <row r="11" spans="1:12">
      <c r="A11" s="6" t="s">
        <v>18</v>
      </c>
      <c r="B11" s="11"/>
      <c r="C11" s="10"/>
      <c r="D11" s="10"/>
      <c r="E11" s="7">
        <f t="shared" si="0"/>
        <v>0</v>
      </c>
      <c r="F11" s="10"/>
      <c r="G11" s="7">
        <f t="shared" si="1"/>
        <v>0</v>
      </c>
      <c r="H11" s="7">
        <f t="shared" si="2"/>
        <v>0</v>
      </c>
    </row>
    <row r="12" spans="1:12">
      <c r="A12" s="6" t="s">
        <v>19</v>
      </c>
      <c r="B12" s="11"/>
      <c r="C12" s="10"/>
      <c r="D12" s="10"/>
      <c r="E12" s="7">
        <f t="shared" si="0"/>
        <v>0</v>
      </c>
      <c r="F12" s="10"/>
      <c r="G12" s="7">
        <f t="shared" si="1"/>
        <v>0</v>
      </c>
      <c r="H12" s="7">
        <f t="shared" si="2"/>
        <v>0</v>
      </c>
    </row>
    <row r="13" spans="1:12">
      <c r="A13" s="6" t="s">
        <v>20</v>
      </c>
      <c r="B13" s="11"/>
      <c r="C13" s="10"/>
      <c r="D13" s="10"/>
      <c r="E13" s="7">
        <f>D13*4000</f>
        <v>0</v>
      </c>
      <c r="F13" s="10"/>
      <c r="G13" s="7">
        <f t="shared" si="1"/>
        <v>0</v>
      </c>
      <c r="H13" s="7">
        <f t="shared" si="2"/>
        <v>0</v>
      </c>
    </row>
    <row r="14" spans="1:12">
      <c r="A14" s="6" t="s">
        <v>21</v>
      </c>
      <c r="B14" s="11"/>
      <c r="C14" s="10"/>
      <c r="D14" s="10"/>
      <c r="E14" s="7">
        <f t="shared" si="0"/>
        <v>0</v>
      </c>
      <c r="F14" s="10"/>
      <c r="G14" s="7">
        <f t="shared" si="1"/>
        <v>0</v>
      </c>
      <c r="H14" s="7">
        <f t="shared" si="2"/>
        <v>0</v>
      </c>
    </row>
    <row r="15" spans="1:12">
      <c r="A15" s="6" t="s">
        <v>22</v>
      </c>
      <c r="B15" s="11"/>
      <c r="C15" s="10"/>
      <c r="D15" s="10"/>
      <c r="E15" s="7">
        <f t="shared" si="0"/>
        <v>0</v>
      </c>
      <c r="F15" s="10"/>
      <c r="G15" s="7">
        <f t="shared" si="1"/>
        <v>0</v>
      </c>
      <c r="H15" s="7">
        <f t="shared" si="2"/>
        <v>0</v>
      </c>
    </row>
    <row r="16" spans="1:12">
      <c r="A16" s="6" t="s">
        <v>23</v>
      </c>
      <c r="B16" s="11"/>
      <c r="C16" s="10"/>
      <c r="D16" s="10"/>
      <c r="E16" s="7">
        <f t="shared" si="0"/>
        <v>0</v>
      </c>
      <c r="F16" s="10"/>
      <c r="G16" s="7">
        <f t="shared" si="1"/>
        <v>0</v>
      </c>
      <c r="H16" s="7">
        <f t="shared" si="2"/>
        <v>0</v>
      </c>
    </row>
    <row r="17" spans="1:8">
      <c r="A17" s="6" t="s">
        <v>24</v>
      </c>
      <c r="B17" s="11"/>
      <c r="C17" s="10"/>
      <c r="D17" s="10"/>
      <c r="E17" s="7">
        <f t="shared" si="0"/>
        <v>0</v>
      </c>
      <c r="F17" s="10"/>
      <c r="G17" s="7">
        <f t="shared" si="1"/>
        <v>0</v>
      </c>
      <c r="H17" s="7">
        <f t="shared" si="2"/>
        <v>0</v>
      </c>
    </row>
    <row r="18" spans="1:8">
      <c r="A18" s="6" t="s">
        <v>25</v>
      </c>
      <c r="B18" s="11"/>
      <c r="C18" s="10"/>
      <c r="D18" s="10"/>
      <c r="E18" s="7">
        <f t="shared" si="0"/>
        <v>0</v>
      </c>
      <c r="F18" s="10"/>
      <c r="G18" s="7">
        <f t="shared" si="1"/>
        <v>0</v>
      </c>
      <c r="H18" s="7">
        <f t="shared" si="2"/>
        <v>0</v>
      </c>
    </row>
    <row r="19" spans="1:8">
      <c r="A19" s="6" t="s">
        <v>26</v>
      </c>
      <c r="B19" s="11"/>
      <c r="C19" s="10"/>
      <c r="D19" s="10"/>
      <c r="E19" s="7">
        <f t="shared" si="0"/>
        <v>0</v>
      </c>
      <c r="F19" s="10"/>
      <c r="G19" s="7">
        <f t="shared" si="1"/>
        <v>0</v>
      </c>
      <c r="H19" s="7">
        <f t="shared" si="2"/>
        <v>0</v>
      </c>
    </row>
    <row r="20" spans="1:8">
      <c r="A20" s="6" t="s">
        <v>27</v>
      </c>
      <c r="B20" s="11"/>
      <c r="C20" s="10"/>
      <c r="D20" s="10"/>
      <c r="E20" s="7">
        <f t="shared" si="0"/>
        <v>0</v>
      </c>
      <c r="F20" s="10"/>
      <c r="G20" s="7">
        <f t="shared" si="1"/>
        <v>0</v>
      </c>
      <c r="H20" s="7">
        <f t="shared" si="2"/>
        <v>0</v>
      </c>
    </row>
    <row r="21" spans="1:8">
      <c r="A21" s="6" t="s">
        <v>28</v>
      </c>
      <c r="B21" s="11"/>
      <c r="C21" s="10"/>
      <c r="D21" s="10"/>
      <c r="E21" s="7">
        <f t="shared" si="0"/>
        <v>0</v>
      </c>
      <c r="F21" s="10"/>
      <c r="G21" s="7">
        <f t="shared" si="1"/>
        <v>0</v>
      </c>
      <c r="H21" s="7">
        <f t="shared" si="2"/>
        <v>0</v>
      </c>
    </row>
    <row r="22" spans="1:8">
      <c r="A22" s="6" t="s">
        <v>29</v>
      </c>
      <c r="B22" s="11"/>
      <c r="C22" s="10"/>
      <c r="D22" s="10"/>
      <c r="E22" s="7">
        <f t="shared" si="0"/>
        <v>0</v>
      </c>
      <c r="F22" s="10"/>
      <c r="G22" s="7">
        <f t="shared" si="1"/>
        <v>0</v>
      </c>
      <c r="H22" s="7">
        <f t="shared" si="2"/>
        <v>0</v>
      </c>
    </row>
    <row r="23" spans="1:8">
      <c r="A23" s="6" t="s">
        <v>30</v>
      </c>
      <c r="B23" s="11"/>
      <c r="C23" s="10"/>
      <c r="D23" s="10"/>
      <c r="E23" s="7">
        <f t="shared" si="0"/>
        <v>0</v>
      </c>
      <c r="F23" s="10"/>
      <c r="G23" s="7">
        <f t="shared" si="1"/>
        <v>0</v>
      </c>
      <c r="H23" s="7">
        <f t="shared" si="2"/>
        <v>0</v>
      </c>
    </row>
    <row r="24" spans="1:8">
      <c r="A24" s="6" t="s">
        <v>31</v>
      </c>
      <c r="B24" s="11"/>
      <c r="C24" s="10"/>
      <c r="D24" s="10"/>
      <c r="E24" s="7">
        <f t="shared" si="0"/>
        <v>0</v>
      </c>
      <c r="F24" s="10"/>
      <c r="G24" s="7">
        <f t="shared" si="1"/>
        <v>0</v>
      </c>
      <c r="H24" s="7">
        <f t="shared" si="2"/>
        <v>0</v>
      </c>
    </row>
    <row r="25" spans="1:8">
      <c r="A25" s="6" t="s">
        <v>32</v>
      </c>
      <c r="B25" s="11"/>
      <c r="C25" s="10"/>
      <c r="D25" s="10"/>
      <c r="E25" s="7">
        <f t="shared" si="0"/>
        <v>0</v>
      </c>
      <c r="F25" s="10"/>
      <c r="G25" s="7">
        <f t="shared" si="1"/>
        <v>0</v>
      </c>
      <c r="H25" s="7">
        <f t="shared" si="2"/>
        <v>0</v>
      </c>
    </row>
    <row r="26" spans="1:8">
      <c r="A26" s="6" t="s">
        <v>33</v>
      </c>
      <c r="B26" s="11"/>
      <c r="C26" s="10"/>
      <c r="D26" s="10"/>
      <c r="E26" s="7">
        <f t="shared" si="0"/>
        <v>0</v>
      </c>
      <c r="F26" s="10"/>
      <c r="G26" s="7">
        <f t="shared" si="1"/>
        <v>0</v>
      </c>
      <c r="H26" s="7">
        <f t="shared" si="2"/>
        <v>0</v>
      </c>
    </row>
    <row r="27" spans="1:8">
      <c r="A27" s="6" t="s">
        <v>34</v>
      </c>
      <c r="B27" s="11"/>
      <c r="C27" s="10"/>
      <c r="D27" s="10"/>
      <c r="E27" s="7">
        <f t="shared" si="0"/>
        <v>0</v>
      </c>
      <c r="F27" s="10"/>
      <c r="G27" s="7">
        <f t="shared" si="1"/>
        <v>0</v>
      </c>
      <c r="H27" s="7">
        <f t="shared" si="2"/>
        <v>0</v>
      </c>
    </row>
    <row r="28" spans="1:8">
      <c r="A28" s="6" t="s">
        <v>35</v>
      </c>
      <c r="B28" s="11"/>
      <c r="C28" s="10"/>
      <c r="D28" s="10"/>
      <c r="E28" s="7">
        <f t="shared" si="0"/>
        <v>0</v>
      </c>
      <c r="F28" s="10"/>
      <c r="G28" s="7">
        <f t="shared" si="1"/>
        <v>0</v>
      </c>
      <c r="H28" s="7">
        <f t="shared" si="2"/>
        <v>0</v>
      </c>
    </row>
    <row r="29" spans="1:8">
      <c r="A29" s="6" t="s">
        <v>36</v>
      </c>
      <c r="B29" s="11"/>
      <c r="C29" s="10"/>
      <c r="D29" s="10"/>
      <c r="E29" s="7">
        <f t="shared" si="0"/>
        <v>0</v>
      </c>
      <c r="F29" s="10"/>
      <c r="G29" s="7">
        <f t="shared" si="1"/>
        <v>0</v>
      </c>
      <c r="H29" s="7">
        <f t="shared" si="2"/>
        <v>0</v>
      </c>
    </row>
    <row r="30" spans="1:8">
      <c r="A30" s="6" t="s">
        <v>37</v>
      </c>
      <c r="B30" s="11"/>
      <c r="C30" s="10"/>
      <c r="D30" s="10"/>
      <c r="E30" s="7">
        <f t="shared" si="0"/>
        <v>0</v>
      </c>
      <c r="F30" s="10"/>
      <c r="G30" s="7">
        <f t="shared" si="1"/>
        <v>0</v>
      </c>
      <c r="H30" s="7">
        <f t="shared" si="2"/>
        <v>0</v>
      </c>
    </row>
    <row r="31" spans="1:8">
      <c r="A31" s="6" t="s">
        <v>38</v>
      </c>
      <c r="B31" s="11"/>
      <c r="C31" s="10"/>
      <c r="D31" s="10"/>
      <c r="E31" s="7">
        <f t="shared" si="0"/>
        <v>0</v>
      </c>
      <c r="F31" s="10"/>
      <c r="G31" s="7">
        <f t="shared" si="1"/>
        <v>0</v>
      </c>
      <c r="H31" s="7">
        <f t="shared" si="2"/>
        <v>0</v>
      </c>
    </row>
    <row r="32" spans="1:8">
      <c r="A32" s="6" t="s">
        <v>39</v>
      </c>
      <c r="B32" s="11"/>
      <c r="C32" s="10"/>
      <c r="D32" s="10"/>
      <c r="E32" s="7">
        <f t="shared" si="0"/>
        <v>0</v>
      </c>
      <c r="F32" s="10"/>
      <c r="G32" s="7">
        <f t="shared" si="1"/>
        <v>0</v>
      </c>
      <c r="H32" s="7">
        <f t="shared" si="2"/>
        <v>0</v>
      </c>
    </row>
    <row r="33" spans="1:8">
      <c r="A33" s="6" t="s">
        <v>40</v>
      </c>
      <c r="B33" s="11"/>
      <c r="C33" s="10"/>
      <c r="D33" s="10"/>
      <c r="E33" s="7">
        <f t="shared" si="0"/>
        <v>0</v>
      </c>
      <c r="F33" s="10"/>
      <c r="G33" s="7">
        <f t="shared" si="1"/>
        <v>0</v>
      </c>
      <c r="H33" s="7">
        <f t="shared" si="2"/>
        <v>0</v>
      </c>
    </row>
    <row r="34" spans="1:8">
      <c r="A34" s="6" t="s">
        <v>41</v>
      </c>
      <c r="B34" s="11"/>
      <c r="C34" s="10"/>
      <c r="D34" s="10"/>
      <c r="E34" s="7">
        <f t="shared" si="0"/>
        <v>0</v>
      </c>
      <c r="F34" s="10"/>
      <c r="G34" s="7">
        <f t="shared" si="1"/>
        <v>0</v>
      </c>
      <c r="H34" s="7">
        <f t="shared" si="2"/>
        <v>0</v>
      </c>
    </row>
    <row r="35" spans="1:8">
      <c r="A35" s="6" t="s">
        <v>42</v>
      </c>
      <c r="B35" s="11"/>
      <c r="C35" s="10"/>
      <c r="D35" s="10"/>
      <c r="E35" s="7">
        <f t="shared" si="0"/>
        <v>0</v>
      </c>
      <c r="F35" s="10"/>
      <c r="G35" s="7">
        <f t="shared" si="1"/>
        <v>0</v>
      </c>
      <c r="H35" s="7">
        <f t="shared" si="2"/>
        <v>0</v>
      </c>
    </row>
    <row r="36" spans="1:8">
      <c r="A36" s="6" t="s">
        <v>43</v>
      </c>
      <c r="B36" s="11"/>
      <c r="C36" s="10"/>
      <c r="D36" s="10"/>
      <c r="E36" s="7">
        <f t="shared" si="0"/>
        <v>0</v>
      </c>
      <c r="F36" s="10"/>
      <c r="G36" s="7">
        <f t="shared" si="1"/>
        <v>0</v>
      </c>
      <c r="H36" s="7">
        <f t="shared" si="2"/>
        <v>0</v>
      </c>
    </row>
    <row r="37" spans="1:8" ht="21.6" customHeight="1">
      <c r="A37" s="19" t="s">
        <v>8</v>
      </c>
      <c r="B37" s="19"/>
      <c r="C37" s="19"/>
      <c r="D37" s="19"/>
      <c r="E37" s="19"/>
      <c r="F37" s="19"/>
      <c r="G37" s="19"/>
      <c r="H37" s="7">
        <f>SUM(H7:H36)</f>
        <v>0</v>
      </c>
    </row>
  </sheetData>
  <mergeCells count="5">
    <mergeCell ref="A37:G37"/>
    <mergeCell ref="B2:D2"/>
    <mergeCell ref="B3:D3"/>
    <mergeCell ref="B4:D4"/>
    <mergeCell ref="E4:H4"/>
  </mergeCells>
  <phoneticPr fontId="1"/>
  <conditionalFormatting sqref="D7:E36">
    <cfRule type="expression" dxfId="1" priority="1">
      <formula>$B7=$I$8</formula>
    </cfRule>
  </conditionalFormatting>
  <dataValidations count="1">
    <dataValidation type="list" allowBlank="1" showInputMessage="1" showErrorMessage="1" sqref="B7:B36">
      <formula1>$I$7:$I$8</formula1>
    </dataValidation>
  </dataValidations>
  <pageMargins left="0.7" right="0.7" top="0.75" bottom="0.75" header="0.3" footer="0.3"/>
  <pageSetup paperSize="9" scale="61"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view="pageBreakPreview" zoomScale="80" zoomScaleNormal="80" zoomScaleSheetLayoutView="80" workbookViewId="0">
      <selection activeCell="K3" sqref="K3"/>
    </sheetView>
  </sheetViews>
  <sheetFormatPr defaultRowHeight="18"/>
  <cols>
    <col min="1" max="1" width="19.296875" style="3" customWidth="1"/>
    <col min="2" max="2" width="16.69921875" style="3" customWidth="1"/>
    <col min="3" max="8" width="15.5" style="3" customWidth="1"/>
    <col min="9" max="9" width="5.19921875" style="3" hidden="1" customWidth="1"/>
    <col min="10" max="10" width="4.796875" style="3" customWidth="1"/>
    <col min="11" max="16384" width="8.796875" style="3"/>
  </cols>
  <sheetData>
    <row r="1" spans="1:12" ht="34.799999999999997" customHeight="1">
      <c r="A1" s="1" t="s">
        <v>12</v>
      </c>
      <c r="B1" s="1"/>
      <c r="C1" s="1"/>
      <c r="D1" s="2"/>
      <c r="E1" s="2"/>
    </row>
    <row r="2" spans="1:12" ht="30" customHeight="1">
      <c r="A2" s="12" t="s">
        <v>0</v>
      </c>
      <c r="B2" s="20" t="s">
        <v>13</v>
      </c>
      <c r="C2" s="21"/>
      <c r="D2" s="22"/>
      <c r="E2" s="14"/>
      <c r="F2" s="16"/>
      <c r="G2" s="16"/>
      <c r="H2" s="16"/>
      <c r="I2" s="16"/>
      <c r="J2" s="16"/>
      <c r="K2" s="16"/>
      <c r="L2" s="4"/>
    </row>
    <row r="3" spans="1:12" ht="30" customHeight="1">
      <c r="A3" s="13" t="s">
        <v>1</v>
      </c>
      <c r="B3" s="23">
        <v>1</v>
      </c>
      <c r="C3" s="24"/>
      <c r="D3" s="25"/>
      <c r="E3" s="15"/>
      <c r="F3" s="16"/>
      <c r="G3" s="16"/>
      <c r="H3" s="16"/>
      <c r="I3" s="16"/>
      <c r="J3" s="16"/>
      <c r="K3" s="16"/>
    </row>
    <row r="4" spans="1:12" ht="39" customHeight="1">
      <c r="A4" s="18" t="s">
        <v>11</v>
      </c>
      <c r="B4" s="26">
        <f>H37</f>
        <v>53500</v>
      </c>
      <c r="C4" s="27"/>
      <c r="D4" s="28"/>
      <c r="E4" s="29" t="s">
        <v>10</v>
      </c>
      <c r="F4" s="30"/>
      <c r="G4" s="30"/>
      <c r="H4" s="30"/>
      <c r="I4" s="16"/>
      <c r="J4" s="16"/>
      <c r="K4" s="16"/>
    </row>
    <row r="5" spans="1:12" ht="18.600000000000001" customHeight="1">
      <c r="A5" s="17"/>
      <c r="B5" s="17"/>
      <c r="C5" s="17"/>
      <c r="D5" s="17"/>
      <c r="E5" s="17"/>
      <c r="F5" s="17"/>
      <c r="G5" s="17"/>
      <c r="H5" s="17"/>
    </row>
    <row r="6" spans="1:12" s="5" customFormat="1" ht="51.6" customHeight="1">
      <c r="A6" s="8"/>
      <c r="B6" s="8" t="s">
        <v>45</v>
      </c>
      <c r="C6" s="9" t="s">
        <v>2</v>
      </c>
      <c r="D6" s="9" t="s">
        <v>6</v>
      </c>
      <c r="E6" s="8" t="s">
        <v>3</v>
      </c>
      <c r="F6" s="9" t="s">
        <v>7</v>
      </c>
      <c r="G6" s="8" t="s">
        <v>4</v>
      </c>
      <c r="H6" s="8" t="s">
        <v>5</v>
      </c>
    </row>
    <row r="7" spans="1:12">
      <c r="A7" s="6" t="s">
        <v>14</v>
      </c>
      <c r="B7" s="11" t="s">
        <v>9</v>
      </c>
      <c r="C7" s="10">
        <f>5000*7+2500*1</f>
        <v>37500</v>
      </c>
      <c r="D7" s="10">
        <v>7</v>
      </c>
      <c r="E7" s="7">
        <f>D7*4000</f>
        <v>28000</v>
      </c>
      <c r="F7" s="10">
        <v>2</v>
      </c>
      <c r="G7" s="7">
        <f>F7*20000</f>
        <v>40000</v>
      </c>
      <c r="H7" s="7">
        <f>IF(B7=$I$8,MIN(C7,G7),MIN(C7,E7,G7))</f>
        <v>28000</v>
      </c>
      <c r="I7" s="3" t="s">
        <v>9</v>
      </c>
    </row>
    <row r="8" spans="1:12">
      <c r="A8" s="6" t="s">
        <v>15</v>
      </c>
      <c r="B8" s="11" t="s">
        <v>9</v>
      </c>
      <c r="C8" s="10">
        <f>5000*8</f>
        <v>40000</v>
      </c>
      <c r="D8" s="10">
        <v>8</v>
      </c>
      <c r="E8" s="7">
        <f t="shared" ref="E8:E36" si="0">D8*4000</f>
        <v>32000</v>
      </c>
      <c r="F8" s="10">
        <v>1</v>
      </c>
      <c r="G8" s="7">
        <f t="shared" ref="G8:G36" si="1">F8*20000</f>
        <v>20000</v>
      </c>
      <c r="H8" s="7">
        <f t="shared" ref="H8:H36" si="2">IF(B8=$I$8,MIN(C8,G8),MIN(C8,E8,G8))</f>
        <v>20000</v>
      </c>
      <c r="I8" s="3" t="s">
        <v>44</v>
      </c>
    </row>
    <row r="9" spans="1:12">
      <c r="A9" s="6" t="s">
        <v>16</v>
      </c>
      <c r="B9" s="11" t="s">
        <v>9</v>
      </c>
      <c r="C9" s="10">
        <f>500*11</f>
        <v>5500</v>
      </c>
      <c r="D9" s="10">
        <v>11</v>
      </c>
      <c r="E9" s="7">
        <f t="shared" si="0"/>
        <v>44000</v>
      </c>
      <c r="F9" s="10">
        <v>1</v>
      </c>
      <c r="G9" s="7">
        <f t="shared" si="1"/>
        <v>20000</v>
      </c>
      <c r="H9" s="7">
        <f t="shared" si="2"/>
        <v>5500</v>
      </c>
    </row>
    <row r="10" spans="1:12">
      <c r="A10" s="6" t="s">
        <v>17</v>
      </c>
      <c r="B10" s="11"/>
      <c r="C10" s="10"/>
      <c r="D10" s="10"/>
      <c r="E10" s="7">
        <f t="shared" si="0"/>
        <v>0</v>
      </c>
      <c r="F10" s="10"/>
      <c r="G10" s="7">
        <f t="shared" si="1"/>
        <v>0</v>
      </c>
      <c r="H10" s="7">
        <f t="shared" si="2"/>
        <v>0</v>
      </c>
    </row>
    <row r="11" spans="1:12">
      <c r="A11" s="6" t="s">
        <v>18</v>
      </c>
      <c r="B11" s="11"/>
      <c r="C11" s="10"/>
      <c r="D11" s="10"/>
      <c r="E11" s="7">
        <f t="shared" si="0"/>
        <v>0</v>
      </c>
      <c r="F11" s="10"/>
      <c r="G11" s="7">
        <f t="shared" si="1"/>
        <v>0</v>
      </c>
      <c r="H11" s="7">
        <f t="shared" si="2"/>
        <v>0</v>
      </c>
    </row>
    <row r="12" spans="1:12">
      <c r="A12" s="6" t="s">
        <v>19</v>
      </c>
      <c r="B12" s="11"/>
      <c r="C12" s="10"/>
      <c r="D12" s="10"/>
      <c r="E12" s="7">
        <f t="shared" si="0"/>
        <v>0</v>
      </c>
      <c r="F12" s="10"/>
      <c r="G12" s="7">
        <f t="shared" si="1"/>
        <v>0</v>
      </c>
      <c r="H12" s="7">
        <f t="shared" si="2"/>
        <v>0</v>
      </c>
    </row>
    <row r="13" spans="1:12">
      <c r="A13" s="6" t="s">
        <v>20</v>
      </c>
      <c r="B13" s="11"/>
      <c r="C13" s="10"/>
      <c r="D13" s="10"/>
      <c r="E13" s="7">
        <f>D13*4000</f>
        <v>0</v>
      </c>
      <c r="F13" s="10"/>
      <c r="G13" s="7">
        <f t="shared" si="1"/>
        <v>0</v>
      </c>
      <c r="H13" s="7">
        <f t="shared" si="2"/>
        <v>0</v>
      </c>
    </row>
    <row r="14" spans="1:12">
      <c r="A14" s="6" t="s">
        <v>21</v>
      </c>
      <c r="B14" s="11"/>
      <c r="C14" s="10"/>
      <c r="D14" s="10"/>
      <c r="E14" s="7">
        <f t="shared" si="0"/>
        <v>0</v>
      </c>
      <c r="F14" s="10"/>
      <c r="G14" s="7">
        <f t="shared" si="1"/>
        <v>0</v>
      </c>
      <c r="H14" s="7">
        <f t="shared" si="2"/>
        <v>0</v>
      </c>
    </row>
    <row r="15" spans="1:12">
      <c r="A15" s="6" t="s">
        <v>22</v>
      </c>
      <c r="B15" s="11"/>
      <c r="C15" s="10"/>
      <c r="D15" s="10"/>
      <c r="E15" s="7">
        <f t="shared" si="0"/>
        <v>0</v>
      </c>
      <c r="F15" s="10"/>
      <c r="G15" s="7">
        <f t="shared" si="1"/>
        <v>0</v>
      </c>
      <c r="H15" s="7">
        <f t="shared" si="2"/>
        <v>0</v>
      </c>
    </row>
    <row r="16" spans="1:12">
      <c r="A16" s="6" t="s">
        <v>23</v>
      </c>
      <c r="B16" s="11"/>
      <c r="C16" s="10"/>
      <c r="D16" s="10"/>
      <c r="E16" s="7">
        <f t="shared" si="0"/>
        <v>0</v>
      </c>
      <c r="F16" s="10"/>
      <c r="G16" s="7">
        <f t="shared" si="1"/>
        <v>0</v>
      </c>
      <c r="H16" s="7">
        <f t="shared" si="2"/>
        <v>0</v>
      </c>
    </row>
    <row r="17" spans="1:8">
      <c r="A17" s="6" t="s">
        <v>24</v>
      </c>
      <c r="B17" s="11"/>
      <c r="C17" s="10"/>
      <c r="D17" s="10"/>
      <c r="E17" s="7">
        <f t="shared" si="0"/>
        <v>0</v>
      </c>
      <c r="F17" s="10"/>
      <c r="G17" s="7">
        <f t="shared" si="1"/>
        <v>0</v>
      </c>
      <c r="H17" s="7">
        <f t="shared" si="2"/>
        <v>0</v>
      </c>
    </row>
    <row r="18" spans="1:8">
      <c r="A18" s="6" t="s">
        <v>25</v>
      </c>
      <c r="B18" s="11"/>
      <c r="C18" s="10"/>
      <c r="D18" s="10"/>
      <c r="E18" s="7">
        <f t="shared" si="0"/>
        <v>0</v>
      </c>
      <c r="F18" s="10"/>
      <c r="G18" s="7">
        <f t="shared" si="1"/>
        <v>0</v>
      </c>
      <c r="H18" s="7">
        <f t="shared" si="2"/>
        <v>0</v>
      </c>
    </row>
    <row r="19" spans="1:8">
      <c r="A19" s="6" t="s">
        <v>26</v>
      </c>
      <c r="B19" s="11"/>
      <c r="C19" s="10"/>
      <c r="D19" s="10"/>
      <c r="E19" s="7">
        <f t="shared" si="0"/>
        <v>0</v>
      </c>
      <c r="F19" s="10"/>
      <c r="G19" s="7">
        <f t="shared" si="1"/>
        <v>0</v>
      </c>
      <c r="H19" s="7">
        <f t="shared" si="2"/>
        <v>0</v>
      </c>
    </row>
    <row r="20" spans="1:8">
      <c r="A20" s="6" t="s">
        <v>27</v>
      </c>
      <c r="B20" s="11"/>
      <c r="C20" s="10"/>
      <c r="D20" s="10"/>
      <c r="E20" s="7">
        <f t="shared" si="0"/>
        <v>0</v>
      </c>
      <c r="F20" s="10"/>
      <c r="G20" s="7">
        <f t="shared" si="1"/>
        <v>0</v>
      </c>
      <c r="H20" s="7">
        <f t="shared" si="2"/>
        <v>0</v>
      </c>
    </row>
    <row r="21" spans="1:8">
      <c r="A21" s="6" t="s">
        <v>28</v>
      </c>
      <c r="B21" s="11"/>
      <c r="C21" s="10"/>
      <c r="D21" s="10"/>
      <c r="E21" s="7">
        <f t="shared" si="0"/>
        <v>0</v>
      </c>
      <c r="F21" s="10"/>
      <c r="G21" s="7">
        <f t="shared" si="1"/>
        <v>0</v>
      </c>
      <c r="H21" s="7">
        <f t="shared" si="2"/>
        <v>0</v>
      </c>
    </row>
    <row r="22" spans="1:8">
      <c r="A22" s="6" t="s">
        <v>29</v>
      </c>
      <c r="B22" s="11"/>
      <c r="C22" s="10"/>
      <c r="D22" s="10"/>
      <c r="E22" s="7">
        <f t="shared" si="0"/>
        <v>0</v>
      </c>
      <c r="F22" s="10"/>
      <c r="G22" s="7">
        <f t="shared" si="1"/>
        <v>0</v>
      </c>
      <c r="H22" s="7">
        <f t="shared" si="2"/>
        <v>0</v>
      </c>
    </row>
    <row r="23" spans="1:8">
      <c r="A23" s="6" t="s">
        <v>30</v>
      </c>
      <c r="B23" s="11"/>
      <c r="C23" s="10"/>
      <c r="D23" s="10"/>
      <c r="E23" s="7">
        <f t="shared" si="0"/>
        <v>0</v>
      </c>
      <c r="F23" s="10"/>
      <c r="G23" s="7">
        <f t="shared" si="1"/>
        <v>0</v>
      </c>
      <c r="H23" s="7">
        <f t="shared" si="2"/>
        <v>0</v>
      </c>
    </row>
    <row r="24" spans="1:8">
      <c r="A24" s="6" t="s">
        <v>31</v>
      </c>
      <c r="B24" s="11"/>
      <c r="C24" s="10"/>
      <c r="D24" s="10"/>
      <c r="E24" s="7">
        <f t="shared" si="0"/>
        <v>0</v>
      </c>
      <c r="F24" s="10"/>
      <c r="G24" s="7">
        <f t="shared" si="1"/>
        <v>0</v>
      </c>
      <c r="H24" s="7">
        <f t="shared" si="2"/>
        <v>0</v>
      </c>
    </row>
    <row r="25" spans="1:8">
      <c r="A25" s="6" t="s">
        <v>32</v>
      </c>
      <c r="B25" s="11"/>
      <c r="C25" s="10"/>
      <c r="D25" s="10"/>
      <c r="E25" s="7">
        <f t="shared" si="0"/>
        <v>0</v>
      </c>
      <c r="F25" s="10"/>
      <c r="G25" s="7">
        <f t="shared" si="1"/>
        <v>0</v>
      </c>
      <c r="H25" s="7">
        <f t="shared" si="2"/>
        <v>0</v>
      </c>
    </row>
    <row r="26" spans="1:8">
      <c r="A26" s="6" t="s">
        <v>33</v>
      </c>
      <c r="B26" s="11"/>
      <c r="C26" s="10"/>
      <c r="D26" s="10"/>
      <c r="E26" s="7">
        <f t="shared" si="0"/>
        <v>0</v>
      </c>
      <c r="F26" s="10"/>
      <c r="G26" s="7">
        <f t="shared" si="1"/>
        <v>0</v>
      </c>
      <c r="H26" s="7">
        <f t="shared" si="2"/>
        <v>0</v>
      </c>
    </row>
    <row r="27" spans="1:8">
      <c r="A27" s="6" t="s">
        <v>34</v>
      </c>
      <c r="B27" s="11"/>
      <c r="C27" s="10"/>
      <c r="D27" s="10"/>
      <c r="E27" s="7">
        <f t="shared" si="0"/>
        <v>0</v>
      </c>
      <c r="F27" s="10"/>
      <c r="G27" s="7">
        <f t="shared" si="1"/>
        <v>0</v>
      </c>
      <c r="H27" s="7">
        <f t="shared" si="2"/>
        <v>0</v>
      </c>
    </row>
    <row r="28" spans="1:8">
      <c r="A28" s="6" t="s">
        <v>35</v>
      </c>
      <c r="B28" s="11"/>
      <c r="C28" s="10"/>
      <c r="D28" s="10"/>
      <c r="E28" s="7">
        <f t="shared" si="0"/>
        <v>0</v>
      </c>
      <c r="F28" s="10"/>
      <c r="G28" s="7">
        <f t="shared" si="1"/>
        <v>0</v>
      </c>
      <c r="H28" s="7">
        <f t="shared" si="2"/>
        <v>0</v>
      </c>
    </row>
    <row r="29" spans="1:8">
      <c r="A29" s="6" t="s">
        <v>36</v>
      </c>
      <c r="B29" s="11"/>
      <c r="C29" s="10"/>
      <c r="D29" s="10"/>
      <c r="E29" s="7">
        <f t="shared" si="0"/>
        <v>0</v>
      </c>
      <c r="F29" s="10"/>
      <c r="G29" s="7">
        <f t="shared" si="1"/>
        <v>0</v>
      </c>
      <c r="H29" s="7">
        <f t="shared" si="2"/>
        <v>0</v>
      </c>
    </row>
    <row r="30" spans="1:8">
      <c r="A30" s="6" t="s">
        <v>37</v>
      </c>
      <c r="B30" s="11"/>
      <c r="C30" s="10"/>
      <c r="D30" s="10"/>
      <c r="E30" s="7">
        <f t="shared" si="0"/>
        <v>0</v>
      </c>
      <c r="F30" s="10"/>
      <c r="G30" s="7">
        <f t="shared" si="1"/>
        <v>0</v>
      </c>
      <c r="H30" s="7">
        <f t="shared" si="2"/>
        <v>0</v>
      </c>
    </row>
    <row r="31" spans="1:8">
      <c r="A31" s="6" t="s">
        <v>38</v>
      </c>
      <c r="B31" s="11"/>
      <c r="C31" s="10"/>
      <c r="D31" s="10"/>
      <c r="E31" s="7">
        <f t="shared" si="0"/>
        <v>0</v>
      </c>
      <c r="F31" s="10"/>
      <c r="G31" s="7">
        <f t="shared" si="1"/>
        <v>0</v>
      </c>
      <c r="H31" s="7">
        <f t="shared" si="2"/>
        <v>0</v>
      </c>
    </row>
    <row r="32" spans="1:8">
      <c r="A32" s="6" t="s">
        <v>39</v>
      </c>
      <c r="B32" s="11"/>
      <c r="C32" s="10"/>
      <c r="D32" s="10"/>
      <c r="E32" s="7">
        <f t="shared" si="0"/>
        <v>0</v>
      </c>
      <c r="F32" s="10"/>
      <c r="G32" s="7">
        <f t="shared" si="1"/>
        <v>0</v>
      </c>
      <c r="H32" s="7">
        <f t="shared" si="2"/>
        <v>0</v>
      </c>
    </row>
    <row r="33" spans="1:8">
      <c r="A33" s="6" t="s">
        <v>40</v>
      </c>
      <c r="B33" s="11"/>
      <c r="C33" s="10"/>
      <c r="D33" s="10"/>
      <c r="E33" s="7">
        <f t="shared" si="0"/>
        <v>0</v>
      </c>
      <c r="F33" s="10"/>
      <c r="G33" s="7">
        <f t="shared" si="1"/>
        <v>0</v>
      </c>
      <c r="H33" s="7">
        <f t="shared" si="2"/>
        <v>0</v>
      </c>
    </row>
    <row r="34" spans="1:8">
      <c r="A34" s="6" t="s">
        <v>41</v>
      </c>
      <c r="B34" s="11"/>
      <c r="C34" s="10"/>
      <c r="D34" s="10"/>
      <c r="E34" s="7">
        <f t="shared" si="0"/>
        <v>0</v>
      </c>
      <c r="F34" s="10"/>
      <c r="G34" s="7">
        <f t="shared" si="1"/>
        <v>0</v>
      </c>
      <c r="H34" s="7">
        <f t="shared" si="2"/>
        <v>0</v>
      </c>
    </row>
    <row r="35" spans="1:8">
      <c r="A35" s="6" t="s">
        <v>42</v>
      </c>
      <c r="B35" s="11"/>
      <c r="C35" s="10"/>
      <c r="D35" s="10"/>
      <c r="E35" s="7">
        <f t="shared" si="0"/>
        <v>0</v>
      </c>
      <c r="F35" s="10"/>
      <c r="G35" s="7">
        <f t="shared" si="1"/>
        <v>0</v>
      </c>
      <c r="H35" s="7">
        <f t="shared" si="2"/>
        <v>0</v>
      </c>
    </row>
    <row r="36" spans="1:8">
      <c r="A36" s="6" t="s">
        <v>43</v>
      </c>
      <c r="B36" s="11"/>
      <c r="C36" s="10"/>
      <c r="D36" s="10"/>
      <c r="E36" s="7">
        <f t="shared" si="0"/>
        <v>0</v>
      </c>
      <c r="F36" s="10"/>
      <c r="G36" s="7">
        <f t="shared" si="1"/>
        <v>0</v>
      </c>
      <c r="H36" s="7">
        <f t="shared" si="2"/>
        <v>0</v>
      </c>
    </row>
    <row r="37" spans="1:8" ht="21.6" customHeight="1">
      <c r="A37" s="19" t="s">
        <v>8</v>
      </c>
      <c r="B37" s="19"/>
      <c r="C37" s="19"/>
      <c r="D37" s="19"/>
      <c r="E37" s="19"/>
      <c r="F37" s="19"/>
      <c r="G37" s="19"/>
      <c r="H37" s="7">
        <f>SUM(H7:H36)</f>
        <v>53500</v>
      </c>
    </row>
  </sheetData>
  <mergeCells count="5">
    <mergeCell ref="B2:D2"/>
    <mergeCell ref="B3:D3"/>
    <mergeCell ref="B4:D4"/>
    <mergeCell ref="E4:H4"/>
    <mergeCell ref="A37:G37"/>
  </mergeCells>
  <phoneticPr fontId="1"/>
  <conditionalFormatting sqref="D7:E36">
    <cfRule type="expression" dxfId="0" priority="1">
      <formula>$B7=$I$8</formula>
    </cfRule>
  </conditionalFormatting>
  <dataValidations count="1">
    <dataValidation type="list" allowBlank="1" showInputMessage="1" showErrorMessage="1" sqref="B7:B36">
      <formula1>$I$7:$I$8</formula1>
    </dataValidation>
  </dataValidations>
  <pageMargins left="0.7" right="0.7" top="0.75" bottom="0.75" header="0.3" footer="0.3"/>
  <pageSetup paperSize="9" scale="60"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積算様式</vt:lpstr>
      <vt:lpstr>（記載例）</vt:lpstr>
      <vt:lpstr>'（記載例）'!Print_Area</vt:lpstr>
      <vt:lpstr>積算様式!Print_Area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2023-10-27T05:08:22Z</dcterms:modified>
</cp:coreProperties>
</file>