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10.1.27.179\share254\産業未来創造課\産業支援担当\宇宙・起業支援チーム\起業\スタートアップ創出加速化補助金\R8\10_事業拡大型_募集\"/>
    </mc:Choice>
  </mc:AlternateContent>
  <xr:revisionPtr revIDLastSave="0" documentId="13_ncr:1_{14BFBD09-2FF3-4B9D-BA18-FEC29AEABF25}" xr6:coauthVersionLast="47" xr6:coauthVersionMax="47" xr10:uidLastSave="{00000000-0000-0000-0000-000000000000}"/>
  <bookViews>
    <workbookView xWindow="28680" yWindow="-120" windowWidth="29040" windowHeight="15720" tabRatio="703" xr2:uid="{00000000-000D-0000-FFFF-FFFF00000000}"/>
  </bookViews>
  <sheets>
    <sheet name="様式第１号" sheetId="3" r:id="rId1"/>
    <sheet name="様式第２号（事業化促進型）" sheetId="9" r:id="rId2"/>
    <sheet name="様式第２号（事業拡大型）" sheetId="2" r:id="rId3"/>
    <sheet name="様式第２号（別紙）" sheetId="4" r:id="rId4"/>
    <sheet name="【記載例】様式第１号" sheetId="8" r:id="rId5"/>
    <sheet name="【記載例】様式第２号" sheetId="7" r:id="rId6"/>
  </sheets>
  <definedNames>
    <definedName name="_xlnm.Print_Area" localSheetId="4">【記載例】様式第１号!$A$1:$E$117</definedName>
    <definedName name="_xlnm.Print_Area" localSheetId="5">【記載例】様式第２号!$A$1:$L$75</definedName>
    <definedName name="_xlnm.Print_Area" localSheetId="0">様式第１号!$A$1:$E$117</definedName>
    <definedName name="_xlnm.Print_Area" localSheetId="1">'様式第２号（事業化促進型）'!$A$1:$L$75</definedName>
    <definedName name="_xlnm.Print_Area" localSheetId="2">'様式第２号（事業拡大型）'!$A$1:$M$87</definedName>
    <definedName name="_xlnm.Print_Area" localSheetId="3">'様式第２号（別紙）'!$A$1:$G$22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7" l="1"/>
  <c r="K23" i="7"/>
  <c r="D23" i="7"/>
  <c r="D35" i="7" s="1"/>
  <c r="C23" i="7"/>
  <c r="C35" i="7" s="1"/>
  <c r="H22" i="7"/>
  <c r="G22" i="7"/>
  <c r="H18" i="7"/>
  <c r="G18" i="7"/>
  <c r="K21" i="7"/>
  <c r="K20" i="7"/>
  <c r="K19" i="7"/>
  <c r="F21" i="7"/>
  <c r="F20" i="7"/>
  <c r="F19" i="7"/>
  <c r="E20" i="7"/>
  <c r="E21" i="7"/>
  <c r="E19" i="7"/>
  <c r="K18" i="7"/>
  <c r="F18" i="7"/>
  <c r="E18" i="7"/>
  <c r="K24" i="2"/>
  <c r="K17" i="2"/>
  <c r="K17" i="7"/>
  <c r="D17" i="7"/>
  <c r="C17" i="7"/>
  <c r="B63" i="2"/>
  <c r="B75" i="2"/>
  <c r="C15" i="7"/>
  <c r="E67" i="7"/>
  <c r="E66" i="7"/>
  <c r="E54" i="7"/>
  <c r="E57" i="7"/>
  <c r="E56" i="7"/>
  <c r="E55" i="7"/>
  <c r="E43" i="7"/>
  <c r="E42" i="7"/>
  <c r="D49" i="2"/>
  <c r="I49" i="2" s="1"/>
  <c r="E73" i="9"/>
  <c r="D73" i="9"/>
  <c r="I73" i="9" s="1"/>
  <c r="B63" i="9"/>
  <c r="E61" i="9"/>
  <c r="D61" i="9"/>
  <c r="I61" i="9" s="1"/>
  <c r="B51" i="9"/>
  <c r="E49" i="9"/>
  <c r="D49" i="9"/>
  <c r="I49" i="9" s="1"/>
  <c r="B39" i="9"/>
  <c r="G35" i="9"/>
  <c r="E35" i="9"/>
  <c r="C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I20" i="9"/>
  <c r="J20" i="9"/>
  <c r="I19" i="9"/>
  <c r="J19" i="9"/>
  <c r="I18" i="9"/>
  <c r="J18" i="9"/>
  <c r="I17" i="9"/>
  <c r="H35" i="9"/>
  <c r="J17" i="9"/>
  <c r="J35" i="9" s="1"/>
  <c r="G15" i="9"/>
  <c r="E15" i="9"/>
  <c r="C15" i="9"/>
  <c r="I11" i="9"/>
  <c r="G11" i="9"/>
  <c r="E11" i="9"/>
  <c r="C11" i="9"/>
  <c r="I10" i="9"/>
  <c r="I9" i="9"/>
  <c r="I8" i="9"/>
  <c r="I7" i="9"/>
  <c r="K7" i="2"/>
  <c r="K10" i="2"/>
  <c r="K8" i="2"/>
  <c r="I35" i="9" l="1"/>
  <c r="D35" i="9"/>
  <c r="D36" i="9" s="1"/>
  <c r="F35" i="9"/>
  <c r="L34" i="2"/>
  <c r="K34" i="2"/>
  <c r="L33" i="2"/>
  <c r="K33" i="2"/>
  <c r="L32" i="2"/>
  <c r="K32" i="2"/>
  <c r="L31" i="2"/>
  <c r="K31" i="2"/>
  <c r="L30" i="2"/>
  <c r="K30" i="2"/>
  <c r="L29" i="2"/>
  <c r="K29" i="2"/>
  <c r="L28" i="2"/>
  <c r="K28" i="2"/>
  <c r="L27" i="2"/>
  <c r="K27" i="2"/>
  <c r="L26" i="2"/>
  <c r="K26" i="2"/>
  <c r="L25" i="2"/>
  <c r="K25" i="2"/>
  <c r="L24" i="2"/>
  <c r="L23" i="2"/>
  <c r="K23" i="2"/>
  <c r="L22" i="2"/>
  <c r="K22" i="2"/>
  <c r="L21" i="2"/>
  <c r="K21" i="2"/>
  <c r="K20" i="2"/>
  <c r="K19" i="2"/>
  <c r="K18" i="2"/>
  <c r="E85" i="2"/>
  <c r="D85" i="2"/>
  <c r="I85" i="2" s="1"/>
  <c r="G35" i="2"/>
  <c r="G15" i="2"/>
  <c r="H36" i="9" l="1"/>
  <c r="H73" i="9" s="1"/>
  <c r="F36" i="9"/>
  <c r="H61" i="9" s="1"/>
  <c r="H49" i="9"/>
  <c r="H35" i="2"/>
  <c r="E73" i="7"/>
  <c r="D73" i="7"/>
  <c r="B63" i="7"/>
  <c r="E61" i="7"/>
  <c r="D61" i="7"/>
  <c r="B51" i="7"/>
  <c r="E49" i="7"/>
  <c r="D49" i="7"/>
  <c r="B39" i="7"/>
  <c r="G35" i="7"/>
  <c r="E35" i="7"/>
  <c r="J34" i="7"/>
  <c r="I34" i="7"/>
  <c r="J33" i="7"/>
  <c r="I33" i="7"/>
  <c r="J32" i="7"/>
  <c r="I32" i="7"/>
  <c r="J31" i="7"/>
  <c r="I31" i="7"/>
  <c r="J30" i="7"/>
  <c r="I30" i="7"/>
  <c r="J29" i="7"/>
  <c r="I29" i="7"/>
  <c r="J28" i="7"/>
  <c r="I28" i="7"/>
  <c r="J27" i="7"/>
  <c r="I27" i="7"/>
  <c r="J26" i="7"/>
  <c r="I26" i="7"/>
  <c r="J25" i="7"/>
  <c r="I25" i="7"/>
  <c r="J24" i="7"/>
  <c r="I24" i="7"/>
  <c r="J23" i="7"/>
  <c r="I23" i="7"/>
  <c r="J22" i="7"/>
  <c r="I22" i="7"/>
  <c r="J21" i="7"/>
  <c r="I21" i="7"/>
  <c r="I20" i="7"/>
  <c r="J20" i="7"/>
  <c r="J19" i="7"/>
  <c r="I19" i="7"/>
  <c r="I18" i="7"/>
  <c r="J18" i="7"/>
  <c r="I17" i="7"/>
  <c r="H35" i="7"/>
  <c r="J17" i="7"/>
  <c r="G15" i="7"/>
  <c r="E15" i="7"/>
  <c r="I11" i="7"/>
  <c r="G11" i="7"/>
  <c r="E11" i="7"/>
  <c r="C11" i="7"/>
  <c r="I10" i="7"/>
  <c r="I9" i="7"/>
  <c r="I8" i="7"/>
  <c r="I7" i="7"/>
  <c r="L20" i="2"/>
  <c r="E73" i="2"/>
  <c r="D73" i="2"/>
  <c r="I73" i="2" s="1"/>
  <c r="E61" i="2"/>
  <c r="D61" i="2"/>
  <c r="E49" i="2"/>
  <c r="B51" i="2"/>
  <c r="B39" i="2"/>
  <c r="C15" i="2"/>
  <c r="E15" i="2"/>
  <c r="I15" i="2"/>
  <c r="I35" i="2"/>
  <c r="E35" i="2"/>
  <c r="C35" i="2"/>
  <c r="I35" i="7" l="1"/>
  <c r="L18" i="2"/>
  <c r="L19" i="2"/>
  <c r="L17" i="2"/>
  <c r="F35" i="2"/>
  <c r="D35" i="2"/>
  <c r="D36" i="2" s="1"/>
  <c r="J36" i="9"/>
  <c r="J35" i="2"/>
  <c r="J35" i="7"/>
  <c r="F35" i="7"/>
  <c r="D36" i="7"/>
  <c r="K35" i="2"/>
  <c r="F36" i="7" l="1"/>
  <c r="H61" i="7" s="1"/>
  <c r="I61" i="7" s="1"/>
  <c r="F36" i="2"/>
  <c r="H49" i="2"/>
  <c r="C9" i="2"/>
  <c r="L35" i="2"/>
  <c r="H49" i="7"/>
  <c r="I49" i="7" s="1"/>
  <c r="I61" i="2"/>
  <c r="H36" i="7" l="1"/>
  <c r="H73" i="7" s="1"/>
  <c r="I73" i="7" s="1"/>
  <c r="J36" i="7"/>
  <c r="C11" i="2"/>
  <c r="H61" i="2"/>
  <c r="E9" i="2"/>
  <c r="E11" i="2" s="1"/>
  <c r="H36" i="2"/>
  <c r="H73" i="2" l="1"/>
  <c r="G9" i="2"/>
  <c r="G11" i="2" s="1"/>
  <c r="J36" i="2"/>
  <c r="L36" i="2" l="1"/>
  <c r="H85" i="2"/>
  <c r="I9" i="2"/>
  <c r="I11" i="2" l="1"/>
  <c r="K9" i="2"/>
  <c r="K11" i="2" s="1"/>
</calcChain>
</file>

<file path=xl/sharedStrings.xml><?xml version="1.0" encoding="utf-8"?>
<sst xmlns="http://schemas.openxmlformats.org/spreadsheetml/2006/main" count="417" uniqueCount="132">
  <si>
    <t>（単位：円）</t>
  </si>
  <si>
    <t>本補助金</t>
  </si>
  <si>
    <t>　　　　　　　　 （単位：円）</t>
  </si>
  <si>
    <t>区分</t>
  </si>
  <si>
    <t>年度</t>
  </si>
  <si>
    <t>合計</t>
  </si>
  <si>
    <t>備考</t>
  </si>
  <si>
    <t>自己資金</t>
  </si>
  <si>
    <t>借入金</t>
  </si>
  <si>
    <t>その他</t>
  </si>
  <si>
    <t>補助金</t>
  </si>
  <si>
    <t>（２）積算内訳表　　　　　　　　　　　　　　　　　　　　　　　　　　　　　　</t>
  </si>
  <si>
    <t>（１）総括表</t>
    <rPh sb="3" eb="5">
      <t>ソウカツ</t>
    </rPh>
    <rPh sb="5" eb="6">
      <t>ヒョウ</t>
    </rPh>
    <phoneticPr fontId="2"/>
  </si>
  <si>
    <t>合計</t>
    <phoneticPr fontId="2"/>
  </si>
  <si>
    <t>「補助対象経費」の算出根拠</t>
    <rPh sb="1" eb="3">
      <t>ホジョ</t>
    </rPh>
    <rPh sb="3" eb="5">
      <t>タイショウ</t>
    </rPh>
    <rPh sb="5" eb="7">
      <t>ケイヒ</t>
    </rPh>
    <phoneticPr fontId="2"/>
  </si>
  <si>
    <t>発注先
（所在地）
※外注費及び工事費のみ</t>
    <rPh sb="0" eb="3">
      <t>ハッチュウサキ</t>
    </rPh>
    <rPh sb="5" eb="8">
      <t>ショザイチ</t>
    </rPh>
    <rPh sb="11" eb="14">
      <t>ガイチュウヒ</t>
    </rPh>
    <rPh sb="14" eb="15">
      <t>オヨ</t>
    </rPh>
    <rPh sb="16" eb="19">
      <t>コウジヒ</t>
    </rPh>
    <phoneticPr fontId="2"/>
  </si>
  <si>
    <t>支出の部の「補助事業に要する経費」の計と一致すること。</t>
  </si>
  <si>
    <t>※千円未満切捨</t>
    <rPh sb="1" eb="3">
      <t>センエン</t>
    </rPh>
    <rPh sb="3" eb="5">
      <t>ミマン</t>
    </rPh>
    <rPh sb="5" eb="6">
      <t>キ</t>
    </rPh>
    <rPh sb="6" eb="7">
      <t>ス</t>
    </rPh>
    <phoneticPr fontId="2"/>
  </si>
  <si>
    <t>（注）１　必要に応じて補助対象経費の積算根拠となる見積書の写しや製品カタログの写し等を添付すること。
　　　２　委託費及び工事費のうち、補助対象経費にできるものは、やむを得ない事情があるものとして事前に県が認めた場合を除き、県内事業者が実施するものに限ること。
　　　３　補助対象経費について県外事業者への発注を予定している場合は、別紙様式「県外発注理由書」に必要事項を記載の上、収支予算書とあわせて提出すること。
　　　４　必要に応じて行を増やして使用すること。なお、各経費区分の明細は、本収支予算書に準じた任意の様式の添付でも可とする。</t>
    <phoneticPr fontId="2"/>
  </si>
  <si>
    <t>資金の調達先：</t>
    <phoneticPr fontId="2"/>
  </si>
  <si>
    <t>１　補助対象者の概要</t>
  </si>
  <si>
    <t>（１）概要</t>
  </si>
  <si>
    <t>事業者名</t>
  </si>
  <si>
    <t>所在地</t>
  </si>
  <si>
    <t>代表者職氏名</t>
  </si>
  <si>
    <t>資本金</t>
  </si>
  <si>
    <t>従業員数</t>
  </si>
  <si>
    <t>事業概要</t>
  </si>
  <si>
    <t>産業分類上の事業区分</t>
  </si>
  <si>
    <t>（２）役員名</t>
  </si>
  <si>
    <t>役職名</t>
  </si>
  <si>
    <t>氏名</t>
  </si>
  <si>
    <t>フリガナ</t>
  </si>
  <si>
    <t>（注）代表権を有する役員について記載すること。個人事業主の場合は代表者について記載すること。</t>
  </si>
  <si>
    <t>　　　年　月～　　　年　月</t>
  </si>
  <si>
    <t>売上高</t>
  </si>
  <si>
    <t>営業利益</t>
  </si>
  <si>
    <t>経常利益</t>
  </si>
  <si>
    <t>税引後最終利益</t>
  </si>
  <si>
    <t>（注）該当がない項目については、参考となる情報を記載すること。</t>
  </si>
  <si>
    <t>（４）連絡先等</t>
  </si>
  <si>
    <t>担当者職氏名</t>
  </si>
  <si>
    <t>担当者電話番号</t>
  </si>
  <si>
    <t>担当者ファクシミリ番号</t>
  </si>
  <si>
    <t>担当者メールアドレス</t>
  </si>
  <si>
    <t>（５）誓約事項</t>
  </si>
  <si>
    <t>事業実施に当たり、以下の事項について相違ないことを誓約します。</t>
  </si>
  <si>
    <t>誓約</t>
  </si>
  <si>
    <t>項目</t>
  </si>
  <si>
    <t>風俗営業等の規制及び業務の適正化等に関する法律（昭和23年法律第122号）第２条に規定する風俗営業、性風俗関連特殊営業又は接客業務委託営業を営む者ではないこと。</t>
  </si>
  <si>
    <t>暴力団（暴力団員による不当な行為の防止等に関する法律（平成３年法律第77号。以下「暴対法」という。）第２条第２号に規定する暴力団をいう。）ではないこと。</t>
  </si>
  <si>
    <t>暴力団員（暴対法第２条第６号に規定する暴力団員をいう。）ではないこと。</t>
  </si>
  <si>
    <t>暴力団若しくは暴力団員の利益につながる活動を行い、又は暴力団若しくは暴力団員と密接な関係を有する者ではないこと。</t>
  </si>
  <si>
    <t>（注）誓約する場合は、各項目の誓約欄に〇を記載すること。</t>
  </si>
  <si>
    <t>２　他の支援措置（補助金等）の活用</t>
  </si>
  <si>
    <t>（注）１　国、県、市町村、各支援機関等の他の支援措置（補助金等）を活用する場合、有に○をつけること。活用しない場合は無に○をつけること。</t>
  </si>
  <si>
    <t>２ 「有」の場合は、活用する支援措置名やその内容（補助対象内容、補助率等）、支援予定（希望）額、当該措置に係る問合せ先（補助金等を所管している部署名や団体名及び連絡先）を記載すること。</t>
  </si>
  <si>
    <t>３　事業内容</t>
  </si>
  <si>
    <t>事業テーマ</t>
  </si>
  <si>
    <t>（200文字程度）</t>
  </si>
  <si>
    <t>事業内容</t>
  </si>
  <si>
    <t>４　資金調達関係　※事業拡大型のみ</t>
  </si>
  <si>
    <t>過去に実施された企業・団体等からの投資実績</t>
  </si>
  <si>
    <t>※実施年月日、実施主体名称、出資額、取得株数を明記してください。</t>
  </si>
  <si>
    <t>本申請にあたっての調達金額及び調達時期</t>
  </si>
  <si>
    <t>※調達先が複数社にわたる場合は調達先ごとの出資額がわかるように記載してください。</t>
  </si>
  <si>
    <t>株主と持株比率</t>
  </si>
  <si>
    <t>将来的なイグジット戦略</t>
  </si>
  <si>
    <t>（添付書類）</t>
  </si>
  <si>
    <t>１　定款又は事業者の概要が分かる資料等（未起業者等の場合は不要。）</t>
  </si>
  <si>
    <t>２　決算書（直近２期分。個人事業主の場合は確定申告書類の控。未起業者等の場合は不要。）</t>
  </si>
  <si>
    <t>４　（※鳥取県の課税対象者となる場合）鳥取県が課税する全ての県税（個人県民税及び地方消費税を除く。）に未納がないことが確認できる書類（納税証明書等）</t>
  </si>
  <si>
    <t>５　投資契約書の写し　※事業拡大型のみ</t>
  </si>
  <si>
    <t>（注）１　産業分類上の事業区分は、日本標準産業分類の中分類を記載すること。</t>
    <phoneticPr fontId="2"/>
  </si>
  <si>
    <t>　　　２　該当がない項目については、参考となる情報を記載すること。</t>
    <phoneticPr fontId="2"/>
  </si>
  <si>
    <t>（３）経営状況等（直近２期分の実績）</t>
    <phoneticPr fontId="2"/>
  </si>
  <si>
    <t>（単位：千円）</t>
  </si>
  <si>
    <t>様式第２号　（別紙様式）</t>
  </si>
  <si>
    <t>県外発注理由書</t>
  </si>
  <si>
    <t>内容・金額</t>
  </si>
  <si>
    <t>当該経費に係る県内事業者の状況</t>
    <rPh sb="7" eb="9">
      <t>ケンナイ</t>
    </rPh>
    <rPh sb="9" eb="12">
      <t>ジギョウシャ</t>
    </rPh>
    <rPh sb="13" eb="15">
      <t>ジョウキョウ</t>
    </rPh>
    <phoneticPr fontId="2"/>
  </si>
  <si>
    <t>発注先
所在地</t>
    <rPh sb="4" eb="7">
      <t>ショザイチ</t>
    </rPh>
    <phoneticPr fontId="2"/>
  </si>
  <si>
    <t>発注先事業者名</t>
    <rPh sb="3" eb="7">
      <t>ジギョウシャメイ</t>
    </rPh>
    <phoneticPr fontId="2"/>
  </si>
  <si>
    <t>県内発注できない理由、県外発注で無ければならない理由</t>
    <phoneticPr fontId="2"/>
  </si>
  <si>
    <t>３　実施内容についての参考資料類（実績報告時は事業の実施状況・成果を示すもの（効果分析資料、成果物の写真等））</t>
    <rPh sb="17" eb="19">
      <t>ジッセキ</t>
    </rPh>
    <rPh sb="19" eb="21">
      <t>ホウコク</t>
    </rPh>
    <rPh sb="21" eb="22">
      <t>ジ</t>
    </rPh>
    <phoneticPr fontId="2"/>
  </si>
  <si>
    <t>有　・　無</t>
    <rPh sb="4" eb="5">
      <t>ナ</t>
    </rPh>
    <phoneticPr fontId="2"/>
  </si>
  <si>
    <t>※どのような市場に対して、どのような商品・サービスを打ち出すのか記載してください。</t>
    <phoneticPr fontId="2"/>
  </si>
  <si>
    <t>補助金上限額に注意</t>
    <phoneticPr fontId="2"/>
  </si>
  <si>
    <t>負担区分</t>
    <rPh sb="0" eb="2">
      <t>フタン</t>
    </rPh>
    <rPh sb="2" eb="4">
      <t>クブン</t>
    </rPh>
    <phoneticPr fontId="2"/>
  </si>
  <si>
    <t>本補助金</t>
    <rPh sb="0" eb="1">
      <t>ホン</t>
    </rPh>
    <rPh sb="1" eb="4">
      <t>ホジョキン</t>
    </rPh>
    <phoneticPr fontId="2"/>
  </si>
  <si>
    <t>本補助金以外</t>
    <rPh sb="0" eb="1">
      <t>ホン</t>
    </rPh>
    <rPh sb="1" eb="4">
      <t>ホジョキン</t>
    </rPh>
    <rPh sb="4" eb="6">
      <t>イガイ</t>
    </rPh>
    <phoneticPr fontId="2"/>
  </si>
  <si>
    <t>※千円未満切捨</t>
    <rPh sb="1" eb="3">
      <t>センエン</t>
    </rPh>
    <rPh sb="3" eb="5">
      <t>ミマン</t>
    </rPh>
    <rPh sb="5" eb="6">
      <t>キ</t>
    </rPh>
    <rPh sb="6" eb="7">
      <t>ス</t>
    </rPh>
    <phoneticPr fontId="2"/>
  </si>
  <si>
    <t xml:space="preserve">第６条第１項の規定による交付申請書等の提出を行った日から起算して過去２年間の事業活動に関し、故意又は重大な過失によって法律違反をしていると認められる者（法人にあっては、財務諸表等の用語、様式及び作成方法に関する規則（昭和38年大蔵省令第59号）第８条第８項の規定による関係会社及びこれらの法人の代表権を有する役員を、組合等にあってはそれを構成する事業者の役員を含む。）ではないこと。 </t>
    <phoneticPr fontId="2"/>
  </si>
  <si>
    <t>（単位：円）</t>
    <phoneticPr fontId="2"/>
  </si>
  <si>
    <t>合計</t>
    <phoneticPr fontId="2"/>
  </si>
  <si>
    <t>備考</t>
    <phoneticPr fontId="2"/>
  </si>
  <si>
    <t>年度</t>
    <phoneticPr fontId="2"/>
  </si>
  <si>
    <t>２　支出の部</t>
    <rPh sb="5" eb="6">
      <t>ブ</t>
    </rPh>
    <phoneticPr fontId="2"/>
  </si>
  <si>
    <t>１　収入の部</t>
    <rPh sb="5" eb="6">
      <t>ブ</t>
    </rPh>
    <phoneticPr fontId="2"/>
  </si>
  <si>
    <t>経費区分
(別表「３ 補助対象経費」の「費目」を記載)</t>
    <phoneticPr fontId="2"/>
  </si>
  <si>
    <t>経費内容
(名称、単価、数量を記載)</t>
    <rPh sb="0" eb="2">
      <t>ケイヒ</t>
    </rPh>
    <rPh sb="2" eb="4">
      <t>ナイヨウ</t>
    </rPh>
    <phoneticPr fontId="2"/>
  </si>
  <si>
    <r>
      <t>様式第１号（第６条、第</t>
    </r>
    <r>
      <rPr>
        <u/>
        <sz val="10.5"/>
        <rFont val="ＭＳ 明朝"/>
        <family val="1"/>
        <charset val="128"/>
      </rPr>
      <t>８</t>
    </r>
    <r>
      <rPr>
        <sz val="10.5"/>
        <rFont val="ＭＳ 明朝"/>
        <family val="1"/>
        <charset val="128"/>
      </rPr>
      <t>条、第</t>
    </r>
    <r>
      <rPr>
        <u/>
        <sz val="10.5"/>
        <rFont val="ＭＳ 明朝"/>
        <family val="1"/>
        <charset val="128"/>
      </rPr>
      <t>９</t>
    </r>
    <r>
      <rPr>
        <sz val="10.5"/>
        <rFont val="ＭＳ 明朝"/>
        <family val="1"/>
        <charset val="128"/>
      </rPr>
      <t>条関係）</t>
    </r>
    <rPh sb="14" eb="15">
      <t>ダイ</t>
    </rPh>
    <rPh sb="16" eb="17">
      <t>ジョウ</t>
    </rPh>
    <phoneticPr fontId="2"/>
  </si>
  <si>
    <r>
      <t>　　年度鳥取県スタートアップ創出加速化補助金　補助事業（変更）実施計画</t>
    </r>
    <r>
      <rPr>
        <u/>
        <sz val="12"/>
        <rFont val="ＭＳ 明朝"/>
        <family val="1"/>
        <charset val="128"/>
      </rPr>
      <t>（報告）</t>
    </r>
    <r>
      <rPr>
        <sz val="12"/>
        <rFont val="ＭＳ 明朝"/>
        <family val="1"/>
        <charset val="128"/>
      </rPr>
      <t>書</t>
    </r>
    <rPh sb="36" eb="38">
      <t>ホウコク</t>
    </rPh>
    <phoneticPr fontId="2"/>
  </si>
  <si>
    <r>
      <t>様式第２号（第６条、第</t>
    </r>
    <r>
      <rPr>
        <u/>
        <sz val="10.5"/>
        <rFont val="ＭＳ 明朝"/>
        <family val="1"/>
        <charset val="128"/>
      </rPr>
      <t>８</t>
    </r>
    <r>
      <rPr>
        <sz val="10.5"/>
        <rFont val="ＭＳ 明朝"/>
        <family val="1"/>
        <charset val="128"/>
      </rPr>
      <t>条、第</t>
    </r>
    <r>
      <rPr>
        <u/>
        <sz val="10.5"/>
        <rFont val="ＭＳ 明朝"/>
        <family val="1"/>
        <charset val="128"/>
      </rPr>
      <t>９</t>
    </r>
    <r>
      <rPr>
        <sz val="10.5"/>
        <rFont val="ＭＳ 明朝"/>
        <family val="1"/>
        <charset val="128"/>
      </rPr>
      <t>条関係）</t>
    </r>
    <phoneticPr fontId="2"/>
  </si>
  <si>
    <r>
      <t>補助事業（変更）収支予算</t>
    </r>
    <r>
      <rPr>
        <u/>
        <sz val="16"/>
        <rFont val="ＭＳ 明朝"/>
        <family val="1"/>
        <charset val="128"/>
      </rPr>
      <t>（決算）</t>
    </r>
    <r>
      <rPr>
        <sz val="16"/>
        <rFont val="ＭＳ 明朝"/>
        <family val="1"/>
        <charset val="128"/>
      </rPr>
      <t>書</t>
    </r>
    <rPh sb="13" eb="15">
      <t>ケッサン</t>
    </rPh>
    <phoneticPr fontId="2"/>
  </si>
  <si>
    <r>
      <t>補助事業に要する経費（消費税及び地方消費税を</t>
    </r>
    <r>
      <rPr>
        <u/>
        <sz val="10.5"/>
        <rFont val="ＭＳ 明朝"/>
        <family val="1"/>
        <charset val="128"/>
      </rPr>
      <t>含む</t>
    </r>
    <r>
      <rPr>
        <sz val="10.5"/>
        <rFont val="ＭＳ 明朝"/>
        <family val="1"/>
        <charset val="128"/>
      </rPr>
      <t>）</t>
    </r>
    <rPh sb="0" eb="2">
      <t>ホジョ</t>
    </rPh>
    <rPh sb="2" eb="4">
      <t>ジギョウ</t>
    </rPh>
    <rPh sb="5" eb="6">
      <t>ヨウ</t>
    </rPh>
    <rPh sb="8" eb="10">
      <t>ケイヒ</t>
    </rPh>
    <phoneticPr fontId="2"/>
  </si>
  <si>
    <r>
      <t>補助対象経費（消費税及び地方消費税を</t>
    </r>
    <r>
      <rPr>
        <u/>
        <sz val="10.5"/>
        <rFont val="ＭＳ 明朝"/>
        <family val="1"/>
        <charset val="128"/>
      </rPr>
      <t>除く</t>
    </r>
    <r>
      <rPr>
        <sz val="10.5"/>
        <rFont val="ＭＳ 明朝"/>
        <family val="1"/>
        <charset val="128"/>
      </rPr>
      <t>）</t>
    </r>
    <rPh sb="0" eb="2">
      <t>ホジョ</t>
    </rPh>
    <rPh sb="2" eb="4">
      <t>タイショウ</t>
    </rPh>
    <rPh sb="4" eb="6">
      <t>ケイヒ</t>
    </rPh>
    <rPh sb="7" eb="10">
      <t>ショウヒゼイ</t>
    </rPh>
    <rPh sb="10" eb="11">
      <t>オヨ</t>
    </rPh>
    <rPh sb="12" eb="14">
      <t>チホウ</t>
    </rPh>
    <rPh sb="14" eb="17">
      <t>ショウヒゼイ</t>
    </rPh>
    <rPh sb="18" eb="19">
      <t>ノゾ</t>
    </rPh>
    <phoneticPr fontId="2"/>
  </si>
  <si>
    <r>
      <t xml:space="preserve">※以下の内容については必ず記載してください。
（事業計画時）
・事業を構想した背景・経緯と目指す世界観
・事業のターゲットユーザーとユーザーが抱える課題・ニーズ
・商品・サービスの内容・特徴とビジネスモデル
・事業開始初期の顧客獲得の戦略・実績（トラクション）
・参入する市場規模や獲得しようとする売上規模
・参入する市場における競合分析と自社の強みや差別化要因（ポジショニング）
・今後の商品・サービス開発及び売上推移等に関する事業ロードマップ
　※事業終了時点での成果目標についても可能な限り具体的・定量的に記載すること
・当面の事業実施に必要な所要資金及び資金使途の全体像とその調達先
・事業の実施体制（チーム）
</t>
    </r>
    <r>
      <rPr>
        <u/>
        <sz val="9"/>
        <rFont val="ＭＳ 明朝"/>
        <family val="1"/>
        <charset val="128"/>
      </rPr>
      <t xml:space="preserve">・過去、支援を受けた商工団体等の名称、担当者名及び支援を受けた時期
　又は参加したことのある鳥取県主催の起業家育成プログラム及び参加時期
（現在支援を受けている場合又は参加している場合は支援団体の名称及び担当者名、
　又は参加プログラムの名称を記載すること）
</t>
    </r>
    <r>
      <rPr>
        <sz val="9"/>
        <rFont val="ＭＳ 明朝"/>
        <family val="1"/>
        <charset val="128"/>
      </rPr>
      <t xml:space="preserve">
（実績報告時）
・実施内容及び事業効果（目標の達成度）
・今後の事業予定</t>
    </r>
    <rPh sb="24" eb="26">
      <t>ジギョウ</t>
    </rPh>
    <rPh sb="26" eb="29">
      <t>ケイカクジ</t>
    </rPh>
    <rPh sb="311" eb="313">
      <t>カコ</t>
    </rPh>
    <rPh sb="314" eb="316">
      <t>シエン</t>
    </rPh>
    <rPh sb="317" eb="318">
      <t>ウ</t>
    </rPh>
    <rPh sb="320" eb="322">
      <t>ショウコウ</t>
    </rPh>
    <rPh sb="322" eb="324">
      <t>ダンタイ</t>
    </rPh>
    <rPh sb="324" eb="325">
      <t>トウ</t>
    </rPh>
    <rPh sb="326" eb="328">
      <t>メイショウ</t>
    </rPh>
    <rPh sb="329" eb="332">
      <t>タントウシャ</t>
    </rPh>
    <rPh sb="332" eb="333">
      <t>メイ</t>
    </rPh>
    <rPh sb="333" eb="334">
      <t>オヨ</t>
    </rPh>
    <rPh sb="335" eb="337">
      <t>シエン</t>
    </rPh>
    <rPh sb="338" eb="339">
      <t>ウ</t>
    </rPh>
    <rPh sb="341" eb="343">
      <t>ジキ</t>
    </rPh>
    <rPh sb="345" eb="346">
      <t>マタ</t>
    </rPh>
    <rPh sb="347" eb="349">
      <t>サンカ</t>
    </rPh>
    <rPh sb="356" eb="359">
      <t>トットリケン</t>
    </rPh>
    <rPh sb="359" eb="361">
      <t>シュサイ</t>
    </rPh>
    <rPh sb="362" eb="365">
      <t>キギョウカ</t>
    </rPh>
    <rPh sb="365" eb="367">
      <t>イクセイ</t>
    </rPh>
    <rPh sb="372" eb="373">
      <t>オヨ</t>
    </rPh>
    <rPh sb="374" eb="376">
      <t>サンカ</t>
    </rPh>
    <rPh sb="376" eb="378">
      <t>ジキ</t>
    </rPh>
    <rPh sb="380" eb="382">
      <t>ゲンザイ</t>
    </rPh>
    <rPh sb="382" eb="384">
      <t>シエン</t>
    </rPh>
    <rPh sb="385" eb="386">
      <t>ウ</t>
    </rPh>
    <rPh sb="390" eb="392">
      <t>バアイ</t>
    </rPh>
    <rPh sb="392" eb="393">
      <t>マタ</t>
    </rPh>
    <rPh sb="394" eb="396">
      <t>サンカ</t>
    </rPh>
    <rPh sb="400" eb="402">
      <t>バアイ</t>
    </rPh>
    <rPh sb="403" eb="405">
      <t>シエン</t>
    </rPh>
    <rPh sb="405" eb="407">
      <t>ダンタイ</t>
    </rPh>
    <rPh sb="408" eb="410">
      <t>メイショウ</t>
    </rPh>
    <rPh sb="410" eb="411">
      <t>オヨ</t>
    </rPh>
    <rPh sb="412" eb="415">
      <t>タントウシャ</t>
    </rPh>
    <rPh sb="415" eb="416">
      <t>メイ</t>
    </rPh>
    <rPh sb="419" eb="420">
      <t>マタ</t>
    </rPh>
    <rPh sb="421" eb="423">
      <t>サンカ</t>
    </rPh>
    <rPh sb="429" eb="431">
      <t>メイショウ</t>
    </rPh>
    <rPh sb="432" eb="434">
      <t>キサイ</t>
    </rPh>
    <rPh sb="442" eb="444">
      <t>ジッセキ</t>
    </rPh>
    <rPh sb="444" eb="446">
      <t>ホウコク</t>
    </rPh>
    <rPh sb="446" eb="447">
      <t>ジ</t>
    </rPh>
    <rPh sb="450" eb="452">
      <t>ジッシ</t>
    </rPh>
    <rPh sb="452" eb="454">
      <t>ナイヨウ</t>
    </rPh>
    <rPh sb="454" eb="455">
      <t>オヨ</t>
    </rPh>
    <rPh sb="456" eb="458">
      <t>ジギョウ</t>
    </rPh>
    <rPh sb="458" eb="460">
      <t>コウカ</t>
    </rPh>
    <rPh sb="461" eb="463">
      <t>モクヒョウ</t>
    </rPh>
    <rPh sb="464" eb="467">
      <t>タッセイド</t>
    </rPh>
    <rPh sb="470" eb="472">
      <t>コンゴ</t>
    </rPh>
    <rPh sb="473" eb="475">
      <t>ジギョウ</t>
    </rPh>
    <rPh sb="475" eb="477">
      <t>ヨテイ</t>
    </rPh>
    <phoneticPr fontId="2"/>
  </si>
  <si>
    <t>６　「J-Startup」又は「J-Startup WEST」に選定されていることが確認できる書類　※事業拡大型のみ</t>
    <rPh sb="32" eb="34">
      <t>センテイ</t>
    </rPh>
    <rPh sb="42" eb="44">
      <t>カクニン</t>
    </rPh>
    <rPh sb="47" eb="49">
      <t>ショルイ</t>
    </rPh>
    <phoneticPr fontId="2"/>
  </si>
  <si>
    <t>※本申請にあたっての調達前後の状況がそれぞれわかるように記載してください。
　（一般社団法人日本ベンチャーキャピタル協会の「VC会員」、「CVC会員」の企業・団体等、独立行政法人中小企業基盤整備機構が出資する投資事業有限責任組合等、株式会社産業革新投資機構が出資する投資事業有限責任組合等については、記載部分に下線を引くこと）</t>
    <phoneticPr fontId="2"/>
  </si>
  <si>
    <t>商品開発費</t>
  </si>
  <si>
    <t>生産体制整備費</t>
  </si>
  <si>
    <t>販促・ブランディング費</t>
  </si>
  <si>
    <t>その他共通経費</t>
  </si>
  <si>
    <t>調査・マーケティング費</t>
    <phoneticPr fontId="2"/>
  </si>
  <si>
    <t>法人設立関係費</t>
    <phoneticPr fontId="2"/>
  </si>
  <si>
    <t>インタビュー調査４回分実施費用</t>
    <phoneticPr fontId="2"/>
  </si>
  <si>
    <t>・定款作成費
・登記費用　等</t>
    <phoneticPr fontId="2"/>
  </si>
  <si>
    <t>人件費</t>
    <phoneticPr fontId="2"/>
  </si>
  <si>
    <t>イベント開催・出展費</t>
    <phoneticPr fontId="2"/>
  </si>
  <si>
    <t>外注費</t>
    <phoneticPr fontId="2"/>
  </si>
  <si>
    <t>旅費交通費</t>
    <phoneticPr fontId="2"/>
  </si>
  <si>
    <t>10万円/月×1名×6か月</t>
    <phoneticPr fontId="2"/>
  </si>
  <si>
    <t>東京の●●展示会に出展予定</t>
  </si>
  <si>
    <t>10万円/月×1名×12か月</t>
    <phoneticPr fontId="2"/>
  </si>
  <si>
    <t>広告宣伝費</t>
    <phoneticPr fontId="2"/>
  </si>
  <si>
    <t>SNS広告令和8年度16万円／月×12か月</t>
    <phoneticPr fontId="2"/>
  </si>
  <si>
    <t>商品デザイン費15万円×2商品分</t>
    <phoneticPr fontId="2"/>
  </si>
  <si>
    <t>展示会への出展に係る旅費（２名）東京－鳥取の往復航空券、宿泊費用（１泊分）×２名</t>
    <phoneticPr fontId="2"/>
  </si>
  <si>
    <t>令和8年度</t>
    <rPh sb="0" eb="2">
      <t>レイワ</t>
    </rPh>
    <phoneticPr fontId="2"/>
  </si>
  <si>
    <t>令和9年度</t>
    <rPh sb="0" eb="2">
      <t>レイワ</t>
    </rPh>
    <phoneticPr fontId="2"/>
  </si>
  <si>
    <t>令和10年度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</si>
</sst>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16"/>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明朝"/>
      <family val="1"/>
      <charset val="128"/>
    </font>
    <font>
      <sz val="11"/>
      <color theme="1"/>
      <name val="游ゴシック"/>
      <family val="2"/>
      <charset val="128"/>
      <scheme val="minor"/>
    </font>
    <font>
      <sz val="11"/>
      <name val="游ゴシック"/>
      <family val="2"/>
      <charset val="128"/>
      <scheme val="minor"/>
    </font>
    <font>
      <u/>
      <sz val="10.5"/>
      <name val="ＭＳ 明朝"/>
      <family val="1"/>
      <charset val="128"/>
    </font>
    <font>
      <u/>
      <sz val="12"/>
      <name val="ＭＳ 明朝"/>
      <family val="1"/>
      <charset val="128"/>
    </font>
    <font>
      <sz val="11"/>
      <name val="ＭＳ 明朝"/>
      <family val="1"/>
      <charset val="128"/>
    </font>
    <font>
      <u/>
      <sz val="16"/>
      <name val="ＭＳ 明朝"/>
      <family val="1"/>
      <charset val="128"/>
    </font>
    <font>
      <u/>
      <sz val="9"/>
      <name val="ＭＳ 明朝"/>
      <family val="1"/>
      <charset val="128"/>
    </font>
    <font>
      <sz val="10.5"/>
      <color rgb="FFFF0000"/>
      <name val="ＭＳ 明朝"/>
      <family val="1"/>
      <charset val="128"/>
    </font>
  </fonts>
  <fills count="5">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0"/>
        <bgColor indexed="64"/>
      </patternFill>
    </fill>
  </fills>
  <borders count="89">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bottom style="double">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ouble">
        <color indexed="64"/>
      </bottom>
      <diagonal/>
    </border>
    <border>
      <left style="thin">
        <color indexed="64"/>
      </left>
      <right/>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justify" vertical="center" wrapText="1"/>
    </xf>
    <xf numFmtId="0" fontId="1" fillId="3" borderId="34" xfId="0" applyFont="1" applyFill="1" applyBorder="1" applyAlignment="1">
      <alignment horizontal="justify" vertical="center" wrapText="1"/>
    </xf>
    <xf numFmtId="0" fontId="1" fillId="3" borderId="33"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32" xfId="0" applyFont="1" applyFill="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justify" vertical="center"/>
    </xf>
    <xf numFmtId="0" fontId="4" fillId="0" borderId="0" xfId="0" applyFont="1" applyAlignment="1">
      <alignment horizontal="left" vertical="center"/>
    </xf>
    <xf numFmtId="0" fontId="5" fillId="0" borderId="40" xfId="0" applyFont="1" applyBorder="1" applyAlignment="1">
      <alignment horizontal="left" vertical="center"/>
    </xf>
    <xf numFmtId="0" fontId="5" fillId="0" borderId="2" xfId="0" applyFont="1" applyBorder="1" applyAlignment="1">
      <alignment horizontal="left" vertical="center"/>
    </xf>
    <xf numFmtId="0" fontId="5" fillId="0" borderId="51" xfId="0" applyFont="1" applyBorder="1" applyAlignment="1">
      <alignment horizontal="left" vertical="center"/>
    </xf>
    <xf numFmtId="0" fontId="5" fillId="0" borderId="19" xfId="0" applyFont="1" applyBorder="1" applyAlignment="1">
      <alignment horizontal="left" vertical="center"/>
    </xf>
    <xf numFmtId="0" fontId="5" fillId="0" borderId="52" xfId="0" applyFont="1" applyBorder="1" applyAlignment="1">
      <alignment horizontal="left" vertical="center" wrapText="1"/>
    </xf>
    <xf numFmtId="0" fontId="1" fillId="0" borderId="53" xfId="0" applyFont="1" applyBorder="1" applyAlignment="1">
      <alignment horizontal="left" vertical="center"/>
    </xf>
    <xf numFmtId="0" fontId="1" fillId="0" borderId="48" xfId="0" applyFont="1" applyBorder="1" applyAlignment="1">
      <alignment horizontal="left" vertical="center"/>
    </xf>
    <xf numFmtId="0" fontId="7" fillId="0" borderId="0" xfId="0" applyFont="1" applyAlignment="1">
      <alignment horizontal="center" vertical="center"/>
    </xf>
    <xf numFmtId="0" fontId="1" fillId="0" borderId="44"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43" xfId="0" applyFont="1" applyBorder="1" applyAlignment="1">
      <alignment horizontal="justify" vertical="center" wrapText="1"/>
    </xf>
    <xf numFmtId="0" fontId="1" fillId="0" borderId="44" xfId="0" applyFont="1" applyBorder="1" applyAlignment="1">
      <alignment vertical="center" wrapText="1"/>
    </xf>
    <xf numFmtId="0" fontId="1" fillId="0" borderId="4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2" xfId="0" applyFont="1" applyBorder="1" applyAlignment="1">
      <alignment horizontal="left" vertical="center"/>
    </xf>
    <xf numFmtId="176" fontId="1" fillId="3" borderId="29" xfId="0" applyNumberFormat="1" applyFont="1" applyFill="1" applyBorder="1" applyAlignment="1">
      <alignment horizontal="justify" vertical="center" wrapText="1"/>
    </xf>
    <xf numFmtId="176" fontId="1" fillId="3" borderId="23" xfId="0" applyNumberFormat="1" applyFont="1" applyFill="1" applyBorder="1" applyAlignment="1">
      <alignment horizontal="justify" vertical="center" wrapText="1"/>
    </xf>
    <xf numFmtId="176" fontId="1" fillId="3" borderId="11" xfId="0" applyNumberFormat="1" applyFont="1" applyFill="1" applyBorder="1" applyAlignment="1">
      <alignment horizontal="justify" vertical="center" wrapText="1"/>
    </xf>
    <xf numFmtId="176" fontId="1" fillId="3" borderId="4" xfId="0" applyNumberFormat="1" applyFont="1" applyFill="1" applyBorder="1" applyAlignment="1">
      <alignment horizontal="justify" vertical="center" wrapText="1"/>
    </xf>
    <xf numFmtId="176" fontId="1" fillId="3" borderId="16" xfId="0" applyNumberFormat="1" applyFont="1" applyFill="1" applyBorder="1" applyAlignment="1">
      <alignment horizontal="justify" vertical="center" wrapText="1"/>
    </xf>
    <xf numFmtId="176" fontId="1" fillId="3" borderId="17" xfId="0" applyNumberFormat="1" applyFont="1" applyFill="1" applyBorder="1" applyAlignment="1">
      <alignment horizontal="justify" vertical="center" wrapText="1"/>
    </xf>
    <xf numFmtId="176" fontId="1" fillId="2" borderId="36" xfId="0" applyNumberFormat="1" applyFont="1" applyFill="1" applyBorder="1" applyAlignment="1">
      <alignment horizontal="justify" vertical="center" wrapText="1"/>
    </xf>
    <xf numFmtId="176" fontId="1" fillId="3" borderId="12" xfId="0" applyNumberFormat="1" applyFont="1" applyFill="1" applyBorder="1" applyAlignment="1">
      <alignment horizontal="justify" vertical="center" wrapText="1"/>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23" xfId="0" applyFont="1" applyBorder="1" applyAlignment="1">
      <alignment horizontal="center" vertical="center"/>
    </xf>
    <xf numFmtId="0" fontId="5" fillId="0" borderId="3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 fillId="0" borderId="3" xfId="0" applyFont="1" applyBorder="1" applyAlignment="1">
      <alignment horizontal="center" vertical="center"/>
    </xf>
    <xf numFmtId="0" fontId="1" fillId="3" borderId="11"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1" fillId="3" borderId="24"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62" xfId="0" applyFont="1" applyFill="1" applyBorder="1" applyAlignment="1">
      <alignment horizontal="justify" vertical="center" wrapText="1"/>
    </xf>
    <xf numFmtId="0" fontId="1" fillId="3" borderId="63" xfId="0" applyFont="1" applyFill="1" applyBorder="1" applyAlignment="1">
      <alignment horizontal="justify" vertical="center" wrapText="1"/>
    </xf>
    <xf numFmtId="0" fontId="1" fillId="3" borderId="64" xfId="0" applyFont="1" applyFill="1" applyBorder="1" applyAlignment="1">
      <alignment horizontal="justify" vertical="center" wrapText="1"/>
    </xf>
    <xf numFmtId="176" fontId="1" fillId="2" borderId="38" xfId="0" applyNumberFormat="1" applyFont="1" applyFill="1" applyBorder="1" applyAlignment="1">
      <alignment horizontal="justify" vertical="center" wrapText="1"/>
    </xf>
    <xf numFmtId="0" fontId="1" fillId="2" borderId="43" xfId="0" applyFont="1" applyFill="1" applyBorder="1" applyAlignment="1">
      <alignment horizontal="justify" vertical="center" wrapText="1"/>
    </xf>
    <xf numFmtId="176" fontId="1" fillId="2" borderId="24" xfId="0" applyNumberFormat="1" applyFont="1" applyFill="1" applyBorder="1" applyAlignment="1">
      <alignment horizontal="justify" vertical="center" wrapText="1"/>
    </xf>
    <xf numFmtId="176" fontId="1" fillId="2" borderId="68" xfId="0" applyNumberFormat="1" applyFont="1" applyFill="1" applyBorder="1" applyAlignment="1">
      <alignment horizontal="justify" vertical="center" wrapText="1"/>
    </xf>
    <xf numFmtId="176" fontId="1" fillId="3" borderId="10" xfId="0" applyNumberFormat="1" applyFont="1" applyFill="1" applyBorder="1" applyAlignment="1">
      <alignment horizontal="justify" vertical="center" wrapText="1"/>
    </xf>
    <xf numFmtId="176" fontId="1" fillId="3" borderId="31" xfId="0" applyNumberFormat="1" applyFont="1" applyFill="1" applyBorder="1" applyAlignment="1">
      <alignment horizontal="justify" vertical="center" wrapText="1"/>
    </xf>
    <xf numFmtId="176" fontId="1" fillId="3" borderId="18" xfId="0" applyNumberFormat="1" applyFont="1" applyFill="1" applyBorder="1" applyAlignment="1">
      <alignment horizontal="justify" vertical="center" wrapText="1"/>
    </xf>
    <xf numFmtId="0" fontId="9" fillId="0" borderId="0" xfId="0" applyFont="1" applyAlignment="1">
      <alignment horizontal="right" vertical="center"/>
    </xf>
    <xf numFmtId="0" fontId="9" fillId="0" borderId="0" xfId="0" applyFont="1">
      <alignment vertical="center"/>
    </xf>
    <xf numFmtId="0" fontId="1" fillId="0" borderId="14" xfId="0" applyFont="1" applyBorder="1" applyAlignment="1">
      <alignment horizontal="justify" vertical="center" wrapText="1"/>
    </xf>
    <xf numFmtId="0" fontId="5" fillId="0" borderId="54" xfId="0" applyFont="1" applyBorder="1" applyAlignment="1">
      <alignment horizontal="center" vertical="center"/>
    </xf>
    <xf numFmtId="0" fontId="5" fillId="0" borderId="72" xfId="0" applyFont="1" applyBorder="1" applyAlignment="1">
      <alignment horizontal="right" vertical="center"/>
    </xf>
    <xf numFmtId="0" fontId="5" fillId="0" borderId="63" xfId="0" applyFont="1" applyBorder="1" applyAlignment="1">
      <alignment horizontal="right" vertical="center"/>
    </xf>
    <xf numFmtId="0" fontId="5" fillId="0" borderId="45" xfId="0" applyFont="1" applyBorder="1" applyAlignment="1">
      <alignment horizontal="right" vertical="center"/>
    </xf>
    <xf numFmtId="0" fontId="5" fillId="0" borderId="73" xfId="0" applyFont="1" applyBorder="1" applyAlignment="1">
      <alignment horizontal="right" vertical="center"/>
    </xf>
    <xf numFmtId="0" fontId="5" fillId="0" borderId="51" xfId="0" applyFont="1" applyBorder="1" applyAlignment="1">
      <alignment horizontal="right" vertical="center"/>
    </xf>
    <xf numFmtId="0" fontId="5" fillId="0" borderId="19" xfId="0" applyFont="1" applyBorder="1" applyAlignment="1">
      <alignment horizontal="right" vertical="center"/>
    </xf>
    <xf numFmtId="0" fontId="5" fillId="0" borderId="30" xfId="0" applyFont="1" applyBorder="1" applyAlignment="1">
      <alignment horizontal="right" vertical="center"/>
    </xf>
    <xf numFmtId="0" fontId="5" fillId="0" borderId="52" xfId="0" applyFont="1" applyBorder="1" applyAlignment="1">
      <alignment horizontal="right" vertical="center"/>
    </xf>
    <xf numFmtId="0" fontId="5" fillId="0" borderId="44" xfId="0" applyFont="1" applyBorder="1" applyAlignment="1">
      <alignment horizontal="justify" vertical="center"/>
    </xf>
    <xf numFmtId="0" fontId="5" fillId="0" borderId="74" xfId="0" applyFont="1" applyBorder="1" applyAlignment="1">
      <alignment horizontal="justify" vertical="center"/>
    </xf>
    <xf numFmtId="0" fontId="5" fillId="0" borderId="19" xfId="0" applyFont="1" applyBorder="1" applyAlignment="1">
      <alignment horizontal="justify" vertical="center"/>
    </xf>
    <xf numFmtId="0" fontId="9" fillId="0" borderId="46" xfId="0" applyFont="1" applyBorder="1">
      <alignment vertical="center"/>
    </xf>
    <xf numFmtId="0" fontId="9" fillId="0" borderId="48" xfId="0" applyFont="1" applyBorder="1">
      <alignment vertical="center"/>
    </xf>
    <xf numFmtId="0" fontId="9" fillId="0" borderId="0" xfId="0" applyFont="1" applyAlignment="1">
      <alignment horizontal="left" vertical="center"/>
    </xf>
    <xf numFmtId="0" fontId="9" fillId="0" borderId="48" xfId="0" applyFont="1" applyBorder="1" applyAlignment="1">
      <alignment vertical="top"/>
    </xf>
    <xf numFmtId="0" fontId="9" fillId="0" borderId="2" xfId="0" applyFont="1" applyBorder="1" applyAlignment="1">
      <alignment vertical="top"/>
    </xf>
    <xf numFmtId="0" fontId="12" fillId="4" borderId="0" xfId="0" applyFont="1" applyFill="1">
      <alignment vertical="center"/>
    </xf>
    <xf numFmtId="0" fontId="9" fillId="4" borderId="0" xfId="0" applyFont="1" applyFill="1">
      <alignment vertical="center"/>
    </xf>
    <xf numFmtId="0" fontId="1" fillId="2" borderId="40" xfId="0" applyFont="1" applyFill="1" applyBorder="1" applyAlignment="1">
      <alignment horizontal="justify" vertical="center" wrapText="1"/>
    </xf>
    <xf numFmtId="0" fontId="10" fillId="2" borderId="42" xfId="0" applyFont="1" applyFill="1" applyBorder="1" applyAlignment="1">
      <alignment horizontal="center" vertical="center" wrapText="1"/>
    </xf>
    <xf numFmtId="0" fontId="1" fillId="2" borderId="32" xfId="0" applyFont="1" applyFill="1" applyBorder="1" applyAlignment="1">
      <alignment horizontal="justify" vertical="center" wrapText="1"/>
    </xf>
    <xf numFmtId="0" fontId="1" fillId="2" borderId="33" xfId="0" applyFont="1" applyFill="1" applyBorder="1" applyAlignment="1">
      <alignment horizontal="justify" vertical="center" wrapText="1"/>
    </xf>
    <xf numFmtId="0" fontId="1" fillId="2" borderId="22"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4" xfId="0" applyFont="1" applyFill="1" applyBorder="1" applyAlignment="1">
      <alignment vertical="center" wrapText="1"/>
    </xf>
    <xf numFmtId="0" fontId="1" fillId="2" borderId="50" xfId="0" applyFont="1" applyFill="1" applyBorder="1" applyAlignment="1">
      <alignment vertical="center" wrapText="1"/>
    </xf>
    <xf numFmtId="0" fontId="1" fillId="2" borderId="15" xfId="0" applyFont="1" applyFill="1" applyBorder="1" applyAlignment="1">
      <alignment horizontal="justify" vertical="center" wrapText="1"/>
    </xf>
    <xf numFmtId="0" fontId="1" fillId="2" borderId="37" xfId="0" applyFont="1" applyFill="1" applyBorder="1" applyAlignment="1">
      <alignment horizontal="justify" vertical="center" wrapText="1"/>
    </xf>
    <xf numFmtId="176" fontId="1" fillId="2" borderId="69" xfId="0" applyNumberFormat="1" applyFont="1" applyFill="1" applyBorder="1" applyAlignment="1">
      <alignment horizontal="justify" vertical="center" wrapText="1"/>
    </xf>
    <xf numFmtId="0" fontId="1" fillId="2" borderId="13" xfId="0" applyFont="1" applyFill="1" applyBorder="1" applyAlignment="1">
      <alignment vertical="center" wrapText="1"/>
    </xf>
    <xf numFmtId="176" fontId="1" fillId="2" borderId="77" xfId="0" applyNumberFormat="1" applyFont="1" applyFill="1" applyBorder="1" applyAlignment="1">
      <alignment horizontal="justify" vertical="center" wrapText="1"/>
    </xf>
    <xf numFmtId="176" fontId="1" fillId="2" borderId="39" xfId="0" applyNumberFormat="1" applyFont="1" applyFill="1" applyBorder="1" applyAlignment="1">
      <alignment horizontal="justify" vertical="center" wrapText="1"/>
    </xf>
    <xf numFmtId="0" fontId="1" fillId="2" borderId="79" xfId="0" applyFont="1" applyFill="1" applyBorder="1" applyAlignment="1">
      <alignment horizontal="justify" vertical="center" wrapText="1"/>
    </xf>
    <xf numFmtId="0" fontId="1" fillId="3" borderId="51" xfId="0" applyFont="1" applyFill="1" applyBorder="1" applyAlignment="1">
      <alignment horizontal="justify" vertical="center" wrapText="1"/>
    </xf>
    <xf numFmtId="0" fontId="1" fillId="3" borderId="30" xfId="0" applyFont="1" applyFill="1" applyBorder="1" applyAlignment="1">
      <alignment horizontal="justify" vertical="center" wrapText="1"/>
    </xf>
    <xf numFmtId="0" fontId="1" fillId="3" borderId="19" xfId="0" applyFont="1" applyFill="1" applyBorder="1" applyAlignment="1">
      <alignment horizontal="justify" vertical="center" wrapText="1"/>
    </xf>
    <xf numFmtId="0" fontId="1" fillId="3" borderId="20" xfId="0" applyFont="1" applyFill="1" applyBorder="1" applyAlignment="1">
      <alignment horizontal="justify" vertical="center" wrapText="1"/>
    </xf>
    <xf numFmtId="0" fontId="1" fillId="0" borderId="13" xfId="0" applyFont="1" applyBorder="1" applyAlignment="1">
      <alignment horizontal="justify" vertical="center" wrapText="1"/>
    </xf>
    <xf numFmtId="0" fontId="1" fillId="0" borderId="80" xfId="0" applyFont="1" applyBorder="1" applyAlignment="1">
      <alignment horizontal="justify" vertical="center" wrapText="1"/>
    </xf>
    <xf numFmtId="176" fontId="1" fillId="0" borderId="14" xfId="0" applyNumberFormat="1" applyFont="1" applyBorder="1" applyAlignment="1">
      <alignment horizontal="justify" vertical="center" wrapText="1"/>
    </xf>
    <xf numFmtId="176" fontId="1" fillId="0" borderId="80" xfId="0" applyNumberFormat="1" applyFont="1" applyBorder="1" applyAlignment="1">
      <alignment horizontal="justify" vertical="center" wrapText="1"/>
    </xf>
    <xf numFmtId="176" fontId="9" fillId="3" borderId="15" xfId="0" applyNumberFormat="1" applyFont="1" applyFill="1" applyBorder="1">
      <alignment vertical="center"/>
    </xf>
    <xf numFmtId="0" fontId="1" fillId="2" borderId="2" xfId="0" applyFont="1" applyFill="1" applyBorder="1" applyAlignment="1">
      <alignment horizontal="center" vertical="center" wrapText="1"/>
    </xf>
    <xf numFmtId="176" fontId="1" fillId="2" borderId="16" xfId="0" applyNumberFormat="1" applyFont="1" applyFill="1" applyBorder="1" applyAlignment="1">
      <alignment horizontal="justify" vertical="center" wrapText="1"/>
    </xf>
    <xf numFmtId="176" fontId="1" fillId="2" borderId="81" xfId="0" applyNumberFormat="1" applyFont="1" applyFill="1" applyBorder="1" applyAlignment="1">
      <alignment horizontal="justify" vertical="center" wrapText="1"/>
    </xf>
    <xf numFmtId="176" fontId="1" fillId="2" borderId="82" xfId="0" applyNumberFormat="1" applyFont="1" applyFill="1" applyBorder="1" applyAlignment="1">
      <alignment horizontal="justify" vertical="center" wrapText="1"/>
    </xf>
    <xf numFmtId="176" fontId="1" fillId="0" borderId="26" xfId="0" applyNumberFormat="1" applyFont="1" applyBorder="1" applyAlignment="1">
      <alignment horizontal="justify" vertical="center" wrapText="1"/>
    </xf>
    <xf numFmtId="176" fontId="1" fillId="0" borderId="78" xfId="0" applyNumberFormat="1" applyFont="1" applyBorder="1" applyAlignment="1">
      <alignment horizontal="justify" vertical="center" wrapText="1"/>
    </xf>
    <xf numFmtId="176" fontId="1" fillId="0" borderId="27" xfId="0" applyNumberFormat="1" applyFont="1" applyBorder="1" applyAlignment="1">
      <alignment horizontal="justify" vertical="center" wrapText="1"/>
    </xf>
    <xf numFmtId="176" fontId="1" fillId="2" borderId="83" xfId="0" applyNumberFormat="1" applyFont="1" applyFill="1" applyBorder="1" applyAlignment="1">
      <alignment horizontal="justify" vertical="center" wrapText="1"/>
    </xf>
    <xf numFmtId="176" fontId="1" fillId="2" borderId="84" xfId="0" applyNumberFormat="1" applyFont="1" applyFill="1" applyBorder="1" applyAlignment="1">
      <alignment horizontal="justify" vertical="center" wrapText="1"/>
    </xf>
    <xf numFmtId="0" fontId="1" fillId="3" borderId="85" xfId="0" applyFont="1" applyFill="1" applyBorder="1" applyAlignment="1">
      <alignment horizontal="justify" vertical="center" wrapText="1"/>
    </xf>
    <xf numFmtId="0" fontId="1" fillId="3" borderId="86" xfId="0" applyFont="1" applyFill="1" applyBorder="1" applyAlignment="1">
      <alignment horizontal="justify" vertical="center" wrapText="1"/>
    </xf>
    <xf numFmtId="176" fontId="1" fillId="3" borderId="87" xfId="0" applyNumberFormat="1" applyFont="1" applyFill="1" applyBorder="1" applyAlignment="1">
      <alignment horizontal="justify" vertical="center" wrapText="1"/>
    </xf>
    <xf numFmtId="176" fontId="1" fillId="2" borderId="11" xfId="0" applyNumberFormat="1" applyFont="1" applyFill="1" applyBorder="1" applyAlignment="1">
      <alignment horizontal="justify" vertical="center" wrapText="1"/>
    </xf>
    <xf numFmtId="176" fontId="1" fillId="2" borderId="29" xfId="0" applyNumberFormat="1" applyFont="1" applyFill="1" applyBorder="1" applyAlignment="1">
      <alignment horizontal="justify" vertical="center" wrapText="1"/>
    </xf>
    <xf numFmtId="176" fontId="1" fillId="0" borderId="65"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7" xfId="0" applyFont="1" applyBorder="1" applyAlignment="1">
      <alignment horizontal="center" vertical="center" wrapText="1"/>
    </xf>
    <xf numFmtId="176" fontId="1" fillId="2" borderId="26" xfId="0"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176" fontId="1" fillId="3" borderId="23" xfId="1" applyNumberFormat="1" applyFont="1" applyFill="1" applyBorder="1" applyAlignment="1">
      <alignment horizontal="center" vertical="center" wrapText="1"/>
    </xf>
    <xf numFmtId="176" fontId="1" fillId="3" borderId="4" xfId="1" applyNumberFormat="1" applyFont="1" applyFill="1" applyBorder="1" applyAlignment="1">
      <alignment horizontal="center" vertical="center" wrapText="1"/>
    </xf>
    <xf numFmtId="176" fontId="1" fillId="3" borderId="17" xfId="1" applyNumberFormat="1"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176" fontId="1" fillId="2" borderId="25"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176" fontId="1" fillId="3" borderId="12" xfId="1" applyNumberFormat="1" applyFont="1" applyFill="1" applyBorder="1" applyAlignment="1">
      <alignment horizontal="center" vertical="center" wrapText="1"/>
    </xf>
    <xf numFmtId="176" fontId="1" fillId="3" borderId="18" xfId="1"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176" fontId="1" fillId="3" borderId="29" xfId="1" applyNumberFormat="1" applyFont="1" applyFill="1" applyBorder="1" applyAlignment="1">
      <alignment horizontal="center" vertical="center" wrapText="1"/>
    </xf>
    <xf numFmtId="176" fontId="1" fillId="3" borderId="11" xfId="1" applyNumberFormat="1" applyFont="1" applyFill="1" applyBorder="1" applyAlignment="1">
      <alignment horizontal="center" vertical="center" wrapText="1"/>
    </xf>
    <xf numFmtId="176" fontId="1" fillId="3" borderId="16" xfId="1" applyNumberFormat="1" applyFont="1" applyFill="1" applyBorder="1" applyAlignment="1">
      <alignment horizontal="center" vertical="center" wrapText="1"/>
    </xf>
    <xf numFmtId="0" fontId="1" fillId="0" borderId="13" xfId="0" applyFont="1" applyBorder="1" applyAlignment="1">
      <alignment horizontal="center" vertical="center" wrapText="1"/>
    </xf>
    <xf numFmtId="0" fontId="3" fillId="0" borderId="0" xfId="0" applyFont="1" applyAlignment="1">
      <alignment horizontal="center" vertical="center"/>
    </xf>
    <xf numFmtId="176" fontId="1" fillId="2" borderId="27" xfId="0" applyNumberFormat="1"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7" xfId="0" applyFont="1" applyFill="1" applyBorder="1" applyAlignment="1">
      <alignment horizontal="center" vertical="center" wrapText="1"/>
    </xf>
    <xf numFmtId="176" fontId="1" fillId="2" borderId="24" xfId="0" applyNumberFormat="1" applyFont="1" applyFill="1" applyBorder="1" applyAlignment="1">
      <alignment horizontal="center" vertical="center" wrapText="1"/>
    </xf>
    <xf numFmtId="176" fontId="1" fillId="2" borderId="31" xfId="0" applyNumberFormat="1" applyFont="1" applyFill="1" applyBorder="1" applyAlignment="1">
      <alignment horizontal="center" vertical="center" wrapText="1"/>
    </xf>
    <xf numFmtId="176" fontId="1" fillId="2" borderId="28" xfId="0" applyNumberFormat="1" applyFont="1" applyFill="1" applyBorder="1" applyAlignment="1">
      <alignment horizontal="center" vertical="center" wrapText="1"/>
    </xf>
    <xf numFmtId="176" fontId="1" fillId="2" borderId="18" xfId="0" applyNumberFormat="1" applyFont="1" applyFill="1" applyBorder="1" applyAlignment="1">
      <alignment horizontal="center" vertical="center" wrapText="1"/>
    </xf>
    <xf numFmtId="176" fontId="1" fillId="2" borderId="67"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176" fontId="1" fillId="3" borderId="31" xfId="1"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2" borderId="5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2" borderId="27" xfId="0" applyFont="1" applyFill="1" applyBorder="1" applyAlignment="1">
      <alignment horizontal="center" vertical="center" wrapText="1"/>
    </xf>
    <xf numFmtId="176" fontId="1" fillId="4" borderId="70" xfId="0" applyNumberFormat="1" applyFont="1" applyFill="1" applyBorder="1" applyAlignment="1">
      <alignment horizontal="center" vertical="center" wrapText="1"/>
    </xf>
    <xf numFmtId="176" fontId="1" fillId="4" borderId="65" xfId="0" applyNumberFormat="1" applyFont="1" applyFill="1" applyBorder="1" applyAlignment="1">
      <alignment horizontal="center" vertical="center" wrapText="1"/>
    </xf>
    <xf numFmtId="176" fontId="1" fillId="0" borderId="70" xfId="0" applyNumberFormat="1" applyFont="1" applyBorder="1" applyAlignment="1">
      <alignment horizontal="center" vertical="center" wrapText="1"/>
    </xf>
    <xf numFmtId="0" fontId="1" fillId="0" borderId="0" xfId="0" applyFont="1" applyAlignment="1">
      <alignment horizontal="lef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6" fillId="0" borderId="75" xfId="0" applyFont="1" applyBorder="1" applyAlignment="1">
      <alignment horizontal="center" vertical="center"/>
    </xf>
    <xf numFmtId="0" fontId="6" fillId="0" borderId="73"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6" fillId="0" borderId="2" xfId="0" applyFont="1" applyBorder="1" applyAlignment="1">
      <alignment horizontal="center" vertical="center"/>
    </xf>
    <xf numFmtId="0" fontId="6" fillId="0" borderId="43" xfId="0" applyFont="1" applyBorder="1" applyAlignment="1">
      <alignment horizontal="center" vertical="center"/>
    </xf>
    <xf numFmtId="0" fontId="1" fillId="0" borderId="0" xfId="0" applyFont="1" applyAlignment="1">
      <alignment horizontal="left" vertical="center" wrapText="1"/>
    </xf>
    <xf numFmtId="0" fontId="6" fillId="0" borderId="49" xfId="0" applyFont="1" applyBorder="1" applyAlignment="1">
      <alignment horizontal="left" vertical="top"/>
    </xf>
    <xf numFmtId="0" fontId="6" fillId="0" borderId="10" xfId="0" applyFont="1" applyBorder="1" applyAlignment="1">
      <alignment horizontal="left" vertical="top"/>
    </xf>
    <xf numFmtId="0" fontId="6" fillId="0" borderId="21" xfId="0" applyFont="1" applyBorder="1" applyAlignment="1">
      <alignment horizontal="left" vertical="top"/>
    </xf>
    <xf numFmtId="0" fontId="6" fillId="0" borderId="12" xfId="0" applyFont="1" applyBorder="1" applyAlignment="1">
      <alignment horizontal="left" vertical="top"/>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0" borderId="21" xfId="0" applyFont="1" applyBorder="1" applyAlignment="1">
      <alignment horizontal="left" vertical="top" wrapText="1"/>
    </xf>
    <xf numFmtId="0" fontId="6" fillId="0" borderId="76" xfId="0" applyFont="1" applyBorder="1" applyAlignment="1">
      <alignment horizontal="left" vertical="top"/>
    </xf>
    <xf numFmtId="0" fontId="6" fillId="0" borderId="71" xfId="0" applyFont="1" applyBorder="1" applyAlignment="1">
      <alignment horizontal="left" vertical="top"/>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6" fillId="0" borderId="8" xfId="0" applyFont="1" applyBorder="1" applyAlignment="1">
      <alignment horizontal="left" vertical="top"/>
    </xf>
    <xf numFmtId="0" fontId="6" fillId="0" borderId="11" xfId="0" applyFont="1" applyBorder="1" applyAlignment="1">
      <alignment horizontal="left" vertical="top"/>
    </xf>
    <xf numFmtId="0" fontId="6" fillId="0" borderId="13" xfId="0" applyFont="1" applyBorder="1" applyAlignment="1">
      <alignment horizontal="left" vertical="top"/>
    </xf>
    <xf numFmtId="0" fontId="6" fillId="0" borderId="15" xfId="0" applyFont="1" applyBorder="1" applyAlignment="1">
      <alignment horizontal="left" vertical="top"/>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5" fillId="0" borderId="50"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5" fillId="0" borderId="0" xfId="0" applyFont="1" applyAlignment="1">
      <alignment horizontal="left" vertical="center" wrapTex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53" xfId="0" applyFont="1" applyBorder="1" applyAlignment="1">
      <alignment horizontal="left" vertical="top"/>
    </xf>
    <xf numFmtId="0" fontId="1" fillId="0" borderId="48" xfId="0" applyFont="1" applyBorder="1" applyAlignment="1">
      <alignment horizontal="left" vertical="top"/>
    </xf>
    <xf numFmtId="0" fontId="1" fillId="0" borderId="2" xfId="0" applyFont="1" applyBorder="1" applyAlignment="1">
      <alignment horizontal="left" vertical="top"/>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1" fillId="0" borderId="19" xfId="0" applyFont="1" applyBorder="1" applyAlignment="1">
      <alignment horizontal="left" vertical="center"/>
    </xf>
    <xf numFmtId="0" fontId="1" fillId="0" borderId="75" xfId="0" applyFont="1" applyBorder="1" applyAlignment="1">
      <alignment horizontal="left" vertical="center" wrapText="1"/>
    </xf>
    <xf numFmtId="0" fontId="1" fillId="0" borderId="48" xfId="0" applyFont="1" applyBorder="1" applyAlignment="1">
      <alignment horizontal="left" vertical="center" wrapText="1"/>
    </xf>
    <xf numFmtId="0" fontId="1" fillId="0" borderId="2" xfId="0" applyFont="1" applyBorder="1" applyAlignment="1">
      <alignment horizontal="left" vertical="center" wrapText="1"/>
    </xf>
    <xf numFmtId="0" fontId="5" fillId="0" borderId="46" xfId="0" applyFont="1" applyBorder="1" applyAlignment="1">
      <alignment horizontal="center" vertical="center"/>
    </xf>
    <xf numFmtId="0" fontId="5" fillId="0" borderId="0" xfId="0" applyFont="1" applyAlignment="1">
      <alignment horizontal="center" vertical="center"/>
    </xf>
    <xf numFmtId="0" fontId="1" fillId="0" borderId="47" xfId="0" applyFont="1" applyBorder="1" applyAlignment="1">
      <alignment horizontal="left" vertical="center"/>
    </xf>
    <xf numFmtId="0" fontId="1" fillId="0" borderId="51" xfId="0" applyFont="1" applyBorder="1" applyAlignment="1">
      <alignment horizontal="left" vertical="center" wrapText="1"/>
    </xf>
    <xf numFmtId="0" fontId="1" fillId="0" borderId="19" xfId="0" applyFont="1" applyBorder="1" applyAlignment="1">
      <alignment horizontal="left" vertical="center" wrapText="1"/>
    </xf>
    <xf numFmtId="0" fontId="1" fillId="0" borderId="55" xfId="0" applyFont="1" applyBorder="1" applyAlignment="1">
      <alignment horizontal="left" vertical="center"/>
    </xf>
    <xf numFmtId="0" fontId="1" fillId="0" borderId="57" xfId="0" applyFont="1" applyBorder="1" applyAlignment="1">
      <alignment horizontal="left" vertical="center"/>
    </xf>
    <xf numFmtId="0" fontId="1" fillId="0" borderId="58" xfId="0" applyFont="1" applyBorder="1" applyAlignment="1">
      <alignment horizontal="left"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5" fillId="0" borderId="49"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Alignment="1">
      <alignment horizontal="center" vertical="center"/>
    </xf>
    <xf numFmtId="0" fontId="15" fillId="3" borderId="8" xfId="0" applyFont="1" applyFill="1" applyBorder="1" applyAlignment="1">
      <alignment horizontal="justify" vertical="center" wrapText="1"/>
    </xf>
    <xf numFmtId="0" fontId="15" fillId="3" borderId="24" xfId="0" applyFont="1" applyFill="1" applyBorder="1" applyAlignment="1">
      <alignment horizontal="justify" vertical="center" wrapText="1"/>
    </xf>
    <xf numFmtId="176" fontId="15" fillId="3" borderId="23" xfId="0" applyNumberFormat="1" applyFont="1" applyFill="1" applyBorder="1" applyAlignment="1">
      <alignment horizontal="justify" vertical="center" wrapText="1"/>
    </xf>
    <xf numFmtId="0" fontId="15" fillId="3" borderId="11" xfId="0" applyFont="1" applyFill="1" applyBorder="1" applyAlignment="1">
      <alignment horizontal="justify" vertical="center" wrapText="1"/>
    </xf>
    <xf numFmtId="0" fontId="15" fillId="3" borderId="21" xfId="0" applyFont="1" applyFill="1" applyBorder="1" applyAlignment="1">
      <alignment horizontal="justify" vertical="center" wrapText="1"/>
    </xf>
    <xf numFmtId="176" fontId="15" fillId="3" borderId="4" xfId="0" applyNumberFormat="1" applyFont="1" applyFill="1" applyBorder="1" applyAlignment="1">
      <alignment horizontal="justify" vertical="center" wrapText="1"/>
    </xf>
    <xf numFmtId="0" fontId="15" fillId="3" borderId="29" xfId="0" applyFont="1" applyFill="1" applyBorder="1" applyAlignment="1">
      <alignment horizontal="justify" vertical="center" wrapText="1"/>
    </xf>
    <xf numFmtId="0" fontId="1" fillId="3" borderId="29" xfId="0" applyFont="1" applyFill="1" applyBorder="1" applyAlignment="1">
      <alignment horizontal="justify" vertical="center" wrapText="1"/>
    </xf>
    <xf numFmtId="0" fontId="15" fillId="3" borderId="32" xfId="0" applyFont="1" applyFill="1" applyBorder="1" applyAlignment="1">
      <alignment horizontal="justify" vertical="center" wrapText="1"/>
    </xf>
    <xf numFmtId="0" fontId="1" fillId="3" borderId="88"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5" fillId="3" borderId="51" xfId="0" applyFont="1" applyFill="1" applyBorder="1" applyAlignment="1">
      <alignment horizontal="justify" vertical="center" wrapText="1"/>
    </xf>
    <xf numFmtId="0" fontId="15" fillId="3" borderId="30" xfId="0" applyFont="1" applyFill="1" applyBorder="1" applyAlignment="1">
      <alignment horizontal="justify" vertical="center" wrapText="1"/>
    </xf>
    <xf numFmtId="0" fontId="15" fillId="3" borderId="19" xfId="0" applyFont="1" applyFill="1" applyBorder="1" applyAlignment="1">
      <alignment horizontal="justify" vertical="center" wrapText="1"/>
    </xf>
    <xf numFmtId="0" fontId="15" fillId="3" borderId="20" xfId="0" applyFont="1" applyFill="1" applyBorder="1" applyAlignment="1">
      <alignment horizontal="justify" vertical="center" wrapText="1"/>
    </xf>
    <xf numFmtId="176" fontId="15" fillId="3" borderId="29" xfId="0" applyNumberFormat="1" applyFont="1" applyFill="1" applyBorder="1" applyAlignment="1">
      <alignment horizontal="justify" vertical="center" wrapText="1"/>
    </xf>
    <xf numFmtId="176" fontId="15" fillId="3" borderId="31" xfId="0" applyNumberFormat="1" applyFont="1" applyFill="1" applyBorder="1" applyAlignment="1">
      <alignment horizontal="justify" vertical="center" wrapText="1"/>
    </xf>
    <xf numFmtId="176" fontId="15" fillId="3" borderId="87" xfId="0" applyNumberFormat="1" applyFont="1" applyFill="1" applyBorder="1" applyAlignment="1">
      <alignment horizontal="justify" vertical="center" wrapText="1"/>
    </xf>
    <xf numFmtId="0" fontId="15" fillId="3" borderId="33" xfId="0" applyFont="1" applyFill="1" applyBorder="1" applyAlignment="1">
      <alignment horizontal="justify" vertical="center" wrapText="1"/>
    </xf>
    <xf numFmtId="176" fontId="15" fillId="3" borderId="11" xfId="0" applyNumberFormat="1" applyFont="1" applyFill="1" applyBorder="1" applyAlignment="1">
      <alignment horizontal="justify" vertical="center" wrapText="1"/>
    </xf>
    <xf numFmtId="176" fontId="15" fillId="3" borderId="12" xfId="0" applyNumberFormat="1" applyFont="1" applyFill="1" applyBorder="1" applyAlignment="1">
      <alignment horizontal="justify" vertical="center" wrapText="1"/>
    </xf>
    <xf numFmtId="0" fontId="15" fillId="3" borderId="22" xfId="0" applyFont="1" applyFill="1" applyBorder="1" applyAlignment="1">
      <alignment horizontal="justify" vertical="center" wrapText="1"/>
    </xf>
    <xf numFmtId="176" fontId="15" fillId="3" borderId="16" xfId="0" applyNumberFormat="1" applyFont="1" applyFill="1" applyBorder="1" applyAlignment="1">
      <alignment horizontal="justify" vertical="center" wrapText="1"/>
    </xf>
    <xf numFmtId="176" fontId="15" fillId="3" borderId="17" xfId="0" applyNumberFormat="1" applyFont="1" applyFill="1" applyBorder="1" applyAlignment="1">
      <alignment horizontal="justify" vertical="center" wrapText="1"/>
    </xf>
    <xf numFmtId="176" fontId="15" fillId="3" borderId="18" xfId="0" applyNumberFormat="1" applyFont="1" applyFill="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330200</xdr:colOff>
      <xdr:row>3</xdr:row>
      <xdr:rowOff>50800</xdr:rowOff>
    </xdr:from>
    <xdr:ext cx="3672800" cy="435697"/>
    <xdr:sp macro="" textlink="">
      <xdr:nvSpPr>
        <xdr:cNvPr id="2" name="テキスト ボックス 1">
          <a:extLst>
            <a:ext uri="{FF2B5EF4-FFF2-40B4-BE49-F238E27FC236}">
              <a16:creationId xmlns:a16="http://schemas.microsoft.com/office/drawing/2014/main" id="{E862603F-998E-440E-94C8-D46750ACB2DE}"/>
            </a:ext>
          </a:extLst>
        </xdr:cNvPr>
        <xdr:cNvSpPr txBox="1"/>
      </xdr:nvSpPr>
      <xdr:spPr>
        <a:xfrm>
          <a:off x="14852015" y="759460"/>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330200</xdr:colOff>
      <xdr:row>3</xdr:row>
      <xdr:rowOff>50800</xdr:rowOff>
    </xdr:from>
    <xdr:ext cx="3672800" cy="435697"/>
    <xdr:sp macro="" textlink="">
      <xdr:nvSpPr>
        <xdr:cNvPr id="2" name="テキスト ボックス 1">
          <a:extLst>
            <a:ext uri="{FF2B5EF4-FFF2-40B4-BE49-F238E27FC236}">
              <a16:creationId xmlns:a16="http://schemas.microsoft.com/office/drawing/2014/main" id="{1D6A783C-180B-35EE-D0A1-B177E0E69B47}"/>
            </a:ext>
          </a:extLst>
        </xdr:cNvPr>
        <xdr:cNvSpPr txBox="1"/>
      </xdr:nvSpPr>
      <xdr:spPr>
        <a:xfrm>
          <a:off x="15328900" y="749300"/>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726701</xdr:colOff>
      <xdr:row>6</xdr:row>
      <xdr:rowOff>135383</xdr:rowOff>
    </xdr:from>
    <xdr:to>
      <xdr:col>3</xdr:col>
      <xdr:colOff>2531615</xdr:colOff>
      <xdr:row>11</xdr:row>
      <xdr:rowOff>0</xdr:rowOff>
    </xdr:to>
    <xdr:sp macro="" textlink="">
      <xdr:nvSpPr>
        <xdr:cNvPr id="2" name="吹き出し: 四角形 1">
          <a:extLst>
            <a:ext uri="{FF2B5EF4-FFF2-40B4-BE49-F238E27FC236}">
              <a16:creationId xmlns:a16="http://schemas.microsoft.com/office/drawing/2014/main" id="{10F0053F-EEC5-1F72-3046-024295A58030}"/>
            </a:ext>
          </a:extLst>
        </xdr:cNvPr>
        <xdr:cNvSpPr/>
      </xdr:nvSpPr>
      <xdr:spPr>
        <a:xfrm>
          <a:off x="5298701" y="1392683"/>
          <a:ext cx="1804914" cy="1007617"/>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今後起業する予定の場合は、現時点での想定内容を記載し、事業者名の横に（●年●月頃開業・法人設立予定）と記載してください。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23</xdr:row>
      <xdr:rowOff>59839</xdr:rowOff>
    </xdr:from>
    <xdr:to>
      <xdr:col>3</xdr:col>
      <xdr:colOff>2531615</xdr:colOff>
      <xdr:row>26</xdr:row>
      <xdr:rowOff>203610</xdr:rowOff>
    </xdr:to>
    <xdr:sp macro="" textlink="">
      <xdr:nvSpPr>
        <xdr:cNvPr id="4" name="吹き出し: 四角形 3">
          <a:extLst>
            <a:ext uri="{FF2B5EF4-FFF2-40B4-BE49-F238E27FC236}">
              <a16:creationId xmlns:a16="http://schemas.microsoft.com/office/drawing/2014/main" id="{8849432B-A256-4EB0-9585-74DE2AEC0FA4}"/>
            </a:ext>
          </a:extLst>
        </xdr:cNvPr>
        <xdr:cNvSpPr/>
      </xdr:nvSpPr>
      <xdr:spPr>
        <a:xfrm>
          <a:off x="5298701" y="4974739"/>
          <a:ext cx="1804914" cy="829571"/>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今後起業する予定の場合や起業して間もないために記載が困難な場合は「－」と記載してください。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31</xdr:row>
      <xdr:rowOff>117774</xdr:rowOff>
    </xdr:from>
    <xdr:to>
      <xdr:col>3</xdr:col>
      <xdr:colOff>2523995</xdr:colOff>
      <xdr:row>34</xdr:row>
      <xdr:rowOff>29809</xdr:rowOff>
    </xdr:to>
    <xdr:sp macro="" textlink="">
      <xdr:nvSpPr>
        <xdr:cNvPr id="5" name="吹き出し: 四角形 4">
          <a:extLst>
            <a:ext uri="{FF2B5EF4-FFF2-40B4-BE49-F238E27FC236}">
              <a16:creationId xmlns:a16="http://schemas.microsoft.com/office/drawing/2014/main" id="{D6ED6BDC-D435-461E-83E8-37EF70F2BA6A}"/>
            </a:ext>
          </a:extLst>
        </xdr:cNvPr>
        <xdr:cNvSpPr/>
      </xdr:nvSpPr>
      <xdr:spPr>
        <a:xfrm>
          <a:off x="5298701" y="6747174"/>
          <a:ext cx="1797294" cy="597835"/>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平日・日中の連絡のつきやすい連絡先を記載してください。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50</xdr:row>
      <xdr:rowOff>31713</xdr:rowOff>
    </xdr:from>
    <xdr:to>
      <xdr:col>3</xdr:col>
      <xdr:colOff>2527805</xdr:colOff>
      <xdr:row>53</xdr:row>
      <xdr:rowOff>25999</xdr:rowOff>
    </xdr:to>
    <xdr:sp macro="" textlink="">
      <xdr:nvSpPr>
        <xdr:cNvPr id="6" name="吹き出し: 四角形 5">
          <a:extLst>
            <a:ext uri="{FF2B5EF4-FFF2-40B4-BE49-F238E27FC236}">
              <a16:creationId xmlns:a16="http://schemas.microsoft.com/office/drawing/2014/main" id="{AD05D4D4-47EC-4866-9A21-4201D553B631}"/>
            </a:ext>
          </a:extLst>
        </xdr:cNvPr>
        <xdr:cNvSpPr/>
      </xdr:nvSpPr>
      <xdr:spPr>
        <a:xfrm>
          <a:off x="5298701" y="13176213"/>
          <a:ext cx="1801104" cy="641986"/>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事業内容を的確に表現した簡潔なテーマ名を記載してください。</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67</xdr:row>
      <xdr:rowOff>208878</xdr:rowOff>
    </xdr:from>
    <xdr:to>
      <xdr:col>3</xdr:col>
      <xdr:colOff>2520185</xdr:colOff>
      <xdr:row>72</xdr:row>
      <xdr:rowOff>97043</xdr:rowOff>
    </xdr:to>
    <xdr:sp macro="" textlink="">
      <xdr:nvSpPr>
        <xdr:cNvPr id="7" name="吹き出し: 四角形 6">
          <a:extLst>
            <a:ext uri="{FF2B5EF4-FFF2-40B4-BE49-F238E27FC236}">
              <a16:creationId xmlns:a16="http://schemas.microsoft.com/office/drawing/2014/main" id="{F8BAE9C4-7244-4C10-A0A3-3C07ACBC2812}"/>
            </a:ext>
          </a:extLst>
        </xdr:cNvPr>
        <xdr:cNvSpPr/>
      </xdr:nvSpPr>
      <xdr:spPr>
        <a:xfrm>
          <a:off x="5298701" y="17430078"/>
          <a:ext cx="1793484" cy="1031165"/>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各項目について、できるだけ具体的かつ簡潔に記載してください。</a:t>
          </a:r>
        </a:p>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図や写真等を入れていただいてもかまいません。</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3</xdr:col>
      <xdr:colOff>726701</xdr:colOff>
      <xdr:row>102</xdr:row>
      <xdr:rowOff>324970</xdr:rowOff>
    </xdr:from>
    <xdr:to>
      <xdr:col>3</xdr:col>
      <xdr:colOff>2520185</xdr:colOff>
      <xdr:row>104</xdr:row>
      <xdr:rowOff>31712</xdr:rowOff>
    </xdr:to>
    <xdr:sp macro="" textlink="">
      <xdr:nvSpPr>
        <xdr:cNvPr id="8" name="吹き出し: 四角形 7">
          <a:extLst>
            <a:ext uri="{FF2B5EF4-FFF2-40B4-BE49-F238E27FC236}">
              <a16:creationId xmlns:a16="http://schemas.microsoft.com/office/drawing/2014/main" id="{07655B73-8879-4E9F-A2E7-06EA21297F8A}"/>
            </a:ext>
          </a:extLst>
        </xdr:cNvPr>
        <xdr:cNvSpPr/>
      </xdr:nvSpPr>
      <xdr:spPr>
        <a:xfrm>
          <a:off x="5298701" y="25928170"/>
          <a:ext cx="1793484" cy="506842"/>
        </a:xfrm>
        <a:prstGeom prst="wedgeRectCallout">
          <a:avLst>
            <a:gd name="adj1" fmla="val -38932"/>
            <a:gd name="adj2" fmla="val 71051"/>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0" i="0" u="none" strike="noStrike" baseline="0">
              <a:solidFill>
                <a:schemeClr val="dk1"/>
              </a:solidFill>
              <a:latin typeface="ＭＳ 明朝" panose="02020609040205080304" pitchFamily="17" charset="-128"/>
              <a:ea typeface="ＭＳ 明朝" panose="02020609040205080304" pitchFamily="17" charset="-128"/>
              <a:cs typeface="+mn-cs"/>
            </a:rPr>
            <a:t>事業化促進型の申請の場合は記載不要です。</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292772</xdr:colOff>
      <xdr:row>1</xdr:row>
      <xdr:rowOff>43404</xdr:rowOff>
    </xdr:from>
    <xdr:ext cx="3672800" cy="435697"/>
    <xdr:sp macro="" textlink="">
      <xdr:nvSpPr>
        <xdr:cNvPr id="2" name="テキスト ボックス 1">
          <a:extLst>
            <a:ext uri="{FF2B5EF4-FFF2-40B4-BE49-F238E27FC236}">
              <a16:creationId xmlns:a16="http://schemas.microsoft.com/office/drawing/2014/main" id="{BA984AC0-10C0-43E6-A807-C202A5F53D07}"/>
            </a:ext>
          </a:extLst>
        </xdr:cNvPr>
        <xdr:cNvSpPr txBox="1"/>
      </xdr:nvSpPr>
      <xdr:spPr>
        <a:xfrm>
          <a:off x="9593654" y="267522"/>
          <a:ext cx="3672800" cy="435697"/>
        </a:xfrm>
        <a:prstGeom prst="rect">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注：色つきのセルに入力してください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7"/>
  <sheetViews>
    <sheetView tabSelected="1" view="pageBreakPreview" zoomScaleNormal="49" zoomScaleSheetLayoutView="100" workbookViewId="0"/>
  </sheetViews>
  <sheetFormatPr defaultColWidth="8.69921875" defaultRowHeight="18" x14ac:dyDescent="0.45"/>
  <cols>
    <col min="1" max="1" width="3.5" style="70" customWidth="1"/>
    <col min="2" max="2" width="21" style="70" customWidth="1"/>
    <col min="3" max="3" width="35.59765625" style="70" customWidth="1"/>
    <col min="4" max="4" width="36.59765625" style="70" customWidth="1"/>
    <col min="5" max="16384" width="8.69921875" style="70"/>
  </cols>
  <sheetData>
    <row r="1" spans="1:4" x14ac:dyDescent="0.45">
      <c r="A1" s="3" t="s">
        <v>101</v>
      </c>
      <c r="B1" s="3"/>
      <c r="C1" s="3"/>
    </row>
    <row r="2" spans="1:4" x14ac:dyDescent="0.45">
      <c r="A2" s="3"/>
      <c r="B2" s="3"/>
      <c r="C2" s="3"/>
    </row>
    <row r="3" spans="1:4" x14ac:dyDescent="0.45">
      <c r="B3" s="18" t="s">
        <v>102</v>
      </c>
    </row>
    <row r="4" spans="1:4" ht="9.4499999999999993" customHeight="1" x14ac:dyDescent="0.45">
      <c r="B4" s="12"/>
    </row>
    <row r="5" spans="1:4" x14ac:dyDescent="0.45">
      <c r="B5" s="176" t="s">
        <v>20</v>
      </c>
      <c r="C5" s="176"/>
    </row>
    <row r="6" spans="1:4" ht="18.600000000000001" thickBot="1" x14ac:dyDescent="0.5">
      <c r="B6" s="13" t="s">
        <v>21</v>
      </c>
    </row>
    <row r="7" spans="1:4" x14ac:dyDescent="0.45">
      <c r="B7" s="21" t="s">
        <v>22</v>
      </c>
      <c r="C7" s="243"/>
      <c r="D7" s="244"/>
    </row>
    <row r="8" spans="1:4" x14ac:dyDescent="0.45">
      <c r="B8" s="22" t="s">
        <v>23</v>
      </c>
      <c r="C8" s="201"/>
      <c r="D8" s="202"/>
    </row>
    <row r="9" spans="1:4" x14ac:dyDescent="0.45">
      <c r="B9" s="22" t="s">
        <v>24</v>
      </c>
      <c r="C9" s="201"/>
      <c r="D9" s="202"/>
    </row>
    <row r="10" spans="1:4" x14ac:dyDescent="0.45">
      <c r="B10" s="22" t="s">
        <v>25</v>
      </c>
      <c r="C10" s="201"/>
      <c r="D10" s="202"/>
    </row>
    <row r="11" spans="1:4" x14ac:dyDescent="0.45">
      <c r="B11" s="22" t="s">
        <v>26</v>
      </c>
      <c r="C11" s="201"/>
      <c r="D11" s="202"/>
    </row>
    <row r="12" spans="1:4" x14ac:dyDescent="0.45">
      <c r="B12" s="22" t="s">
        <v>27</v>
      </c>
      <c r="C12" s="201"/>
      <c r="D12" s="202"/>
    </row>
    <row r="13" spans="1:4" ht="18.600000000000001" thickBot="1" x14ac:dyDescent="0.5">
      <c r="B13" s="23" t="s">
        <v>28</v>
      </c>
      <c r="C13" s="213"/>
      <c r="D13" s="214"/>
    </row>
    <row r="14" spans="1:4" x14ac:dyDescent="0.45">
      <c r="B14" s="215" t="s">
        <v>73</v>
      </c>
      <c r="C14" s="215"/>
      <c r="D14" s="215"/>
    </row>
    <row r="15" spans="1:4" x14ac:dyDescent="0.45">
      <c r="B15" s="234" t="s">
        <v>74</v>
      </c>
      <c r="C15" s="234"/>
    </row>
    <row r="16" spans="1:4" ht="9.4499999999999993" customHeight="1" x14ac:dyDescent="0.45">
      <c r="B16" s="13"/>
    </row>
    <row r="17" spans="2:4" ht="18.600000000000001" thickBot="1" x14ac:dyDescent="0.5">
      <c r="B17" s="13" t="s">
        <v>29</v>
      </c>
    </row>
    <row r="18" spans="2:4" x14ac:dyDescent="0.45">
      <c r="B18" s="44" t="s">
        <v>30</v>
      </c>
      <c r="C18" s="45" t="s">
        <v>31</v>
      </c>
      <c r="D18" s="43" t="s">
        <v>32</v>
      </c>
    </row>
    <row r="19" spans="2:4" x14ac:dyDescent="0.45">
      <c r="B19" s="47"/>
      <c r="C19" s="48"/>
      <c r="D19" s="49"/>
    </row>
    <row r="20" spans="2:4" ht="18.600000000000001" thickBot="1" x14ac:dyDescent="0.5">
      <c r="B20" s="50"/>
      <c r="C20" s="51"/>
      <c r="D20" s="46"/>
    </row>
    <row r="21" spans="2:4" x14ac:dyDescent="0.45">
      <c r="B21" s="216" t="s">
        <v>33</v>
      </c>
      <c r="C21" s="216"/>
      <c r="D21" s="216"/>
    </row>
    <row r="22" spans="2:4" ht="10.050000000000001" customHeight="1" x14ac:dyDescent="0.45">
      <c r="B22" s="13"/>
    </row>
    <row r="23" spans="2:4" ht="18.600000000000001" thickBot="1" x14ac:dyDescent="0.5">
      <c r="B23" s="14" t="s">
        <v>75</v>
      </c>
      <c r="D23" s="69" t="s">
        <v>76</v>
      </c>
    </row>
    <row r="24" spans="2:4" ht="18.600000000000001" thickBot="1" x14ac:dyDescent="0.5">
      <c r="B24" s="16" t="s">
        <v>3</v>
      </c>
      <c r="C24" s="52" t="s">
        <v>34</v>
      </c>
      <c r="D24" s="72" t="s">
        <v>34</v>
      </c>
    </row>
    <row r="25" spans="2:4" x14ac:dyDescent="0.45">
      <c r="B25" s="81" t="s">
        <v>35</v>
      </c>
      <c r="C25" s="77"/>
      <c r="D25" s="73"/>
    </row>
    <row r="26" spans="2:4" x14ac:dyDescent="0.45">
      <c r="B26" s="82" t="s">
        <v>36</v>
      </c>
      <c r="C26" s="78"/>
      <c r="D26" s="74"/>
    </row>
    <row r="27" spans="2:4" x14ac:dyDescent="0.45">
      <c r="B27" s="83" t="s">
        <v>37</v>
      </c>
      <c r="C27" s="79"/>
      <c r="D27" s="75"/>
    </row>
    <row r="28" spans="2:4" ht="18.600000000000001" thickBot="1" x14ac:dyDescent="0.5">
      <c r="B28" s="17" t="s">
        <v>38</v>
      </c>
      <c r="C28" s="80"/>
      <c r="D28" s="76"/>
    </row>
    <row r="29" spans="2:4" x14ac:dyDescent="0.45">
      <c r="B29" s="233" t="s">
        <v>39</v>
      </c>
      <c r="C29" s="234"/>
      <c r="D29" s="84"/>
    </row>
    <row r="30" spans="2:4" ht="10.050000000000001" customHeight="1" x14ac:dyDescent="0.45">
      <c r="B30" s="13"/>
    </row>
    <row r="31" spans="2:4" ht="18.600000000000001" thickBot="1" x14ac:dyDescent="0.5">
      <c r="B31" s="13" t="s">
        <v>40</v>
      </c>
    </row>
    <row r="32" spans="2:4" ht="18.600000000000001" thickBot="1" x14ac:dyDescent="0.5">
      <c r="B32" s="19" t="s">
        <v>41</v>
      </c>
      <c r="C32" s="177"/>
      <c r="D32" s="178"/>
    </row>
    <row r="33" spans="2:5" ht="18.600000000000001" thickBot="1" x14ac:dyDescent="0.5">
      <c r="B33" s="20" t="s">
        <v>42</v>
      </c>
      <c r="C33" s="179"/>
      <c r="D33" s="180"/>
    </row>
    <row r="34" spans="2:5" ht="18.600000000000001" thickBot="1" x14ac:dyDescent="0.5">
      <c r="B34" s="20" t="s">
        <v>43</v>
      </c>
      <c r="C34" s="179"/>
      <c r="D34" s="180"/>
    </row>
    <row r="35" spans="2:5" ht="18.600000000000001" thickBot="1" x14ac:dyDescent="0.5">
      <c r="B35" s="20" t="s">
        <v>44</v>
      </c>
      <c r="C35" s="181"/>
      <c r="D35" s="182"/>
    </row>
    <row r="36" spans="2:5" x14ac:dyDescent="0.45">
      <c r="B36" s="13"/>
    </row>
    <row r="37" spans="2:5" ht="18.600000000000001" thickBot="1" x14ac:dyDescent="0.5">
      <c r="B37" s="13" t="s">
        <v>45</v>
      </c>
    </row>
    <row r="38" spans="2:5" ht="30" customHeight="1" thickBot="1" x14ac:dyDescent="0.5">
      <c r="B38" s="238" t="s">
        <v>46</v>
      </c>
      <c r="C38" s="239"/>
      <c r="D38" s="240"/>
      <c r="E38" s="85"/>
    </row>
    <row r="39" spans="2:5" ht="18.600000000000001" thickBot="1" x14ac:dyDescent="0.5">
      <c r="B39" s="16" t="s">
        <v>47</v>
      </c>
      <c r="C39" s="217" t="s">
        <v>48</v>
      </c>
      <c r="D39" s="218"/>
      <c r="E39" s="85"/>
    </row>
    <row r="40" spans="2:5" ht="67.5" customHeight="1" thickBot="1" x14ac:dyDescent="0.5">
      <c r="B40" s="52"/>
      <c r="C40" s="194" t="s">
        <v>92</v>
      </c>
      <c r="D40" s="195"/>
    </row>
    <row r="41" spans="2:5" ht="38.1" customHeight="1" thickBot="1" x14ac:dyDescent="0.5">
      <c r="B41" s="52"/>
      <c r="C41" s="194" t="s">
        <v>49</v>
      </c>
      <c r="D41" s="195"/>
    </row>
    <row r="42" spans="2:5" ht="33" customHeight="1" thickBot="1" x14ac:dyDescent="0.5">
      <c r="B42" s="16"/>
      <c r="C42" s="196" t="s">
        <v>50</v>
      </c>
      <c r="D42" s="197"/>
    </row>
    <row r="43" spans="2:5" ht="25.95" customHeight="1" thickBot="1" x14ac:dyDescent="0.5">
      <c r="B43" s="53"/>
      <c r="C43" s="227" t="s">
        <v>51</v>
      </c>
      <c r="D43" s="228"/>
    </row>
    <row r="44" spans="2:5" ht="36" customHeight="1" thickBot="1" x14ac:dyDescent="0.5">
      <c r="B44" s="53"/>
      <c r="C44" s="196" t="s">
        <v>52</v>
      </c>
      <c r="D44" s="197"/>
    </row>
    <row r="45" spans="2:5" ht="22.5" customHeight="1" x14ac:dyDescent="0.45">
      <c r="B45" s="176" t="s">
        <v>53</v>
      </c>
      <c r="C45" s="176"/>
    </row>
    <row r="46" spans="2:5" ht="22.95" customHeight="1" x14ac:dyDescent="0.45">
      <c r="B46" s="1"/>
    </row>
    <row r="47" spans="2:5" ht="18.600000000000001" thickBot="1" x14ac:dyDescent="0.5">
      <c r="B47" s="235" t="s">
        <v>54</v>
      </c>
      <c r="C47" s="176"/>
    </row>
    <row r="48" spans="2:5" ht="18.600000000000001" thickBot="1" x14ac:dyDescent="0.5">
      <c r="B48" s="54" t="s">
        <v>85</v>
      </c>
      <c r="C48" s="241"/>
      <c r="D48" s="242"/>
    </row>
    <row r="49" spans="2:4" s="86" customFormat="1" ht="34.5" customHeight="1" x14ac:dyDescent="0.45">
      <c r="B49" s="219" t="s">
        <v>55</v>
      </c>
      <c r="C49" s="219"/>
      <c r="D49" s="219"/>
    </row>
    <row r="50" spans="2:4" s="86" customFormat="1" ht="33" customHeight="1" x14ac:dyDescent="0.45">
      <c r="B50" s="219" t="s">
        <v>56</v>
      </c>
      <c r="C50" s="219"/>
      <c r="D50" s="219"/>
    </row>
    <row r="51" spans="2:4" s="86" customFormat="1" ht="14.1" customHeight="1" x14ac:dyDescent="0.45">
      <c r="B51" s="15"/>
      <c r="C51" s="15"/>
    </row>
    <row r="52" spans="2:4" ht="18.600000000000001" thickBot="1" x14ac:dyDescent="0.5">
      <c r="B52" s="1" t="s">
        <v>57</v>
      </c>
    </row>
    <row r="53" spans="2:4" x14ac:dyDescent="0.45">
      <c r="B53" s="24" t="s">
        <v>58</v>
      </c>
      <c r="C53" s="220"/>
      <c r="D53" s="221"/>
    </row>
    <row r="54" spans="2:4" ht="18.600000000000001" thickBot="1" x14ac:dyDescent="0.5">
      <c r="B54" s="34"/>
      <c r="C54" s="222"/>
      <c r="D54" s="223"/>
    </row>
    <row r="55" spans="2:4" ht="32.549999999999997" customHeight="1" x14ac:dyDescent="0.45">
      <c r="B55" s="25" t="s">
        <v>27</v>
      </c>
      <c r="C55" s="203" t="s">
        <v>86</v>
      </c>
      <c r="D55" s="191"/>
    </row>
    <row r="56" spans="2:4" x14ac:dyDescent="0.45">
      <c r="B56" s="25" t="s">
        <v>59</v>
      </c>
      <c r="C56" s="204"/>
      <c r="D56" s="193"/>
    </row>
    <row r="57" spans="2:4" x14ac:dyDescent="0.45">
      <c r="B57" s="87"/>
      <c r="C57" s="204"/>
      <c r="D57" s="193"/>
    </row>
    <row r="58" spans="2:4" ht="18.600000000000001" thickBot="1" x14ac:dyDescent="0.5">
      <c r="B58" s="88"/>
      <c r="C58" s="205"/>
      <c r="D58" s="206"/>
    </row>
    <row r="59" spans="2:4" ht="22.05" customHeight="1" x14ac:dyDescent="0.45">
      <c r="B59" s="224" t="s">
        <v>60</v>
      </c>
      <c r="C59" s="207" t="s">
        <v>107</v>
      </c>
      <c r="D59" s="208"/>
    </row>
    <row r="60" spans="2:4" x14ac:dyDescent="0.45">
      <c r="B60" s="225"/>
      <c r="C60" s="209"/>
      <c r="D60" s="210"/>
    </row>
    <row r="61" spans="2:4" ht="19.05" customHeight="1" x14ac:dyDescent="0.45">
      <c r="B61" s="225"/>
      <c r="C61" s="209"/>
      <c r="D61" s="210"/>
    </row>
    <row r="62" spans="2:4" ht="19.05" customHeight="1" x14ac:dyDescent="0.45">
      <c r="B62" s="225"/>
      <c r="C62" s="209"/>
      <c r="D62" s="210"/>
    </row>
    <row r="63" spans="2:4" ht="19.05" customHeight="1" x14ac:dyDescent="0.45">
      <c r="B63" s="225"/>
      <c r="C63" s="209"/>
      <c r="D63" s="210"/>
    </row>
    <row r="64" spans="2:4" ht="19.05" customHeight="1" x14ac:dyDescent="0.45">
      <c r="B64" s="225"/>
      <c r="C64" s="209"/>
      <c r="D64" s="210"/>
    </row>
    <row r="65" spans="2:4" ht="19.05" customHeight="1" x14ac:dyDescent="0.45">
      <c r="B65" s="225"/>
      <c r="C65" s="209"/>
      <c r="D65" s="210"/>
    </row>
    <row r="66" spans="2:4" ht="19.05" customHeight="1" x14ac:dyDescent="0.45">
      <c r="B66" s="225"/>
      <c r="C66" s="209"/>
      <c r="D66" s="210"/>
    </row>
    <row r="67" spans="2:4" ht="19.05" customHeight="1" x14ac:dyDescent="0.45">
      <c r="B67" s="225"/>
      <c r="C67" s="209"/>
      <c r="D67" s="210"/>
    </row>
    <row r="68" spans="2:4" ht="19.05" customHeight="1" x14ac:dyDescent="0.45">
      <c r="B68" s="225"/>
      <c r="C68" s="209"/>
      <c r="D68" s="210"/>
    </row>
    <row r="69" spans="2:4" x14ac:dyDescent="0.45">
      <c r="B69" s="225"/>
      <c r="C69" s="209"/>
      <c r="D69" s="210"/>
    </row>
    <row r="70" spans="2:4" x14ac:dyDescent="0.45">
      <c r="B70" s="225"/>
      <c r="C70" s="209"/>
      <c r="D70" s="210"/>
    </row>
    <row r="71" spans="2:4" x14ac:dyDescent="0.45">
      <c r="B71" s="225"/>
      <c r="C71" s="209"/>
      <c r="D71" s="210"/>
    </row>
    <row r="72" spans="2:4" x14ac:dyDescent="0.45">
      <c r="B72" s="225"/>
      <c r="C72" s="209"/>
      <c r="D72" s="210"/>
    </row>
    <row r="73" spans="2:4" x14ac:dyDescent="0.45">
      <c r="B73" s="225"/>
      <c r="C73" s="209"/>
      <c r="D73" s="210"/>
    </row>
    <row r="74" spans="2:4" x14ac:dyDescent="0.45">
      <c r="B74" s="225"/>
      <c r="C74" s="209"/>
      <c r="D74" s="210"/>
    </row>
    <row r="75" spans="2:4" x14ac:dyDescent="0.45">
      <c r="B75" s="225"/>
      <c r="C75" s="209"/>
      <c r="D75" s="210"/>
    </row>
    <row r="76" spans="2:4" x14ac:dyDescent="0.45">
      <c r="B76" s="225"/>
      <c r="C76" s="209"/>
      <c r="D76" s="210"/>
    </row>
    <row r="77" spans="2:4" x14ac:dyDescent="0.45">
      <c r="B77" s="225"/>
      <c r="C77" s="209"/>
      <c r="D77" s="210"/>
    </row>
    <row r="78" spans="2:4" x14ac:dyDescent="0.45">
      <c r="B78" s="225"/>
      <c r="C78" s="209"/>
      <c r="D78" s="210"/>
    </row>
    <row r="79" spans="2:4" x14ac:dyDescent="0.45">
      <c r="B79" s="225"/>
      <c r="C79" s="209"/>
      <c r="D79" s="210"/>
    </row>
    <row r="80" spans="2:4" x14ac:dyDescent="0.45">
      <c r="B80" s="225"/>
      <c r="C80" s="209"/>
      <c r="D80" s="210"/>
    </row>
    <row r="81" spans="2:4" x14ac:dyDescent="0.45">
      <c r="B81" s="225"/>
      <c r="C81" s="209"/>
      <c r="D81" s="210"/>
    </row>
    <row r="82" spans="2:4" x14ac:dyDescent="0.45">
      <c r="B82" s="225"/>
      <c r="C82" s="209"/>
      <c r="D82" s="210"/>
    </row>
    <row r="83" spans="2:4" x14ac:dyDescent="0.45">
      <c r="B83" s="225"/>
      <c r="C83" s="209"/>
      <c r="D83" s="210"/>
    </row>
    <row r="84" spans="2:4" x14ac:dyDescent="0.45">
      <c r="B84" s="225"/>
      <c r="C84" s="209"/>
      <c r="D84" s="210"/>
    </row>
    <row r="85" spans="2:4" x14ac:dyDescent="0.45">
      <c r="B85" s="225"/>
      <c r="C85" s="209"/>
      <c r="D85" s="210"/>
    </row>
    <row r="86" spans="2:4" x14ac:dyDescent="0.45">
      <c r="B86" s="225"/>
      <c r="C86" s="209"/>
      <c r="D86" s="210"/>
    </row>
    <row r="87" spans="2:4" x14ac:dyDescent="0.45">
      <c r="B87" s="225"/>
      <c r="C87" s="209"/>
      <c r="D87" s="210"/>
    </row>
    <row r="88" spans="2:4" x14ac:dyDescent="0.45">
      <c r="B88" s="225"/>
      <c r="C88" s="209"/>
      <c r="D88" s="210"/>
    </row>
    <row r="89" spans="2:4" x14ac:dyDescent="0.45">
      <c r="B89" s="225"/>
      <c r="C89" s="209"/>
      <c r="D89" s="210"/>
    </row>
    <row r="90" spans="2:4" x14ac:dyDescent="0.45">
      <c r="B90" s="225"/>
      <c r="C90" s="209"/>
      <c r="D90" s="210"/>
    </row>
    <row r="91" spans="2:4" ht="18.600000000000001" thickBot="1" x14ac:dyDescent="0.5">
      <c r="B91" s="226"/>
      <c r="C91" s="211"/>
      <c r="D91" s="212"/>
    </row>
    <row r="92" spans="2:4" x14ac:dyDescent="0.45">
      <c r="B92" s="1"/>
    </row>
    <row r="93" spans="2:4" ht="18.600000000000001" customHeight="1" thickBot="1" x14ac:dyDescent="0.5">
      <c r="B93" s="176" t="s">
        <v>61</v>
      </c>
      <c r="C93" s="176"/>
    </row>
    <row r="94" spans="2:4" ht="21" customHeight="1" x14ac:dyDescent="0.45">
      <c r="B94" s="236" t="s">
        <v>62</v>
      </c>
      <c r="C94" s="190" t="s">
        <v>63</v>
      </c>
      <c r="D94" s="191"/>
    </row>
    <row r="95" spans="2:4" x14ac:dyDescent="0.45">
      <c r="B95" s="237"/>
      <c r="C95" s="192"/>
      <c r="D95" s="193"/>
    </row>
    <row r="96" spans="2:4" x14ac:dyDescent="0.45">
      <c r="B96" s="237"/>
      <c r="C96" s="192"/>
      <c r="D96" s="193"/>
    </row>
    <row r="97" spans="2:4" x14ac:dyDescent="0.45">
      <c r="B97" s="237"/>
      <c r="C97" s="192"/>
      <c r="D97" s="193"/>
    </row>
    <row r="98" spans="2:4" ht="29.55" customHeight="1" x14ac:dyDescent="0.45">
      <c r="B98" s="237" t="s">
        <v>64</v>
      </c>
      <c r="C98" s="192" t="s">
        <v>65</v>
      </c>
      <c r="D98" s="193"/>
    </row>
    <row r="99" spans="2:4" x14ac:dyDescent="0.45">
      <c r="B99" s="237"/>
      <c r="C99" s="192"/>
      <c r="D99" s="193"/>
    </row>
    <row r="100" spans="2:4" x14ac:dyDescent="0.45">
      <c r="B100" s="237"/>
      <c r="C100" s="192"/>
      <c r="D100" s="193"/>
    </row>
    <row r="101" spans="2:4" x14ac:dyDescent="0.45">
      <c r="B101" s="237"/>
      <c r="C101" s="192"/>
      <c r="D101" s="193"/>
    </row>
    <row r="102" spans="2:4" ht="33" customHeight="1" x14ac:dyDescent="0.45">
      <c r="B102" s="229" t="s">
        <v>66</v>
      </c>
      <c r="C102" s="198" t="s">
        <v>109</v>
      </c>
      <c r="D102" s="193"/>
    </row>
    <row r="103" spans="2:4" ht="44.1" customHeight="1" x14ac:dyDescent="0.45">
      <c r="B103" s="229"/>
      <c r="C103" s="192"/>
      <c r="D103" s="193"/>
    </row>
    <row r="104" spans="2:4" x14ac:dyDescent="0.45">
      <c r="B104" s="229"/>
      <c r="C104" s="192"/>
      <c r="D104" s="193"/>
    </row>
    <row r="105" spans="2:4" x14ac:dyDescent="0.45">
      <c r="B105" s="229"/>
      <c r="C105" s="192"/>
      <c r="D105" s="193"/>
    </row>
    <row r="106" spans="2:4" x14ac:dyDescent="0.45">
      <c r="B106" s="229"/>
      <c r="C106" s="199"/>
      <c r="D106" s="200"/>
    </row>
    <row r="107" spans="2:4" x14ac:dyDescent="0.45">
      <c r="B107" s="230" t="s">
        <v>67</v>
      </c>
      <c r="C107" s="183"/>
      <c r="D107" s="184"/>
    </row>
    <row r="108" spans="2:4" x14ac:dyDescent="0.45">
      <c r="B108" s="231"/>
      <c r="C108" s="185"/>
      <c r="D108" s="186"/>
    </row>
    <row r="109" spans="2:4" ht="18.600000000000001" thickBot="1" x14ac:dyDescent="0.5">
      <c r="B109" s="232"/>
      <c r="C109" s="187"/>
      <c r="D109" s="188"/>
    </row>
    <row r="110" spans="2:4" x14ac:dyDescent="0.45">
      <c r="B110" s="1"/>
    </row>
    <row r="111" spans="2:4" x14ac:dyDescent="0.45">
      <c r="B111" s="1" t="s">
        <v>68</v>
      </c>
      <c r="C111" s="89"/>
      <c r="D111" s="90"/>
    </row>
    <row r="112" spans="2:4" x14ac:dyDescent="0.45">
      <c r="B112" s="176" t="s">
        <v>69</v>
      </c>
      <c r="C112" s="176"/>
      <c r="D112" s="176"/>
    </row>
    <row r="113" spans="2:4" x14ac:dyDescent="0.45">
      <c r="B113" s="176" t="s">
        <v>70</v>
      </c>
      <c r="C113" s="176"/>
      <c r="D113" s="176"/>
    </row>
    <row r="114" spans="2:4" ht="23.1" customHeight="1" x14ac:dyDescent="0.45">
      <c r="B114" s="189" t="s">
        <v>84</v>
      </c>
      <c r="C114" s="189"/>
      <c r="D114" s="189"/>
    </row>
    <row r="115" spans="2:4" ht="28.5" customHeight="1" x14ac:dyDescent="0.45">
      <c r="B115" s="189" t="s">
        <v>71</v>
      </c>
      <c r="C115" s="189"/>
      <c r="D115" s="189"/>
    </row>
    <row r="116" spans="2:4" x14ac:dyDescent="0.45">
      <c r="B116" s="176" t="s">
        <v>72</v>
      </c>
      <c r="C116" s="176"/>
      <c r="D116" s="176"/>
    </row>
    <row r="117" spans="2:4" x14ac:dyDescent="0.45">
      <c r="B117" s="176" t="s">
        <v>108</v>
      </c>
      <c r="C117" s="176"/>
      <c r="D117" s="176"/>
    </row>
  </sheetData>
  <mergeCells count="47">
    <mergeCell ref="B117:D117"/>
    <mergeCell ref="B102:B106"/>
    <mergeCell ref="B107:B109"/>
    <mergeCell ref="B29:C29"/>
    <mergeCell ref="B5:C5"/>
    <mergeCell ref="B15:C15"/>
    <mergeCell ref="B45:C45"/>
    <mergeCell ref="B47:C47"/>
    <mergeCell ref="B94:B97"/>
    <mergeCell ref="B98:B101"/>
    <mergeCell ref="B38:D38"/>
    <mergeCell ref="C48:D48"/>
    <mergeCell ref="B49:D49"/>
    <mergeCell ref="C7:D7"/>
    <mergeCell ref="C8:D8"/>
    <mergeCell ref="C9:D9"/>
    <mergeCell ref="C10:D10"/>
    <mergeCell ref="C55:D58"/>
    <mergeCell ref="C59:D91"/>
    <mergeCell ref="C11:D11"/>
    <mergeCell ref="C12:D12"/>
    <mergeCell ref="C13:D13"/>
    <mergeCell ref="B14:D14"/>
    <mergeCell ref="B21:D21"/>
    <mergeCell ref="C39:D39"/>
    <mergeCell ref="B50:D50"/>
    <mergeCell ref="C53:D54"/>
    <mergeCell ref="B59:B91"/>
    <mergeCell ref="C44:D44"/>
    <mergeCell ref="C43:D43"/>
    <mergeCell ref="C40:D40"/>
    <mergeCell ref="B116:D116"/>
    <mergeCell ref="C32:D32"/>
    <mergeCell ref="C33:D33"/>
    <mergeCell ref="C34:D34"/>
    <mergeCell ref="C35:D35"/>
    <mergeCell ref="C107:D109"/>
    <mergeCell ref="B112:D112"/>
    <mergeCell ref="B113:D113"/>
    <mergeCell ref="B114:D114"/>
    <mergeCell ref="B115:D115"/>
    <mergeCell ref="B93:C93"/>
    <mergeCell ref="C94:D97"/>
    <mergeCell ref="C98:D101"/>
    <mergeCell ref="C41:D41"/>
    <mergeCell ref="C42:D42"/>
    <mergeCell ref="C102:D106"/>
  </mergeCells>
  <phoneticPr fontId="2"/>
  <dataValidations count="1">
    <dataValidation type="list" allowBlank="1" showInputMessage="1" showErrorMessage="1" sqref="B40:B44" xr:uid="{00000000-0002-0000-0000-000000000000}">
      <formula1>"○"</formula1>
    </dataValidation>
  </dataValidations>
  <pageMargins left="0.7" right="0.7" top="0.75" bottom="0.75" header="0.3" footer="0.3"/>
  <pageSetup paperSize="9" scale="76" fitToHeight="0" orientation="portrait" r:id="rId1"/>
  <rowBreaks count="2" manualBreakCount="2">
    <brk id="45"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78D46-46C7-4F24-A502-E52787BB0006}">
  <sheetPr>
    <pageSetUpPr fitToPage="1"/>
  </sheetPr>
  <dimension ref="A1:K75"/>
  <sheetViews>
    <sheetView view="pageBreakPreview" zoomScaleNormal="42" zoomScaleSheetLayoutView="100" workbookViewId="0"/>
  </sheetViews>
  <sheetFormatPr defaultColWidth="8.69921875" defaultRowHeight="18" x14ac:dyDescent="0.45"/>
  <cols>
    <col min="1" max="1" width="4.19921875" style="70" customWidth="1"/>
    <col min="2" max="2" width="16.59765625" style="70" customWidth="1"/>
    <col min="3" max="3" width="18.09765625" style="70" customWidth="1"/>
    <col min="4" max="10" width="16.59765625" style="70" customWidth="1"/>
    <col min="11" max="11" width="18.796875" style="70" customWidth="1"/>
    <col min="12" max="12" width="7.69921875" style="70" customWidth="1"/>
    <col min="13" max="16384" width="8.69921875" style="70"/>
  </cols>
  <sheetData>
    <row r="1" spans="1:11" x14ac:dyDescent="0.45">
      <c r="A1" s="3" t="s">
        <v>103</v>
      </c>
      <c r="C1" s="3"/>
      <c r="D1" s="3"/>
      <c r="E1" s="3"/>
      <c r="F1" s="3"/>
      <c r="G1" s="3"/>
    </row>
    <row r="2" spans="1:11" x14ac:dyDescent="0.45">
      <c r="B2" s="1"/>
    </row>
    <row r="3" spans="1:11" ht="19.2" x14ac:dyDescent="0.45">
      <c r="B3" s="157" t="s">
        <v>104</v>
      </c>
      <c r="C3" s="157"/>
      <c r="D3" s="157"/>
      <c r="E3" s="157"/>
      <c r="F3" s="157"/>
      <c r="G3" s="157"/>
      <c r="H3" s="157"/>
      <c r="I3" s="157"/>
      <c r="J3" s="157"/>
      <c r="K3" s="157"/>
    </row>
    <row r="4" spans="1:11" ht="7.95" customHeight="1" x14ac:dyDescent="0.45">
      <c r="B4" s="2"/>
      <c r="C4" s="86"/>
      <c r="D4" s="86"/>
      <c r="E4" s="86"/>
      <c r="F4" s="86"/>
      <c r="G4" s="86"/>
      <c r="H4" s="86"/>
    </row>
    <row r="5" spans="1:11" ht="18.600000000000001" thickBot="1" x14ac:dyDescent="0.5">
      <c r="B5" s="1" t="s">
        <v>98</v>
      </c>
      <c r="G5" s="4"/>
      <c r="K5" s="4" t="s">
        <v>2</v>
      </c>
    </row>
    <row r="6" spans="1:11" ht="18.600000000000001" thickBot="1" x14ac:dyDescent="0.5">
      <c r="B6" s="91" t="s">
        <v>3</v>
      </c>
      <c r="C6" s="152" t="s">
        <v>96</v>
      </c>
      <c r="D6" s="137"/>
      <c r="E6" s="137" t="s">
        <v>4</v>
      </c>
      <c r="F6" s="137"/>
      <c r="G6" s="137" t="s">
        <v>4</v>
      </c>
      <c r="H6" s="166"/>
      <c r="I6" s="159" t="s">
        <v>13</v>
      </c>
      <c r="J6" s="160"/>
      <c r="K6" s="92" t="s">
        <v>95</v>
      </c>
    </row>
    <row r="7" spans="1:11" x14ac:dyDescent="0.45">
      <c r="B7" s="93" t="s">
        <v>7</v>
      </c>
      <c r="C7" s="153"/>
      <c r="D7" s="138"/>
      <c r="E7" s="138"/>
      <c r="F7" s="138"/>
      <c r="G7" s="138"/>
      <c r="H7" s="167"/>
      <c r="I7" s="161" t="str">
        <f>IF(AND(C7="",E7="",G7=""),"",SUM(C7,E7,G7))</f>
        <v/>
      </c>
      <c r="J7" s="162"/>
      <c r="K7" s="59"/>
    </row>
    <row r="8" spans="1:11" x14ac:dyDescent="0.45">
      <c r="B8" s="94" t="s">
        <v>8</v>
      </c>
      <c r="C8" s="154"/>
      <c r="D8" s="139"/>
      <c r="E8" s="139"/>
      <c r="F8" s="139"/>
      <c r="G8" s="139"/>
      <c r="H8" s="150"/>
      <c r="I8" s="161" t="str">
        <f>IF(AND(C8="",E8="",G8=""),"",SUM(C8,E8,G8))</f>
        <v/>
      </c>
      <c r="J8" s="162"/>
      <c r="K8" s="60" t="s">
        <v>19</v>
      </c>
    </row>
    <row r="9" spans="1:11" x14ac:dyDescent="0.45">
      <c r="B9" s="94" t="s">
        <v>1</v>
      </c>
      <c r="C9" s="154"/>
      <c r="D9" s="139"/>
      <c r="E9" s="139"/>
      <c r="F9" s="139"/>
      <c r="G9" s="139"/>
      <c r="H9" s="150"/>
      <c r="I9" s="161" t="str">
        <f>IF(AND(C9="",E9="",G9=""),"",SUM(C9,E9,G9))</f>
        <v/>
      </c>
      <c r="J9" s="162"/>
      <c r="K9" s="60" t="s">
        <v>87</v>
      </c>
    </row>
    <row r="10" spans="1:11" ht="18.600000000000001" thickBot="1" x14ac:dyDescent="0.5">
      <c r="B10" s="95" t="s">
        <v>9</v>
      </c>
      <c r="C10" s="155"/>
      <c r="D10" s="140"/>
      <c r="E10" s="140"/>
      <c r="F10" s="140"/>
      <c r="G10" s="140"/>
      <c r="H10" s="151"/>
      <c r="I10" s="163" t="str">
        <f>IF(AND(C10="",E10="",G10=""),"",SUM(C10,E10,G10))</f>
        <v/>
      </c>
      <c r="J10" s="164"/>
      <c r="K10" s="61"/>
    </row>
    <row r="11" spans="1:11" ht="44.1" customHeight="1" thickTop="1" thickBot="1" x14ac:dyDescent="0.5">
      <c r="B11" s="115" t="s">
        <v>13</v>
      </c>
      <c r="C11" s="148" t="str">
        <f>IF(SUM(C7:D10)=0,"",SUM(C7:D10))</f>
        <v/>
      </c>
      <c r="D11" s="135"/>
      <c r="E11" s="135" t="str">
        <f>IF(SUM(E7:F10)=0,"",SUM(E7:F10))</f>
        <v/>
      </c>
      <c r="F11" s="135"/>
      <c r="G11" s="135" t="str">
        <f>IF(SUM(G7:H10)=0,"",SUM(G7:H10))</f>
        <v/>
      </c>
      <c r="H11" s="158"/>
      <c r="I11" s="165" t="str">
        <f>IF(SUM(I7:J10)=0,"",SUM(I7:J10))</f>
        <v/>
      </c>
      <c r="J11" s="158"/>
      <c r="K11" s="63" t="s">
        <v>16</v>
      </c>
    </row>
    <row r="12" spans="1:11" x14ac:dyDescent="0.45">
      <c r="B12" s="11"/>
      <c r="C12" s="11"/>
      <c r="D12" s="11"/>
      <c r="E12" s="11"/>
      <c r="F12" s="11"/>
      <c r="G12" s="11"/>
      <c r="H12" s="11"/>
      <c r="I12" s="11"/>
      <c r="J12" s="11"/>
      <c r="K12" s="10"/>
    </row>
    <row r="13" spans="1:11" x14ac:dyDescent="0.45">
      <c r="B13" s="2" t="s">
        <v>97</v>
      </c>
    </row>
    <row r="14" spans="1:11" ht="18.600000000000001" thickBot="1" x14ac:dyDescent="0.5">
      <c r="B14" s="2" t="s">
        <v>12</v>
      </c>
      <c r="G14" s="4"/>
      <c r="K14" s="4" t="s">
        <v>2</v>
      </c>
    </row>
    <row r="15" spans="1:11" x14ac:dyDescent="0.45">
      <c r="B15" s="143" t="s">
        <v>99</v>
      </c>
      <c r="C15" s="149" t="str">
        <f>C6</f>
        <v>年度</v>
      </c>
      <c r="D15" s="130"/>
      <c r="E15" s="130" t="str">
        <f>E6</f>
        <v>年度</v>
      </c>
      <c r="F15" s="130"/>
      <c r="G15" s="130" t="str">
        <f>G6</f>
        <v>年度</v>
      </c>
      <c r="H15" s="142"/>
      <c r="I15" s="141" t="s">
        <v>5</v>
      </c>
      <c r="J15" s="142"/>
      <c r="K15" s="169" t="s">
        <v>6</v>
      </c>
    </row>
    <row r="16" spans="1:11" ht="58.5" customHeight="1" thickBot="1" x14ac:dyDescent="0.5">
      <c r="B16" s="144"/>
      <c r="C16" s="102" t="s">
        <v>105</v>
      </c>
      <c r="D16" s="96" t="s">
        <v>106</v>
      </c>
      <c r="E16" s="97" t="s">
        <v>105</v>
      </c>
      <c r="F16" s="96" t="s">
        <v>106</v>
      </c>
      <c r="G16" s="97" t="s">
        <v>105</v>
      </c>
      <c r="H16" s="99" t="s">
        <v>106</v>
      </c>
      <c r="I16" s="98" t="s">
        <v>105</v>
      </c>
      <c r="J16" s="99" t="s">
        <v>106</v>
      </c>
      <c r="K16" s="170"/>
    </row>
    <row r="17" spans="2:11" x14ac:dyDescent="0.45">
      <c r="B17" s="6"/>
      <c r="C17" s="35"/>
      <c r="D17" s="36"/>
      <c r="E17" s="36"/>
      <c r="F17" s="36"/>
      <c r="G17" s="36"/>
      <c r="H17" s="67"/>
      <c r="I17" s="64" t="str">
        <f>IF(AND(C17="",E17="",G17=""),"",SUM(C17,E17,G17))</f>
        <v/>
      </c>
      <c r="J17" s="122" t="str">
        <f>IF(AND(D17="",F17="",H17=""),"",SUM(D17,F17,H17))</f>
        <v/>
      </c>
      <c r="K17" s="106"/>
    </row>
    <row r="18" spans="2:11" x14ac:dyDescent="0.45">
      <c r="B18" s="9"/>
      <c r="C18" s="35"/>
      <c r="D18" s="36"/>
      <c r="E18" s="36"/>
      <c r="F18" s="36"/>
      <c r="G18" s="36"/>
      <c r="H18" s="126"/>
      <c r="I18" s="127" t="str">
        <f t="shared" ref="I18:J34" si="0">IF(AND(C18="",E18="",G18=""),"",SUM(C18,E18,G18))</f>
        <v/>
      </c>
      <c r="J18" s="122" t="str">
        <f t="shared" si="0"/>
        <v/>
      </c>
      <c r="K18" s="107"/>
    </row>
    <row r="19" spans="2:11" x14ac:dyDescent="0.45">
      <c r="B19" s="9"/>
      <c r="C19" s="35"/>
      <c r="D19" s="36"/>
      <c r="E19" s="36"/>
      <c r="F19" s="36"/>
      <c r="G19" s="36"/>
      <c r="H19" s="126"/>
      <c r="I19" s="128" t="str">
        <f t="shared" si="0"/>
        <v/>
      </c>
      <c r="J19" s="122" t="str">
        <f t="shared" si="0"/>
        <v/>
      </c>
      <c r="K19" s="107"/>
    </row>
    <row r="20" spans="2:11" x14ac:dyDescent="0.45">
      <c r="B20" s="9"/>
      <c r="C20" s="35"/>
      <c r="D20" s="36"/>
      <c r="E20" s="36"/>
      <c r="F20" s="36"/>
      <c r="G20" s="36"/>
      <c r="H20" s="126"/>
      <c r="I20" s="128" t="str">
        <f t="shared" si="0"/>
        <v/>
      </c>
      <c r="J20" s="122" t="str">
        <f t="shared" si="0"/>
        <v/>
      </c>
      <c r="K20" s="107"/>
    </row>
    <row r="21" spans="2:11" x14ac:dyDescent="0.45">
      <c r="B21" s="9"/>
      <c r="C21" s="35"/>
      <c r="D21" s="36"/>
      <c r="E21" s="36"/>
      <c r="F21" s="36"/>
      <c r="G21" s="36"/>
      <c r="H21" s="126"/>
      <c r="I21" s="128" t="str">
        <f t="shared" si="0"/>
        <v/>
      </c>
      <c r="J21" s="122" t="str">
        <f t="shared" si="0"/>
        <v/>
      </c>
      <c r="K21" s="107"/>
    </row>
    <row r="22" spans="2:11" x14ac:dyDescent="0.45">
      <c r="B22" s="9"/>
      <c r="C22" s="35"/>
      <c r="D22" s="36"/>
      <c r="E22" s="36"/>
      <c r="F22" s="36"/>
      <c r="G22" s="36"/>
      <c r="H22" s="126"/>
      <c r="I22" s="128" t="str">
        <f t="shared" si="0"/>
        <v/>
      </c>
      <c r="J22" s="122" t="str">
        <f t="shared" si="0"/>
        <v/>
      </c>
      <c r="K22" s="107"/>
    </row>
    <row r="23" spans="2:11" x14ac:dyDescent="0.45">
      <c r="B23" s="9"/>
      <c r="C23" s="35"/>
      <c r="D23" s="36"/>
      <c r="E23" s="36"/>
      <c r="F23" s="36"/>
      <c r="G23" s="36"/>
      <c r="H23" s="126"/>
      <c r="I23" s="128" t="str">
        <f t="shared" si="0"/>
        <v/>
      </c>
      <c r="J23" s="122" t="str">
        <f t="shared" si="0"/>
        <v/>
      </c>
      <c r="K23" s="107"/>
    </row>
    <row r="24" spans="2:11" x14ac:dyDescent="0.45">
      <c r="B24" s="9"/>
      <c r="C24" s="35"/>
      <c r="D24" s="36"/>
      <c r="E24" s="36"/>
      <c r="F24" s="36"/>
      <c r="G24" s="36"/>
      <c r="H24" s="126"/>
      <c r="I24" s="128" t="str">
        <f t="shared" si="0"/>
        <v/>
      </c>
      <c r="J24" s="122" t="str">
        <f t="shared" si="0"/>
        <v/>
      </c>
      <c r="K24" s="107"/>
    </row>
    <row r="25" spans="2:11" x14ac:dyDescent="0.45">
      <c r="B25" s="9"/>
      <c r="C25" s="35"/>
      <c r="D25" s="36"/>
      <c r="E25" s="36"/>
      <c r="F25" s="36"/>
      <c r="G25" s="36"/>
      <c r="H25" s="126"/>
      <c r="I25" s="128" t="str">
        <f t="shared" si="0"/>
        <v/>
      </c>
      <c r="J25" s="122" t="str">
        <f t="shared" si="0"/>
        <v/>
      </c>
      <c r="K25" s="107"/>
    </row>
    <row r="26" spans="2:11" x14ac:dyDescent="0.45">
      <c r="B26" s="9"/>
      <c r="C26" s="35"/>
      <c r="D26" s="36"/>
      <c r="E26" s="36"/>
      <c r="F26" s="36"/>
      <c r="G26" s="36"/>
      <c r="H26" s="67"/>
      <c r="I26" s="64" t="str">
        <f t="shared" si="0"/>
        <v/>
      </c>
      <c r="J26" s="122" t="str">
        <f t="shared" si="0"/>
        <v/>
      </c>
      <c r="K26" s="107"/>
    </row>
    <row r="27" spans="2:11" x14ac:dyDescent="0.45">
      <c r="B27" s="9"/>
      <c r="C27" s="35"/>
      <c r="D27" s="36"/>
      <c r="E27" s="36"/>
      <c r="F27" s="36"/>
      <c r="G27" s="36"/>
      <c r="H27" s="67"/>
      <c r="I27" s="64" t="str">
        <f t="shared" si="0"/>
        <v/>
      </c>
      <c r="J27" s="122" t="str">
        <f t="shared" si="0"/>
        <v/>
      </c>
      <c r="K27" s="107"/>
    </row>
    <row r="28" spans="2:11" x14ac:dyDescent="0.45">
      <c r="B28" s="9"/>
      <c r="C28" s="35"/>
      <c r="D28" s="36"/>
      <c r="E28" s="36"/>
      <c r="F28" s="36"/>
      <c r="G28" s="36"/>
      <c r="H28" s="67"/>
      <c r="I28" s="64" t="str">
        <f t="shared" si="0"/>
        <v/>
      </c>
      <c r="J28" s="122" t="str">
        <f t="shared" si="0"/>
        <v/>
      </c>
      <c r="K28" s="107"/>
    </row>
    <row r="29" spans="2:11" x14ac:dyDescent="0.45">
      <c r="B29" s="9"/>
      <c r="C29" s="35"/>
      <c r="D29" s="36"/>
      <c r="E29" s="36"/>
      <c r="F29" s="36"/>
      <c r="G29" s="36"/>
      <c r="H29" s="67"/>
      <c r="I29" s="64" t="str">
        <f t="shared" si="0"/>
        <v/>
      </c>
      <c r="J29" s="122" t="str">
        <f t="shared" si="0"/>
        <v/>
      </c>
      <c r="K29" s="107"/>
    </row>
    <row r="30" spans="2:11" x14ac:dyDescent="0.45">
      <c r="B30" s="9"/>
      <c r="C30" s="35"/>
      <c r="D30" s="36"/>
      <c r="E30" s="36"/>
      <c r="F30" s="36"/>
      <c r="G30" s="36"/>
      <c r="H30" s="67"/>
      <c r="I30" s="64" t="str">
        <f t="shared" si="0"/>
        <v/>
      </c>
      <c r="J30" s="122" t="str">
        <f t="shared" si="0"/>
        <v/>
      </c>
      <c r="K30" s="107"/>
    </row>
    <row r="31" spans="2:11" x14ac:dyDescent="0.45">
      <c r="B31" s="7"/>
      <c r="C31" s="37"/>
      <c r="D31" s="38"/>
      <c r="E31" s="38"/>
      <c r="F31" s="38"/>
      <c r="G31" s="38"/>
      <c r="H31" s="42"/>
      <c r="I31" s="64" t="str">
        <f t="shared" si="0"/>
        <v/>
      </c>
      <c r="J31" s="122" t="str">
        <f t="shared" si="0"/>
        <v/>
      </c>
      <c r="K31" s="108"/>
    </row>
    <row r="32" spans="2:11" x14ac:dyDescent="0.45">
      <c r="B32" s="7"/>
      <c r="C32" s="37"/>
      <c r="D32" s="38"/>
      <c r="E32" s="38"/>
      <c r="F32" s="38"/>
      <c r="G32" s="38"/>
      <c r="H32" s="42"/>
      <c r="I32" s="64" t="str">
        <f t="shared" si="0"/>
        <v/>
      </c>
      <c r="J32" s="122" t="str">
        <f t="shared" si="0"/>
        <v/>
      </c>
      <c r="K32" s="108"/>
    </row>
    <row r="33" spans="2:11" x14ac:dyDescent="0.45">
      <c r="B33" s="7"/>
      <c r="C33" s="37"/>
      <c r="D33" s="38"/>
      <c r="E33" s="38"/>
      <c r="F33" s="38"/>
      <c r="G33" s="38"/>
      <c r="H33" s="42"/>
      <c r="I33" s="64" t="str">
        <f t="shared" si="0"/>
        <v/>
      </c>
      <c r="J33" s="122" t="str">
        <f t="shared" si="0"/>
        <v/>
      </c>
      <c r="K33" s="108"/>
    </row>
    <row r="34" spans="2:11" ht="18.600000000000001" thickBot="1" x14ac:dyDescent="0.5">
      <c r="B34" s="8"/>
      <c r="C34" s="39"/>
      <c r="D34" s="40"/>
      <c r="E34" s="40"/>
      <c r="F34" s="40"/>
      <c r="G34" s="40"/>
      <c r="H34" s="68"/>
      <c r="I34" s="116" t="str">
        <f t="shared" si="0"/>
        <v/>
      </c>
      <c r="J34" s="123" t="str">
        <f t="shared" si="0"/>
        <v/>
      </c>
      <c r="K34" s="109"/>
    </row>
    <row r="35" spans="2:11" ht="19.2" thickTop="1" thickBot="1" x14ac:dyDescent="0.5">
      <c r="B35" s="100" t="s">
        <v>5</v>
      </c>
      <c r="C35" s="103" t="str">
        <f t="shared" ref="C35:J35" si="1">IF(SUM(C17:C34)=0,"",SUM(C17:C34))</f>
        <v/>
      </c>
      <c r="D35" s="41" t="str">
        <f>IF(SUM(D17:D34)=0,"",SUM(D17:D34))</f>
        <v/>
      </c>
      <c r="E35" s="41" t="str">
        <f t="shared" si="1"/>
        <v/>
      </c>
      <c r="F35" s="41" t="str">
        <f t="shared" si="1"/>
        <v/>
      </c>
      <c r="G35" s="41" t="str">
        <f t="shared" si="1"/>
        <v/>
      </c>
      <c r="H35" s="62" t="str">
        <f t="shared" si="1"/>
        <v/>
      </c>
      <c r="I35" s="65" t="str">
        <f t="shared" si="1"/>
        <v/>
      </c>
      <c r="J35" s="117" t="str">
        <f t="shared" si="1"/>
        <v/>
      </c>
      <c r="K35" s="124"/>
    </row>
    <row r="36" spans="2:11" ht="19.2" thickTop="1" thickBot="1" x14ac:dyDescent="0.5">
      <c r="B36" s="105" t="s">
        <v>10</v>
      </c>
      <c r="C36" s="104"/>
      <c r="D36" s="119" t="str">
        <f>IF(D35="","",ROUNDDOWN(MIN(10000000,D35/3*2),-3))</f>
        <v/>
      </c>
      <c r="E36" s="120"/>
      <c r="F36" s="119" t="str">
        <f>IF(F35="","",IF(D36="",ROUNDDOWN(MIN(10000000,F35/3*2),-3),ROUNDDOWN(MIN(10000000-D36,F35/3*2),-3)))</f>
        <v/>
      </c>
      <c r="G36" s="120"/>
      <c r="H36" s="121" t="str">
        <f>IF(H35="","",IF(D36="",IF(F36="",ROUNDDOWN(MIN(10000000,H35/3*22),-3),ROUNDDOWN(MIN(10000000-F36,H35/3*2),-3)),IF(F36="",ROUNDDOWN(MIN(10000000-D36,H35/3*2),-3),ROUNDDOWN(MIN(10000000-D36-F36,H35/3*2),-3))))</f>
        <v/>
      </c>
      <c r="I36" s="101"/>
      <c r="J36" s="118" t="str">
        <f>IF(SUM(D36,F36,H36)=0,"",SUM(D36,F36,H36))</f>
        <v/>
      </c>
      <c r="K36" s="125"/>
    </row>
    <row r="37" spans="2:11" ht="15" customHeight="1" x14ac:dyDescent="0.45">
      <c r="B37" s="10"/>
      <c r="C37" s="10"/>
      <c r="D37" s="10"/>
      <c r="E37" s="10"/>
      <c r="F37" s="10"/>
      <c r="G37" s="10"/>
      <c r="H37" s="10"/>
      <c r="I37" s="10"/>
      <c r="J37" s="10"/>
      <c r="K37" s="10"/>
    </row>
    <row r="38" spans="2:11" x14ac:dyDescent="0.45">
      <c r="B38" s="2" t="s">
        <v>11</v>
      </c>
    </row>
    <row r="39" spans="2:11" ht="18.600000000000001" thickBot="1" x14ac:dyDescent="0.5">
      <c r="B39" s="1" t="str">
        <f>IF(C6="年度","(　　　"&amp;C6&amp;"分）","("&amp;C6&amp;"分）")</f>
        <v>(　　　年度分）</v>
      </c>
      <c r="E39" s="69"/>
      <c r="F39" s="69"/>
      <c r="H39" s="69"/>
      <c r="J39" s="4" t="s">
        <v>2</v>
      </c>
    </row>
    <row r="40" spans="2:11" ht="43.95" customHeight="1" x14ac:dyDescent="0.45">
      <c r="B40" s="133" t="s">
        <v>99</v>
      </c>
      <c r="C40" s="134" t="s">
        <v>100</v>
      </c>
      <c r="D40" s="130" t="s">
        <v>105</v>
      </c>
      <c r="E40" s="130" t="s">
        <v>106</v>
      </c>
      <c r="F40" s="130" t="s">
        <v>15</v>
      </c>
      <c r="G40" s="131" t="s">
        <v>14</v>
      </c>
      <c r="H40" s="131" t="s">
        <v>88</v>
      </c>
      <c r="I40" s="131"/>
      <c r="J40" s="132" t="s">
        <v>6</v>
      </c>
    </row>
    <row r="41" spans="2:11" ht="19.05" customHeight="1" thickBot="1" x14ac:dyDescent="0.5">
      <c r="B41" s="156"/>
      <c r="C41" s="171"/>
      <c r="D41" s="136"/>
      <c r="E41" s="136"/>
      <c r="F41" s="136"/>
      <c r="G41" s="168"/>
      <c r="H41" s="71" t="s">
        <v>89</v>
      </c>
      <c r="I41" s="71" t="s">
        <v>90</v>
      </c>
      <c r="J41" s="172"/>
    </row>
    <row r="42" spans="2:11" x14ac:dyDescent="0.45">
      <c r="B42" s="56"/>
      <c r="C42" s="57"/>
      <c r="D42" s="36"/>
      <c r="E42" s="36"/>
      <c r="F42" s="36"/>
      <c r="G42" s="36"/>
      <c r="H42" s="173"/>
      <c r="I42" s="173"/>
      <c r="J42" s="66"/>
    </row>
    <row r="43" spans="2:11" x14ac:dyDescent="0.45">
      <c r="B43" s="55"/>
      <c r="C43" s="58"/>
      <c r="D43" s="38"/>
      <c r="E43" s="38"/>
      <c r="F43" s="38"/>
      <c r="G43" s="38"/>
      <c r="H43" s="174"/>
      <c r="I43" s="174"/>
      <c r="J43" s="42"/>
    </row>
    <row r="44" spans="2:11" x14ac:dyDescent="0.45">
      <c r="B44" s="55"/>
      <c r="C44" s="58"/>
      <c r="D44" s="38"/>
      <c r="E44" s="38"/>
      <c r="F44" s="38"/>
      <c r="G44" s="38"/>
      <c r="H44" s="174"/>
      <c r="I44" s="174"/>
      <c r="J44" s="42"/>
    </row>
    <row r="45" spans="2:11" x14ac:dyDescent="0.45">
      <c r="B45" s="55"/>
      <c r="C45" s="58"/>
      <c r="D45" s="38"/>
      <c r="E45" s="38"/>
      <c r="F45" s="38"/>
      <c r="G45" s="38"/>
      <c r="H45" s="174"/>
      <c r="I45" s="174"/>
      <c r="J45" s="42"/>
    </row>
    <row r="46" spans="2:11" x14ac:dyDescent="0.45">
      <c r="B46" s="55"/>
      <c r="C46" s="58"/>
      <c r="D46" s="38"/>
      <c r="E46" s="38"/>
      <c r="F46" s="38"/>
      <c r="G46" s="38"/>
      <c r="H46" s="174"/>
      <c r="I46" s="174"/>
      <c r="J46" s="42"/>
    </row>
    <row r="47" spans="2:11" x14ac:dyDescent="0.45">
      <c r="B47" s="55"/>
      <c r="C47" s="58"/>
      <c r="D47" s="38"/>
      <c r="E47" s="38"/>
      <c r="F47" s="38"/>
      <c r="G47" s="38"/>
      <c r="H47" s="174"/>
      <c r="I47" s="174"/>
      <c r="J47" s="42"/>
    </row>
    <row r="48" spans="2:11" x14ac:dyDescent="0.45">
      <c r="B48" s="55"/>
      <c r="C48" s="58"/>
      <c r="D48" s="38"/>
      <c r="E48" s="38"/>
      <c r="F48" s="38"/>
      <c r="G48" s="38"/>
      <c r="H48" s="174"/>
      <c r="I48" s="174"/>
      <c r="J48" s="42"/>
    </row>
    <row r="49" spans="2:10" ht="18.600000000000001" thickBot="1" x14ac:dyDescent="0.5">
      <c r="B49" s="110" t="s">
        <v>5</v>
      </c>
      <c r="C49" s="111"/>
      <c r="D49" s="112" t="str">
        <f>IF(SUM(D42:D48)=0,"",SUM(D42:D48))</f>
        <v/>
      </c>
      <c r="E49" s="112" t="str">
        <f>IF(SUM(E42:E48)=0,"",SUM(E42:E48))</f>
        <v/>
      </c>
      <c r="F49" s="113"/>
      <c r="G49" s="113"/>
      <c r="H49" s="112" t="str">
        <f>IF(D36=0,"",D36)</f>
        <v/>
      </c>
      <c r="I49" s="112" t="str">
        <f>IF(D49="","",D49-H49)</f>
        <v/>
      </c>
      <c r="J49" s="114"/>
    </row>
    <row r="50" spans="2:10" ht="13.05" customHeight="1" x14ac:dyDescent="0.45">
      <c r="B50" s="1"/>
      <c r="H50" s="70" t="s">
        <v>17</v>
      </c>
    </row>
    <row r="51" spans="2:10" ht="18.600000000000001" thickBot="1" x14ac:dyDescent="0.5">
      <c r="B51" s="1" t="str">
        <f>IF(E6="年度","(　　　"&amp;E6&amp;"分）","("&amp;E6&amp;"分）")</f>
        <v>(　　　年度分）</v>
      </c>
      <c r="E51" s="69"/>
      <c r="F51" s="69"/>
      <c r="H51" s="69"/>
      <c r="J51" s="4" t="s">
        <v>2</v>
      </c>
    </row>
    <row r="52" spans="2:10" ht="43.95" customHeight="1" x14ac:dyDescent="0.45">
      <c r="B52" s="133" t="s">
        <v>99</v>
      </c>
      <c r="C52" s="134" t="s">
        <v>100</v>
      </c>
      <c r="D52" s="130" t="s">
        <v>105</v>
      </c>
      <c r="E52" s="130" t="s">
        <v>106</v>
      </c>
      <c r="F52" s="130" t="s">
        <v>15</v>
      </c>
      <c r="G52" s="131" t="s">
        <v>14</v>
      </c>
      <c r="H52" s="131" t="s">
        <v>88</v>
      </c>
      <c r="I52" s="131"/>
      <c r="J52" s="132" t="s">
        <v>6</v>
      </c>
    </row>
    <row r="53" spans="2:10" ht="19.05" customHeight="1" thickBot="1" x14ac:dyDescent="0.5">
      <c r="B53" s="156"/>
      <c r="C53" s="171"/>
      <c r="D53" s="136"/>
      <c r="E53" s="136"/>
      <c r="F53" s="136"/>
      <c r="G53" s="168"/>
      <c r="H53" s="71" t="s">
        <v>89</v>
      </c>
      <c r="I53" s="71" t="s">
        <v>90</v>
      </c>
      <c r="J53" s="172"/>
    </row>
    <row r="54" spans="2:10" x14ac:dyDescent="0.45">
      <c r="B54" s="56"/>
      <c r="C54" s="57"/>
      <c r="D54" s="36"/>
      <c r="E54" s="36"/>
      <c r="F54" s="36"/>
      <c r="G54" s="36"/>
      <c r="H54" s="175"/>
      <c r="I54" s="175"/>
      <c r="J54" s="66"/>
    </row>
    <row r="55" spans="2:10" x14ac:dyDescent="0.45">
      <c r="B55" s="55"/>
      <c r="C55" s="58"/>
      <c r="D55" s="38"/>
      <c r="E55" s="38"/>
      <c r="F55" s="38"/>
      <c r="G55" s="38"/>
      <c r="H55" s="129"/>
      <c r="I55" s="129"/>
      <c r="J55" s="42"/>
    </row>
    <row r="56" spans="2:10" x14ac:dyDescent="0.45">
      <c r="B56" s="55"/>
      <c r="C56" s="58"/>
      <c r="D56" s="38"/>
      <c r="E56" s="38"/>
      <c r="F56" s="38"/>
      <c r="G56" s="38"/>
      <c r="H56" s="129"/>
      <c r="I56" s="129"/>
      <c r="J56" s="42"/>
    </row>
    <row r="57" spans="2:10" x14ac:dyDescent="0.45">
      <c r="B57" s="55"/>
      <c r="C57" s="58"/>
      <c r="D57" s="38"/>
      <c r="E57" s="38"/>
      <c r="F57" s="38"/>
      <c r="G57" s="38"/>
      <c r="H57" s="129"/>
      <c r="I57" s="129"/>
      <c r="J57" s="42"/>
    </row>
    <row r="58" spans="2:10" x14ac:dyDescent="0.45">
      <c r="B58" s="55"/>
      <c r="C58" s="58"/>
      <c r="D58" s="38"/>
      <c r="E58" s="38"/>
      <c r="F58" s="38"/>
      <c r="G58" s="38"/>
      <c r="H58" s="129"/>
      <c r="I58" s="129"/>
      <c r="J58" s="42"/>
    </row>
    <row r="59" spans="2:10" x14ac:dyDescent="0.45">
      <c r="B59" s="55"/>
      <c r="C59" s="58"/>
      <c r="D59" s="38"/>
      <c r="E59" s="38"/>
      <c r="F59" s="38"/>
      <c r="G59" s="38"/>
      <c r="H59" s="129"/>
      <c r="I59" s="129"/>
      <c r="J59" s="42"/>
    </row>
    <row r="60" spans="2:10" x14ac:dyDescent="0.45">
      <c r="B60" s="55"/>
      <c r="C60" s="58"/>
      <c r="D60" s="38"/>
      <c r="E60" s="38"/>
      <c r="F60" s="38"/>
      <c r="G60" s="38"/>
      <c r="H60" s="129"/>
      <c r="I60" s="129"/>
      <c r="J60" s="42"/>
    </row>
    <row r="61" spans="2:10" ht="18.600000000000001" thickBot="1" x14ac:dyDescent="0.5">
      <c r="B61" s="110" t="s">
        <v>5</v>
      </c>
      <c r="C61" s="111"/>
      <c r="D61" s="112" t="str">
        <f>IF(SUM(D54:D60)=0,"",SUM(D54:D60))</f>
        <v/>
      </c>
      <c r="E61" s="112" t="str">
        <f>IF(SUM(E54:E60)=0,"",SUM(E54:E60))</f>
        <v/>
      </c>
      <c r="F61" s="113"/>
      <c r="G61" s="113"/>
      <c r="H61" s="112" t="str">
        <f>IF(F36="","",IF(F36=0,0,F36))</f>
        <v/>
      </c>
      <c r="I61" s="112" t="str">
        <f>IF(D61="","",D61-H61)</f>
        <v/>
      </c>
      <c r="J61" s="114"/>
    </row>
    <row r="62" spans="2:10" ht="13.05" customHeight="1" x14ac:dyDescent="0.45">
      <c r="B62" s="1"/>
      <c r="H62" s="70" t="s">
        <v>17</v>
      </c>
    </row>
    <row r="63" spans="2:10" ht="18.600000000000001" thickBot="1" x14ac:dyDescent="0.5">
      <c r="B63" s="1" t="str">
        <f>IF(G6="年度","(　　　"&amp;G6&amp;"分）","("&amp;G6&amp;"分）")</f>
        <v>(　　　年度分）</v>
      </c>
      <c r="E63" s="69"/>
      <c r="F63" s="69"/>
      <c r="H63" s="69"/>
      <c r="J63" s="4" t="s">
        <v>2</v>
      </c>
    </row>
    <row r="64" spans="2:10" ht="43.95" customHeight="1" x14ac:dyDescent="0.45">
      <c r="B64" s="133" t="s">
        <v>99</v>
      </c>
      <c r="C64" s="134" t="s">
        <v>100</v>
      </c>
      <c r="D64" s="130" t="s">
        <v>105</v>
      </c>
      <c r="E64" s="130" t="s">
        <v>106</v>
      </c>
      <c r="F64" s="130" t="s">
        <v>15</v>
      </c>
      <c r="G64" s="131" t="s">
        <v>14</v>
      </c>
      <c r="H64" s="131" t="s">
        <v>88</v>
      </c>
      <c r="I64" s="131"/>
      <c r="J64" s="132" t="s">
        <v>6</v>
      </c>
    </row>
    <row r="65" spans="2:11" ht="19.05" customHeight="1" thickBot="1" x14ac:dyDescent="0.5">
      <c r="B65" s="156"/>
      <c r="C65" s="171"/>
      <c r="D65" s="136"/>
      <c r="E65" s="136"/>
      <c r="F65" s="136"/>
      <c r="G65" s="168"/>
      <c r="H65" s="71" t="s">
        <v>89</v>
      </c>
      <c r="I65" s="71" t="s">
        <v>90</v>
      </c>
      <c r="J65" s="172"/>
    </row>
    <row r="66" spans="2:11" x14ac:dyDescent="0.45">
      <c r="B66" s="253"/>
      <c r="C66" s="57"/>
      <c r="D66" s="36"/>
      <c r="E66" s="36"/>
      <c r="F66" s="36"/>
      <c r="G66" s="36"/>
      <c r="H66" s="175"/>
      <c r="I66" s="175"/>
      <c r="J66" s="67"/>
    </row>
    <row r="67" spans="2:11" x14ac:dyDescent="0.45">
      <c r="B67" s="55"/>
      <c r="C67" s="58"/>
      <c r="D67" s="38"/>
      <c r="E67" s="38"/>
      <c r="F67" s="38"/>
      <c r="G67" s="38"/>
      <c r="H67" s="129"/>
      <c r="I67" s="129"/>
      <c r="J67" s="42"/>
    </row>
    <row r="68" spans="2:11" x14ac:dyDescent="0.45">
      <c r="B68" s="55"/>
      <c r="C68" s="58"/>
      <c r="D68" s="38"/>
      <c r="E68" s="38"/>
      <c r="F68" s="38"/>
      <c r="G68" s="38"/>
      <c r="H68" s="129"/>
      <c r="I68" s="129"/>
      <c r="J68" s="42"/>
    </row>
    <row r="69" spans="2:11" x14ac:dyDescent="0.45">
      <c r="B69" s="55"/>
      <c r="C69" s="58"/>
      <c r="D69" s="38"/>
      <c r="E69" s="38"/>
      <c r="F69" s="38"/>
      <c r="G69" s="38"/>
      <c r="H69" s="129"/>
      <c r="I69" s="129"/>
      <c r="J69" s="42"/>
    </row>
    <row r="70" spans="2:11" x14ac:dyDescent="0.45">
      <c r="B70" s="55"/>
      <c r="C70" s="58"/>
      <c r="D70" s="38"/>
      <c r="E70" s="38"/>
      <c r="F70" s="38"/>
      <c r="G70" s="38"/>
      <c r="H70" s="129"/>
      <c r="I70" s="129"/>
      <c r="J70" s="42"/>
    </row>
    <row r="71" spans="2:11" x14ac:dyDescent="0.45">
      <c r="B71" s="55"/>
      <c r="C71" s="58"/>
      <c r="D71" s="38"/>
      <c r="E71" s="38"/>
      <c r="F71" s="38"/>
      <c r="G71" s="38"/>
      <c r="H71" s="129"/>
      <c r="I71" s="129"/>
      <c r="J71" s="42"/>
    </row>
    <row r="72" spans="2:11" x14ac:dyDescent="0.45">
      <c r="B72" s="55"/>
      <c r="C72" s="58"/>
      <c r="D72" s="38"/>
      <c r="E72" s="38"/>
      <c r="F72" s="38"/>
      <c r="G72" s="38"/>
      <c r="H72" s="129"/>
      <c r="I72" s="129"/>
      <c r="J72" s="42"/>
    </row>
    <row r="73" spans="2:11" ht="18.600000000000001" thickBot="1" x14ac:dyDescent="0.5">
      <c r="B73" s="110" t="s">
        <v>5</v>
      </c>
      <c r="C73" s="111"/>
      <c r="D73" s="112" t="str">
        <f>IF(SUM(D66:D72)=0,"",SUM(D66:D72))</f>
        <v/>
      </c>
      <c r="E73" s="112" t="str">
        <f>IF(SUM(E66:E72)=0,"",SUM(E66:E72))</f>
        <v/>
      </c>
      <c r="F73" s="113"/>
      <c r="G73" s="113"/>
      <c r="H73" s="112" t="str">
        <f>IF(H36="","",IF(H36=0,0,H36))</f>
        <v/>
      </c>
      <c r="I73" s="112" t="str">
        <f>IF(D73="","",D73-H73)</f>
        <v/>
      </c>
      <c r="J73" s="114"/>
    </row>
    <row r="74" spans="2:11" ht="12.6" customHeight="1" thickBot="1" x14ac:dyDescent="0.5">
      <c r="B74" s="1"/>
      <c r="H74" s="70" t="s">
        <v>17</v>
      </c>
    </row>
    <row r="75" spans="2:11" ht="84" customHeight="1" thickBot="1" x14ac:dyDescent="0.5">
      <c r="B75" s="145" t="s">
        <v>18</v>
      </c>
      <c r="C75" s="146"/>
      <c r="D75" s="146"/>
      <c r="E75" s="146"/>
      <c r="F75" s="146"/>
      <c r="G75" s="146"/>
      <c r="H75" s="146"/>
      <c r="I75" s="146"/>
      <c r="J75" s="146"/>
      <c r="K75" s="147"/>
    </row>
  </sheetData>
  <mergeCells count="62">
    <mergeCell ref="H64:I64"/>
    <mergeCell ref="J64:J65"/>
    <mergeCell ref="H66:H72"/>
    <mergeCell ref="I66:I72"/>
    <mergeCell ref="B75:K75"/>
    <mergeCell ref="H52:I52"/>
    <mergeCell ref="J52:J53"/>
    <mergeCell ref="H54:H60"/>
    <mergeCell ref="I54:I60"/>
    <mergeCell ref="B64:B65"/>
    <mergeCell ref="C64:C65"/>
    <mergeCell ref="D64:D65"/>
    <mergeCell ref="E64:E65"/>
    <mergeCell ref="F64:F65"/>
    <mergeCell ref="G64:G65"/>
    <mergeCell ref="H40:I40"/>
    <mergeCell ref="J40:J41"/>
    <mergeCell ref="H42:H48"/>
    <mergeCell ref="I42:I48"/>
    <mergeCell ref="B52:B53"/>
    <mergeCell ref="C52:C53"/>
    <mergeCell ref="D52:D53"/>
    <mergeCell ref="E52:E53"/>
    <mergeCell ref="F52:F53"/>
    <mergeCell ref="G52:G53"/>
    <mergeCell ref="B40:B41"/>
    <mergeCell ref="C40:C41"/>
    <mergeCell ref="D40:D41"/>
    <mergeCell ref="E40:E41"/>
    <mergeCell ref="F40:F41"/>
    <mergeCell ref="G40:G41"/>
    <mergeCell ref="B15:B16"/>
    <mergeCell ref="C15:D15"/>
    <mergeCell ref="E15:F15"/>
    <mergeCell ref="G15:H15"/>
    <mergeCell ref="I15:J15"/>
    <mergeCell ref="K15:K16"/>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B3:K3"/>
    <mergeCell ref="C6:D6"/>
    <mergeCell ref="E6:F6"/>
    <mergeCell ref="G6:H6"/>
    <mergeCell ref="I6:J6"/>
    <mergeCell ref="C7:D7"/>
    <mergeCell ref="E7:F7"/>
    <mergeCell ref="G7:H7"/>
    <mergeCell ref="I7:J7"/>
  </mergeCells>
  <phoneticPr fontId="2"/>
  <dataValidations count="1">
    <dataValidation type="list" allowBlank="1" showInputMessage="1" showErrorMessage="1" sqref="B17:B34 B42:B48 B54:B60 B66:B72" xr:uid="{E6F49E73-A04B-4E95-B72E-9C960545A569}">
      <formula1>"商品開発費,生産体制整備費,販促・ブランディング費,その他共通経費"</formula1>
    </dataValidation>
  </dataValidations>
  <pageMargins left="0.70866141732283472" right="0.70866141732283472" top="0.74803149606299213" bottom="0.74803149606299213" header="0.31496062992125984" footer="0.31496062992125984"/>
  <pageSetup paperSize="9" scale="65" fitToHeight="0" orientation="landscape" r:id="rId1"/>
  <rowBreaks count="2" manualBreakCount="2">
    <brk id="37" max="10" man="1"/>
    <brk id="74"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7"/>
  <sheetViews>
    <sheetView view="pageBreakPreview" zoomScaleNormal="42" zoomScaleSheetLayoutView="100" workbookViewId="0"/>
  </sheetViews>
  <sheetFormatPr defaultColWidth="8.69921875" defaultRowHeight="18" x14ac:dyDescent="0.45"/>
  <cols>
    <col min="1" max="1" width="4.19921875" style="70" customWidth="1"/>
    <col min="2" max="2" width="16.59765625" style="70" customWidth="1"/>
    <col min="3" max="3" width="18.09765625" style="70" customWidth="1"/>
    <col min="4" max="12" width="16.59765625" style="70" customWidth="1"/>
    <col min="13" max="13" width="18.796875" style="70" customWidth="1"/>
    <col min="14" max="14" width="7.69921875" style="70" customWidth="1"/>
    <col min="15" max="16384" width="8.69921875" style="70"/>
  </cols>
  <sheetData>
    <row r="1" spans="1:13" x14ac:dyDescent="0.45">
      <c r="A1" s="3" t="s">
        <v>103</v>
      </c>
      <c r="B1" s="3"/>
      <c r="C1" s="3"/>
      <c r="D1" s="3"/>
      <c r="E1" s="3"/>
      <c r="F1" s="3"/>
      <c r="G1" s="3"/>
      <c r="H1" s="3"/>
      <c r="I1" s="3"/>
    </row>
    <row r="2" spans="1:13" x14ac:dyDescent="0.45">
      <c r="B2" s="1"/>
    </row>
    <row r="3" spans="1:13" ht="19.2" x14ac:dyDescent="0.45">
      <c r="B3" s="157" t="s">
        <v>104</v>
      </c>
      <c r="C3" s="157"/>
      <c r="D3" s="157"/>
      <c r="E3" s="157"/>
      <c r="F3" s="157"/>
      <c r="G3" s="157"/>
      <c r="H3" s="157"/>
      <c r="I3" s="157"/>
      <c r="J3" s="157"/>
      <c r="K3" s="157"/>
      <c r="L3" s="157"/>
      <c r="M3" s="157"/>
    </row>
    <row r="4" spans="1:13" ht="7.95" customHeight="1" x14ac:dyDescent="0.45">
      <c r="B4" s="2"/>
      <c r="C4" s="86"/>
      <c r="D4" s="86"/>
      <c r="E4" s="86"/>
      <c r="F4" s="86"/>
      <c r="G4" s="86"/>
      <c r="H4" s="86"/>
      <c r="I4" s="86"/>
      <c r="J4" s="86"/>
    </row>
    <row r="5" spans="1:13" ht="18.600000000000001" thickBot="1" x14ac:dyDescent="0.5">
      <c r="B5" s="1" t="s">
        <v>98</v>
      </c>
      <c r="I5" s="4"/>
      <c r="M5" s="4" t="s">
        <v>2</v>
      </c>
    </row>
    <row r="6" spans="1:13" ht="18.600000000000001" thickBot="1" x14ac:dyDescent="0.5">
      <c r="B6" s="91" t="s">
        <v>3</v>
      </c>
      <c r="C6" s="262" t="s">
        <v>96</v>
      </c>
      <c r="D6" s="257"/>
      <c r="E6" s="255" t="s">
        <v>4</v>
      </c>
      <c r="F6" s="257"/>
      <c r="G6" s="255" t="s">
        <v>4</v>
      </c>
      <c r="H6" s="257"/>
      <c r="I6" s="255" t="s">
        <v>4</v>
      </c>
      <c r="J6" s="256"/>
      <c r="K6" s="159" t="s">
        <v>13</v>
      </c>
      <c r="L6" s="160"/>
      <c r="M6" s="92" t="s">
        <v>95</v>
      </c>
    </row>
    <row r="7" spans="1:13" x14ac:dyDescent="0.45">
      <c r="B7" s="93" t="s">
        <v>7</v>
      </c>
      <c r="C7" s="153"/>
      <c r="D7" s="138"/>
      <c r="E7" s="138"/>
      <c r="F7" s="138"/>
      <c r="G7" s="138"/>
      <c r="H7" s="138"/>
      <c r="I7" s="138"/>
      <c r="J7" s="167"/>
      <c r="K7" s="161" t="str">
        <f>IF(AND(C7="",E7="",I7=""),"",SUM(C7:J7))</f>
        <v/>
      </c>
      <c r="L7" s="162"/>
      <c r="M7" s="59"/>
    </row>
    <row r="8" spans="1:13" x14ac:dyDescent="0.45">
      <c r="B8" s="94" t="s">
        <v>8</v>
      </c>
      <c r="C8" s="154"/>
      <c r="D8" s="139"/>
      <c r="E8" s="139"/>
      <c r="F8" s="139"/>
      <c r="G8" s="139"/>
      <c r="H8" s="139"/>
      <c r="I8" s="139"/>
      <c r="J8" s="150"/>
      <c r="K8" s="161" t="str">
        <f t="shared" ref="K8:K10" si="0">IF(AND(C8="",E8="",I8=""),"",SUM(C8:J8))</f>
        <v/>
      </c>
      <c r="L8" s="162"/>
      <c r="M8" s="60" t="s">
        <v>19</v>
      </c>
    </row>
    <row r="9" spans="1:13" x14ac:dyDescent="0.45">
      <c r="B9" s="94" t="s">
        <v>1</v>
      </c>
      <c r="C9" s="154" t="str">
        <f>D36</f>
        <v/>
      </c>
      <c r="D9" s="139"/>
      <c r="E9" s="139" t="str">
        <f>F36</f>
        <v/>
      </c>
      <c r="F9" s="139"/>
      <c r="G9" s="139" t="str">
        <f>H36</f>
        <v/>
      </c>
      <c r="H9" s="139"/>
      <c r="I9" s="139" t="str">
        <f>J36</f>
        <v/>
      </c>
      <c r="J9" s="150"/>
      <c r="K9" s="161" t="str">
        <f t="shared" si="0"/>
        <v/>
      </c>
      <c r="L9" s="162"/>
      <c r="M9" s="60" t="s">
        <v>87</v>
      </c>
    </row>
    <row r="10" spans="1:13" ht="18.600000000000001" thickBot="1" x14ac:dyDescent="0.5">
      <c r="B10" s="95" t="s">
        <v>9</v>
      </c>
      <c r="C10" s="155"/>
      <c r="D10" s="140"/>
      <c r="E10" s="140"/>
      <c r="F10" s="140"/>
      <c r="G10" s="140"/>
      <c r="H10" s="140"/>
      <c r="I10" s="140"/>
      <c r="J10" s="151"/>
      <c r="K10" s="163" t="str">
        <f t="shared" si="0"/>
        <v/>
      </c>
      <c r="L10" s="164"/>
      <c r="M10" s="61"/>
    </row>
    <row r="11" spans="1:13" ht="44.1" customHeight="1" thickTop="1" thickBot="1" x14ac:dyDescent="0.5">
      <c r="B11" s="115" t="s">
        <v>94</v>
      </c>
      <c r="C11" s="148" t="str">
        <f>IF(SUM(C7:D10)=0,"",SUM(C7:D10))</f>
        <v/>
      </c>
      <c r="D11" s="135"/>
      <c r="E11" s="135" t="str">
        <f>IF(SUM(E7:F10)=0,"",SUM(E7:F10))</f>
        <v/>
      </c>
      <c r="F11" s="135"/>
      <c r="G11" s="135" t="str">
        <f t="shared" ref="G11:J11" si="1">IF(SUM(G7:H10)=0,"",SUM(G7:H10))</f>
        <v/>
      </c>
      <c r="H11" s="135"/>
      <c r="I11" s="135" t="str">
        <f t="shared" ref="I11:J11" si="2">IF(SUM(I7:J10)=0,"",SUM(I7:J10))</f>
        <v/>
      </c>
      <c r="J11" s="158"/>
      <c r="K11" s="165" t="str">
        <f>IF(SUM(K7:L10)=0,"",SUM(K7:L10))</f>
        <v/>
      </c>
      <c r="L11" s="158"/>
      <c r="M11" s="63" t="s">
        <v>16</v>
      </c>
    </row>
    <row r="12" spans="1:13" x14ac:dyDescent="0.45">
      <c r="B12" s="11"/>
      <c r="C12" s="11"/>
      <c r="D12" s="11"/>
      <c r="E12" s="11"/>
      <c r="F12" s="11"/>
      <c r="G12" s="11"/>
      <c r="H12" s="11"/>
      <c r="I12" s="11"/>
      <c r="J12" s="11"/>
      <c r="K12" s="11"/>
      <c r="L12" s="11"/>
      <c r="M12" s="10"/>
    </row>
    <row r="13" spans="1:13" x14ac:dyDescent="0.45">
      <c r="B13" s="2" t="s">
        <v>97</v>
      </c>
    </row>
    <row r="14" spans="1:13" ht="18.600000000000001" thickBot="1" x14ac:dyDescent="0.5">
      <c r="B14" s="2" t="s">
        <v>12</v>
      </c>
      <c r="I14" s="4"/>
      <c r="M14" s="4" t="s">
        <v>2</v>
      </c>
    </row>
    <row r="15" spans="1:13" x14ac:dyDescent="0.45">
      <c r="B15" s="143" t="s">
        <v>99</v>
      </c>
      <c r="C15" s="149" t="str">
        <f>C6</f>
        <v>年度</v>
      </c>
      <c r="D15" s="130"/>
      <c r="E15" s="130" t="str">
        <f>E6</f>
        <v>年度</v>
      </c>
      <c r="F15" s="130"/>
      <c r="G15" s="130" t="str">
        <f>G6</f>
        <v>年度</v>
      </c>
      <c r="H15" s="130"/>
      <c r="I15" s="130" t="str">
        <f>I6</f>
        <v>年度</v>
      </c>
      <c r="J15" s="142"/>
      <c r="K15" s="141" t="s">
        <v>5</v>
      </c>
      <c r="L15" s="142"/>
      <c r="M15" s="169" t="s">
        <v>6</v>
      </c>
    </row>
    <row r="16" spans="1:13" ht="58.5" customHeight="1" thickBot="1" x14ac:dyDescent="0.5">
      <c r="B16" s="144"/>
      <c r="C16" s="102" t="s">
        <v>105</v>
      </c>
      <c r="D16" s="96" t="s">
        <v>106</v>
      </c>
      <c r="E16" s="97" t="s">
        <v>105</v>
      </c>
      <c r="F16" s="96" t="s">
        <v>106</v>
      </c>
      <c r="G16" s="97" t="s">
        <v>105</v>
      </c>
      <c r="H16" s="96" t="s">
        <v>106</v>
      </c>
      <c r="I16" s="97" t="s">
        <v>105</v>
      </c>
      <c r="J16" s="99" t="s">
        <v>106</v>
      </c>
      <c r="K16" s="98" t="s">
        <v>105</v>
      </c>
      <c r="L16" s="99" t="s">
        <v>106</v>
      </c>
      <c r="M16" s="170"/>
    </row>
    <row r="17" spans="2:13" x14ac:dyDescent="0.45">
      <c r="B17" s="6"/>
      <c r="C17" s="35"/>
      <c r="D17" s="36"/>
      <c r="E17" s="36"/>
      <c r="F17" s="36"/>
      <c r="G17" s="36"/>
      <c r="H17" s="36"/>
      <c r="I17" s="36"/>
      <c r="J17" s="67"/>
      <c r="K17" s="64" t="str">
        <f>IF(AND(C17="",E17="",I17="",G17=""),"",SUM(C17,E17,I17,G17))</f>
        <v/>
      </c>
      <c r="L17" s="122" t="str">
        <f>IF(AND(D17="",F17="",J17="",H17=""),"",SUM(D17,F17,J17,H17))</f>
        <v/>
      </c>
      <c r="M17" s="106"/>
    </row>
    <row r="18" spans="2:13" x14ac:dyDescent="0.45">
      <c r="B18" s="9"/>
      <c r="C18" s="35"/>
      <c r="D18" s="36"/>
      <c r="E18" s="36"/>
      <c r="F18" s="36"/>
      <c r="G18" s="36"/>
      <c r="H18" s="36"/>
      <c r="I18" s="36"/>
      <c r="J18" s="126"/>
      <c r="K18" s="127" t="str">
        <f t="shared" ref="K18:K34" si="3">IF(AND(C18="",E18="",I18="",G18=""),"",SUM(C18,E18,I18,G18))</f>
        <v/>
      </c>
      <c r="L18" s="122" t="str">
        <f t="shared" ref="L18:L34" si="4">IF(AND(D18="",F18="",J18="",H18=""),"",SUM(D18,F18,J18,H18))</f>
        <v/>
      </c>
      <c r="M18" s="107"/>
    </row>
    <row r="19" spans="2:13" x14ac:dyDescent="0.45">
      <c r="B19" s="9"/>
      <c r="C19" s="35"/>
      <c r="D19" s="36"/>
      <c r="E19" s="36"/>
      <c r="F19" s="36"/>
      <c r="G19" s="36"/>
      <c r="H19" s="36"/>
      <c r="I19" s="36"/>
      <c r="J19" s="126"/>
      <c r="K19" s="128" t="str">
        <f t="shared" si="3"/>
        <v/>
      </c>
      <c r="L19" s="122" t="str">
        <f t="shared" si="4"/>
        <v/>
      </c>
      <c r="M19" s="107"/>
    </row>
    <row r="20" spans="2:13" x14ac:dyDescent="0.45">
      <c r="B20" s="9"/>
      <c r="C20" s="35"/>
      <c r="D20" s="36"/>
      <c r="E20" s="36"/>
      <c r="F20" s="36"/>
      <c r="G20" s="36"/>
      <c r="H20" s="36"/>
      <c r="I20" s="36"/>
      <c r="J20" s="126"/>
      <c r="K20" s="128" t="str">
        <f t="shared" si="3"/>
        <v/>
      </c>
      <c r="L20" s="122" t="str">
        <f t="shared" si="4"/>
        <v/>
      </c>
      <c r="M20" s="107"/>
    </row>
    <row r="21" spans="2:13" x14ac:dyDescent="0.45">
      <c r="B21" s="9"/>
      <c r="C21" s="35"/>
      <c r="D21" s="36"/>
      <c r="E21" s="36"/>
      <c r="F21" s="36"/>
      <c r="G21" s="36"/>
      <c r="H21" s="36"/>
      <c r="I21" s="36"/>
      <c r="J21" s="126"/>
      <c r="K21" s="128" t="str">
        <f t="shared" si="3"/>
        <v/>
      </c>
      <c r="L21" s="122" t="str">
        <f t="shared" si="4"/>
        <v/>
      </c>
      <c r="M21" s="107"/>
    </row>
    <row r="22" spans="2:13" x14ac:dyDescent="0.45">
      <c r="B22" s="9"/>
      <c r="C22" s="35"/>
      <c r="D22" s="36"/>
      <c r="E22" s="36"/>
      <c r="F22" s="36"/>
      <c r="G22" s="36"/>
      <c r="H22" s="36"/>
      <c r="I22" s="36"/>
      <c r="J22" s="126"/>
      <c r="K22" s="128" t="str">
        <f t="shared" si="3"/>
        <v/>
      </c>
      <c r="L22" s="122" t="str">
        <f t="shared" si="4"/>
        <v/>
      </c>
      <c r="M22" s="107"/>
    </row>
    <row r="23" spans="2:13" x14ac:dyDescent="0.45">
      <c r="B23" s="9"/>
      <c r="C23" s="35"/>
      <c r="D23" s="36"/>
      <c r="E23" s="36"/>
      <c r="F23" s="36"/>
      <c r="G23" s="36"/>
      <c r="H23" s="36"/>
      <c r="I23" s="36"/>
      <c r="J23" s="126"/>
      <c r="K23" s="128" t="str">
        <f t="shared" si="3"/>
        <v/>
      </c>
      <c r="L23" s="122" t="str">
        <f t="shared" si="4"/>
        <v/>
      </c>
      <c r="M23" s="107"/>
    </row>
    <row r="24" spans="2:13" x14ac:dyDescent="0.45">
      <c r="B24" s="9"/>
      <c r="C24" s="35"/>
      <c r="D24" s="36"/>
      <c r="E24" s="36"/>
      <c r="F24" s="36"/>
      <c r="G24" s="36"/>
      <c r="H24" s="36"/>
      <c r="I24" s="36"/>
      <c r="J24" s="126"/>
      <c r="K24" s="128" t="str">
        <f>IF(AND(C24="",E24="",I24="",G24=""),"",SUM(C24,E24,I24,G24))</f>
        <v/>
      </c>
      <c r="L24" s="122" t="str">
        <f t="shared" si="4"/>
        <v/>
      </c>
      <c r="M24" s="107"/>
    </row>
    <row r="25" spans="2:13" x14ac:dyDescent="0.45">
      <c r="B25" s="9"/>
      <c r="C25" s="35"/>
      <c r="D25" s="36"/>
      <c r="E25" s="36"/>
      <c r="F25" s="36"/>
      <c r="G25" s="36"/>
      <c r="H25" s="36"/>
      <c r="I25" s="36"/>
      <c r="J25" s="126"/>
      <c r="K25" s="128" t="str">
        <f t="shared" si="3"/>
        <v/>
      </c>
      <c r="L25" s="122" t="str">
        <f t="shared" si="4"/>
        <v/>
      </c>
      <c r="M25" s="107"/>
    </row>
    <row r="26" spans="2:13" x14ac:dyDescent="0.45">
      <c r="B26" s="9"/>
      <c r="C26" s="35"/>
      <c r="D26" s="36"/>
      <c r="E26" s="36"/>
      <c r="F26" s="36"/>
      <c r="G26" s="36"/>
      <c r="H26" s="36"/>
      <c r="I26" s="36"/>
      <c r="J26" s="67"/>
      <c r="K26" s="64" t="str">
        <f t="shared" si="3"/>
        <v/>
      </c>
      <c r="L26" s="122" t="str">
        <f t="shared" si="4"/>
        <v/>
      </c>
      <c r="M26" s="107"/>
    </row>
    <row r="27" spans="2:13" x14ac:dyDescent="0.45">
      <c r="B27" s="9"/>
      <c r="C27" s="35"/>
      <c r="D27" s="36"/>
      <c r="E27" s="36"/>
      <c r="F27" s="36"/>
      <c r="G27" s="36"/>
      <c r="H27" s="36"/>
      <c r="I27" s="36"/>
      <c r="J27" s="67"/>
      <c r="K27" s="64" t="str">
        <f t="shared" si="3"/>
        <v/>
      </c>
      <c r="L27" s="122" t="str">
        <f t="shared" si="4"/>
        <v/>
      </c>
      <c r="M27" s="107"/>
    </row>
    <row r="28" spans="2:13" x14ac:dyDescent="0.45">
      <c r="B28" s="9"/>
      <c r="C28" s="35"/>
      <c r="D28" s="36"/>
      <c r="E28" s="36"/>
      <c r="F28" s="36"/>
      <c r="G28" s="36"/>
      <c r="H28" s="36"/>
      <c r="I28" s="36"/>
      <c r="J28" s="67"/>
      <c r="K28" s="64" t="str">
        <f t="shared" si="3"/>
        <v/>
      </c>
      <c r="L28" s="122" t="str">
        <f t="shared" si="4"/>
        <v/>
      </c>
      <c r="M28" s="107"/>
    </row>
    <row r="29" spans="2:13" x14ac:dyDescent="0.45">
      <c r="B29" s="9"/>
      <c r="C29" s="35"/>
      <c r="D29" s="36"/>
      <c r="E29" s="36"/>
      <c r="F29" s="36"/>
      <c r="G29" s="36"/>
      <c r="H29" s="36"/>
      <c r="I29" s="36"/>
      <c r="J29" s="67"/>
      <c r="K29" s="64" t="str">
        <f t="shared" si="3"/>
        <v/>
      </c>
      <c r="L29" s="122" t="str">
        <f t="shared" si="4"/>
        <v/>
      </c>
      <c r="M29" s="107"/>
    </row>
    <row r="30" spans="2:13" x14ac:dyDescent="0.45">
      <c r="B30" s="9"/>
      <c r="C30" s="35"/>
      <c r="D30" s="36"/>
      <c r="E30" s="36"/>
      <c r="F30" s="36"/>
      <c r="G30" s="36"/>
      <c r="H30" s="36"/>
      <c r="I30" s="36"/>
      <c r="J30" s="67"/>
      <c r="K30" s="64" t="str">
        <f t="shared" si="3"/>
        <v/>
      </c>
      <c r="L30" s="122" t="str">
        <f t="shared" si="4"/>
        <v/>
      </c>
      <c r="M30" s="107"/>
    </row>
    <row r="31" spans="2:13" x14ac:dyDescent="0.45">
      <c r="B31" s="7"/>
      <c r="C31" s="37"/>
      <c r="D31" s="38"/>
      <c r="E31" s="38"/>
      <c r="F31" s="38"/>
      <c r="G31" s="38"/>
      <c r="H31" s="38"/>
      <c r="I31" s="38"/>
      <c r="J31" s="42"/>
      <c r="K31" s="64" t="str">
        <f t="shared" si="3"/>
        <v/>
      </c>
      <c r="L31" s="122" t="str">
        <f t="shared" si="4"/>
        <v/>
      </c>
      <c r="M31" s="108"/>
    </row>
    <row r="32" spans="2:13" x14ac:dyDescent="0.45">
      <c r="B32" s="7"/>
      <c r="C32" s="37"/>
      <c r="D32" s="38"/>
      <c r="E32" s="38"/>
      <c r="F32" s="38"/>
      <c r="G32" s="38"/>
      <c r="H32" s="38"/>
      <c r="I32" s="38"/>
      <c r="J32" s="42"/>
      <c r="K32" s="64" t="str">
        <f t="shared" si="3"/>
        <v/>
      </c>
      <c r="L32" s="122" t="str">
        <f t="shared" si="4"/>
        <v/>
      </c>
      <c r="M32" s="108"/>
    </row>
    <row r="33" spans="2:13" x14ac:dyDescent="0.45">
      <c r="B33" s="7"/>
      <c r="C33" s="37"/>
      <c r="D33" s="38"/>
      <c r="E33" s="38"/>
      <c r="F33" s="38"/>
      <c r="G33" s="38"/>
      <c r="H33" s="38"/>
      <c r="I33" s="38"/>
      <c r="J33" s="42"/>
      <c r="K33" s="64" t="str">
        <f t="shared" si="3"/>
        <v/>
      </c>
      <c r="L33" s="122" t="str">
        <f t="shared" si="4"/>
        <v/>
      </c>
      <c r="M33" s="108"/>
    </row>
    <row r="34" spans="2:13" ht="18.600000000000001" thickBot="1" x14ac:dyDescent="0.5">
      <c r="B34" s="8"/>
      <c r="C34" s="39"/>
      <c r="D34" s="40"/>
      <c r="E34" s="40"/>
      <c r="F34" s="40"/>
      <c r="G34" s="40"/>
      <c r="H34" s="40"/>
      <c r="I34" s="40"/>
      <c r="J34" s="68"/>
      <c r="K34" s="116" t="str">
        <f t="shared" si="3"/>
        <v/>
      </c>
      <c r="L34" s="123" t="str">
        <f t="shared" si="4"/>
        <v/>
      </c>
      <c r="M34" s="109"/>
    </row>
    <row r="35" spans="2:13" ht="19.2" thickTop="1" thickBot="1" x14ac:dyDescent="0.5">
      <c r="B35" s="100" t="s">
        <v>5</v>
      </c>
      <c r="C35" s="103" t="str">
        <f t="shared" ref="C35:J35" si="5">IF(SUM(C17:C34)=0,"",SUM(C17:C34))</f>
        <v/>
      </c>
      <c r="D35" s="41" t="str">
        <f>IF(SUM(D17:D34)=0,"",SUM(D17:D34))</f>
        <v/>
      </c>
      <c r="E35" s="41" t="str">
        <f t="shared" si="5"/>
        <v/>
      </c>
      <c r="F35" s="41" t="str">
        <f t="shared" si="5"/>
        <v/>
      </c>
      <c r="G35" s="41" t="str">
        <f t="shared" ref="G35:H35" si="6">IF(SUM(G17:G34)=0,"",SUM(G17:G34))</f>
        <v/>
      </c>
      <c r="H35" s="41" t="str">
        <f t="shared" si="6"/>
        <v/>
      </c>
      <c r="I35" s="41" t="str">
        <f t="shared" si="5"/>
        <v/>
      </c>
      <c r="J35" s="62" t="str">
        <f t="shared" si="5"/>
        <v/>
      </c>
      <c r="K35" s="65" t="str">
        <f>IF(SUM(K17:K34)=0,"",SUM(K17:K34))</f>
        <v/>
      </c>
      <c r="L35" s="117" t="str">
        <f>IF(SUM(L17:L34)=0,"",SUM(L17:L34))</f>
        <v/>
      </c>
      <c r="M35" s="124"/>
    </row>
    <row r="36" spans="2:13" ht="19.2" thickTop="1" thickBot="1" x14ac:dyDescent="0.5">
      <c r="B36" s="105" t="s">
        <v>10</v>
      </c>
      <c r="C36" s="104"/>
      <c r="D36" s="119" t="str">
        <f>IF(D35="","",ROUNDDOWN(MIN(10000000,D35/3*2),-3))</f>
        <v/>
      </c>
      <c r="E36" s="120"/>
      <c r="F36" s="119" t="str">
        <f>IF(F35="","",ROUNDDOWN(MIN(10000000-D36,F35/3*2),-3))</f>
        <v/>
      </c>
      <c r="G36" s="120"/>
      <c r="H36" s="119" t="str">
        <f>IF(H35="","",ROUNDDOWN(MIN(10000000-D36-F36,H35/3*2),-3))</f>
        <v/>
      </c>
      <c r="I36" s="120"/>
      <c r="J36" s="121" t="str">
        <f>IF(J35="","",ROUNDDOWN(MIN(10000000-D36-F36-H36,J35/3*2),-3))</f>
        <v/>
      </c>
      <c r="K36" s="101"/>
      <c r="L36" s="118" t="str">
        <f>IF(SUM(D36,F36,H36,J36)=0,"",SUM(D36,F36,H36,J36))</f>
        <v/>
      </c>
      <c r="M36" s="125"/>
    </row>
    <row r="37" spans="2:13" ht="15" customHeight="1" x14ac:dyDescent="0.45">
      <c r="B37" s="10"/>
      <c r="C37" s="10"/>
      <c r="D37" s="10"/>
      <c r="E37" s="10"/>
      <c r="F37" s="10"/>
      <c r="G37" s="10"/>
      <c r="H37" s="10"/>
      <c r="I37" s="10"/>
      <c r="J37" s="10"/>
      <c r="K37" s="10"/>
      <c r="L37" s="10"/>
      <c r="M37" s="10"/>
    </row>
    <row r="38" spans="2:13" x14ac:dyDescent="0.45">
      <c r="B38" s="2" t="s">
        <v>11</v>
      </c>
    </row>
    <row r="39" spans="2:13" ht="18.600000000000001" thickBot="1" x14ac:dyDescent="0.5">
      <c r="B39" s="1" t="str">
        <f>IF(C6="年度","(　　　"&amp;C6&amp;"分）","("&amp;C6&amp;"分）")</f>
        <v>(　　　年度分）</v>
      </c>
      <c r="E39" s="69"/>
      <c r="F39" s="69"/>
      <c r="H39" s="69"/>
      <c r="J39" s="4" t="s">
        <v>2</v>
      </c>
    </row>
    <row r="40" spans="2:13" ht="43.95" customHeight="1" x14ac:dyDescent="0.45">
      <c r="B40" s="133" t="s">
        <v>99</v>
      </c>
      <c r="C40" s="134" t="s">
        <v>100</v>
      </c>
      <c r="D40" s="130" t="s">
        <v>105</v>
      </c>
      <c r="E40" s="130" t="s">
        <v>106</v>
      </c>
      <c r="F40" s="130" t="s">
        <v>15</v>
      </c>
      <c r="G40" s="131" t="s">
        <v>14</v>
      </c>
      <c r="H40" s="131" t="s">
        <v>88</v>
      </c>
      <c r="I40" s="131"/>
      <c r="J40" s="132" t="s">
        <v>6</v>
      </c>
    </row>
    <row r="41" spans="2:13" ht="19.05" customHeight="1" thickBot="1" x14ac:dyDescent="0.5">
      <c r="B41" s="156"/>
      <c r="C41" s="171"/>
      <c r="D41" s="136"/>
      <c r="E41" s="136"/>
      <c r="F41" s="136"/>
      <c r="G41" s="168"/>
      <c r="H41" s="71" t="s">
        <v>89</v>
      </c>
      <c r="I41" s="71" t="s">
        <v>90</v>
      </c>
      <c r="J41" s="172"/>
    </row>
    <row r="42" spans="2:13" x14ac:dyDescent="0.45">
      <c r="B42" s="56"/>
      <c r="C42" s="57"/>
      <c r="D42" s="36"/>
      <c r="E42" s="36"/>
      <c r="F42" s="36"/>
      <c r="G42" s="36"/>
      <c r="H42" s="173"/>
      <c r="I42" s="173"/>
      <c r="J42" s="66"/>
    </row>
    <row r="43" spans="2:13" x14ac:dyDescent="0.45">
      <c r="B43" s="55"/>
      <c r="C43" s="58"/>
      <c r="D43" s="38"/>
      <c r="E43" s="38"/>
      <c r="F43" s="38"/>
      <c r="G43" s="38"/>
      <c r="H43" s="174"/>
      <c r="I43" s="174"/>
      <c r="J43" s="42"/>
    </row>
    <row r="44" spans="2:13" x14ac:dyDescent="0.45">
      <c r="B44" s="55"/>
      <c r="C44" s="58"/>
      <c r="D44" s="38"/>
      <c r="E44" s="38"/>
      <c r="F44" s="38"/>
      <c r="G44" s="38"/>
      <c r="H44" s="174"/>
      <c r="I44" s="174"/>
      <c r="J44" s="42"/>
    </row>
    <row r="45" spans="2:13" x14ac:dyDescent="0.45">
      <c r="B45" s="55"/>
      <c r="C45" s="58"/>
      <c r="D45" s="38"/>
      <c r="E45" s="38"/>
      <c r="F45" s="38"/>
      <c r="G45" s="38"/>
      <c r="H45" s="174"/>
      <c r="I45" s="174"/>
      <c r="J45" s="42"/>
    </row>
    <row r="46" spans="2:13" x14ac:dyDescent="0.45">
      <c r="B46" s="55"/>
      <c r="C46" s="58"/>
      <c r="D46" s="38"/>
      <c r="E46" s="38"/>
      <c r="F46" s="38"/>
      <c r="G46" s="38"/>
      <c r="H46" s="174"/>
      <c r="I46" s="174"/>
      <c r="J46" s="42"/>
    </row>
    <row r="47" spans="2:13" x14ac:dyDescent="0.45">
      <c r="B47" s="55"/>
      <c r="C47" s="58"/>
      <c r="D47" s="38"/>
      <c r="E47" s="38"/>
      <c r="F47" s="38"/>
      <c r="G47" s="38"/>
      <c r="H47" s="174"/>
      <c r="I47" s="174"/>
      <c r="J47" s="42"/>
    </row>
    <row r="48" spans="2:13" x14ac:dyDescent="0.45">
      <c r="B48" s="55"/>
      <c r="C48" s="58"/>
      <c r="D48" s="38"/>
      <c r="E48" s="38"/>
      <c r="F48" s="38"/>
      <c r="G48" s="38"/>
      <c r="H48" s="174"/>
      <c r="I48" s="174"/>
      <c r="J48" s="42"/>
    </row>
    <row r="49" spans="2:10" ht="18.600000000000001" thickBot="1" x14ac:dyDescent="0.5">
      <c r="B49" s="110" t="s">
        <v>5</v>
      </c>
      <c r="C49" s="111"/>
      <c r="D49" s="112" t="str">
        <f>IF(SUM(D42:D48)=0,"",SUM(D42:D48))</f>
        <v/>
      </c>
      <c r="E49" s="112" t="str">
        <f>IF(SUM(E42:E48)=0,"",SUM(E42:E48))</f>
        <v/>
      </c>
      <c r="F49" s="113"/>
      <c r="G49" s="113"/>
      <c r="H49" s="112" t="str">
        <f>IF(D36="","",D36)</f>
        <v/>
      </c>
      <c r="I49" s="112" t="str">
        <f>IF(D49="","",D49-H49)</f>
        <v/>
      </c>
      <c r="J49" s="114"/>
    </row>
    <row r="50" spans="2:10" ht="13.05" customHeight="1" x14ac:dyDescent="0.45">
      <c r="B50" s="1"/>
      <c r="H50" s="70" t="s">
        <v>17</v>
      </c>
    </row>
    <row r="51" spans="2:10" ht="18.600000000000001" thickBot="1" x14ac:dyDescent="0.5">
      <c r="B51" s="1" t="str">
        <f>IF(E6="年度","(　　　"&amp;E6&amp;"分）","("&amp;E6&amp;"分）")</f>
        <v>(　　　年度分）</v>
      </c>
      <c r="E51" s="69"/>
      <c r="F51" s="69"/>
      <c r="H51" s="69"/>
      <c r="J51" s="4" t="s">
        <v>2</v>
      </c>
    </row>
    <row r="52" spans="2:10" ht="43.95" customHeight="1" x14ac:dyDescent="0.45">
      <c r="B52" s="133" t="s">
        <v>99</v>
      </c>
      <c r="C52" s="134" t="s">
        <v>100</v>
      </c>
      <c r="D52" s="130" t="s">
        <v>105</v>
      </c>
      <c r="E52" s="130" t="s">
        <v>106</v>
      </c>
      <c r="F52" s="130" t="s">
        <v>15</v>
      </c>
      <c r="G52" s="131" t="s">
        <v>14</v>
      </c>
      <c r="H52" s="131" t="s">
        <v>88</v>
      </c>
      <c r="I52" s="131"/>
      <c r="J52" s="132" t="s">
        <v>6</v>
      </c>
    </row>
    <row r="53" spans="2:10" ht="19.05" customHeight="1" thickBot="1" x14ac:dyDescent="0.5">
      <c r="B53" s="156"/>
      <c r="C53" s="171"/>
      <c r="D53" s="136"/>
      <c r="E53" s="136"/>
      <c r="F53" s="136"/>
      <c r="G53" s="168"/>
      <c r="H53" s="71" t="s">
        <v>89</v>
      </c>
      <c r="I53" s="71" t="s">
        <v>90</v>
      </c>
      <c r="J53" s="172"/>
    </row>
    <row r="54" spans="2:10" x14ac:dyDescent="0.45">
      <c r="B54" s="56"/>
      <c r="C54" s="57"/>
      <c r="D54" s="36"/>
      <c r="E54" s="36"/>
      <c r="F54" s="36"/>
      <c r="G54" s="36"/>
      <c r="H54" s="175"/>
      <c r="I54" s="175"/>
      <c r="J54" s="66"/>
    </row>
    <row r="55" spans="2:10" x14ac:dyDescent="0.45">
      <c r="B55" s="55"/>
      <c r="C55" s="58"/>
      <c r="D55" s="38"/>
      <c r="E55" s="38"/>
      <c r="F55" s="38"/>
      <c r="G55" s="38"/>
      <c r="H55" s="129"/>
      <c r="I55" s="129"/>
      <c r="J55" s="42"/>
    </row>
    <row r="56" spans="2:10" x14ac:dyDescent="0.45">
      <c r="B56" s="55"/>
      <c r="C56" s="58"/>
      <c r="D56" s="38"/>
      <c r="E56" s="38"/>
      <c r="F56" s="38"/>
      <c r="G56" s="38"/>
      <c r="H56" s="129"/>
      <c r="I56" s="129"/>
      <c r="J56" s="42"/>
    </row>
    <row r="57" spans="2:10" x14ac:dyDescent="0.45">
      <c r="B57" s="55"/>
      <c r="C57" s="58"/>
      <c r="D57" s="38"/>
      <c r="E57" s="38"/>
      <c r="F57" s="38"/>
      <c r="G57" s="38"/>
      <c r="H57" s="129"/>
      <c r="I57" s="129"/>
      <c r="J57" s="42"/>
    </row>
    <row r="58" spans="2:10" x14ac:dyDescent="0.45">
      <c r="B58" s="55"/>
      <c r="C58" s="58"/>
      <c r="D58" s="38"/>
      <c r="E58" s="38"/>
      <c r="F58" s="38"/>
      <c r="G58" s="38"/>
      <c r="H58" s="129"/>
      <c r="I58" s="129"/>
      <c r="J58" s="42"/>
    </row>
    <row r="59" spans="2:10" x14ac:dyDescent="0.45">
      <c r="B59" s="55"/>
      <c r="C59" s="58"/>
      <c r="D59" s="38"/>
      <c r="E59" s="38"/>
      <c r="F59" s="38"/>
      <c r="G59" s="38"/>
      <c r="H59" s="129"/>
      <c r="I59" s="129"/>
      <c r="J59" s="42"/>
    </row>
    <row r="60" spans="2:10" x14ac:dyDescent="0.45">
      <c r="B60" s="55"/>
      <c r="C60" s="58"/>
      <c r="D60" s="38"/>
      <c r="E60" s="38"/>
      <c r="F60" s="38"/>
      <c r="G60" s="38"/>
      <c r="H60" s="129"/>
      <c r="I60" s="129"/>
      <c r="J60" s="42"/>
    </row>
    <row r="61" spans="2:10" ht="18.600000000000001" thickBot="1" x14ac:dyDescent="0.5">
      <c r="B61" s="110" t="s">
        <v>5</v>
      </c>
      <c r="C61" s="111"/>
      <c r="D61" s="112" t="str">
        <f>IF(SUM(D54:D60)=0,"",SUM(D54:D60))</f>
        <v/>
      </c>
      <c r="E61" s="112" t="str">
        <f>IF(SUM(E54:E60)=0,"",SUM(E54:E60))</f>
        <v/>
      </c>
      <c r="F61" s="113"/>
      <c r="G61" s="113"/>
      <c r="H61" s="112" t="str">
        <f>IF(F36="","",F36)</f>
        <v/>
      </c>
      <c r="I61" s="112" t="str">
        <f>IF(D61="","",D61-H61)</f>
        <v/>
      </c>
      <c r="J61" s="114"/>
    </row>
    <row r="62" spans="2:10" ht="13.05" customHeight="1" x14ac:dyDescent="0.45">
      <c r="B62" s="1"/>
      <c r="H62" s="70" t="s">
        <v>91</v>
      </c>
    </row>
    <row r="63" spans="2:10" ht="18.600000000000001" thickBot="1" x14ac:dyDescent="0.5">
      <c r="B63" s="1" t="str">
        <f>IF(G6="年度","(　　　"&amp;G6&amp;"分）","("&amp;G6&amp;"分）")</f>
        <v>(　　　年度分）</v>
      </c>
      <c r="E63" s="69"/>
      <c r="F63" s="69"/>
      <c r="H63" s="69"/>
      <c r="J63" s="4" t="s">
        <v>2</v>
      </c>
    </row>
    <row r="64" spans="2:10" ht="43.95" customHeight="1" x14ac:dyDescent="0.45">
      <c r="B64" s="133" t="s">
        <v>99</v>
      </c>
      <c r="C64" s="134" t="s">
        <v>100</v>
      </c>
      <c r="D64" s="130" t="s">
        <v>105</v>
      </c>
      <c r="E64" s="130" t="s">
        <v>106</v>
      </c>
      <c r="F64" s="130" t="s">
        <v>15</v>
      </c>
      <c r="G64" s="131" t="s">
        <v>14</v>
      </c>
      <c r="H64" s="131" t="s">
        <v>88</v>
      </c>
      <c r="I64" s="131"/>
      <c r="J64" s="132" t="s">
        <v>6</v>
      </c>
    </row>
    <row r="65" spans="2:10" ht="19.05" customHeight="1" thickBot="1" x14ac:dyDescent="0.5">
      <c r="B65" s="156"/>
      <c r="C65" s="171"/>
      <c r="D65" s="136"/>
      <c r="E65" s="136"/>
      <c r="F65" s="136"/>
      <c r="G65" s="168"/>
      <c r="H65" s="71" t="s">
        <v>89</v>
      </c>
      <c r="I65" s="71" t="s">
        <v>90</v>
      </c>
      <c r="J65" s="172"/>
    </row>
    <row r="66" spans="2:10" x14ac:dyDescent="0.45">
      <c r="B66" s="253"/>
      <c r="C66" s="57"/>
      <c r="D66" s="36"/>
      <c r="E66" s="36"/>
      <c r="F66" s="36"/>
      <c r="G66" s="36"/>
      <c r="H66" s="175"/>
      <c r="I66" s="175"/>
      <c r="J66" s="67"/>
    </row>
    <row r="67" spans="2:10" x14ac:dyDescent="0.45">
      <c r="B67" s="55"/>
      <c r="C67" s="58"/>
      <c r="D67" s="38"/>
      <c r="E67" s="38"/>
      <c r="F67" s="38"/>
      <c r="G67" s="38"/>
      <c r="H67" s="129"/>
      <c r="I67" s="129"/>
      <c r="J67" s="42"/>
    </row>
    <row r="68" spans="2:10" x14ac:dyDescent="0.45">
      <c r="B68" s="55"/>
      <c r="C68" s="58"/>
      <c r="D68" s="38"/>
      <c r="E68" s="38"/>
      <c r="F68" s="38"/>
      <c r="G68" s="38"/>
      <c r="H68" s="129"/>
      <c r="I68" s="129"/>
      <c r="J68" s="42"/>
    </row>
    <row r="69" spans="2:10" x14ac:dyDescent="0.45">
      <c r="B69" s="55"/>
      <c r="C69" s="58"/>
      <c r="D69" s="38"/>
      <c r="E69" s="38"/>
      <c r="F69" s="38"/>
      <c r="G69" s="38"/>
      <c r="H69" s="129"/>
      <c r="I69" s="129"/>
      <c r="J69" s="42"/>
    </row>
    <row r="70" spans="2:10" x14ac:dyDescent="0.45">
      <c r="B70" s="55"/>
      <c r="C70" s="58"/>
      <c r="D70" s="38"/>
      <c r="E70" s="38"/>
      <c r="F70" s="38"/>
      <c r="G70" s="38"/>
      <c r="H70" s="129"/>
      <c r="I70" s="129"/>
      <c r="J70" s="42"/>
    </row>
    <row r="71" spans="2:10" x14ac:dyDescent="0.45">
      <c r="B71" s="55"/>
      <c r="C71" s="58"/>
      <c r="D71" s="38"/>
      <c r="E71" s="38"/>
      <c r="F71" s="38"/>
      <c r="G71" s="38"/>
      <c r="H71" s="129"/>
      <c r="I71" s="129"/>
      <c r="J71" s="42"/>
    </row>
    <row r="72" spans="2:10" x14ac:dyDescent="0.45">
      <c r="B72" s="55"/>
      <c r="C72" s="58"/>
      <c r="D72" s="38"/>
      <c r="E72" s="38"/>
      <c r="F72" s="38"/>
      <c r="G72" s="38"/>
      <c r="H72" s="129"/>
      <c r="I72" s="129"/>
      <c r="J72" s="42"/>
    </row>
    <row r="73" spans="2:10" ht="18.600000000000001" thickBot="1" x14ac:dyDescent="0.5">
      <c r="B73" s="110" t="s">
        <v>5</v>
      </c>
      <c r="C73" s="111"/>
      <c r="D73" s="112" t="str">
        <f>IF(SUM(D66:D72)=0,"",SUM(D66:D72))</f>
        <v/>
      </c>
      <c r="E73" s="112" t="str">
        <f>IF(SUM(E66:E72)=0,"",SUM(E66:E72))</f>
        <v/>
      </c>
      <c r="F73" s="113"/>
      <c r="G73" s="113"/>
      <c r="H73" s="112" t="str">
        <f>IF(H36="","",H36)</f>
        <v/>
      </c>
      <c r="I73" s="112" t="str">
        <f>IF(D73="","",D73-H73)</f>
        <v/>
      </c>
      <c r="J73" s="114"/>
    </row>
    <row r="74" spans="2:10" ht="12.6" customHeight="1" x14ac:dyDescent="0.45">
      <c r="B74" s="1"/>
      <c r="H74" s="70" t="s">
        <v>91</v>
      </c>
    </row>
    <row r="75" spans="2:10" ht="18.600000000000001" thickBot="1" x14ac:dyDescent="0.5">
      <c r="B75" s="1" t="str">
        <f>IF(I6="年度","(　　　"&amp;I6&amp;"分）","("&amp;I6&amp;"分）")</f>
        <v>(　　　年度分）</v>
      </c>
      <c r="E75" s="69"/>
      <c r="F75" s="69"/>
      <c r="H75" s="69"/>
      <c r="I75" s="69" t="s">
        <v>0</v>
      </c>
    </row>
    <row r="76" spans="2:10" ht="43.95" customHeight="1" x14ac:dyDescent="0.45">
      <c r="B76" s="133" t="s">
        <v>99</v>
      </c>
      <c r="C76" s="134" t="s">
        <v>100</v>
      </c>
      <c r="D76" s="130" t="s">
        <v>105</v>
      </c>
      <c r="E76" s="130" t="s">
        <v>106</v>
      </c>
      <c r="F76" s="130" t="s">
        <v>15</v>
      </c>
      <c r="G76" s="131" t="s">
        <v>14</v>
      </c>
      <c r="H76" s="131" t="s">
        <v>88</v>
      </c>
      <c r="I76" s="131"/>
      <c r="J76" s="132" t="s">
        <v>6</v>
      </c>
    </row>
    <row r="77" spans="2:10" ht="19.05" customHeight="1" thickBot="1" x14ac:dyDescent="0.5">
      <c r="B77" s="156"/>
      <c r="C77" s="171"/>
      <c r="D77" s="136"/>
      <c r="E77" s="136"/>
      <c r="F77" s="136"/>
      <c r="G77" s="168"/>
      <c r="H77" s="71" t="s">
        <v>89</v>
      </c>
      <c r="I77" s="71" t="s">
        <v>90</v>
      </c>
      <c r="J77" s="172"/>
    </row>
    <row r="78" spans="2:10" x14ac:dyDescent="0.45">
      <c r="B78" s="253"/>
      <c r="C78" s="57"/>
      <c r="D78" s="36"/>
      <c r="E78" s="36"/>
      <c r="F78" s="36"/>
      <c r="G78" s="36"/>
      <c r="H78" s="175"/>
      <c r="I78" s="175"/>
      <c r="J78" s="67"/>
    </row>
    <row r="79" spans="2:10" x14ac:dyDescent="0.45">
      <c r="B79" s="55"/>
      <c r="C79" s="58"/>
      <c r="D79" s="38"/>
      <c r="E79" s="38"/>
      <c r="F79" s="38"/>
      <c r="G79" s="38"/>
      <c r="H79" s="129"/>
      <c r="I79" s="129"/>
      <c r="J79" s="42"/>
    </row>
    <row r="80" spans="2:10" x14ac:dyDescent="0.45">
      <c r="B80" s="55"/>
      <c r="C80" s="58"/>
      <c r="D80" s="38"/>
      <c r="E80" s="38"/>
      <c r="F80" s="38"/>
      <c r="G80" s="38"/>
      <c r="H80" s="129"/>
      <c r="I80" s="129"/>
      <c r="J80" s="42"/>
    </row>
    <row r="81" spans="2:13" x14ac:dyDescent="0.45">
      <c r="B81" s="55"/>
      <c r="C81" s="58"/>
      <c r="D81" s="38"/>
      <c r="E81" s="38"/>
      <c r="F81" s="38"/>
      <c r="G81" s="38"/>
      <c r="H81" s="129"/>
      <c r="I81" s="129"/>
      <c r="J81" s="42"/>
    </row>
    <row r="82" spans="2:13" x14ac:dyDescent="0.45">
      <c r="B82" s="55"/>
      <c r="C82" s="58"/>
      <c r="D82" s="38"/>
      <c r="E82" s="38"/>
      <c r="F82" s="38"/>
      <c r="G82" s="38"/>
      <c r="H82" s="129"/>
      <c r="I82" s="129"/>
      <c r="J82" s="42"/>
    </row>
    <row r="83" spans="2:13" x14ac:dyDescent="0.45">
      <c r="B83" s="55"/>
      <c r="C83" s="58"/>
      <c r="D83" s="38"/>
      <c r="E83" s="38"/>
      <c r="F83" s="38"/>
      <c r="G83" s="38"/>
      <c r="H83" s="129"/>
      <c r="I83" s="129"/>
      <c r="J83" s="42"/>
    </row>
    <row r="84" spans="2:13" x14ac:dyDescent="0.45">
      <c r="B84" s="55"/>
      <c r="C84" s="58"/>
      <c r="D84" s="38"/>
      <c r="E84" s="38"/>
      <c r="F84" s="38"/>
      <c r="G84" s="38"/>
      <c r="H84" s="129"/>
      <c r="I84" s="129"/>
      <c r="J84" s="42"/>
    </row>
    <row r="85" spans="2:13" ht="18.600000000000001" thickBot="1" x14ac:dyDescent="0.5">
      <c r="B85" s="110" t="s">
        <v>5</v>
      </c>
      <c r="C85" s="111"/>
      <c r="D85" s="112" t="str">
        <f>IF(SUM(D78:D84)=0,"",SUM(D78:D84))</f>
        <v/>
      </c>
      <c r="E85" s="112" t="str">
        <f>IF(SUM(E78:E84)=0,"",SUM(E78:E84))</f>
        <v/>
      </c>
      <c r="F85" s="113"/>
      <c r="G85" s="113"/>
      <c r="H85" s="112" t="str">
        <f>IF(J36="","",J36)</f>
        <v/>
      </c>
      <c r="I85" s="112" t="str">
        <f>IF(D85="","",D85-H85)</f>
        <v/>
      </c>
      <c r="J85" s="114"/>
    </row>
    <row r="86" spans="2:13" ht="12.6" customHeight="1" thickBot="1" x14ac:dyDescent="0.5">
      <c r="B86" s="1"/>
      <c r="J86" s="70" t="s">
        <v>17</v>
      </c>
    </row>
    <row r="87" spans="2:13" ht="84" customHeight="1" thickBot="1" x14ac:dyDescent="0.5">
      <c r="B87" s="145" t="s">
        <v>18</v>
      </c>
      <c r="C87" s="146"/>
      <c r="D87" s="146"/>
      <c r="E87" s="146"/>
      <c r="F87" s="146"/>
      <c r="G87" s="146"/>
      <c r="H87" s="146"/>
      <c r="I87" s="146"/>
      <c r="J87" s="146"/>
      <c r="K87" s="146"/>
      <c r="L87" s="146"/>
      <c r="M87" s="147"/>
    </row>
  </sheetData>
  <mergeCells count="79">
    <mergeCell ref="H66:H72"/>
    <mergeCell ref="I66:I72"/>
    <mergeCell ref="H54:H60"/>
    <mergeCell ref="I54:I60"/>
    <mergeCell ref="C64:C65"/>
    <mergeCell ref="D64:D65"/>
    <mergeCell ref="E64:E65"/>
    <mergeCell ref="J64:J65"/>
    <mergeCell ref="H64:I64"/>
    <mergeCell ref="M15:M16"/>
    <mergeCell ref="B52:B53"/>
    <mergeCell ref="C52:C53"/>
    <mergeCell ref="D52:D53"/>
    <mergeCell ref="E52:E53"/>
    <mergeCell ref="G52:G53"/>
    <mergeCell ref="H52:I52"/>
    <mergeCell ref="J52:J53"/>
    <mergeCell ref="H40:I40"/>
    <mergeCell ref="H42:H48"/>
    <mergeCell ref="I42:I48"/>
    <mergeCell ref="C40:C41"/>
    <mergeCell ref="J40:J41"/>
    <mergeCell ref="B64:B65"/>
    <mergeCell ref="D40:D41"/>
    <mergeCell ref="E40:E41"/>
    <mergeCell ref="G40:G41"/>
    <mergeCell ref="G64:G65"/>
    <mergeCell ref="F64:F65"/>
    <mergeCell ref="B3:M3"/>
    <mergeCell ref="I11:J11"/>
    <mergeCell ref="K6:L6"/>
    <mergeCell ref="K7:L7"/>
    <mergeCell ref="K8:L8"/>
    <mergeCell ref="K9:L9"/>
    <mergeCell ref="K10:L10"/>
    <mergeCell ref="K11:L11"/>
    <mergeCell ref="E7:F7"/>
    <mergeCell ref="E8:F8"/>
    <mergeCell ref="E9:F9"/>
    <mergeCell ref="E10:F10"/>
    <mergeCell ref="E11:F11"/>
    <mergeCell ref="I6:J6"/>
    <mergeCell ref="I7:J7"/>
    <mergeCell ref="I8:J8"/>
    <mergeCell ref="K15:L15"/>
    <mergeCell ref="B15:B16"/>
    <mergeCell ref="B87:M87"/>
    <mergeCell ref="C11:D11"/>
    <mergeCell ref="E6:F6"/>
    <mergeCell ref="C15:D15"/>
    <mergeCell ref="E15:F15"/>
    <mergeCell ref="I15:J15"/>
    <mergeCell ref="I9:J9"/>
    <mergeCell ref="I10:J10"/>
    <mergeCell ref="C6:D6"/>
    <mergeCell ref="C7:D7"/>
    <mergeCell ref="C8:D8"/>
    <mergeCell ref="C9:D9"/>
    <mergeCell ref="C10:D10"/>
    <mergeCell ref="B40:B41"/>
    <mergeCell ref="G6:H6"/>
    <mergeCell ref="G7:H7"/>
    <mergeCell ref="G8:H8"/>
    <mergeCell ref="G9:H9"/>
    <mergeCell ref="G10:H10"/>
    <mergeCell ref="G11:H11"/>
    <mergeCell ref="G15:H15"/>
    <mergeCell ref="F40:F41"/>
    <mergeCell ref="F52:F53"/>
    <mergeCell ref="J76:J77"/>
    <mergeCell ref="B76:B77"/>
    <mergeCell ref="C76:C77"/>
    <mergeCell ref="D76:D77"/>
    <mergeCell ref="E76:E77"/>
    <mergeCell ref="H78:H84"/>
    <mergeCell ref="I78:I84"/>
    <mergeCell ref="F76:F77"/>
    <mergeCell ref="G76:G77"/>
    <mergeCell ref="H76:I76"/>
  </mergeCells>
  <phoneticPr fontId="2"/>
  <dataValidations count="1">
    <dataValidation type="list" allowBlank="1" showInputMessage="1" showErrorMessage="1" sqref="B17:B34 B42:B48 B54:B60 B66:B72 B78:B84" xr:uid="{D06BB35E-A408-4CA5-ABCE-7C667117E3E6}">
      <formula1>"商品開発費,生産体制整備費,販促・ブランディング費,その他共通経費"</formula1>
    </dataValidation>
  </dataValidations>
  <pageMargins left="0.59055118110236227" right="0.59055118110236227" top="0.59055118110236227" bottom="0.59055118110236227" header="0.31496062992125984" footer="0.31496062992125984"/>
  <pageSetup paperSize="9" scale="59" fitToHeight="0" orientation="landscape" r:id="rId1"/>
  <rowBreaks count="2" manualBreakCount="2">
    <brk id="37" max="12" man="1"/>
    <brk id="7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view="pageBreakPreview" zoomScaleNormal="84" zoomScaleSheetLayoutView="100" workbookViewId="0"/>
  </sheetViews>
  <sheetFormatPr defaultRowHeight="18" x14ac:dyDescent="0.45"/>
  <cols>
    <col min="1" max="1" width="3.59765625" customWidth="1"/>
    <col min="2" max="6" width="17.796875" customWidth="1"/>
    <col min="7" max="7" width="4.5" customWidth="1"/>
  </cols>
  <sheetData>
    <row r="1" spans="1:6" ht="25.05" customHeight="1" x14ac:dyDescent="0.45">
      <c r="A1" s="2" t="s">
        <v>77</v>
      </c>
      <c r="B1" s="12"/>
      <c r="C1" s="12"/>
    </row>
    <row r="2" spans="1:6" x14ac:dyDescent="0.45">
      <c r="B2" s="1"/>
    </row>
    <row r="3" spans="1:6" x14ac:dyDescent="0.45">
      <c r="B3" s="245" t="s">
        <v>78</v>
      </c>
      <c r="C3" s="245"/>
      <c r="D3" s="245"/>
      <c r="E3" s="245"/>
      <c r="F3" s="245"/>
    </row>
    <row r="4" spans="1:6" x14ac:dyDescent="0.45">
      <c r="B4" s="26"/>
    </row>
    <row r="5" spans="1:6" ht="18.600000000000001" thickBot="1" x14ac:dyDescent="0.5">
      <c r="B5" s="1"/>
    </row>
    <row r="6" spans="1:6" ht="62.1" customHeight="1" thickBot="1" x14ac:dyDescent="0.5">
      <c r="B6" s="27" t="s">
        <v>79</v>
      </c>
      <c r="C6" s="28" t="s">
        <v>82</v>
      </c>
      <c r="D6" s="28" t="s">
        <v>81</v>
      </c>
      <c r="E6" s="28" t="s">
        <v>80</v>
      </c>
      <c r="F6" s="30" t="s">
        <v>83</v>
      </c>
    </row>
    <row r="7" spans="1:6" ht="18.600000000000001" thickBot="1" x14ac:dyDescent="0.5">
      <c r="B7" s="32"/>
      <c r="C7" s="31"/>
      <c r="D7" s="32"/>
      <c r="E7" s="33"/>
      <c r="F7" s="31"/>
    </row>
    <row r="8" spans="1:6" ht="18.600000000000001" thickBot="1" x14ac:dyDescent="0.5">
      <c r="B8" s="5"/>
      <c r="C8" s="29"/>
      <c r="D8" s="29"/>
      <c r="E8" s="32"/>
      <c r="F8" s="29"/>
    </row>
    <row r="9" spans="1:6" ht="18.600000000000001" thickBot="1" x14ac:dyDescent="0.5">
      <c r="B9" s="5"/>
      <c r="C9" s="29"/>
      <c r="D9" s="29"/>
      <c r="E9" s="29"/>
      <c r="F9" s="29"/>
    </row>
    <row r="10" spans="1:6" ht="18.600000000000001" thickBot="1" x14ac:dyDescent="0.5">
      <c r="B10" s="5"/>
      <c r="C10" s="29"/>
      <c r="D10" s="29"/>
      <c r="E10" s="29"/>
      <c r="F10" s="29"/>
    </row>
    <row r="11" spans="1:6" ht="18.600000000000001" thickBot="1" x14ac:dyDescent="0.5">
      <c r="B11" s="5"/>
      <c r="C11" s="29"/>
      <c r="D11" s="29"/>
      <c r="E11" s="29"/>
      <c r="F11" s="29"/>
    </row>
    <row r="12" spans="1:6" ht="18.600000000000001" thickBot="1" x14ac:dyDescent="0.5">
      <c r="B12" s="5"/>
      <c r="C12" s="29"/>
      <c r="D12" s="29"/>
      <c r="E12" s="29"/>
      <c r="F12" s="29"/>
    </row>
    <row r="13" spans="1:6" ht="18.600000000000001" thickBot="1" x14ac:dyDescent="0.5">
      <c r="B13" s="5"/>
      <c r="C13" s="29"/>
      <c r="D13" s="29"/>
      <c r="E13" s="29"/>
      <c r="F13" s="29"/>
    </row>
    <row r="14" spans="1:6" ht="18.600000000000001" thickBot="1" x14ac:dyDescent="0.5">
      <c r="B14" s="5"/>
      <c r="C14" s="29"/>
      <c r="D14" s="29"/>
      <c r="E14" s="29"/>
      <c r="F14" s="29"/>
    </row>
    <row r="15" spans="1:6" ht="18.600000000000001" thickBot="1" x14ac:dyDescent="0.5">
      <c r="B15" s="5"/>
      <c r="C15" s="29"/>
      <c r="D15" s="29"/>
      <c r="E15" s="29"/>
      <c r="F15" s="29"/>
    </row>
    <row r="16" spans="1:6" ht="18.600000000000001" thickBot="1" x14ac:dyDescent="0.5">
      <c r="B16" s="5"/>
      <c r="C16" s="29"/>
      <c r="D16" s="29"/>
      <c r="E16" s="29"/>
      <c r="F16" s="29"/>
    </row>
    <row r="17" spans="2:6" ht="18.600000000000001" thickBot="1" x14ac:dyDescent="0.5">
      <c r="B17" s="5"/>
      <c r="C17" s="29"/>
      <c r="D17" s="29"/>
      <c r="E17" s="29"/>
      <c r="F17" s="29"/>
    </row>
    <row r="18" spans="2:6" ht="18.600000000000001" thickBot="1" x14ac:dyDescent="0.5">
      <c r="B18" s="5"/>
      <c r="C18" s="29"/>
      <c r="D18" s="29"/>
      <c r="E18" s="29"/>
      <c r="F18" s="29"/>
    </row>
    <row r="19" spans="2:6" ht="18.600000000000001" thickBot="1" x14ac:dyDescent="0.5">
      <c r="B19" s="5"/>
      <c r="C19" s="29"/>
      <c r="D19" s="29"/>
      <c r="E19" s="29"/>
      <c r="F19" s="29"/>
    </row>
    <row r="20" spans="2:6" ht="18.600000000000001" thickBot="1" x14ac:dyDescent="0.5">
      <c r="B20" s="5"/>
      <c r="C20" s="29"/>
      <c r="D20" s="29"/>
      <c r="E20" s="29"/>
      <c r="F20" s="29"/>
    </row>
    <row r="21" spans="2:6" ht="18.600000000000001" thickBot="1" x14ac:dyDescent="0.5">
      <c r="B21" s="5"/>
      <c r="C21" s="29"/>
      <c r="D21" s="29"/>
      <c r="E21" s="29"/>
      <c r="F21" s="29"/>
    </row>
    <row r="22" spans="2:6" x14ac:dyDescent="0.45">
      <c r="B22" s="1"/>
    </row>
  </sheetData>
  <mergeCells count="1">
    <mergeCell ref="B3:F3"/>
  </mergeCells>
  <phoneticPr fontId="2"/>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D0DE-5F61-4C7F-990B-840D15326AFE}">
  <sheetPr>
    <pageSetUpPr fitToPage="1"/>
  </sheetPr>
  <dimension ref="A1:E117"/>
  <sheetViews>
    <sheetView view="pageBreakPreview" zoomScaleNormal="49" zoomScaleSheetLayoutView="100" workbookViewId="0"/>
  </sheetViews>
  <sheetFormatPr defaultColWidth="8.69921875" defaultRowHeight="18" x14ac:dyDescent="0.45"/>
  <cols>
    <col min="1" max="1" width="3.5" style="70" customWidth="1"/>
    <col min="2" max="2" width="21" style="70" customWidth="1"/>
    <col min="3" max="3" width="35.59765625" style="70" customWidth="1"/>
    <col min="4" max="4" width="36.59765625" style="70" customWidth="1"/>
    <col min="5" max="16384" width="8.69921875" style="70"/>
  </cols>
  <sheetData>
    <row r="1" spans="1:4" x14ac:dyDescent="0.45">
      <c r="A1" s="3" t="s">
        <v>101</v>
      </c>
      <c r="B1" s="3"/>
      <c r="C1" s="3"/>
    </row>
    <row r="2" spans="1:4" x14ac:dyDescent="0.45">
      <c r="A2" s="3"/>
      <c r="B2" s="3"/>
      <c r="C2" s="3"/>
    </row>
    <row r="3" spans="1:4" x14ac:dyDescent="0.45">
      <c r="B3" s="18" t="s">
        <v>102</v>
      </c>
    </row>
    <row r="4" spans="1:4" ht="9.4499999999999993" customHeight="1" x14ac:dyDescent="0.45">
      <c r="B4" s="12"/>
    </row>
    <row r="5" spans="1:4" x14ac:dyDescent="0.45">
      <c r="B5" s="176" t="s">
        <v>20</v>
      </c>
      <c r="C5" s="176"/>
    </row>
    <row r="6" spans="1:4" ht="18.600000000000001" thickBot="1" x14ac:dyDescent="0.5">
      <c r="B6" s="13" t="s">
        <v>21</v>
      </c>
    </row>
    <row r="7" spans="1:4" x14ac:dyDescent="0.45">
      <c r="B7" s="21" t="s">
        <v>22</v>
      </c>
      <c r="C7" s="243"/>
      <c r="D7" s="244"/>
    </row>
    <row r="8" spans="1:4" x14ac:dyDescent="0.45">
      <c r="B8" s="22" t="s">
        <v>23</v>
      </c>
      <c r="C8" s="201"/>
      <c r="D8" s="202"/>
    </row>
    <row r="9" spans="1:4" x14ac:dyDescent="0.45">
      <c r="B9" s="22" t="s">
        <v>24</v>
      </c>
      <c r="C9" s="201"/>
      <c r="D9" s="202"/>
    </row>
    <row r="10" spans="1:4" x14ac:dyDescent="0.45">
      <c r="B10" s="22" t="s">
        <v>25</v>
      </c>
      <c r="C10" s="201"/>
      <c r="D10" s="202"/>
    </row>
    <row r="11" spans="1:4" x14ac:dyDescent="0.45">
      <c r="B11" s="22" t="s">
        <v>26</v>
      </c>
      <c r="C11" s="201"/>
      <c r="D11" s="202"/>
    </row>
    <row r="12" spans="1:4" x14ac:dyDescent="0.45">
      <c r="B12" s="22" t="s">
        <v>27</v>
      </c>
      <c r="C12" s="201"/>
      <c r="D12" s="202"/>
    </row>
    <row r="13" spans="1:4" ht="18.600000000000001" thickBot="1" x14ac:dyDescent="0.5">
      <c r="B13" s="23" t="s">
        <v>28</v>
      </c>
      <c r="C13" s="213"/>
      <c r="D13" s="214"/>
    </row>
    <row r="14" spans="1:4" x14ac:dyDescent="0.45">
      <c r="B14" s="215" t="s">
        <v>73</v>
      </c>
      <c r="C14" s="215"/>
      <c r="D14" s="215"/>
    </row>
    <row r="15" spans="1:4" x14ac:dyDescent="0.45">
      <c r="B15" s="234" t="s">
        <v>74</v>
      </c>
      <c r="C15" s="234"/>
    </row>
    <row r="16" spans="1:4" ht="9.4499999999999993" customHeight="1" x14ac:dyDescent="0.45">
      <c r="B16" s="13"/>
    </row>
    <row r="17" spans="2:4" ht="18.600000000000001" thickBot="1" x14ac:dyDescent="0.5">
      <c r="B17" s="13" t="s">
        <v>29</v>
      </c>
    </row>
    <row r="18" spans="2:4" x14ac:dyDescent="0.45">
      <c r="B18" s="44" t="s">
        <v>30</v>
      </c>
      <c r="C18" s="45" t="s">
        <v>31</v>
      </c>
      <c r="D18" s="43" t="s">
        <v>32</v>
      </c>
    </row>
    <row r="19" spans="2:4" x14ac:dyDescent="0.45">
      <c r="B19" s="47"/>
      <c r="C19" s="48"/>
      <c r="D19" s="49"/>
    </row>
    <row r="20" spans="2:4" ht="18.600000000000001" thickBot="1" x14ac:dyDescent="0.5">
      <c r="B20" s="50"/>
      <c r="C20" s="51"/>
      <c r="D20" s="46"/>
    </row>
    <row r="21" spans="2:4" x14ac:dyDescent="0.45">
      <c r="B21" s="216" t="s">
        <v>33</v>
      </c>
      <c r="C21" s="216"/>
      <c r="D21" s="216"/>
    </row>
    <row r="22" spans="2:4" ht="10.050000000000001" customHeight="1" x14ac:dyDescent="0.45">
      <c r="B22" s="13"/>
    </row>
    <row r="23" spans="2:4" ht="18.600000000000001" thickBot="1" x14ac:dyDescent="0.5">
      <c r="B23" s="14" t="s">
        <v>75</v>
      </c>
      <c r="D23" s="69" t="s">
        <v>76</v>
      </c>
    </row>
    <row r="24" spans="2:4" ht="18.600000000000001" thickBot="1" x14ac:dyDescent="0.5">
      <c r="B24" s="16" t="s">
        <v>3</v>
      </c>
      <c r="C24" s="52" t="s">
        <v>34</v>
      </c>
      <c r="D24" s="72" t="s">
        <v>34</v>
      </c>
    </row>
    <row r="25" spans="2:4" x14ac:dyDescent="0.45">
      <c r="B25" s="81" t="s">
        <v>35</v>
      </c>
      <c r="C25" s="77"/>
      <c r="D25" s="73"/>
    </row>
    <row r="26" spans="2:4" x14ac:dyDescent="0.45">
      <c r="B26" s="82" t="s">
        <v>36</v>
      </c>
      <c r="C26" s="78"/>
      <c r="D26" s="74"/>
    </row>
    <row r="27" spans="2:4" x14ac:dyDescent="0.45">
      <c r="B27" s="83" t="s">
        <v>37</v>
      </c>
      <c r="C27" s="79"/>
      <c r="D27" s="75"/>
    </row>
    <row r="28" spans="2:4" ht="18.600000000000001" thickBot="1" x14ac:dyDescent="0.5">
      <c r="B28" s="17" t="s">
        <v>38</v>
      </c>
      <c r="C28" s="80"/>
      <c r="D28" s="76"/>
    </row>
    <row r="29" spans="2:4" x14ac:dyDescent="0.45">
      <c r="B29" s="233" t="s">
        <v>39</v>
      </c>
      <c r="C29" s="234"/>
      <c r="D29" s="84"/>
    </row>
    <row r="30" spans="2:4" ht="10.050000000000001" customHeight="1" x14ac:dyDescent="0.45">
      <c r="B30" s="13"/>
    </row>
    <row r="31" spans="2:4" ht="18.600000000000001" thickBot="1" x14ac:dyDescent="0.5">
      <c r="B31" s="13" t="s">
        <v>40</v>
      </c>
    </row>
    <row r="32" spans="2:4" ht="18.600000000000001" thickBot="1" x14ac:dyDescent="0.5">
      <c r="B32" s="19" t="s">
        <v>41</v>
      </c>
      <c r="C32" s="177"/>
      <c r="D32" s="178"/>
    </row>
    <row r="33" spans="2:5" ht="18.600000000000001" thickBot="1" x14ac:dyDescent="0.5">
      <c r="B33" s="20" t="s">
        <v>42</v>
      </c>
      <c r="C33" s="179"/>
      <c r="D33" s="180"/>
    </row>
    <row r="34" spans="2:5" ht="18.600000000000001" thickBot="1" x14ac:dyDescent="0.5">
      <c r="B34" s="20" t="s">
        <v>43</v>
      </c>
      <c r="C34" s="179"/>
      <c r="D34" s="180"/>
    </row>
    <row r="35" spans="2:5" ht="18.600000000000001" thickBot="1" x14ac:dyDescent="0.5">
      <c r="B35" s="20" t="s">
        <v>44</v>
      </c>
      <c r="C35" s="181"/>
      <c r="D35" s="182"/>
    </row>
    <row r="36" spans="2:5" x14ac:dyDescent="0.45">
      <c r="B36" s="13"/>
    </row>
    <row r="37" spans="2:5" ht="18.600000000000001" thickBot="1" x14ac:dyDescent="0.5">
      <c r="B37" s="13" t="s">
        <v>45</v>
      </c>
    </row>
    <row r="38" spans="2:5" ht="30" customHeight="1" thickBot="1" x14ac:dyDescent="0.5">
      <c r="B38" s="238" t="s">
        <v>46</v>
      </c>
      <c r="C38" s="239"/>
      <c r="D38" s="240"/>
      <c r="E38" s="85"/>
    </row>
    <row r="39" spans="2:5" ht="18.600000000000001" thickBot="1" x14ac:dyDescent="0.5">
      <c r="B39" s="16" t="s">
        <v>47</v>
      </c>
      <c r="C39" s="217" t="s">
        <v>48</v>
      </c>
      <c r="D39" s="218"/>
      <c r="E39" s="85"/>
    </row>
    <row r="40" spans="2:5" ht="67.5" customHeight="1" thickBot="1" x14ac:dyDescent="0.5">
      <c r="B40" s="52"/>
      <c r="C40" s="194" t="s">
        <v>92</v>
      </c>
      <c r="D40" s="195"/>
    </row>
    <row r="41" spans="2:5" ht="38.1" customHeight="1" thickBot="1" x14ac:dyDescent="0.5">
      <c r="B41" s="52"/>
      <c r="C41" s="194" t="s">
        <v>49</v>
      </c>
      <c r="D41" s="195"/>
    </row>
    <row r="42" spans="2:5" ht="33" customHeight="1" thickBot="1" x14ac:dyDescent="0.5">
      <c r="B42" s="16"/>
      <c r="C42" s="196" t="s">
        <v>50</v>
      </c>
      <c r="D42" s="197"/>
    </row>
    <row r="43" spans="2:5" ht="25.95" customHeight="1" thickBot="1" x14ac:dyDescent="0.5">
      <c r="B43" s="53"/>
      <c r="C43" s="227" t="s">
        <v>51</v>
      </c>
      <c r="D43" s="228"/>
    </row>
    <row r="44" spans="2:5" ht="36" customHeight="1" thickBot="1" x14ac:dyDescent="0.5">
      <c r="B44" s="53"/>
      <c r="C44" s="196" t="s">
        <v>52</v>
      </c>
      <c r="D44" s="197"/>
    </row>
    <row r="45" spans="2:5" ht="22.5" customHeight="1" x14ac:dyDescent="0.45">
      <c r="B45" s="176" t="s">
        <v>53</v>
      </c>
      <c r="C45" s="176"/>
    </row>
    <row r="46" spans="2:5" ht="22.95" customHeight="1" x14ac:dyDescent="0.45">
      <c r="B46" s="1"/>
    </row>
    <row r="47" spans="2:5" ht="18.600000000000001" thickBot="1" x14ac:dyDescent="0.5">
      <c r="B47" s="235" t="s">
        <v>54</v>
      </c>
      <c r="C47" s="176"/>
    </row>
    <row r="48" spans="2:5" ht="18.600000000000001" thickBot="1" x14ac:dyDescent="0.5">
      <c r="B48" s="54" t="s">
        <v>85</v>
      </c>
      <c r="C48" s="241"/>
      <c r="D48" s="242"/>
    </row>
    <row r="49" spans="2:4" s="86" customFormat="1" ht="34.5" customHeight="1" x14ac:dyDescent="0.45">
      <c r="B49" s="219" t="s">
        <v>55</v>
      </c>
      <c r="C49" s="219"/>
      <c r="D49" s="219"/>
    </row>
    <row r="50" spans="2:4" s="86" customFormat="1" ht="33" customHeight="1" x14ac:dyDescent="0.45">
      <c r="B50" s="219" t="s">
        <v>56</v>
      </c>
      <c r="C50" s="219"/>
      <c r="D50" s="219"/>
    </row>
    <row r="51" spans="2:4" s="86" customFormat="1" ht="14.1" customHeight="1" x14ac:dyDescent="0.45">
      <c r="B51" s="15"/>
      <c r="C51" s="15"/>
    </row>
    <row r="52" spans="2:4" ht="18.600000000000001" thickBot="1" x14ac:dyDescent="0.5">
      <c r="B52" s="1" t="s">
        <v>57</v>
      </c>
    </row>
    <row r="53" spans="2:4" x14ac:dyDescent="0.45">
      <c r="B53" s="24" t="s">
        <v>58</v>
      </c>
      <c r="C53" s="220"/>
      <c r="D53" s="221"/>
    </row>
    <row r="54" spans="2:4" ht="18.600000000000001" thickBot="1" x14ac:dyDescent="0.5">
      <c r="B54" s="34"/>
      <c r="C54" s="222"/>
      <c r="D54" s="223"/>
    </row>
    <row r="55" spans="2:4" ht="32.549999999999997" customHeight="1" x14ac:dyDescent="0.45">
      <c r="B55" s="25" t="s">
        <v>27</v>
      </c>
      <c r="C55" s="203" t="s">
        <v>86</v>
      </c>
      <c r="D55" s="191"/>
    </row>
    <row r="56" spans="2:4" x14ac:dyDescent="0.45">
      <c r="B56" s="25" t="s">
        <v>59</v>
      </c>
      <c r="C56" s="204"/>
      <c r="D56" s="193"/>
    </row>
    <row r="57" spans="2:4" x14ac:dyDescent="0.45">
      <c r="B57" s="87"/>
      <c r="C57" s="204"/>
      <c r="D57" s="193"/>
    </row>
    <row r="58" spans="2:4" ht="18.600000000000001" thickBot="1" x14ac:dyDescent="0.5">
      <c r="B58" s="88"/>
      <c r="C58" s="205"/>
      <c r="D58" s="206"/>
    </row>
    <row r="59" spans="2:4" ht="22.05" customHeight="1" x14ac:dyDescent="0.45">
      <c r="B59" s="224" t="s">
        <v>60</v>
      </c>
      <c r="C59" s="207" t="s">
        <v>107</v>
      </c>
      <c r="D59" s="208"/>
    </row>
    <row r="60" spans="2:4" x14ac:dyDescent="0.45">
      <c r="B60" s="225"/>
      <c r="C60" s="209"/>
      <c r="D60" s="210"/>
    </row>
    <row r="61" spans="2:4" ht="19.05" customHeight="1" x14ac:dyDescent="0.45">
      <c r="B61" s="225"/>
      <c r="C61" s="209"/>
      <c r="D61" s="210"/>
    </row>
    <row r="62" spans="2:4" ht="19.05" customHeight="1" x14ac:dyDescent="0.45">
      <c r="B62" s="225"/>
      <c r="C62" s="209"/>
      <c r="D62" s="210"/>
    </row>
    <row r="63" spans="2:4" ht="19.05" customHeight="1" x14ac:dyDescent="0.45">
      <c r="B63" s="225"/>
      <c r="C63" s="209"/>
      <c r="D63" s="210"/>
    </row>
    <row r="64" spans="2:4" ht="19.05" customHeight="1" x14ac:dyDescent="0.45">
      <c r="B64" s="225"/>
      <c r="C64" s="209"/>
      <c r="D64" s="210"/>
    </row>
    <row r="65" spans="2:4" ht="19.05" customHeight="1" x14ac:dyDescent="0.45">
      <c r="B65" s="225"/>
      <c r="C65" s="209"/>
      <c r="D65" s="210"/>
    </row>
    <row r="66" spans="2:4" ht="19.05" customHeight="1" x14ac:dyDescent="0.45">
      <c r="B66" s="225"/>
      <c r="C66" s="209"/>
      <c r="D66" s="210"/>
    </row>
    <row r="67" spans="2:4" ht="19.05" customHeight="1" x14ac:dyDescent="0.45">
      <c r="B67" s="225"/>
      <c r="C67" s="209"/>
      <c r="D67" s="210"/>
    </row>
    <row r="68" spans="2:4" ht="19.05" customHeight="1" x14ac:dyDescent="0.45">
      <c r="B68" s="225"/>
      <c r="C68" s="209"/>
      <c r="D68" s="210"/>
    </row>
    <row r="69" spans="2:4" x14ac:dyDescent="0.45">
      <c r="B69" s="225"/>
      <c r="C69" s="209"/>
      <c r="D69" s="210"/>
    </row>
    <row r="70" spans="2:4" x14ac:dyDescent="0.45">
      <c r="B70" s="225"/>
      <c r="C70" s="209"/>
      <c r="D70" s="210"/>
    </row>
    <row r="71" spans="2:4" x14ac:dyDescent="0.45">
      <c r="B71" s="225"/>
      <c r="C71" s="209"/>
      <c r="D71" s="210"/>
    </row>
    <row r="72" spans="2:4" x14ac:dyDescent="0.45">
      <c r="B72" s="225"/>
      <c r="C72" s="209"/>
      <c r="D72" s="210"/>
    </row>
    <row r="73" spans="2:4" x14ac:dyDescent="0.45">
      <c r="B73" s="225"/>
      <c r="C73" s="209"/>
      <c r="D73" s="210"/>
    </row>
    <row r="74" spans="2:4" x14ac:dyDescent="0.45">
      <c r="B74" s="225"/>
      <c r="C74" s="209"/>
      <c r="D74" s="210"/>
    </row>
    <row r="75" spans="2:4" x14ac:dyDescent="0.45">
      <c r="B75" s="225"/>
      <c r="C75" s="209"/>
      <c r="D75" s="210"/>
    </row>
    <row r="76" spans="2:4" x14ac:dyDescent="0.45">
      <c r="B76" s="225"/>
      <c r="C76" s="209"/>
      <c r="D76" s="210"/>
    </row>
    <row r="77" spans="2:4" x14ac:dyDescent="0.45">
      <c r="B77" s="225"/>
      <c r="C77" s="209"/>
      <c r="D77" s="210"/>
    </row>
    <row r="78" spans="2:4" x14ac:dyDescent="0.45">
      <c r="B78" s="225"/>
      <c r="C78" s="209"/>
      <c r="D78" s="210"/>
    </row>
    <row r="79" spans="2:4" x14ac:dyDescent="0.45">
      <c r="B79" s="225"/>
      <c r="C79" s="209"/>
      <c r="D79" s="210"/>
    </row>
    <row r="80" spans="2:4" x14ac:dyDescent="0.45">
      <c r="B80" s="225"/>
      <c r="C80" s="209"/>
      <c r="D80" s="210"/>
    </row>
    <row r="81" spans="2:4" x14ac:dyDescent="0.45">
      <c r="B81" s="225"/>
      <c r="C81" s="209"/>
      <c r="D81" s="210"/>
    </row>
    <row r="82" spans="2:4" x14ac:dyDescent="0.45">
      <c r="B82" s="225"/>
      <c r="C82" s="209"/>
      <c r="D82" s="210"/>
    </row>
    <row r="83" spans="2:4" x14ac:dyDescent="0.45">
      <c r="B83" s="225"/>
      <c r="C83" s="209"/>
      <c r="D83" s="210"/>
    </row>
    <row r="84" spans="2:4" x14ac:dyDescent="0.45">
      <c r="B84" s="225"/>
      <c r="C84" s="209"/>
      <c r="D84" s="210"/>
    </row>
    <row r="85" spans="2:4" x14ac:dyDescent="0.45">
      <c r="B85" s="225"/>
      <c r="C85" s="209"/>
      <c r="D85" s="210"/>
    </row>
    <row r="86" spans="2:4" x14ac:dyDescent="0.45">
      <c r="B86" s="225"/>
      <c r="C86" s="209"/>
      <c r="D86" s="210"/>
    </row>
    <row r="87" spans="2:4" x14ac:dyDescent="0.45">
      <c r="B87" s="225"/>
      <c r="C87" s="209"/>
      <c r="D87" s="210"/>
    </row>
    <row r="88" spans="2:4" x14ac:dyDescent="0.45">
      <c r="B88" s="225"/>
      <c r="C88" s="209"/>
      <c r="D88" s="210"/>
    </row>
    <row r="89" spans="2:4" x14ac:dyDescent="0.45">
      <c r="B89" s="225"/>
      <c r="C89" s="209"/>
      <c r="D89" s="210"/>
    </row>
    <row r="90" spans="2:4" x14ac:dyDescent="0.45">
      <c r="B90" s="225"/>
      <c r="C90" s="209"/>
      <c r="D90" s="210"/>
    </row>
    <row r="91" spans="2:4" ht="18.600000000000001" thickBot="1" x14ac:dyDescent="0.5">
      <c r="B91" s="226"/>
      <c r="C91" s="211"/>
      <c r="D91" s="212"/>
    </row>
    <row r="92" spans="2:4" x14ac:dyDescent="0.45">
      <c r="B92" s="1"/>
    </row>
    <row r="93" spans="2:4" ht="18.600000000000001" customHeight="1" thickBot="1" x14ac:dyDescent="0.5">
      <c r="B93" s="176" t="s">
        <v>61</v>
      </c>
      <c r="C93" s="176"/>
    </row>
    <row r="94" spans="2:4" ht="21" customHeight="1" x14ac:dyDescent="0.45">
      <c r="B94" s="236" t="s">
        <v>62</v>
      </c>
      <c r="C94" s="190" t="s">
        <v>63</v>
      </c>
      <c r="D94" s="191"/>
    </row>
    <row r="95" spans="2:4" x14ac:dyDescent="0.45">
      <c r="B95" s="237"/>
      <c r="C95" s="192"/>
      <c r="D95" s="193"/>
    </row>
    <row r="96" spans="2:4" x14ac:dyDescent="0.45">
      <c r="B96" s="237"/>
      <c r="C96" s="192"/>
      <c r="D96" s="193"/>
    </row>
    <row r="97" spans="2:4" x14ac:dyDescent="0.45">
      <c r="B97" s="237"/>
      <c r="C97" s="192"/>
      <c r="D97" s="193"/>
    </row>
    <row r="98" spans="2:4" ht="29.55" customHeight="1" x14ac:dyDescent="0.45">
      <c r="B98" s="237" t="s">
        <v>64</v>
      </c>
      <c r="C98" s="192" t="s">
        <v>65</v>
      </c>
      <c r="D98" s="193"/>
    </row>
    <row r="99" spans="2:4" x14ac:dyDescent="0.45">
      <c r="B99" s="237"/>
      <c r="C99" s="192"/>
      <c r="D99" s="193"/>
    </row>
    <row r="100" spans="2:4" x14ac:dyDescent="0.45">
      <c r="B100" s="237"/>
      <c r="C100" s="192"/>
      <c r="D100" s="193"/>
    </row>
    <row r="101" spans="2:4" x14ac:dyDescent="0.45">
      <c r="B101" s="237"/>
      <c r="C101" s="192"/>
      <c r="D101" s="193"/>
    </row>
    <row r="102" spans="2:4" ht="33" customHeight="1" x14ac:dyDescent="0.45">
      <c r="B102" s="229" t="s">
        <v>66</v>
      </c>
      <c r="C102" s="198" t="s">
        <v>109</v>
      </c>
      <c r="D102" s="193"/>
    </row>
    <row r="103" spans="2:4" ht="44.1" customHeight="1" x14ac:dyDescent="0.45">
      <c r="B103" s="229"/>
      <c r="C103" s="192"/>
      <c r="D103" s="193"/>
    </row>
    <row r="104" spans="2:4" x14ac:dyDescent="0.45">
      <c r="B104" s="229"/>
      <c r="C104" s="192"/>
      <c r="D104" s="193"/>
    </row>
    <row r="105" spans="2:4" x14ac:dyDescent="0.45">
      <c r="B105" s="229"/>
      <c r="C105" s="192"/>
      <c r="D105" s="193"/>
    </row>
    <row r="106" spans="2:4" x14ac:dyDescent="0.45">
      <c r="B106" s="229"/>
      <c r="C106" s="199"/>
      <c r="D106" s="200"/>
    </row>
    <row r="107" spans="2:4" x14ac:dyDescent="0.45">
      <c r="B107" s="230" t="s">
        <v>67</v>
      </c>
      <c r="C107" s="183"/>
      <c r="D107" s="184"/>
    </row>
    <row r="108" spans="2:4" x14ac:dyDescent="0.45">
      <c r="B108" s="231"/>
      <c r="C108" s="185"/>
      <c r="D108" s="186"/>
    </row>
    <row r="109" spans="2:4" ht="18.600000000000001" thickBot="1" x14ac:dyDescent="0.5">
      <c r="B109" s="232"/>
      <c r="C109" s="187"/>
      <c r="D109" s="188"/>
    </row>
    <row r="110" spans="2:4" x14ac:dyDescent="0.45">
      <c r="B110" s="1"/>
    </row>
    <row r="111" spans="2:4" x14ac:dyDescent="0.45">
      <c r="B111" s="1" t="s">
        <v>68</v>
      </c>
      <c r="C111" s="89"/>
      <c r="D111" s="90"/>
    </row>
    <row r="112" spans="2:4" x14ac:dyDescent="0.45">
      <c r="B112" s="176" t="s">
        <v>69</v>
      </c>
      <c r="C112" s="176"/>
      <c r="D112" s="176"/>
    </row>
    <row r="113" spans="2:4" x14ac:dyDescent="0.45">
      <c r="B113" s="176" t="s">
        <v>70</v>
      </c>
      <c r="C113" s="176"/>
      <c r="D113" s="176"/>
    </row>
    <row r="114" spans="2:4" ht="23.1" customHeight="1" x14ac:dyDescent="0.45">
      <c r="B114" s="189" t="s">
        <v>84</v>
      </c>
      <c r="C114" s="189"/>
      <c r="D114" s="189"/>
    </row>
    <row r="115" spans="2:4" ht="28.5" customHeight="1" x14ac:dyDescent="0.45">
      <c r="B115" s="189" t="s">
        <v>71</v>
      </c>
      <c r="C115" s="189"/>
      <c r="D115" s="189"/>
    </row>
    <row r="116" spans="2:4" x14ac:dyDescent="0.45">
      <c r="B116" s="176" t="s">
        <v>72</v>
      </c>
      <c r="C116" s="176"/>
      <c r="D116" s="176"/>
    </row>
    <row r="117" spans="2:4" x14ac:dyDescent="0.45">
      <c r="B117" s="176" t="s">
        <v>108</v>
      </c>
      <c r="C117" s="176"/>
      <c r="D117" s="176"/>
    </row>
  </sheetData>
  <mergeCells count="47">
    <mergeCell ref="B29:C29"/>
    <mergeCell ref="B5:C5"/>
    <mergeCell ref="C7:D7"/>
    <mergeCell ref="C8:D8"/>
    <mergeCell ref="C9:D9"/>
    <mergeCell ref="C10:D10"/>
    <mergeCell ref="C11:D11"/>
    <mergeCell ref="C12:D12"/>
    <mergeCell ref="C13:D13"/>
    <mergeCell ref="B14:D14"/>
    <mergeCell ref="B15:C15"/>
    <mergeCell ref="B21:D21"/>
    <mergeCell ref="B45:C45"/>
    <mergeCell ref="C32:D32"/>
    <mergeCell ref="C33:D33"/>
    <mergeCell ref="C34:D34"/>
    <mergeCell ref="C35:D35"/>
    <mergeCell ref="B38:D38"/>
    <mergeCell ref="C39:D39"/>
    <mergeCell ref="C40:D40"/>
    <mergeCell ref="C41:D41"/>
    <mergeCell ref="C42:D42"/>
    <mergeCell ref="C43:D43"/>
    <mergeCell ref="C44:D44"/>
    <mergeCell ref="B98:B101"/>
    <mergeCell ref="C98:D101"/>
    <mergeCell ref="B47:C47"/>
    <mergeCell ref="C48:D48"/>
    <mergeCell ref="B49:D49"/>
    <mergeCell ref="B50:D50"/>
    <mergeCell ref="C53:D54"/>
    <mergeCell ref="C55:D58"/>
    <mergeCell ref="B59:B91"/>
    <mergeCell ref="C59:D91"/>
    <mergeCell ref="B93:C93"/>
    <mergeCell ref="B94:B97"/>
    <mergeCell ref="C94:D97"/>
    <mergeCell ref="B114:D114"/>
    <mergeCell ref="B115:D115"/>
    <mergeCell ref="B116:D116"/>
    <mergeCell ref="B117:D117"/>
    <mergeCell ref="B102:B106"/>
    <mergeCell ref="C102:D106"/>
    <mergeCell ref="B107:B109"/>
    <mergeCell ref="C107:D109"/>
    <mergeCell ref="B112:D112"/>
    <mergeCell ref="B113:D113"/>
  </mergeCells>
  <phoneticPr fontId="2"/>
  <dataValidations count="1">
    <dataValidation type="list" allowBlank="1" showInputMessage="1" showErrorMessage="1" sqref="B40:B44" xr:uid="{221489FD-5419-4656-B810-AC56856D625D}">
      <formula1>"○"</formula1>
    </dataValidation>
  </dataValidations>
  <pageMargins left="0.7" right="0.7" top="0.75" bottom="0.75" header="0.3" footer="0.3"/>
  <pageSetup paperSize="9" scale="76" fitToHeight="0" orientation="portrait" r:id="rId1"/>
  <rowBreaks count="2" manualBreakCount="2">
    <brk id="45" max="16383" man="1"/>
    <brk id="9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9083-4C6A-47AD-87BE-36E4020B20BD}">
  <sheetPr>
    <pageSetUpPr fitToPage="1"/>
  </sheetPr>
  <dimension ref="A1:K75"/>
  <sheetViews>
    <sheetView view="pageBreakPreview" zoomScaleNormal="42" zoomScaleSheetLayoutView="100" workbookViewId="0"/>
  </sheetViews>
  <sheetFormatPr defaultColWidth="8.69921875" defaultRowHeight="18" x14ac:dyDescent="0.45"/>
  <cols>
    <col min="1" max="1" width="4.19921875" style="70" customWidth="1"/>
    <col min="2" max="2" width="16.59765625" style="70" customWidth="1"/>
    <col min="3" max="3" width="18.09765625" style="70" customWidth="1"/>
    <col min="4" max="10" width="16.59765625" style="70" customWidth="1"/>
    <col min="11" max="11" width="18.796875" style="70" customWidth="1"/>
    <col min="12" max="12" width="7.69921875" style="70" customWidth="1"/>
    <col min="13" max="16384" width="8.69921875" style="70"/>
  </cols>
  <sheetData>
    <row r="1" spans="1:11" x14ac:dyDescent="0.45">
      <c r="A1" s="3" t="s">
        <v>103</v>
      </c>
      <c r="C1" s="3"/>
      <c r="D1" s="3"/>
      <c r="E1" s="3"/>
      <c r="F1" s="3"/>
      <c r="G1" s="3"/>
    </row>
    <row r="2" spans="1:11" x14ac:dyDescent="0.45">
      <c r="B2" s="1"/>
    </row>
    <row r="3" spans="1:11" ht="19.2" x14ac:dyDescent="0.45">
      <c r="B3" s="157" t="s">
        <v>104</v>
      </c>
      <c r="C3" s="157"/>
      <c r="D3" s="157"/>
      <c r="E3" s="157"/>
      <c r="F3" s="157"/>
      <c r="G3" s="157"/>
      <c r="H3" s="157"/>
      <c r="I3" s="157"/>
      <c r="J3" s="157"/>
      <c r="K3" s="157"/>
    </row>
    <row r="4" spans="1:11" ht="7.95" customHeight="1" x14ac:dyDescent="0.45">
      <c r="B4" s="2"/>
      <c r="C4" s="86"/>
      <c r="D4" s="86"/>
      <c r="E4" s="86"/>
      <c r="F4" s="86"/>
      <c r="G4" s="86"/>
      <c r="H4" s="86"/>
    </row>
    <row r="5" spans="1:11" ht="18.600000000000001" thickBot="1" x14ac:dyDescent="0.5">
      <c r="B5" s="1" t="s">
        <v>98</v>
      </c>
      <c r="G5" s="4"/>
      <c r="J5" s="4" t="s">
        <v>2</v>
      </c>
    </row>
    <row r="6" spans="1:11" ht="18.600000000000001" thickBot="1" x14ac:dyDescent="0.5">
      <c r="B6" s="91" t="s">
        <v>3</v>
      </c>
      <c r="C6" s="258" t="s">
        <v>129</v>
      </c>
      <c r="D6" s="259"/>
      <c r="E6" s="260" t="s">
        <v>130</v>
      </c>
      <c r="F6" s="260"/>
      <c r="G6" s="260" t="s">
        <v>131</v>
      </c>
      <c r="H6" s="261"/>
      <c r="I6" s="159" t="s">
        <v>13</v>
      </c>
      <c r="J6" s="160"/>
      <c r="K6" s="92" t="s">
        <v>95</v>
      </c>
    </row>
    <row r="7" spans="1:11" x14ac:dyDescent="0.45">
      <c r="B7" s="93" t="s">
        <v>7</v>
      </c>
      <c r="C7" s="153"/>
      <c r="D7" s="138"/>
      <c r="E7" s="138"/>
      <c r="F7" s="138"/>
      <c r="G7" s="138"/>
      <c r="H7" s="167"/>
      <c r="I7" s="161" t="str">
        <f>IF(AND(C7="",E7="",G7=""),"",SUM(C7,E7,G7))</f>
        <v/>
      </c>
      <c r="J7" s="162"/>
      <c r="K7" s="59"/>
    </row>
    <row r="8" spans="1:11" x14ac:dyDescent="0.45">
      <c r="B8" s="94" t="s">
        <v>8</v>
      </c>
      <c r="C8" s="154"/>
      <c r="D8" s="139"/>
      <c r="E8" s="139"/>
      <c r="F8" s="139"/>
      <c r="G8" s="139"/>
      <c r="H8" s="150"/>
      <c r="I8" s="161" t="str">
        <f>IF(AND(C8="",E8="",G8=""),"",SUM(C8,E8,G8))</f>
        <v/>
      </c>
      <c r="J8" s="162"/>
      <c r="K8" s="60" t="s">
        <v>19</v>
      </c>
    </row>
    <row r="9" spans="1:11" x14ac:dyDescent="0.45">
      <c r="B9" s="94" t="s">
        <v>1</v>
      </c>
      <c r="C9" s="154"/>
      <c r="D9" s="139"/>
      <c r="E9" s="139"/>
      <c r="F9" s="139"/>
      <c r="G9" s="139"/>
      <c r="H9" s="150"/>
      <c r="I9" s="161" t="str">
        <f>IF(AND(C9="",E9="",G9=""),"",SUM(C9,E9,G9))</f>
        <v/>
      </c>
      <c r="J9" s="162"/>
      <c r="K9" s="60" t="s">
        <v>87</v>
      </c>
    </row>
    <row r="10" spans="1:11" ht="18.600000000000001" thickBot="1" x14ac:dyDescent="0.5">
      <c r="B10" s="95" t="s">
        <v>9</v>
      </c>
      <c r="C10" s="155"/>
      <c r="D10" s="140"/>
      <c r="E10" s="140"/>
      <c r="F10" s="140"/>
      <c r="G10" s="140"/>
      <c r="H10" s="151"/>
      <c r="I10" s="163" t="str">
        <f>IF(AND(C10="",E10="",G10=""),"",SUM(C10,E10,G10))</f>
        <v/>
      </c>
      <c r="J10" s="164"/>
      <c r="K10" s="61"/>
    </row>
    <row r="11" spans="1:11" ht="44.1" customHeight="1" thickTop="1" thickBot="1" x14ac:dyDescent="0.5">
      <c r="B11" s="115" t="s">
        <v>13</v>
      </c>
      <c r="C11" s="148" t="str">
        <f>IF(SUM(C7:D10)=0,"",SUM(C7:D10))</f>
        <v/>
      </c>
      <c r="D11" s="135"/>
      <c r="E11" s="135" t="str">
        <f>IF(SUM(E7:F10)=0,"",SUM(E7:F10))</f>
        <v/>
      </c>
      <c r="F11" s="135"/>
      <c r="G11" s="135" t="str">
        <f>IF(SUM(G7:H10)=0,"",SUM(G7:H10))</f>
        <v/>
      </c>
      <c r="H11" s="158"/>
      <c r="I11" s="165" t="str">
        <f>IF(SUM(I7:J10)=0,"",SUM(I7:J10))</f>
        <v/>
      </c>
      <c r="J11" s="158"/>
      <c r="K11" s="63" t="s">
        <v>16</v>
      </c>
    </row>
    <row r="12" spans="1:11" x14ac:dyDescent="0.45">
      <c r="B12" s="11"/>
      <c r="C12" s="11"/>
      <c r="D12" s="11"/>
      <c r="E12" s="11"/>
      <c r="F12" s="11"/>
      <c r="G12" s="11"/>
      <c r="H12" s="11"/>
      <c r="I12" s="11"/>
      <c r="J12" s="11"/>
      <c r="K12" s="10"/>
    </row>
    <row r="13" spans="1:11" x14ac:dyDescent="0.45">
      <c r="B13" s="2" t="s">
        <v>97</v>
      </c>
    </row>
    <row r="14" spans="1:11" ht="18.600000000000001" thickBot="1" x14ac:dyDescent="0.5">
      <c r="B14" s="2" t="s">
        <v>12</v>
      </c>
      <c r="G14" s="4"/>
      <c r="J14" s="4"/>
      <c r="K14" s="4" t="s">
        <v>93</v>
      </c>
    </row>
    <row r="15" spans="1:11" x14ac:dyDescent="0.45">
      <c r="B15" s="143" t="s">
        <v>99</v>
      </c>
      <c r="C15" s="149" t="str">
        <f>C6</f>
        <v>令和8年度</v>
      </c>
      <c r="D15" s="130"/>
      <c r="E15" s="130" t="str">
        <f>E6</f>
        <v>令和9年度</v>
      </c>
      <c r="F15" s="130"/>
      <c r="G15" s="130" t="str">
        <f>G6</f>
        <v>令和10年度</v>
      </c>
      <c r="H15" s="142"/>
      <c r="I15" s="141" t="s">
        <v>5</v>
      </c>
      <c r="J15" s="142"/>
      <c r="K15" s="169" t="s">
        <v>6</v>
      </c>
    </row>
    <row r="16" spans="1:11" ht="58.5" customHeight="1" thickBot="1" x14ac:dyDescent="0.5">
      <c r="B16" s="144"/>
      <c r="C16" s="102" t="s">
        <v>105</v>
      </c>
      <c r="D16" s="96" t="s">
        <v>106</v>
      </c>
      <c r="E16" s="97" t="s">
        <v>105</v>
      </c>
      <c r="F16" s="96" t="s">
        <v>106</v>
      </c>
      <c r="G16" s="97" t="s">
        <v>105</v>
      </c>
      <c r="H16" s="99" t="s">
        <v>106</v>
      </c>
      <c r="I16" s="98" t="s">
        <v>105</v>
      </c>
      <c r="J16" s="99" t="s">
        <v>106</v>
      </c>
      <c r="K16" s="170"/>
    </row>
    <row r="17" spans="2:11" ht="26.4" x14ac:dyDescent="0.45">
      <c r="B17" s="246" t="s">
        <v>110</v>
      </c>
      <c r="C17" s="267">
        <f>D42</f>
        <v>220000</v>
      </c>
      <c r="D17" s="248">
        <f>E42</f>
        <v>200000</v>
      </c>
      <c r="E17" s="248"/>
      <c r="F17" s="248"/>
      <c r="G17" s="248"/>
      <c r="H17" s="268"/>
      <c r="I17" s="64">
        <f>IF(AND(C17="",E17="",G17=""),"",SUM(C17,E17,G17))</f>
        <v>220000</v>
      </c>
      <c r="J17" s="122">
        <f>IF(AND(D17="",F17="",H17=""),"",SUM(D17,F17,H17))</f>
        <v>200000</v>
      </c>
      <c r="K17" s="263" t="str">
        <f>C42</f>
        <v>調査・マーケティング費</v>
      </c>
    </row>
    <row r="18" spans="2:11" x14ac:dyDescent="0.45">
      <c r="B18" s="254" t="s">
        <v>111</v>
      </c>
      <c r="C18" s="267"/>
      <c r="D18" s="248"/>
      <c r="E18" s="248">
        <f>D54</f>
        <v>600000</v>
      </c>
      <c r="F18" s="248">
        <f>E54</f>
        <v>600000</v>
      </c>
      <c r="G18" s="248">
        <f>D66</f>
        <v>1200000</v>
      </c>
      <c r="H18" s="269">
        <f>E66</f>
        <v>1200000</v>
      </c>
      <c r="I18" s="127">
        <f t="shared" ref="I18:J34" si="0">IF(AND(C18="",E18="",G18=""),"",SUM(C18,E18,G18))</f>
        <v>1800000</v>
      </c>
      <c r="J18" s="122">
        <f t="shared" si="0"/>
        <v>1800000</v>
      </c>
      <c r="K18" s="264" t="str">
        <f>C54</f>
        <v>人件費</v>
      </c>
    </row>
    <row r="19" spans="2:11" ht="26.4" x14ac:dyDescent="0.45">
      <c r="B19" s="249" t="s">
        <v>112</v>
      </c>
      <c r="C19" s="267"/>
      <c r="D19" s="248"/>
      <c r="E19" s="248">
        <f>D55</f>
        <v>1320000</v>
      </c>
      <c r="F19" s="248">
        <f>E55</f>
        <v>1200000</v>
      </c>
      <c r="G19" s="248"/>
      <c r="H19" s="269"/>
      <c r="I19" s="128">
        <f t="shared" si="0"/>
        <v>1320000</v>
      </c>
      <c r="J19" s="122">
        <f t="shared" si="0"/>
        <v>1200000</v>
      </c>
      <c r="K19" s="264" t="str">
        <f>C55</f>
        <v>イベント開催・出展費</v>
      </c>
    </row>
    <row r="20" spans="2:11" ht="26.4" x14ac:dyDescent="0.45">
      <c r="B20" s="249" t="s">
        <v>112</v>
      </c>
      <c r="C20" s="267"/>
      <c r="D20" s="248"/>
      <c r="E20" s="248">
        <f t="shared" ref="E20:F21" si="1">D56</f>
        <v>330000</v>
      </c>
      <c r="F20" s="248">
        <f t="shared" si="1"/>
        <v>300000</v>
      </c>
      <c r="G20" s="248"/>
      <c r="H20" s="269"/>
      <c r="I20" s="128">
        <f t="shared" si="0"/>
        <v>330000</v>
      </c>
      <c r="J20" s="122">
        <f t="shared" si="0"/>
        <v>300000</v>
      </c>
      <c r="K20" s="264" t="str">
        <f t="shared" ref="K20:K21" si="2">C56</f>
        <v>外注費</v>
      </c>
    </row>
    <row r="21" spans="2:11" ht="26.4" x14ac:dyDescent="0.45">
      <c r="B21" s="249" t="s">
        <v>112</v>
      </c>
      <c r="C21" s="267"/>
      <c r="D21" s="248"/>
      <c r="E21" s="248">
        <f t="shared" si="1"/>
        <v>220000</v>
      </c>
      <c r="F21" s="248">
        <f t="shared" si="1"/>
        <v>200000</v>
      </c>
      <c r="G21" s="248"/>
      <c r="H21" s="269"/>
      <c r="I21" s="128">
        <f t="shared" si="0"/>
        <v>220000</v>
      </c>
      <c r="J21" s="122">
        <f t="shared" si="0"/>
        <v>200000</v>
      </c>
      <c r="K21" s="264" t="str">
        <f t="shared" si="2"/>
        <v>旅費交通費</v>
      </c>
    </row>
    <row r="22" spans="2:11" ht="26.4" x14ac:dyDescent="0.45">
      <c r="B22" s="249" t="s">
        <v>112</v>
      </c>
      <c r="C22" s="267"/>
      <c r="D22" s="248"/>
      <c r="E22" s="248"/>
      <c r="F22" s="248"/>
      <c r="G22" s="248">
        <f>D67</f>
        <v>2112000</v>
      </c>
      <c r="H22" s="269">
        <f>E67</f>
        <v>1920000</v>
      </c>
      <c r="I22" s="128">
        <f t="shared" si="0"/>
        <v>2112000</v>
      </c>
      <c r="J22" s="122">
        <f t="shared" si="0"/>
        <v>1920000</v>
      </c>
      <c r="K22" s="264" t="str">
        <f>C67</f>
        <v>広告宣伝費</v>
      </c>
    </row>
    <row r="23" spans="2:11" x14ac:dyDescent="0.45">
      <c r="B23" s="254" t="s">
        <v>113</v>
      </c>
      <c r="C23" s="267">
        <f>D43</f>
        <v>550000</v>
      </c>
      <c r="D23" s="248">
        <f>E43</f>
        <v>500000</v>
      </c>
      <c r="E23" s="248"/>
      <c r="F23" s="248"/>
      <c r="G23" s="248"/>
      <c r="H23" s="269"/>
      <c r="I23" s="128">
        <f t="shared" si="0"/>
        <v>550000</v>
      </c>
      <c r="J23" s="122">
        <f t="shared" si="0"/>
        <v>500000</v>
      </c>
      <c r="K23" s="264" t="str">
        <f>C43</f>
        <v>法人設立関係費</v>
      </c>
    </row>
    <row r="24" spans="2:11" x14ac:dyDescent="0.45">
      <c r="B24" s="254"/>
      <c r="C24" s="267"/>
      <c r="D24" s="248"/>
      <c r="E24" s="248"/>
      <c r="F24" s="248"/>
      <c r="G24" s="248"/>
      <c r="H24" s="269"/>
      <c r="I24" s="128" t="str">
        <f t="shared" si="0"/>
        <v/>
      </c>
      <c r="J24" s="122" t="str">
        <f t="shared" si="0"/>
        <v/>
      </c>
      <c r="K24" s="264"/>
    </row>
    <row r="25" spans="2:11" x14ac:dyDescent="0.45">
      <c r="B25" s="254"/>
      <c r="C25" s="267"/>
      <c r="D25" s="248"/>
      <c r="E25" s="248"/>
      <c r="F25" s="248"/>
      <c r="G25" s="248"/>
      <c r="H25" s="269"/>
      <c r="I25" s="128" t="str">
        <f t="shared" si="0"/>
        <v/>
      </c>
      <c r="J25" s="122" t="str">
        <f t="shared" si="0"/>
        <v/>
      </c>
      <c r="K25" s="264"/>
    </row>
    <row r="26" spans="2:11" x14ac:dyDescent="0.45">
      <c r="B26" s="254"/>
      <c r="C26" s="267"/>
      <c r="D26" s="248"/>
      <c r="E26" s="248"/>
      <c r="F26" s="248"/>
      <c r="G26" s="248"/>
      <c r="H26" s="268"/>
      <c r="I26" s="64" t="str">
        <f t="shared" si="0"/>
        <v/>
      </c>
      <c r="J26" s="122" t="str">
        <f t="shared" si="0"/>
        <v/>
      </c>
      <c r="K26" s="264"/>
    </row>
    <row r="27" spans="2:11" x14ac:dyDescent="0.45">
      <c r="B27" s="254"/>
      <c r="C27" s="267"/>
      <c r="D27" s="248"/>
      <c r="E27" s="248"/>
      <c r="F27" s="248"/>
      <c r="G27" s="248"/>
      <c r="H27" s="268"/>
      <c r="I27" s="64" t="str">
        <f t="shared" si="0"/>
        <v/>
      </c>
      <c r="J27" s="122" t="str">
        <f t="shared" si="0"/>
        <v/>
      </c>
      <c r="K27" s="264"/>
    </row>
    <row r="28" spans="2:11" x14ac:dyDescent="0.45">
      <c r="B28" s="254"/>
      <c r="C28" s="267"/>
      <c r="D28" s="248"/>
      <c r="E28" s="248"/>
      <c r="F28" s="248"/>
      <c r="G28" s="248"/>
      <c r="H28" s="268"/>
      <c r="I28" s="64" t="str">
        <f t="shared" si="0"/>
        <v/>
      </c>
      <c r="J28" s="122" t="str">
        <f t="shared" si="0"/>
        <v/>
      </c>
      <c r="K28" s="264"/>
    </row>
    <row r="29" spans="2:11" x14ac:dyDescent="0.45">
      <c r="B29" s="254"/>
      <c r="C29" s="267"/>
      <c r="D29" s="248"/>
      <c r="E29" s="248"/>
      <c r="F29" s="248"/>
      <c r="G29" s="248"/>
      <c r="H29" s="268"/>
      <c r="I29" s="64" t="str">
        <f t="shared" si="0"/>
        <v/>
      </c>
      <c r="J29" s="122" t="str">
        <f t="shared" si="0"/>
        <v/>
      </c>
      <c r="K29" s="264"/>
    </row>
    <row r="30" spans="2:11" x14ac:dyDescent="0.45">
      <c r="B30" s="254"/>
      <c r="C30" s="267"/>
      <c r="D30" s="248"/>
      <c r="E30" s="248"/>
      <c r="F30" s="248"/>
      <c r="G30" s="248"/>
      <c r="H30" s="268"/>
      <c r="I30" s="64" t="str">
        <f t="shared" si="0"/>
        <v/>
      </c>
      <c r="J30" s="122" t="str">
        <f t="shared" si="0"/>
        <v/>
      </c>
      <c r="K30" s="264"/>
    </row>
    <row r="31" spans="2:11" x14ac:dyDescent="0.45">
      <c r="B31" s="270"/>
      <c r="C31" s="271"/>
      <c r="D31" s="251"/>
      <c r="E31" s="251"/>
      <c r="F31" s="251"/>
      <c r="G31" s="251"/>
      <c r="H31" s="272"/>
      <c r="I31" s="64" t="str">
        <f t="shared" si="0"/>
        <v/>
      </c>
      <c r="J31" s="122" t="str">
        <f t="shared" si="0"/>
        <v/>
      </c>
      <c r="K31" s="265"/>
    </row>
    <row r="32" spans="2:11" hidden="1" x14ac:dyDescent="0.45">
      <c r="B32" s="270"/>
      <c r="C32" s="271"/>
      <c r="D32" s="251"/>
      <c r="E32" s="251"/>
      <c r="F32" s="251"/>
      <c r="G32" s="251"/>
      <c r="H32" s="272"/>
      <c r="I32" s="64" t="str">
        <f t="shared" si="0"/>
        <v/>
      </c>
      <c r="J32" s="122" t="str">
        <f t="shared" si="0"/>
        <v/>
      </c>
      <c r="K32" s="265"/>
    </row>
    <row r="33" spans="2:11" hidden="1" x14ac:dyDescent="0.45">
      <c r="B33" s="270"/>
      <c r="C33" s="271"/>
      <c r="D33" s="251"/>
      <c r="E33" s="251"/>
      <c r="F33" s="251"/>
      <c r="G33" s="251"/>
      <c r="H33" s="272"/>
      <c r="I33" s="64" t="str">
        <f t="shared" si="0"/>
        <v/>
      </c>
      <c r="J33" s="122" t="str">
        <f t="shared" si="0"/>
        <v/>
      </c>
      <c r="K33" s="265"/>
    </row>
    <row r="34" spans="2:11" ht="18.600000000000001" thickBot="1" x14ac:dyDescent="0.5">
      <c r="B34" s="273"/>
      <c r="C34" s="274"/>
      <c r="D34" s="275"/>
      <c r="E34" s="275"/>
      <c r="F34" s="275"/>
      <c r="G34" s="275"/>
      <c r="H34" s="276"/>
      <c r="I34" s="116" t="str">
        <f t="shared" si="0"/>
        <v/>
      </c>
      <c r="J34" s="123" t="str">
        <f t="shared" si="0"/>
        <v/>
      </c>
      <c r="K34" s="266"/>
    </row>
    <row r="35" spans="2:11" ht="19.2" thickTop="1" thickBot="1" x14ac:dyDescent="0.5">
      <c r="B35" s="100" t="s">
        <v>5</v>
      </c>
      <c r="C35" s="103">
        <f>IF(SUM(C17:C34)=0,"",SUM(C17:C34))</f>
        <v>770000</v>
      </c>
      <c r="D35" s="41">
        <f>IF(SUM(D17:D34)=0,"",SUM(D17:D34))</f>
        <v>700000</v>
      </c>
      <c r="E35" s="41">
        <f t="shared" ref="C35:J35" si="3">IF(SUM(E17:E34)=0,"",SUM(E17:E34))</f>
        <v>2470000</v>
      </c>
      <c r="F35" s="41">
        <f t="shared" si="3"/>
        <v>2300000</v>
      </c>
      <c r="G35" s="41">
        <f t="shared" si="3"/>
        <v>3312000</v>
      </c>
      <c r="H35" s="62">
        <f t="shared" si="3"/>
        <v>3120000</v>
      </c>
      <c r="I35" s="65">
        <f t="shared" si="3"/>
        <v>6552000</v>
      </c>
      <c r="J35" s="117">
        <f t="shared" si="3"/>
        <v>6120000</v>
      </c>
      <c r="K35" s="124"/>
    </row>
    <row r="36" spans="2:11" ht="19.2" thickTop="1" thickBot="1" x14ac:dyDescent="0.5">
      <c r="B36" s="105" t="s">
        <v>10</v>
      </c>
      <c r="C36" s="104"/>
      <c r="D36" s="119">
        <f>IF(D35="","",ROUNDDOWN(MIN(10000000,D35/3*2),-3))</f>
        <v>466000</v>
      </c>
      <c r="E36" s="120"/>
      <c r="F36" s="119">
        <f>IF(F35="","",IF(D36="",ROUNDDOWN(MIN(10000000,F35/3*2),-3),ROUNDDOWN(MIN(10000000-D36,F35/3*2),-3)))</f>
        <v>1533000</v>
      </c>
      <c r="G36" s="120"/>
      <c r="H36" s="121">
        <f>IF(H35="","",IF(D36="",IF(F36="",ROUNDDOWN(MIN(10000000,H35/3*22),-3),ROUNDDOWN(MIN(10000000-F36,H35/3*2),-3)),IF(F36="",ROUNDDOWN(MIN(10000000-D36,H35/3*2),-3),ROUNDDOWN(MIN(10000000-D36-F36,H35/3*2),-3))))</f>
        <v>2080000</v>
      </c>
      <c r="I36" s="101"/>
      <c r="J36" s="118">
        <f>IF(SUM(D36,F36,H36)=0,"",SUM(D36,F36,H36))</f>
        <v>4079000</v>
      </c>
      <c r="K36" s="125"/>
    </row>
    <row r="37" spans="2:11" ht="15" customHeight="1" x14ac:dyDescent="0.45">
      <c r="B37" s="10"/>
      <c r="C37" s="10"/>
      <c r="D37" s="10"/>
      <c r="E37" s="10"/>
      <c r="F37" s="10"/>
      <c r="G37" s="10"/>
      <c r="H37" s="10"/>
      <c r="I37" s="10"/>
      <c r="J37" s="10"/>
      <c r="K37" s="10"/>
    </row>
    <row r="38" spans="2:11" x14ac:dyDescent="0.45">
      <c r="B38" s="2" t="s">
        <v>11</v>
      </c>
    </row>
    <row r="39" spans="2:11" ht="18.600000000000001" thickBot="1" x14ac:dyDescent="0.5">
      <c r="B39" s="1" t="str">
        <f>IF(C6="年度","(　　　"&amp;C6&amp;"分）","("&amp;C6&amp;"分）")</f>
        <v>(令和8年度分）</v>
      </c>
      <c r="E39" s="69"/>
      <c r="F39" s="69"/>
      <c r="H39" s="69"/>
      <c r="I39" s="69" t="s">
        <v>0</v>
      </c>
    </row>
    <row r="40" spans="2:11" ht="43.95" customHeight="1" x14ac:dyDescent="0.45">
      <c r="B40" s="133" t="s">
        <v>99</v>
      </c>
      <c r="C40" s="134" t="s">
        <v>100</v>
      </c>
      <c r="D40" s="130" t="s">
        <v>105</v>
      </c>
      <c r="E40" s="130" t="s">
        <v>106</v>
      </c>
      <c r="F40" s="130" t="s">
        <v>15</v>
      </c>
      <c r="G40" s="131" t="s">
        <v>14</v>
      </c>
      <c r="H40" s="131" t="s">
        <v>88</v>
      </c>
      <c r="I40" s="131"/>
      <c r="J40" s="132" t="s">
        <v>6</v>
      </c>
    </row>
    <row r="41" spans="2:11" ht="19.05" customHeight="1" thickBot="1" x14ac:dyDescent="0.5">
      <c r="B41" s="156"/>
      <c r="C41" s="171"/>
      <c r="D41" s="136"/>
      <c r="E41" s="136"/>
      <c r="F41" s="136"/>
      <c r="G41" s="168"/>
      <c r="H41" s="71" t="s">
        <v>89</v>
      </c>
      <c r="I41" s="71" t="s">
        <v>90</v>
      </c>
      <c r="J41" s="172"/>
    </row>
    <row r="42" spans="2:11" ht="26.4" x14ac:dyDescent="0.45">
      <c r="B42" s="246" t="s">
        <v>110</v>
      </c>
      <c r="C42" s="247" t="s">
        <v>114</v>
      </c>
      <c r="D42" s="248">
        <v>220000</v>
      </c>
      <c r="E42" s="248">
        <f>D42/11*10</f>
        <v>200000</v>
      </c>
      <c r="F42" s="248"/>
      <c r="G42" s="248" t="s">
        <v>116</v>
      </c>
      <c r="H42" s="173"/>
      <c r="I42" s="173"/>
      <c r="J42" s="66"/>
    </row>
    <row r="43" spans="2:11" ht="26.4" x14ac:dyDescent="0.45">
      <c r="B43" s="249" t="s">
        <v>113</v>
      </c>
      <c r="C43" s="250" t="s">
        <v>115</v>
      </c>
      <c r="D43" s="251">
        <v>550000</v>
      </c>
      <c r="E43" s="251">
        <f>D43/11*10</f>
        <v>500000</v>
      </c>
      <c r="F43" s="251"/>
      <c r="G43" s="251" t="s">
        <v>117</v>
      </c>
      <c r="H43" s="174"/>
      <c r="I43" s="174"/>
      <c r="J43" s="42"/>
    </row>
    <row r="44" spans="2:11" x14ac:dyDescent="0.45">
      <c r="B44" s="249"/>
      <c r="C44" s="250"/>
      <c r="D44" s="251"/>
      <c r="E44" s="251"/>
      <c r="F44" s="251"/>
      <c r="G44" s="251"/>
      <c r="H44" s="174"/>
      <c r="I44" s="174"/>
      <c r="J44" s="42"/>
    </row>
    <row r="45" spans="2:11" x14ac:dyDescent="0.45">
      <c r="B45" s="249"/>
      <c r="C45" s="250"/>
      <c r="D45" s="251"/>
      <c r="E45" s="251"/>
      <c r="F45" s="251"/>
      <c r="G45" s="251"/>
      <c r="H45" s="174"/>
      <c r="I45" s="174"/>
      <c r="J45" s="42"/>
    </row>
    <row r="46" spans="2:11" x14ac:dyDescent="0.45">
      <c r="B46" s="249"/>
      <c r="C46" s="250"/>
      <c r="D46" s="251"/>
      <c r="E46" s="251"/>
      <c r="F46" s="251"/>
      <c r="G46" s="251"/>
      <c r="H46" s="174"/>
      <c r="I46" s="174"/>
      <c r="J46" s="42"/>
    </row>
    <row r="47" spans="2:11" x14ac:dyDescent="0.45">
      <c r="B47" s="249"/>
      <c r="C47" s="250"/>
      <c r="D47" s="251"/>
      <c r="E47" s="251"/>
      <c r="F47" s="251"/>
      <c r="G47" s="251"/>
      <c r="H47" s="174"/>
      <c r="I47" s="174"/>
      <c r="J47" s="42"/>
    </row>
    <row r="48" spans="2:11" x14ac:dyDescent="0.45">
      <c r="B48" s="249"/>
      <c r="C48" s="250"/>
      <c r="D48" s="251"/>
      <c r="E48" s="251"/>
      <c r="F48" s="251"/>
      <c r="G48" s="251"/>
      <c r="H48" s="174"/>
      <c r="I48" s="174"/>
      <c r="J48" s="42"/>
    </row>
    <row r="49" spans="2:10" ht="18.600000000000001" thickBot="1" x14ac:dyDescent="0.5">
      <c r="B49" s="110" t="s">
        <v>5</v>
      </c>
      <c r="C49" s="111"/>
      <c r="D49" s="112">
        <f>IF(SUM(D42:D48)=0,"",SUM(D42:D48))</f>
        <v>770000</v>
      </c>
      <c r="E49" s="112">
        <f>IF(SUM(E42:E48)=0,"",SUM(E42:E48))</f>
        <v>700000</v>
      </c>
      <c r="F49" s="113"/>
      <c r="G49" s="113"/>
      <c r="H49" s="112">
        <f>IF(D36=0,"",D36)</f>
        <v>466000</v>
      </c>
      <c r="I49" s="112">
        <f>IF(D49="","",D49-H49)</f>
        <v>304000</v>
      </c>
      <c r="J49" s="114"/>
    </row>
    <row r="50" spans="2:10" ht="13.05" customHeight="1" x14ac:dyDescent="0.45">
      <c r="B50" s="1"/>
      <c r="H50" s="70" t="s">
        <v>17</v>
      </c>
    </row>
    <row r="51" spans="2:10" ht="18.600000000000001" thickBot="1" x14ac:dyDescent="0.5">
      <c r="B51" s="1" t="str">
        <f>IF(E6="年度","(　　　"&amp;E6&amp;"分）","("&amp;E6&amp;"分）")</f>
        <v>(令和9年度分）</v>
      </c>
      <c r="E51" s="69"/>
      <c r="F51" s="69"/>
      <c r="H51" s="69"/>
      <c r="I51" s="69" t="s">
        <v>0</v>
      </c>
    </row>
    <row r="52" spans="2:10" ht="43.95" customHeight="1" x14ac:dyDescent="0.45">
      <c r="B52" s="133" t="s">
        <v>99</v>
      </c>
      <c r="C52" s="134" t="s">
        <v>100</v>
      </c>
      <c r="D52" s="130" t="s">
        <v>105</v>
      </c>
      <c r="E52" s="130" t="s">
        <v>106</v>
      </c>
      <c r="F52" s="130" t="s">
        <v>15</v>
      </c>
      <c r="G52" s="131" t="s">
        <v>14</v>
      </c>
      <c r="H52" s="131" t="s">
        <v>88</v>
      </c>
      <c r="I52" s="131"/>
      <c r="J52" s="132" t="s">
        <v>6</v>
      </c>
    </row>
    <row r="53" spans="2:10" ht="19.05" customHeight="1" thickBot="1" x14ac:dyDescent="0.5">
      <c r="B53" s="156"/>
      <c r="C53" s="171"/>
      <c r="D53" s="136"/>
      <c r="E53" s="136"/>
      <c r="F53" s="136"/>
      <c r="G53" s="168"/>
      <c r="H53" s="71" t="s">
        <v>89</v>
      </c>
      <c r="I53" s="71" t="s">
        <v>90</v>
      </c>
      <c r="J53" s="172"/>
    </row>
    <row r="54" spans="2:10" ht="26.4" x14ac:dyDescent="0.45">
      <c r="B54" s="246" t="s">
        <v>111</v>
      </c>
      <c r="C54" s="247" t="s">
        <v>118</v>
      </c>
      <c r="D54" s="248">
        <v>600000</v>
      </c>
      <c r="E54" s="248">
        <f>D54</f>
        <v>600000</v>
      </c>
      <c r="F54" s="248"/>
      <c r="G54" s="248" t="s">
        <v>122</v>
      </c>
      <c r="H54" s="175"/>
      <c r="I54" s="175"/>
      <c r="J54" s="66"/>
    </row>
    <row r="55" spans="2:10" ht="26.4" x14ac:dyDescent="0.45">
      <c r="B55" s="249" t="s">
        <v>112</v>
      </c>
      <c r="C55" s="250" t="s">
        <v>119</v>
      </c>
      <c r="D55" s="251">
        <v>1320000</v>
      </c>
      <c r="E55" s="251">
        <f t="shared" ref="E54:E57" si="4">D55/11*10</f>
        <v>1200000</v>
      </c>
      <c r="F55" s="251"/>
      <c r="G55" s="251" t="s">
        <v>123</v>
      </c>
      <c r="H55" s="129"/>
      <c r="I55" s="129"/>
      <c r="J55" s="42"/>
    </row>
    <row r="56" spans="2:10" ht="26.4" x14ac:dyDescent="0.45">
      <c r="B56" s="249" t="s">
        <v>112</v>
      </c>
      <c r="C56" s="250" t="s">
        <v>120</v>
      </c>
      <c r="D56" s="251">
        <v>330000</v>
      </c>
      <c r="E56" s="251">
        <f t="shared" si="4"/>
        <v>300000</v>
      </c>
      <c r="F56" s="251"/>
      <c r="G56" s="251" t="s">
        <v>127</v>
      </c>
      <c r="H56" s="129"/>
      <c r="I56" s="129"/>
      <c r="J56" s="42"/>
    </row>
    <row r="57" spans="2:10" ht="66" x14ac:dyDescent="0.45">
      <c r="B57" s="249" t="s">
        <v>112</v>
      </c>
      <c r="C57" s="250" t="s">
        <v>121</v>
      </c>
      <c r="D57" s="251">
        <v>220000</v>
      </c>
      <c r="E57" s="251">
        <f t="shared" si="4"/>
        <v>200000</v>
      </c>
      <c r="F57" s="251"/>
      <c r="G57" s="251" t="s">
        <v>128</v>
      </c>
      <c r="H57" s="129"/>
      <c r="I57" s="129"/>
      <c r="J57" s="42"/>
    </row>
    <row r="58" spans="2:10" x14ac:dyDescent="0.45">
      <c r="B58" s="249"/>
      <c r="C58" s="250"/>
      <c r="D58" s="251"/>
      <c r="E58" s="251"/>
      <c r="F58" s="251"/>
      <c r="G58" s="251"/>
      <c r="H58" s="129"/>
      <c r="I58" s="129"/>
      <c r="J58" s="42"/>
    </row>
    <row r="59" spans="2:10" x14ac:dyDescent="0.45">
      <c r="B59" s="249"/>
      <c r="C59" s="250"/>
      <c r="D59" s="251"/>
      <c r="E59" s="251"/>
      <c r="F59" s="251"/>
      <c r="G59" s="251"/>
      <c r="H59" s="129"/>
      <c r="I59" s="129"/>
      <c r="J59" s="42"/>
    </row>
    <row r="60" spans="2:10" x14ac:dyDescent="0.45">
      <c r="B60" s="249"/>
      <c r="C60" s="250"/>
      <c r="D60" s="251"/>
      <c r="E60" s="251"/>
      <c r="F60" s="251"/>
      <c r="G60" s="251"/>
      <c r="H60" s="129"/>
      <c r="I60" s="129"/>
      <c r="J60" s="42"/>
    </row>
    <row r="61" spans="2:10" ht="18.600000000000001" thickBot="1" x14ac:dyDescent="0.5">
      <c r="B61" s="110" t="s">
        <v>5</v>
      </c>
      <c r="C61" s="111"/>
      <c r="D61" s="112">
        <f>IF(SUM(D54:D60)=0,"",SUM(D54:D60))</f>
        <v>2470000</v>
      </c>
      <c r="E61" s="112">
        <f>IF(SUM(E54:E60)=0,"",SUM(E54:E60))</f>
        <v>2300000</v>
      </c>
      <c r="F61" s="113"/>
      <c r="G61" s="113"/>
      <c r="H61" s="112">
        <f>IF(F36="","",IF(F36=0,0,F36))</f>
        <v>1533000</v>
      </c>
      <c r="I61" s="112">
        <f>IF(D61="","",D61-H61)</f>
        <v>937000</v>
      </c>
      <c r="J61" s="114"/>
    </row>
    <row r="62" spans="2:10" ht="13.05" customHeight="1" x14ac:dyDescent="0.45">
      <c r="B62" s="1"/>
      <c r="H62" s="70" t="s">
        <v>17</v>
      </c>
    </row>
    <row r="63" spans="2:10" ht="18.600000000000001" thickBot="1" x14ac:dyDescent="0.5">
      <c r="B63" s="1" t="str">
        <f>IF(G6="年度","(　　　"&amp;G6&amp;"分）","("&amp;G6&amp;"分）")</f>
        <v>(令和10年度分）</v>
      </c>
      <c r="E63" s="69"/>
      <c r="F63" s="69"/>
      <c r="H63" s="69"/>
      <c r="I63" s="69" t="s">
        <v>0</v>
      </c>
    </row>
    <row r="64" spans="2:10" ht="43.95" customHeight="1" x14ac:dyDescent="0.45">
      <c r="B64" s="133" t="s">
        <v>99</v>
      </c>
      <c r="C64" s="134" t="s">
        <v>100</v>
      </c>
      <c r="D64" s="130" t="s">
        <v>105</v>
      </c>
      <c r="E64" s="130" t="s">
        <v>106</v>
      </c>
      <c r="F64" s="130" t="s">
        <v>15</v>
      </c>
      <c r="G64" s="131" t="s">
        <v>14</v>
      </c>
      <c r="H64" s="131" t="s">
        <v>88</v>
      </c>
      <c r="I64" s="131"/>
      <c r="J64" s="132" t="s">
        <v>6</v>
      </c>
    </row>
    <row r="65" spans="2:11" ht="19.05" customHeight="1" thickBot="1" x14ac:dyDescent="0.5">
      <c r="B65" s="156"/>
      <c r="C65" s="171"/>
      <c r="D65" s="136"/>
      <c r="E65" s="136"/>
      <c r="F65" s="136"/>
      <c r="G65" s="168"/>
      <c r="H65" s="71" t="s">
        <v>89</v>
      </c>
      <c r="I65" s="71" t="s">
        <v>90</v>
      </c>
      <c r="J65" s="172"/>
    </row>
    <row r="66" spans="2:11" ht="26.4" x14ac:dyDescent="0.45">
      <c r="B66" s="252" t="s">
        <v>111</v>
      </c>
      <c r="C66" s="247" t="s">
        <v>118</v>
      </c>
      <c r="D66" s="248">
        <v>1200000</v>
      </c>
      <c r="E66" s="248">
        <f>D66</f>
        <v>1200000</v>
      </c>
      <c r="F66" s="248"/>
      <c r="G66" s="248" t="s">
        <v>124</v>
      </c>
      <c r="H66" s="175"/>
      <c r="I66" s="175"/>
      <c r="J66" s="67"/>
    </row>
    <row r="67" spans="2:11" ht="39.6" x14ac:dyDescent="0.45">
      <c r="B67" s="249" t="s">
        <v>112</v>
      </c>
      <c r="C67" s="250" t="s">
        <v>125</v>
      </c>
      <c r="D67" s="251">
        <v>2112000</v>
      </c>
      <c r="E67" s="251">
        <f t="shared" ref="E67" si="5">D67/11*10</f>
        <v>1920000</v>
      </c>
      <c r="F67" s="251"/>
      <c r="G67" s="251" t="s">
        <v>126</v>
      </c>
      <c r="H67" s="129"/>
      <c r="I67" s="129"/>
      <c r="J67" s="42"/>
    </row>
    <row r="68" spans="2:11" x14ac:dyDescent="0.45">
      <c r="B68" s="249"/>
      <c r="C68" s="250"/>
      <c r="D68" s="251"/>
      <c r="E68" s="251"/>
      <c r="F68" s="251"/>
      <c r="G68" s="251"/>
      <c r="H68" s="129"/>
      <c r="I68" s="129"/>
      <c r="J68" s="42"/>
    </row>
    <row r="69" spans="2:11" x14ac:dyDescent="0.45">
      <c r="B69" s="249"/>
      <c r="C69" s="250"/>
      <c r="D69" s="251"/>
      <c r="E69" s="251"/>
      <c r="F69" s="251"/>
      <c r="G69" s="251"/>
      <c r="H69" s="129"/>
      <c r="I69" s="129"/>
      <c r="J69" s="42"/>
    </row>
    <row r="70" spans="2:11" x14ac:dyDescent="0.45">
      <c r="B70" s="249"/>
      <c r="C70" s="250"/>
      <c r="D70" s="251"/>
      <c r="E70" s="251"/>
      <c r="F70" s="251"/>
      <c r="G70" s="251"/>
      <c r="H70" s="129"/>
      <c r="I70" s="129"/>
      <c r="J70" s="42"/>
    </row>
    <row r="71" spans="2:11" x14ac:dyDescent="0.45">
      <c r="B71" s="249"/>
      <c r="C71" s="250"/>
      <c r="D71" s="251"/>
      <c r="E71" s="251"/>
      <c r="F71" s="251"/>
      <c r="G71" s="251"/>
      <c r="H71" s="129"/>
      <c r="I71" s="129"/>
      <c r="J71" s="42"/>
    </row>
    <row r="72" spans="2:11" x14ac:dyDescent="0.45">
      <c r="B72" s="249"/>
      <c r="C72" s="250"/>
      <c r="D72" s="251"/>
      <c r="E72" s="251"/>
      <c r="F72" s="251"/>
      <c r="G72" s="251"/>
      <c r="H72" s="129"/>
      <c r="I72" s="129"/>
      <c r="J72" s="42"/>
    </row>
    <row r="73" spans="2:11" ht="18.600000000000001" thickBot="1" x14ac:dyDescent="0.5">
      <c r="B73" s="110" t="s">
        <v>5</v>
      </c>
      <c r="C73" s="111"/>
      <c r="D73" s="112">
        <f>IF(SUM(D66:D72)=0,"",SUM(D66:D72))</f>
        <v>3312000</v>
      </c>
      <c r="E73" s="112">
        <f>IF(SUM(E66:E72)=0,"",SUM(E66:E72))</f>
        <v>3120000</v>
      </c>
      <c r="F73" s="113"/>
      <c r="G73" s="113"/>
      <c r="H73" s="112">
        <f>IF(H36="","",IF(H36=0,0,H36))</f>
        <v>2080000</v>
      </c>
      <c r="I73" s="112">
        <f>IF(D73="","",D73-H73)</f>
        <v>1232000</v>
      </c>
      <c r="J73" s="114"/>
    </row>
    <row r="74" spans="2:11" ht="12.6" customHeight="1" thickBot="1" x14ac:dyDescent="0.5">
      <c r="B74" s="1"/>
      <c r="H74" s="70" t="s">
        <v>17</v>
      </c>
    </row>
    <row r="75" spans="2:11" ht="84" customHeight="1" thickBot="1" x14ac:dyDescent="0.5">
      <c r="B75" s="145" t="s">
        <v>18</v>
      </c>
      <c r="C75" s="146"/>
      <c r="D75" s="146"/>
      <c r="E75" s="146"/>
      <c r="F75" s="146"/>
      <c r="G75" s="146"/>
      <c r="H75" s="146"/>
      <c r="I75" s="146"/>
      <c r="J75" s="146"/>
      <c r="K75" s="147"/>
    </row>
  </sheetData>
  <mergeCells count="62">
    <mergeCell ref="C7:D7"/>
    <mergeCell ref="E7:F7"/>
    <mergeCell ref="G7:H7"/>
    <mergeCell ref="I7:J7"/>
    <mergeCell ref="B3:K3"/>
    <mergeCell ref="C6:D6"/>
    <mergeCell ref="E6:F6"/>
    <mergeCell ref="G6:H6"/>
    <mergeCell ref="I6:J6"/>
    <mergeCell ref="C8:D8"/>
    <mergeCell ref="E8:F8"/>
    <mergeCell ref="G8:H8"/>
    <mergeCell ref="I8:J8"/>
    <mergeCell ref="C9:D9"/>
    <mergeCell ref="E9:F9"/>
    <mergeCell ref="G9:H9"/>
    <mergeCell ref="I9:J9"/>
    <mergeCell ref="K15:K16"/>
    <mergeCell ref="C10:D10"/>
    <mergeCell ref="E10:F10"/>
    <mergeCell ref="G10:H10"/>
    <mergeCell ref="I10:J10"/>
    <mergeCell ref="C11:D11"/>
    <mergeCell ref="E11:F11"/>
    <mergeCell ref="G11:H11"/>
    <mergeCell ref="I11:J11"/>
    <mergeCell ref="B15:B16"/>
    <mergeCell ref="C15:D15"/>
    <mergeCell ref="E15:F15"/>
    <mergeCell ref="G15:H15"/>
    <mergeCell ref="I15:J15"/>
    <mergeCell ref="H40:I40"/>
    <mergeCell ref="J40:J41"/>
    <mergeCell ref="H42:H48"/>
    <mergeCell ref="I42:I48"/>
    <mergeCell ref="B52:B53"/>
    <mergeCell ref="C52:C53"/>
    <mergeCell ref="D52:D53"/>
    <mergeCell ref="E52:E53"/>
    <mergeCell ref="F52:F53"/>
    <mergeCell ref="G52:G53"/>
    <mergeCell ref="B40:B41"/>
    <mergeCell ref="C40:C41"/>
    <mergeCell ref="D40:D41"/>
    <mergeCell ref="E40:E41"/>
    <mergeCell ref="F40:F41"/>
    <mergeCell ref="G40:G41"/>
    <mergeCell ref="H52:I52"/>
    <mergeCell ref="J52:J53"/>
    <mergeCell ref="H54:H60"/>
    <mergeCell ref="I54:I60"/>
    <mergeCell ref="B64:B65"/>
    <mergeCell ref="C64:C65"/>
    <mergeCell ref="D64:D65"/>
    <mergeCell ref="E64:E65"/>
    <mergeCell ref="F64:F65"/>
    <mergeCell ref="G64:G65"/>
    <mergeCell ref="H64:I64"/>
    <mergeCell ref="J64:J65"/>
    <mergeCell ref="H66:H72"/>
    <mergeCell ref="I66:I72"/>
    <mergeCell ref="B75:K75"/>
  </mergeCells>
  <phoneticPr fontId="2"/>
  <dataValidations count="1">
    <dataValidation type="list" allowBlank="1" showInputMessage="1" showErrorMessage="1" sqref="B66:B72 B42:B48 B54:B60 B17:B34" xr:uid="{F859EE10-6EFB-43AC-92FA-63EDCA700529}">
      <formula1>"商品開発費,生産体制整備費,販促・ブランディング費,その他共通経費"</formula1>
    </dataValidation>
  </dataValidations>
  <pageMargins left="0.70866141732283472" right="0.70866141732283472" top="0.74803149606299213" bottom="0.74803149606299213" header="0.31496062992125984" footer="0.31496062992125984"/>
  <pageSetup paperSize="9" scale="65" fitToHeight="0" orientation="landscape" r:id="rId1"/>
  <rowBreaks count="2" manualBreakCount="2">
    <brk id="37" max="10" man="1"/>
    <brk id="6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様式第２号（事業化促進型）</vt:lpstr>
      <vt:lpstr>様式第２号（事業拡大型）</vt:lpstr>
      <vt:lpstr>様式第２号（別紙）</vt:lpstr>
      <vt:lpstr>【記載例】様式第１号</vt:lpstr>
      <vt:lpstr>【記載例】様式第２号</vt:lpstr>
      <vt:lpstr>【記載例】様式第１号!Print_Area</vt:lpstr>
      <vt:lpstr>【記載例】様式第２号!Print_Area</vt:lpstr>
      <vt:lpstr>様式第１号!Print_Area</vt:lpstr>
      <vt:lpstr>'様式第２号（事業化促進型）'!Print_Area</vt:lpstr>
      <vt:lpstr>'様式第２号（事業拡大型）'!Print_Area</vt:lpstr>
      <vt:lpstr>'様式第２号（別紙）'!Print_Area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梶谷 彰男</cp:lastModifiedBy>
  <cp:lastPrinted>2026-06-10T04:42:31Z</cp:lastPrinted>
  <dcterms:created xsi:type="dcterms:W3CDTF">2024-05-24T05:12:45Z</dcterms:created>
  <dcterms:modified xsi:type="dcterms:W3CDTF">2026-06-10T08:30:12Z</dcterms:modified>
</cp:coreProperties>
</file>