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1_鳥取市\"/>
    </mc:Choice>
  </mc:AlternateContent>
  <workbookProtection workbookAlgorithmName="SHA-512" workbookHashValue="ZjRBRaqB0lG4H623YP+tXHD4ivnNv7vvrf0qcJ1tXNXaDPjzA3P/1BMFEAQweXKWPjipYuDpQF+YeVAflv6AOw==" workbookSaltValue="KBsuUye9NLRLYy0D7BSPvg==" workbookSpinCount="100000" lockStructure="1"/>
  <bookViews>
    <workbookView xWindow="0" yWindow="0" windowWidth="15360" windowHeight="7632"/>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H88"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G88" i="4"/>
  <c r="F88" i="4"/>
  <c r="E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IX76" i="4" l="1"/>
  <c r="BV76" i="4"/>
  <c r="FJ52" i="4"/>
  <c r="IX30" i="4"/>
  <c r="BV52" i="4"/>
  <c r="FJ30" i="4"/>
  <c r="ML52" i="4"/>
  <c r="IX52" i="4"/>
  <c r="ML76" i="4"/>
  <c r="BV30" i="4"/>
  <c r="C11" i="5"/>
  <c r="D11" i="5"/>
  <c r="E11" i="5"/>
  <c r="B11" i="5"/>
  <c r="AT76" i="4" l="1"/>
  <c r="LJ76" i="4"/>
  <c r="HV76" i="4"/>
  <c r="LJ52" i="4"/>
  <c r="AT30" i="4"/>
  <c r="HV52" i="4"/>
  <c r="HV30" i="4"/>
  <c r="EH52" i="4"/>
  <c r="AT52" i="4"/>
  <c r="EH30" i="4"/>
  <c r="AF76" i="4"/>
  <c r="HH30" i="4"/>
  <c r="KV76" i="4"/>
  <c r="AF52" i="4"/>
  <c r="DT30" i="4"/>
  <c r="HH52" i="4"/>
  <c r="DT52" i="4"/>
  <c r="HH76" i="4"/>
  <c r="KV52" i="4"/>
  <c r="AF30" i="4"/>
  <c r="R30" i="4"/>
  <c r="GT52" i="4"/>
  <c r="R76" i="4"/>
  <c r="DF52" i="4"/>
  <c r="GT30" i="4"/>
  <c r="KH76" i="4"/>
  <c r="DF30" i="4"/>
  <c r="GT76" i="4"/>
  <c r="R52" i="4"/>
  <c r="KH52" i="4"/>
  <c r="BH52" i="4"/>
  <c r="BH30" i="4"/>
  <c r="IJ76" i="4"/>
  <c r="IJ52" i="4"/>
  <c r="BH76" i="4"/>
  <c r="EV52" i="4"/>
  <c r="IJ30" i="4"/>
  <c r="EV30" i="4"/>
  <c r="LX52" i="4"/>
  <c r="LX76" i="4"/>
</calcChain>
</file>

<file path=xl/sharedStrings.xml><?xml version="1.0" encoding="utf-8"?>
<sst xmlns="http://schemas.openxmlformats.org/spreadsheetml/2006/main" count="303" uniqueCount="147">
  <si>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</si>
  <si>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</si>
  <si>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</si>
  <si>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</si>
  <si>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</si>
  <si>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</si>
  <si>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</si>
  <si>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</si>
  <si>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</si>
  <si>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</si>
  <si>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</si>
  <si>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</si>
  <si>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</si>
  <si>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</si>
  <si>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</si>
  <si>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</si>
  <si>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</si>
  <si>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</si>
  <si>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</si>
  <si>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</si>
  <si>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</si>
  <si>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</si>
  <si>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</si>
  <si>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</si>
  <si>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</si>
  <si>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</si>
  <si>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</si>
  <si>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</si>
  <si>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</si>
  <si>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</si>
  <si>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</si>
  <si>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</si>
  <si>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</si>
  <si>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</si>
  <si>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</si>
  <si>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</si>
  <si>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</si>
  <si>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</si>
  <si>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</si>
  <si>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</si>
  <si>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</si>
  <si>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</si>
  <si>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</si>
  <si>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</si>
  <si>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</si>
  <si>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</si>
  <si>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</si>
  <si>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</si>
  <si>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</si>
  <si>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</si>
  <si>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</si>
  <si>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</si>
  <si>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</si>
  <si>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</si>
  <si>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</si>
  <si>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</si>
  <si>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</si>
  <si>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</si>
  <si>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</si>
  <si>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</si>
  <si>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</si>
  <si>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</si>
  <si>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</si>
  <si>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</si>
  <si>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</si>
  <si>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</si>
  <si>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</si>
  <si>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</si>
  <si>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</si>
  <si>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</si>
  <si>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</si>
  <si>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</si>
  <si>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</si>
  <si>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</si>
  <si>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</si>
  <si>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</si>
  <si>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</si>
  <si>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</si>
  <si>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</si>
  <si>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</si>
  <si>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</si>
  <si>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</si>
  <si>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</si>
  <si>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</si>
  <si>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</si>
  <si>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</si>
  <si>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</si>
  <si>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</si>
  <si>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</si>
  <si>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</si>
  <si>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</si>
  <si>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</si>
  <si>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</si>
  <si>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</si>
  <si>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</si>
  <si>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</si>
  <si>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</si>
  <si>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</si>
  <si>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</si>
  <si>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</si>
  <si>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</si>
  <si>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</si>
  <si>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</si>
  <si>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</si>
  <si>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</si>
  <si>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</si>
  <si>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</si>
  <si>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</si>
  <si>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</si>
  <si>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</si>
  <si>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</si>
  <si>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</si>
  <si>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</si>
  <si>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</si>
  <si>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</si>
  <si>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</si>
  <si>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</si>
  <si>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</si>
  <si>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</si>
  <si>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</si>
  <si>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</si>
  <si>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</si>
  <si>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</si>
  <si>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</si>
  <si>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</si>
  <si>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</si>
  <si>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</si>
  <si>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鳥取県　鳥取市</t>
  </si>
  <si>
    <t>鳥取市気高町遊漁センター</t>
  </si>
  <si>
    <t>法非適用</t>
  </si>
  <si>
    <t>観光施設事業</t>
  </si>
  <si>
    <t>休養宿泊施設</t>
  </si>
  <si>
    <t>Ａ１Ｂ１</t>
  </si>
  <si>
    <t>非設置</t>
  </si>
  <si>
    <t>該当数値なし</t>
  </si>
  <si>
    <t>-</t>
  </si>
  <si>
    <t>利用料金制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</si>
  <si>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</si>
  <si>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</si>
  <si>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</si>
  <si>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</si>
  <si>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</si>
  <si>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</si>
  <si>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施設全体的に老朽化は進行しており、令和４年度は、施設内水道設備の漏水修繕、外壁等の修繕を行った。施設の耐用年数経過時期も近付いており、施設の在り方の検討も要する。</t>
    <rPh sb="0" eb="5">
      <t>シセツゼンタイテキ</t>
    </rPh>
    <rPh sb="6" eb="9">
      <t>ロウキュウカ</t>
    </rPh>
    <rPh sb="10" eb="12">
      <t>シンコウ</t>
    </rPh>
    <rPh sb="17" eb="19">
      <t>レイワ</t>
    </rPh>
    <rPh sb="20" eb="22">
      <t>ネンド</t>
    </rPh>
    <rPh sb="24" eb="31">
      <t>シセツナイスイドウセツビ</t>
    </rPh>
    <rPh sb="32" eb="36">
      <t>ロウスイシュウゼン</t>
    </rPh>
    <rPh sb="37" eb="39">
      <t>ガイヘキ</t>
    </rPh>
    <rPh sb="39" eb="40">
      <t>トウ</t>
    </rPh>
    <rPh sb="41" eb="43">
      <t>シュウゼン</t>
    </rPh>
    <rPh sb="44" eb="45">
      <t>オコナ</t>
    </rPh>
    <rPh sb="48" eb="50">
      <t>シセツ</t>
    </rPh>
    <rPh sb="51" eb="55">
      <t>タイヨウネンスウ</t>
    </rPh>
    <rPh sb="55" eb="57">
      <t>ケイカ</t>
    </rPh>
    <rPh sb="57" eb="59">
      <t>ジキ</t>
    </rPh>
    <rPh sb="60" eb="62">
      <t>チカヅ</t>
    </rPh>
    <rPh sb="67" eb="69">
      <t>シセツ</t>
    </rPh>
    <rPh sb="70" eb="71">
      <t>ア</t>
    </rPh>
    <rPh sb="72" eb="73">
      <t>カタ</t>
    </rPh>
    <rPh sb="74" eb="76">
      <t>ケントウ</t>
    </rPh>
    <rPh sb="77" eb="78">
      <t>ヨウ</t>
    </rPh>
    <phoneticPr fontId="5"/>
  </si>
  <si>
    <t>令和４年度も新型コロナの影響は続き、また、原油価格の高騰による物価上昇など厳しい経営環境は続き、光熱費の補てんなど行政支援も投入したが、結果的には赤字収支となった。管理者交代の初年度ということもあり、先行投資額が増大したことが原因と思われる。次年度からの経営状況で真価を問われる。</t>
    <rPh sb="0" eb="2">
      <t>レイワ</t>
    </rPh>
    <rPh sb="3" eb="5">
      <t>ネンド</t>
    </rPh>
    <rPh sb="6" eb="8">
      <t>シンガタ</t>
    </rPh>
    <rPh sb="12" eb="14">
      <t>エイキョウ</t>
    </rPh>
    <rPh sb="15" eb="16">
      <t>ツヅ</t>
    </rPh>
    <rPh sb="21" eb="23">
      <t>ゲンユ</t>
    </rPh>
    <rPh sb="23" eb="25">
      <t>カカク</t>
    </rPh>
    <rPh sb="26" eb="28">
      <t>コウトウ</t>
    </rPh>
    <rPh sb="31" eb="33">
      <t>ブッカ</t>
    </rPh>
    <rPh sb="33" eb="35">
      <t>ジョウショウ</t>
    </rPh>
    <rPh sb="37" eb="38">
      <t>キビ</t>
    </rPh>
    <rPh sb="40" eb="44">
      <t>ケイエイカンキョウ</t>
    </rPh>
    <rPh sb="45" eb="46">
      <t>ツヅ</t>
    </rPh>
    <rPh sb="48" eb="51">
      <t>コウネツヒ</t>
    </rPh>
    <rPh sb="52" eb="53">
      <t>ホ</t>
    </rPh>
    <rPh sb="57" eb="61">
      <t>ギョウセイシエン</t>
    </rPh>
    <rPh sb="62" eb="64">
      <t>トウニュウ</t>
    </rPh>
    <rPh sb="68" eb="71">
      <t>ケッカテキ</t>
    </rPh>
    <rPh sb="73" eb="77">
      <t>アカジシュウシ</t>
    </rPh>
    <rPh sb="82" eb="87">
      <t>カンリシャコウタイ</t>
    </rPh>
    <rPh sb="88" eb="91">
      <t>ショネンド</t>
    </rPh>
    <rPh sb="100" eb="105">
      <t>センコウトウシガク</t>
    </rPh>
    <rPh sb="106" eb="108">
      <t>ゾウダイ</t>
    </rPh>
    <rPh sb="113" eb="115">
      <t>ゲンイン</t>
    </rPh>
    <rPh sb="116" eb="117">
      <t>オモ</t>
    </rPh>
    <rPh sb="121" eb="124">
      <t>ジネンド</t>
    </rPh>
    <rPh sb="127" eb="131">
      <t>ケイエイジョウキョウ</t>
    </rPh>
    <rPh sb="132" eb="134">
      <t>シンカ</t>
    </rPh>
    <rPh sb="135" eb="136">
      <t>ト</t>
    </rPh>
    <phoneticPr fontId="5"/>
  </si>
  <si>
    <t>令和３年度も新型コロナウイルス感染症の影響を受け、昨年度に続き宿泊者の受け入れはできなかった。
利用者実績は以下のとおり。
　・利用者数の推移
　　H30年度　20,835人(内、宿泊者数79人)
　　R元年度　13,583人(内、宿泊者数 0人)
　　R２年度　 4,412人(内、宿泊者数 0人)
　　R３年度　 2,590人(内、宿泊者数 0人)
　　R４年度　19,200人(内、宿泊者数 0人)</t>
    <rPh sb="0" eb="2">
      <t>レイワ</t>
    </rPh>
    <rPh sb="3" eb="5">
      <t>ネンド</t>
    </rPh>
    <rPh sb="6" eb="8">
      <t>シンガタ</t>
    </rPh>
    <rPh sb="15" eb="18">
      <t>カンセンショウ</t>
    </rPh>
    <rPh sb="19" eb="21">
      <t>エイキョウ</t>
    </rPh>
    <rPh sb="22" eb="23">
      <t>ウ</t>
    </rPh>
    <rPh sb="25" eb="28">
      <t>サクネンド</t>
    </rPh>
    <rPh sb="29" eb="30">
      <t>ツヅ</t>
    </rPh>
    <rPh sb="31" eb="33">
      <t>シュクハク</t>
    </rPh>
    <rPh sb="33" eb="34">
      <t>シャ</t>
    </rPh>
    <rPh sb="35" eb="36">
      <t>ウ</t>
    </rPh>
    <rPh sb="37" eb="38">
      <t>イ</t>
    </rPh>
    <rPh sb="48" eb="53">
      <t>リヨウシャジッセキ</t>
    </rPh>
    <rPh sb="54" eb="56">
      <t>イカ</t>
    </rPh>
    <rPh sb="65" eb="69">
      <t>リヨウシャスウ</t>
    </rPh>
    <rPh sb="70" eb="72">
      <t>スイイ</t>
    </rPh>
    <rPh sb="78" eb="80">
      <t>ネンド</t>
    </rPh>
    <rPh sb="83" eb="88">
      <t>835ニン</t>
    </rPh>
    <rPh sb="89" eb="90">
      <t>ウチ</t>
    </rPh>
    <rPh sb="91" eb="95">
      <t>シュクハクシャスウ</t>
    </rPh>
    <rPh sb="97" eb="98">
      <t>ニン</t>
    </rPh>
    <rPh sb="103" eb="104">
      <t>ガン</t>
    </rPh>
    <rPh sb="104" eb="106">
      <t>ネンド</t>
    </rPh>
    <rPh sb="113" eb="114">
      <t>ニン</t>
    </rPh>
    <rPh sb="115" eb="116">
      <t>ウチ</t>
    </rPh>
    <rPh sb="117" eb="121">
      <t>シュクハクシャスウ</t>
    </rPh>
    <rPh sb="123" eb="124">
      <t>ニン</t>
    </rPh>
    <rPh sb="130" eb="132">
      <t>ネンド</t>
    </rPh>
    <rPh sb="139" eb="140">
      <t>ニン</t>
    </rPh>
    <rPh sb="141" eb="142">
      <t>ウチ</t>
    </rPh>
    <rPh sb="143" eb="147">
      <t>シュクハクシャスウ</t>
    </rPh>
    <rPh sb="149" eb="150">
      <t>ニン</t>
    </rPh>
    <rPh sb="156" eb="158">
      <t>ネンド</t>
    </rPh>
    <rPh sb="165" eb="166">
      <t>ニン</t>
    </rPh>
    <rPh sb="167" eb="168">
      <t>ウチ</t>
    </rPh>
    <rPh sb="169" eb="173">
      <t>シュクハクシャスウ</t>
    </rPh>
    <rPh sb="175" eb="176">
      <t>ニン</t>
    </rPh>
    <rPh sb="182" eb="184">
      <t>ネンド</t>
    </rPh>
    <rPh sb="191" eb="192">
      <t>ニン</t>
    </rPh>
    <rPh sb="193" eb="194">
      <t>ウチ</t>
    </rPh>
    <rPh sb="195" eb="199">
      <t>シュクハクシャスウ</t>
    </rPh>
    <rPh sb="201" eb="202">
      <t>ニン</t>
    </rPh>
    <phoneticPr fontId="5"/>
  </si>
  <si>
    <t>令和４年度は前年度に比べ新型コロナの影響は薄らいだことにより、①指標及び②指標より一般会計繰入金額は減少し、収支も回復基調にある。③、④指標は宿泊利用はなく、数値化されていない。⑤指標より人件費比率が若干悪化している。売上額が伸びていないため、収益改善の余地はある。また、⑥、⑦指標からは更なる経営改善策が必要であることがわかる。テナントの交代、他地域と連携した食イベント企画など集客増には繋がったが、宿泊を再開できないなど収益率の改善を図る効果的な経営改善策に取り組む必要がある。</t>
    <rPh sb="0" eb="2">
      <t>レイワ</t>
    </rPh>
    <rPh sb="3" eb="5">
      <t>ネンド</t>
    </rPh>
    <rPh sb="6" eb="9">
      <t>ゼンネンド</t>
    </rPh>
    <rPh sb="10" eb="11">
      <t>クラ</t>
    </rPh>
    <rPh sb="12" eb="14">
      <t>シンガタ</t>
    </rPh>
    <rPh sb="18" eb="20">
      <t>エイキョウ</t>
    </rPh>
    <rPh sb="21" eb="22">
      <t>ウス</t>
    </rPh>
    <rPh sb="32" eb="34">
      <t>シヒョウ</t>
    </rPh>
    <rPh sb="34" eb="35">
      <t>オヨ</t>
    </rPh>
    <rPh sb="37" eb="39">
      <t>シヒョウ</t>
    </rPh>
    <rPh sb="41" eb="45">
      <t>イッパンカイケイ</t>
    </rPh>
    <rPh sb="45" eb="48">
      <t>クリイレキン</t>
    </rPh>
    <rPh sb="48" eb="49">
      <t>ガク</t>
    </rPh>
    <rPh sb="50" eb="52">
      <t>ゲンショウ</t>
    </rPh>
    <rPh sb="54" eb="56">
      <t>シュウシ</t>
    </rPh>
    <rPh sb="57" eb="59">
      <t>カイフク</t>
    </rPh>
    <rPh sb="59" eb="61">
      <t>キチョウ</t>
    </rPh>
    <rPh sb="68" eb="70">
      <t>シヒョウ</t>
    </rPh>
    <rPh sb="71" eb="73">
      <t>シュクハク</t>
    </rPh>
    <rPh sb="73" eb="75">
      <t>リヨウ</t>
    </rPh>
    <rPh sb="79" eb="82">
      <t>スウチカ</t>
    </rPh>
    <rPh sb="90" eb="92">
      <t>シヒョウ</t>
    </rPh>
    <rPh sb="94" eb="99">
      <t>ジンケンヒヒリツ</t>
    </rPh>
    <rPh sb="100" eb="102">
      <t>ジャッカン</t>
    </rPh>
    <rPh sb="102" eb="104">
      <t>アッカ</t>
    </rPh>
    <rPh sb="109" eb="112">
      <t>ウリアゲガク</t>
    </rPh>
    <rPh sb="113" eb="114">
      <t>ノ</t>
    </rPh>
    <rPh sb="122" eb="124">
      <t>シュウエキ</t>
    </rPh>
    <rPh sb="124" eb="126">
      <t>カイゼン</t>
    </rPh>
    <rPh sb="127" eb="129">
      <t>ヨチ</t>
    </rPh>
    <rPh sb="139" eb="141">
      <t>シヒョウ</t>
    </rPh>
    <rPh sb="144" eb="145">
      <t>サラ</t>
    </rPh>
    <rPh sb="147" eb="151">
      <t>ケイエイカイゼン</t>
    </rPh>
    <rPh sb="151" eb="152">
      <t>サク</t>
    </rPh>
    <rPh sb="153" eb="155">
      <t>ヒツヨウ</t>
    </rPh>
    <rPh sb="170" eb="172">
      <t>コウタイ</t>
    </rPh>
    <rPh sb="173" eb="176">
      <t>タチイキ</t>
    </rPh>
    <rPh sb="177" eb="179">
      <t>レンケイ</t>
    </rPh>
    <rPh sb="181" eb="182">
      <t>ショク</t>
    </rPh>
    <rPh sb="186" eb="188">
      <t>キカク</t>
    </rPh>
    <rPh sb="190" eb="193">
      <t>シュウキャクゾウ</t>
    </rPh>
    <rPh sb="195" eb="196">
      <t>ツナ</t>
    </rPh>
    <rPh sb="201" eb="203">
      <t>シュクハク</t>
    </rPh>
    <rPh sb="204" eb="206">
      <t>サイカイ</t>
    </rPh>
    <rPh sb="212" eb="215">
      <t>シュウエキリツ</t>
    </rPh>
    <rPh sb="216" eb="218">
      <t>カイゼン</t>
    </rPh>
    <rPh sb="219" eb="220">
      <t>ハカ</t>
    </rPh>
    <rPh sb="221" eb="224">
      <t>コウカテキ</t>
    </rPh>
    <rPh sb="225" eb="227">
      <t>ケイエイ</t>
    </rPh>
    <rPh sb="227" eb="230">
      <t>カイゼンサク</t>
    </rPh>
    <rPh sb="231" eb="232">
      <t>ト</t>
    </rPh>
    <rPh sb="233" eb="234">
      <t>ク</t>
    </rPh>
    <rPh sb="235" eb="23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</si>
</sst>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0" fontId="6" fillId="0" borderId="0"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35228</c:v>
                </c:pt>
                <c:pt idx="1">
                  <c:v>0</c:v>
                </c:pt>
                <c:pt idx="2">
                  <c:v>0</c:v>
                </c:pt>
                <c:pt idx="3">
                  <c:v>0</c:v>
                </c:pt>
                <c:pt idx="4">
                  <c:v>0</c:v>
                </c:pt>
              </c:numCache>
            </c:numRef>
          </c:val>
          <c:extLst>
            <c:ext xmlns:c16="http://schemas.microsoft.com/office/drawing/2014/chart" uri="{C3380CC4-5D6E-409C-BE32-E72D297353CC}">
              <c16:uniqueId val="{00000000-BC18-4D7F-915C-A69C2138F826}"/>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8029</c:v>
                </c:pt>
                <c:pt idx="1">
                  <c:v>3122</c:v>
                </c:pt>
                <c:pt idx="2">
                  <c:v>200830</c:v>
                </c:pt>
                <c:pt idx="3">
                  <c:v>161674</c:v>
                </c:pt>
                <c:pt idx="4">
                  <c:v>7750</c:v>
                </c:pt>
              </c:numCache>
            </c:numRef>
          </c:val>
          <c:smooth val="0"/>
          <c:extLst>
            <c:ext xmlns:c16="http://schemas.microsoft.com/office/drawing/2014/chart" uri="{C3380CC4-5D6E-409C-BE32-E72D297353CC}">
              <c16:uniqueId val="{00000001-BC18-4D7F-915C-A69C2138F826}"/>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1FB7-43A5-AC12-74DB7292B15F}"/>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1FB7-43A5-AC12-74DB7292B15F}"/>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0.1663</c:v>
                </c:pt>
                <c:pt idx="1">
                  <c:v>0.22720000000000001</c:v>
                </c:pt>
                <c:pt idx="2">
                  <c:v>0.27510000000000001</c:v>
                </c:pt>
                <c:pt idx="3">
                  <c:v>0.253</c:v>
                </c:pt>
                <c:pt idx="4">
                  <c:v>0.23799999999999999</c:v>
                </c:pt>
              </c:numCache>
            </c:numRef>
          </c:val>
          <c:smooth val="0"/>
          <c:extLst>
            <c:ext xmlns:c16="http://schemas.microsoft.com/office/drawing/2014/chart" uri="{C3380CC4-5D6E-409C-BE32-E72D297353CC}">
              <c16:uniqueId val="{00000000-A56D-44E2-9F2F-FCED07EE03E7}"/>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56D-44E2-9F2F-FCED07EE03E7}"/>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7.1</c:v>
                </c:pt>
                <c:pt idx="1">
                  <c:v>27.2</c:v>
                </c:pt>
                <c:pt idx="2">
                  <c:v>42.4</c:v>
                </c:pt>
                <c:pt idx="3">
                  <c:v>55.1</c:v>
                </c:pt>
                <c:pt idx="4">
                  <c:v>35.9</c:v>
                </c:pt>
              </c:numCache>
            </c:numRef>
          </c:val>
          <c:extLst>
            <c:ext xmlns:c16="http://schemas.microsoft.com/office/drawing/2014/chart" uri="{C3380CC4-5D6E-409C-BE32-E72D297353CC}">
              <c16:uniqueId val="{00000000-2BB3-4AAF-8523-4FC3B193352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18.899999999999999</c:v>
                </c:pt>
                <c:pt idx="1">
                  <c:v>19.5</c:v>
                </c:pt>
                <c:pt idx="2">
                  <c:v>31.3</c:v>
                </c:pt>
                <c:pt idx="3">
                  <c:v>42</c:v>
                </c:pt>
                <c:pt idx="4">
                  <c:v>37.9</c:v>
                </c:pt>
              </c:numCache>
            </c:numRef>
          </c:val>
          <c:smooth val="0"/>
          <c:extLst>
            <c:ext xmlns:c16="http://schemas.microsoft.com/office/drawing/2014/chart" uri="{C3380CC4-5D6E-409C-BE32-E72D297353CC}">
              <c16:uniqueId val="{00000001-2BB3-4AAF-8523-4FC3B193352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77.5</c:v>
                </c:pt>
                <c:pt idx="1">
                  <c:v>82.1</c:v>
                </c:pt>
                <c:pt idx="2">
                  <c:v>63.6</c:v>
                </c:pt>
                <c:pt idx="3">
                  <c:v>92.8</c:v>
                </c:pt>
                <c:pt idx="4">
                  <c:v>99.7</c:v>
                </c:pt>
              </c:numCache>
            </c:numRef>
          </c:val>
          <c:extLst>
            <c:ext xmlns:c16="http://schemas.microsoft.com/office/drawing/2014/chart" uri="{C3380CC4-5D6E-409C-BE32-E72D297353CC}">
              <c16:uniqueId val="{00000000-7190-4EE0-BDDA-FE99EA39638C}"/>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88.4</c:v>
                </c:pt>
                <c:pt idx="1">
                  <c:v>92.2</c:v>
                </c:pt>
                <c:pt idx="2">
                  <c:v>88.4</c:v>
                </c:pt>
                <c:pt idx="3">
                  <c:v>92.8</c:v>
                </c:pt>
                <c:pt idx="4">
                  <c:v>90.5</c:v>
                </c:pt>
              </c:numCache>
            </c:numRef>
          </c:val>
          <c:smooth val="0"/>
          <c:extLst>
            <c:ext xmlns:c16="http://schemas.microsoft.com/office/drawing/2014/chart" uri="{C3380CC4-5D6E-409C-BE32-E72D297353CC}">
              <c16:uniqueId val="{00000001-7190-4EE0-BDDA-FE99EA39638C}"/>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-11658</c:v>
                </c:pt>
                <c:pt idx="1">
                  <c:v>-11633</c:v>
                </c:pt>
                <c:pt idx="2">
                  <c:v>-16949</c:v>
                </c:pt>
                <c:pt idx="3">
                  <c:v>-6551</c:v>
                </c:pt>
                <c:pt idx="4">
                  <c:v>-9767</c:v>
                </c:pt>
              </c:numCache>
            </c:numRef>
          </c:val>
          <c:extLst>
            <c:ext xmlns:c16="http://schemas.microsoft.com/office/drawing/2014/chart" uri="{C3380CC4-5D6E-409C-BE32-E72D297353CC}">
              <c16:uniqueId val="{00000000-FE45-4F45-9AEF-48281EA2624B}"/>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-14463</c:v>
                </c:pt>
                <c:pt idx="1">
                  <c:v>-18007</c:v>
                </c:pt>
                <c:pt idx="2">
                  <c:v>-27446</c:v>
                </c:pt>
                <c:pt idx="3">
                  <c:v>-15708</c:v>
                </c:pt>
                <c:pt idx="4">
                  <c:v>-15228</c:v>
                </c:pt>
              </c:numCache>
            </c:numRef>
          </c:val>
          <c:smooth val="0"/>
          <c:extLst>
            <c:ext xmlns:c16="http://schemas.microsoft.com/office/drawing/2014/chart" uri="{C3380CC4-5D6E-409C-BE32-E72D297353CC}">
              <c16:uniqueId val="{00000001-FE45-4F45-9AEF-48281EA2624B}"/>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241.9</c:v>
                </c:pt>
                <c:pt idx="1">
                  <c:v>282.10000000000002</c:v>
                </c:pt>
                <c:pt idx="2">
                  <c:v>573.20000000000005</c:v>
                </c:pt>
                <c:pt idx="3">
                  <c:v>365.8</c:v>
                </c:pt>
                <c:pt idx="4">
                  <c:v>256.60000000000002</c:v>
                </c:pt>
              </c:numCache>
            </c:numRef>
          </c:val>
          <c:extLst>
            <c:ext xmlns:c16="http://schemas.microsoft.com/office/drawing/2014/chart" uri="{C3380CC4-5D6E-409C-BE32-E72D297353CC}">
              <c16:uniqueId val="{00000000-EBC0-4D72-9650-354EE5564323}"/>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-56.5</c:v>
                </c:pt>
                <c:pt idx="1">
                  <c:v>-19.8</c:v>
                </c:pt>
                <c:pt idx="2">
                  <c:v>-73</c:v>
                </c:pt>
                <c:pt idx="3">
                  <c:v>-61.8</c:v>
                </c:pt>
                <c:pt idx="4">
                  <c:v>-25.8</c:v>
                </c:pt>
              </c:numCache>
            </c:numRef>
          </c:val>
          <c:smooth val="0"/>
          <c:extLst>
            <c:ext xmlns:c16="http://schemas.microsoft.com/office/drawing/2014/chart" uri="{C3380CC4-5D6E-409C-BE32-E72D297353CC}">
              <c16:uniqueId val="{00000001-EBC0-4D72-9650-354EE5564323}"/>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59.8</c:v>
                </c:pt>
                <c:pt idx="1">
                  <c:v>73.2</c:v>
                </c:pt>
                <c:pt idx="2">
                  <c:v>281.8</c:v>
                </c:pt>
                <c:pt idx="3">
                  <c:v>45.8</c:v>
                </c:pt>
                <c:pt idx="4">
                  <c:v>51.3</c:v>
                </c:pt>
              </c:numCache>
            </c:numRef>
          </c:val>
          <c:extLst>
            <c:ext xmlns:c16="http://schemas.microsoft.com/office/drawing/2014/chart" uri="{C3380CC4-5D6E-409C-BE32-E72D297353CC}">
              <c16:uniqueId val="{00000000-23FC-4D67-95D9-FB55A8D80DAA}"/>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36.1</c:v>
                </c:pt>
                <c:pt idx="1">
                  <c:v>40.299999999999997</c:v>
                </c:pt>
                <c:pt idx="2">
                  <c:v>292.8</c:v>
                </c:pt>
                <c:pt idx="3">
                  <c:v>58.5</c:v>
                </c:pt>
                <c:pt idx="4">
                  <c:v>42.5</c:v>
                </c:pt>
              </c:numCache>
            </c:numRef>
          </c:val>
          <c:smooth val="0"/>
          <c:extLst>
            <c:ext xmlns:c16="http://schemas.microsoft.com/office/drawing/2014/chart" uri="{C3380CC4-5D6E-409C-BE32-E72D297353CC}">
              <c16:uniqueId val="{00000001-23FC-4D67-95D9-FB55A8D80DAA}"/>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0.6</c:v>
                </c:pt>
                <c:pt idx="1">
                  <c:v>0</c:v>
                </c:pt>
                <c:pt idx="2">
                  <c:v>0</c:v>
                </c:pt>
                <c:pt idx="3">
                  <c:v>0</c:v>
                </c:pt>
                <c:pt idx="4">
                  <c:v>0</c:v>
                </c:pt>
              </c:numCache>
            </c:numRef>
          </c:val>
          <c:extLst>
            <c:ext xmlns:c16="http://schemas.microsoft.com/office/drawing/2014/chart" uri="{C3380CC4-5D6E-409C-BE32-E72D297353CC}">
              <c16:uniqueId val="{00000000-5A6F-42D9-A7FC-872FDCCCE54F}"/>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15.7</c:v>
                </c:pt>
                <c:pt idx="1">
                  <c:v>19.100000000000001</c:v>
                </c:pt>
                <c:pt idx="2">
                  <c:v>13.3</c:v>
                </c:pt>
                <c:pt idx="3">
                  <c:v>6.4</c:v>
                </c:pt>
                <c:pt idx="4">
                  <c:v>9.4</c:v>
                </c:pt>
              </c:numCache>
            </c:numRef>
          </c:val>
          <c:smooth val="0"/>
          <c:extLst>
            <c:ext xmlns:c16="http://schemas.microsoft.com/office/drawing/2014/chart" uri="{C3380CC4-5D6E-409C-BE32-E72D297353CC}">
              <c16:uniqueId val="{00000001-5A6F-42D9-A7FC-872FDCCCE54F}"/>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0BC-4D39-8B1F-663266D8AEBD}"/>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35.6</c:v>
                </c:pt>
                <c:pt idx="1">
                  <c:v>43.6</c:v>
                </c:pt>
                <c:pt idx="2">
                  <c:v>11.4</c:v>
                </c:pt>
                <c:pt idx="3">
                  <c:v>92.9</c:v>
                </c:pt>
                <c:pt idx="4">
                  <c:v>51.5</c:v>
                </c:pt>
              </c:numCache>
            </c:numRef>
          </c:val>
          <c:smooth val="0"/>
          <c:extLst>
            <c:ext xmlns:c16="http://schemas.microsoft.com/office/drawing/2014/chart" uri="{C3380CC4-5D6E-409C-BE32-E72D297353CC}">
              <c16:uniqueId val="{00000001-60BC-4D39-8B1F-663266D8AEBD}"/>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B2CE-4C99-A783-8BE45D9CC606}"/>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B2CE-4C99-A783-8BE45D9CC606}"/>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68" t="str">
        <f>データ!H6&amp;"　"&amp;データ!I6</f>
        <v>鳥取県鳥取市　鳥取市気高町遊漁センター</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t="str">
        <f>データ!S7</f>
        <v>-</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t="str">
        <f>データ!U7</f>
        <v>-</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2">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2">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668</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35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有</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100</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2">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2">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146</v>
      </c>
      <c r="NJ15" s="106"/>
      <c r="NK15" s="106"/>
      <c r="NL15" s="106"/>
      <c r="NM15" s="106"/>
      <c r="NN15" s="106"/>
      <c r="NO15" s="106"/>
      <c r="NP15" s="106"/>
      <c r="NQ15" s="106"/>
      <c r="NR15" s="106"/>
      <c r="NS15" s="106"/>
      <c r="NT15" s="106"/>
      <c r="NU15" s="106"/>
      <c r="NV15" s="106"/>
      <c r="NW15" s="107"/>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2">
      <c r="A30" s="2"/>
      <c r="B30" s="9"/>
      <c r="C30" s="2"/>
      <c r="D30" s="2"/>
      <c r="E30" s="2"/>
      <c r="F30" s="2"/>
      <c r="I30" s="2"/>
      <c r="J30" s="2"/>
      <c r="K30" s="2"/>
      <c r="L30" s="2"/>
      <c r="M30" s="2"/>
      <c r="N30" s="2"/>
      <c r="O30" s="2"/>
      <c r="P30" s="2"/>
      <c r="Q30" s="2"/>
      <c r="R30" s="111" t="str">
        <f>データ!$B$11</f>
        <v>H30</v>
      </c>
      <c r="S30" s="111"/>
      <c r="T30" s="111"/>
      <c r="U30" s="111"/>
      <c r="V30" s="111"/>
      <c r="W30" s="111"/>
      <c r="X30" s="111"/>
      <c r="Y30" s="111"/>
      <c r="Z30" s="111"/>
      <c r="AA30" s="111"/>
      <c r="AB30" s="111"/>
      <c r="AC30" s="111"/>
      <c r="AD30" s="111"/>
      <c r="AE30" s="111"/>
      <c r="AF30" s="111" t="str">
        <f>データ!$C$11</f>
        <v>R01</v>
      </c>
      <c r="AG30" s="111"/>
      <c r="AH30" s="111"/>
      <c r="AI30" s="111"/>
      <c r="AJ30" s="111"/>
      <c r="AK30" s="111"/>
      <c r="AL30" s="111"/>
      <c r="AM30" s="111"/>
      <c r="AN30" s="111"/>
      <c r="AO30" s="111"/>
      <c r="AP30" s="111"/>
      <c r="AQ30" s="111"/>
      <c r="AR30" s="111"/>
      <c r="AS30" s="111"/>
      <c r="AT30" s="111" t="str">
        <f>データ!$D$11</f>
        <v>R02</v>
      </c>
      <c r="AU30" s="111"/>
      <c r="AV30" s="111"/>
      <c r="AW30" s="111"/>
      <c r="AX30" s="111"/>
      <c r="AY30" s="111"/>
      <c r="AZ30" s="111"/>
      <c r="BA30" s="111"/>
      <c r="BB30" s="111"/>
      <c r="BC30" s="111"/>
      <c r="BD30" s="111"/>
      <c r="BE30" s="111"/>
      <c r="BF30" s="111"/>
      <c r="BG30" s="111"/>
      <c r="BH30" s="111" t="str">
        <f>データ!$E$11</f>
        <v>R03</v>
      </c>
      <c r="BI30" s="111"/>
      <c r="BJ30" s="111"/>
      <c r="BK30" s="111"/>
      <c r="BL30" s="111"/>
      <c r="BM30" s="111"/>
      <c r="BN30" s="111"/>
      <c r="BO30" s="111"/>
      <c r="BP30" s="111"/>
      <c r="BQ30" s="111"/>
      <c r="BR30" s="111"/>
      <c r="BS30" s="111"/>
      <c r="BT30" s="111"/>
      <c r="BU30" s="111"/>
      <c r="BV30" s="111" t="str">
        <f>データ!$F$11</f>
        <v>R04</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H30</v>
      </c>
      <c r="DG30" s="111"/>
      <c r="DH30" s="111"/>
      <c r="DI30" s="111"/>
      <c r="DJ30" s="111"/>
      <c r="DK30" s="111"/>
      <c r="DL30" s="111"/>
      <c r="DM30" s="111"/>
      <c r="DN30" s="111"/>
      <c r="DO30" s="111"/>
      <c r="DP30" s="111"/>
      <c r="DQ30" s="111"/>
      <c r="DR30" s="111"/>
      <c r="DS30" s="111"/>
      <c r="DT30" s="111" t="str">
        <f>データ!$C$11</f>
        <v>R01</v>
      </c>
      <c r="DU30" s="111"/>
      <c r="DV30" s="111"/>
      <c r="DW30" s="111"/>
      <c r="DX30" s="111"/>
      <c r="DY30" s="111"/>
      <c r="DZ30" s="111"/>
      <c r="EA30" s="111"/>
      <c r="EB30" s="111"/>
      <c r="EC30" s="111"/>
      <c r="ED30" s="111"/>
      <c r="EE30" s="111"/>
      <c r="EF30" s="111"/>
      <c r="EG30" s="111"/>
      <c r="EH30" s="111" t="str">
        <f>データ!$D$11</f>
        <v>R02</v>
      </c>
      <c r="EI30" s="111"/>
      <c r="EJ30" s="111"/>
      <c r="EK30" s="111"/>
      <c r="EL30" s="111"/>
      <c r="EM30" s="111"/>
      <c r="EN30" s="111"/>
      <c r="EO30" s="111"/>
      <c r="EP30" s="111"/>
      <c r="EQ30" s="111"/>
      <c r="ER30" s="111"/>
      <c r="ES30" s="111"/>
      <c r="ET30" s="111"/>
      <c r="EU30" s="111"/>
      <c r="EV30" s="111" t="str">
        <f>データ!$E$11</f>
        <v>R03</v>
      </c>
      <c r="EW30" s="111"/>
      <c r="EX30" s="111"/>
      <c r="EY30" s="111"/>
      <c r="EZ30" s="111"/>
      <c r="FA30" s="111"/>
      <c r="FB30" s="111"/>
      <c r="FC30" s="111"/>
      <c r="FD30" s="111"/>
      <c r="FE30" s="111"/>
      <c r="FF30" s="111"/>
      <c r="FG30" s="111"/>
      <c r="FH30" s="111"/>
      <c r="FI30" s="111"/>
      <c r="FJ30" s="111" t="str">
        <f>データ!$F$11</f>
        <v>R04</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H30</v>
      </c>
      <c r="GU30" s="111"/>
      <c r="GV30" s="111"/>
      <c r="GW30" s="111"/>
      <c r="GX30" s="111"/>
      <c r="GY30" s="111"/>
      <c r="GZ30" s="111"/>
      <c r="HA30" s="111"/>
      <c r="HB30" s="111"/>
      <c r="HC30" s="111"/>
      <c r="HD30" s="111"/>
      <c r="HE30" s="111"/>
      <c r="HF30" s="111"/>
      <c r="HG30" s="111"/>
      <c r="HH30" s="111" t="str">
        <f>データ!$C$11</f>
        <v>R01</v>
      </c>
      <c r="HI30" s="111"/>
      <c r="HJ30" s="111"/>
      <c r="HK30" s="111"/>
      <c r="HL30" s="111"/>
      <c r="HM30" s="111"/>
      <c r="HN30" s="111"/>
      <c r="HO30" s="111"/>
      <c r="HP30" s="111"/>
      <c r="HQ30" s="111"/>
      <c r="HR30" s="111"/>
      <c r="HS30" s="111"/>
      <c r="HT30" s="111"/>
      <c r="HU30" s="111"/>
      <c r="HV30" s="111" t="str">
        <f>データ!$D$11</f>
        <v>R02</v>
      </c>
      <c r="HW30" s="111"/>
      <c r="HX30" s="111"/>
      <c r="HY30" s="111"/>
      <c r="HZ30" s="111"/>
      <c r="IA30" s="111"/>
      <c r="IB30" s="111"/>
      <c r="IC30" s="111"/>
      <c r="ID30" s="111"/>
      <c r="IE30" s="111"/>
      <c r="IF30" s="111"/>
      <c r="IG30" s="111"/>
      <c r="IH30" s="111"/>
      <c r="II30" s="111"/>
      <c r="IJ30" s="111" t="str">
        <f>データ!$E$11</f>
        <v>R03</v>
      </c>
      <c r="IK30" s="111"/>
      <c r="IL30" s="111"/>
      <c r="IM30" s="111"/>
      <c r="IN30" s="111"/>
      <c r="IO30" s="111"/>
      <c r="IP30" s="111"/>
      <c r="IQ30" s="111"/>
      <c r="IR30" s="111"/>
      <c r="IS30" s="111"/>
      <c r="IT30" s="111"/>
      <c r="IU30" s="111"/>
      <c r="IV30" s="111"/>
      <c r="IW30" s="111"/>
      <c r="IX30" s="111" t="str">
        <f>データ!$F$11</f>
        <v>R04</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2">
      <c r="A31" s="2"/>
      <c r="B31" s="9"/>
      <c r="C31" s="2"/>
      <c r="D31" s="2"/>
      <c r="E31" s="2"/>
      <c r="F31" s="2"/>
      <c r="I31" s="119" t="s">
        <v>27</v>
      </c>
      <c r="J31" s="119"/>
      <c r="K31" s="119"/>
      <c r="L31" s="119"/>
      <c r="M31" s="119"/>
      <c r="N31" s="119"/>
      <c r="O31" s="119"/>
      <c r="P31" s="119"/>
      <c r="Q31" s="119"/>
      <c r="R31" s="120">
        <f>データ!Y7</f>
        <v>77.5</v>
      </c>
      <c r="S31" s="120"/>
      <c r="T31" s="120"/>
      <c r="U31" s="120"/>
      <c r="V31" s="120"/>
      <c r="W31" s="120"/>
      <c r="X31" s="120"/>
      <c r="Y31" s="120"/>
      <c r="Z31" s="120"/>
      <c r="AA31" s="120"/>
      <c r="AB31" s="120"/>
      <c r="AC31" s="120"/>
      <c r="AD31" s="120"/>
      <c r="AE31" s="120"/>
      <c r="AF31" s="120">
        <f>データ!Z7</f>
        <v>82.1</v>
      </c>
      <c r="AG31" s="120"/>
      <c r="AH31" s="120"/>
      <c r="AI31" s="120"/>
      <c r="AJ31" s="120"/>
      <c r="AK31" s="120"/>
      <c r="AL31" s="120"/>
      <c r="AM31" s="120"/>
      <c r="AN31" s="120"/>
      <c r="AO31" s="120"/>
      <c r="AP31" s="120"/>
      <c r="AQ31" s="120"/>
      <c r="AR31" s="120"/>
      <c r="AS31" s="120"/>
      <c r="AT31" s="120">
        <f>データ!AA7</f>
        <v>63.6</v>
      </c>
      <c r="AU31" s="120"/>
      <c r="AV31" s="120"/>
      <c r="AW31" s="120"/>
      <c r="AX31" s="120"/>
      <c r="AY31" s="120"/>
      <c r="AZ31" s="120"/>
      <c r="BA31" s="120"/>
      <c r="BB31" s="120"/>
      <c r="BC31" s="120"/>
      <c r="BD31" s="120"/>
      <c r="BE31" s="120"/>
      <c r="BF31" s="120"/>
      <c r="BG31" s="120"/>
      <c r="BH31" s="120">
        <f>データ!AB7</f>
        <v>92.8</v>
      </c>
      <c r="BI31" s="120"/>
      <c r="BJ31" s="120"/>
      <c r="BK31" s="120"/>
      <c r="BL31" s="120"/>
      <c r="BM31" s="120"/>
      <c r="BN31" s="120"/>
      <c r="BO31" s="120"/>
      <c r="BP31" s="120"/>
      <c r="BQ31" s="120"/>
      <c r="BR31" s="120"/>
      <c r="BS31" s="120"/>
      <c r="BT31" s="120"/>
      <c r="BU31" s="120"/>
      <c r="BV31" s="120">
        <f>データ!AC7</f>
        <v>99.7</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7.1</v>
      </c>
      <c r="DG31" s="120"/>
      <c r="DH31" s="120"/>
      <c r="DI31" s="120"/>
      <c r="DJ31" s="120"/>
      <c r="DK31" s="120"/>
      <c r="DL31" s="120"/>
      <c r="DM31" s="120"/>
      <c r="DN31" s="120"/>
      <c r="DO31" s="120"/>
      <c r="DP31" s="120"/>
      <c r="DQ31" s="120"/>
      <c r="DR31" s="120"/>
      <c r="DS31" s="120"/>
      <c r="DT31" s="120">
        <f>データ!AK7</f>
        <v>27.2</v>
      </c>
      <c r="DU31" s="120"/>
      <c r="DV31" s="120"/>
      <c r="DW31" s="120"/>
      <c r="DX31" s="120"/>
      <c r="DY31" s="120"/>
      <c r="DZ31" s="120"/>
      <c r="EA31" s="120"/>
      <c r="EB31" s="120"/>
      <c r="EC31" s="120"/>
      <c r="ED31" s="120"/>
      <c r="EE31" s="120"/>
      <c r="EF31" s="120"/>
      <c r="EG31" s="120"/>
      <c r="EH31" s="120">
        <f>データ!AL7</f>
        <v>42.4</v>
      </c>
      <c r="EI31" s="120"/>
      <c r="EJ31" s="120"/>
      <c r="EK31" s="120"/>
      <c r="EL31" s="120"/>
      <c r="EM31" s="120"/>
      <c r="EN31" s="120"/>
      <c r="EO31" s="120"/>
      <c r="EP31" s="120"/>
      <c r="EQ31" s="120"/>
      <c r="ER31" s="120"/>
      <c r="ES31" s="120"/>
      <c r="ET31" s="120"/>
      <c r="EU31" s="120"/>
      <c r="EV31" s="120">
        <f>データ!AM7</f>
        <v>55.1</v>
      </c>
      <c r="EW31" s="120"/>
      <c r="EX31" s="120"/>
      <c r="EY31" s="120"/>
      <c r="EZ31" s="120"/>
      <c r="FA31" s="120"/>
      <c r="FB31" s="120"/>
      <c r="FC31" s="120"/>
      <c r="FD31" s="120"/>
      <c r="FE31" s="120"/>
      <c r="FF31" s="120"/>
      <c r="FG31" s="120"/>
      <c r="FH31" s="120"/>
      <c r="FI31" s="120"/>
      <c r="FJ31" s="120">
        <f>データ!AN7</f>
        <v>35.9</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35228</v>
      </c>
      <c r="GU31" s="118"/>
      <c r="GV31" s="118"/>
      <c r="GW31" s="118"/>
      <c r="GX31" s="118"/>
      <c r="GY31" s="118"/>
      <c r="GZ31" s="118"/>
      <c r="HA31" s="118"/>
      <c r="HB31" s="118"/>
      <c r="HC31" s="118"/>
      <c r="HD31" s="118"/>
      <c r="HE31" s="118"/>
      <c r="HF31" s="118"/>
      <c r="HG31" s="118"/>
      <c r="HH31" s="118">
        <f>データ!AV7</f>
        <v>0</v>
      </c>
      <c r="HI31" s="118"/>
      <c r="HJ31" s="118"/>
      <c r="HK31" s="118"/>
      <c r="HL31" s="118"/>
      <c r="HM31" s="118"/>
      <c r="HN31" s="118"/>
      <c r="HO31" s="118"/>
      <c r="HP31" s="118"/>
      <c r="HQ31" s="118"/>
      <c r="HR31" s="118"/>
      <c r="HS31" s="118"/>
      <c r="HT31" s="118"/>
      <c r="HU31" s="118"/>
      <c r="HV31" s="118">
        <f>データ!AW7</f>
        <v>0</v>
      </c>
      <c r="HW31" s="118"/>
      <c r="HX31" s="118"/>
      <c r="HY31" s="118"/>
      <c r="HZ31" s="118"/>
      <c r="IA31" s="118"/>
      <c r="IB31" s="118"/>
      <c r="IC31" s="118"/>
      <c r="ID31" s="118"/>
      <c r="IE31" s="118"/>
      <c r="IF31" s="118"/>
      <c r="IG31" s="118"/>
      <c r="IH31" s="118"/>
      <c r="II31" s="118"/>
      <c r="IJ31" s="118">
        <f>データ!AX7</f>
        <v>0</v>
      </c>
      <c r="IK31" s="118"/>
      <c r="IL31" s="118"/>
      <c r="IM31" s="118"/>
      <c r="IN31" s="118"/>
      <c r="IO31" s="118"/>
      <c r="IP31" s="118"/>
      <c r="IQ31" s="118"/>
      <c r="IR31" s="118"/>
      <c r="IS31" s="118"/>
      <c r="IT31" s="118"/>
      <c r="IU31" s="118"/>
      <c r="IV31" s="118"/>
      <c r="IW31" s="118"/>
      <c r="IX31" s="118">
        <f>データ!AY7</f>
        <v>0</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2">
      <c r="A32" s="2"/>
      <c r="B32" s="9"/>
      <c r="C32" s="2"/>
      <c r="D32" s="2"/>
      <c r="E32" s="2"/>
      <c r="F32" s="2"/>
      <c r="G32" s="2"/>
      <c r="H32" s="2"/>
      <c r="I32" s="119" t="s">
        <v>29</v>
      </c>
      <c r="J32" s="119"/>
      <c r="K32" s="119"/>
      <c r="L32" s="119"/>
      <c r="M32" s="119"/>
      <c r="N32" s="119"/>
      <c r="O32" s="119"/>
      <c r="P32" s="119"/>
      <c r="Q32" s="119"/>
      <c r="R32" s="120">
        <f>データ!AD7</f>
        <v>88.4</v>
      </c>
      <c r="S32" s="120"/>
      <c r="T32" s="120"/>
      <c r="U32" s="120"/>
      <c r="V32" s="120"/>
      <c r="W32" s="120"/>
      <c r="X32" s="120"/>
      <c r="Y32" s="120"/>
      <c r="Z32" s="120"/>
      <c r="AA32" s="120"/>
      <c r="AB32" s="120"/>
      <c r="AC32" s="120"/>
      <c r="AD32" s="120"/>
      <c r="AE32" s="120"/>
      <c r="AF32" s="120">
        <f>データ!AE7</f>
        <v>92.2</v>
      </c>
      <c r="AG32" s="120"/>
      <c r="AH32" s="120"/>
      <c r="AI32" s="120"/>
      <c r="AJ32" s="120"/>
      <c r="AK32" s="120"/>
      <c r="AL32" s="120"/>
      <c r="AM32" s="120"/>
      <c r="AN32" s="120"/>
      <c r="AO32" s="120"/>
      <c r="AP32" s="120"/>
      <c r="AQ32" s="120"/>
      <c r="AR32" s="120"/>
      <c r="AS32" s="120"/>
      <c r="AT32" s="120">
        <f>データ!AF7</f>
        <v>88.4</v>
      </c>
      <c r="AU32" s="120"/>
      <c r="AV32" s="120"/>
      <c r="AW32" s="120"/>
      <c r="AX32" s="120"/>
      <c r="AY32" s="120"/>
      <c r="AZ32" s="120"/>
      <c r="BA32" s="120"/>
      <c r="BB32" s="120"/>
      <c r="BC32" s="120"/>
      <c r="BD32" s="120"/>
      <c r="BE32" s="120"/>
      <c r="BF32" s="120"/>
      <c r="BG32" s="120"/>
      <c r="BH32" s="120">
        <f>データ!AG7</f>
        <v>92.8</v>
      </c>
      <c r="BI32" s="120"/>
      <c r="BJ32" s="120"/>
      <c r="BK32" s="120"/>
      <c r="BL32" s="120"/>
      <c r="BM32" s="120"/>
      <c r="BN32" s="120"/>
      <c r="BO32" s="120"/>
      <c r="BP32" s="120"/>
      <c r="BQ32" s="120"/>
      <c r="BR32" s="120"/>
      <c r="BS32" s="120"/>
      <c r="BT32" s="120"/>
      <c r="BU32" s="120"/>
      <c r="BV32" s="120">
        <f>データ!AH7</f>
        <v>90.5</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18.899999999999999</v>
      </c>
      <c r="DG32" s="120"/>
      <c r="DH32" s="120"/>
      <c r="DI32" s="120"/>
      <c r="DJ32" s="120"/>
      <c r="DK32" s="120"/>
      <c r="DL32" s="120"/>
      <c r="DM32" s="120"/>
      <c r="DN32" s="120"/>
      <c r="DO32" s="120"/>
      <c r="DP32" s="120"/>
      <c r="DQ32" s="120"/>
      <c r="DR32" s="120"/>
      <c r="DS32" s="120"/>
      <c r="DT32" s="120">
        <f>データ!AP7</f>
        <v>19.5</v>
      </c>
      <c r="DU32" s="120"/>
      <c r="DV32" s="120"/>
      <c r="DW32" s="120"/>
      <c r="DX32" s="120"/>
      <c r="DY32" s="120"/>
      <c r="DZ32" s="120"/>
      <c r="EA32" s="120"/>
      <c r="EB32" s="120"/>
      <c r="EC32" s="120"/>
      <c r="ED32" s="120"/>
      <c r="EE32" s="120"/>
      <c r="EF32" s="120"/>
      <c r="EG32" s="120"/>
      <c r="EH32" s="120">
        <f>データ!AQ7</f>
        <v>31.3</v>
      </c>
      <c r="EI32" s="120"/>
      <c r="EJ32" s="120"/>
      <c r="EK32" s="120"/>
      <c r="EL32" s="120"/>
      <c r="EM32" s="120"/>
      <c r="EN32" s="120"/>
      <c r="EO32" s="120"/>
      <c r="EP32" s="120"/>
      <c r="EQ32" s="120"/>
      <c r="ER32" s="120"/>
      <c r="ES32" s="120"/>
      <c r="ET32" s="120"/>
      <c r="EU32" s="120"/>
      <c r="EV32" s="120">
        <f>データ!AR7</f>
        <v>42</v>
      </c>
      <c r="EW32" s="120"/>
      <c r="EX32" s="120"/>
      <c r="EY32" s="120"/>
      <c r="EZ32" s="120"/>
      <c r="FA32" s="120"/>
      <c r="FB32" s="120"/>
      <c r="FC32" s="120"/>
      <c r="FD32" s="120"/>
      <c r="FE32" s="120"/>
      <c r="FF32" s="120"/>
      <c r="FG32" s="120"/>
      <c r="FH32" s="120"/>
      <c r="FI32" s="120"/>
      <c r="FJ32" s="120">
        <f>データ!AS7</f>
        <v>37.9</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8029</v>
      </c>
      <c r="GU32" s="118"/>
      <c r="GV32" s="118"/>
      <c r="GW32" s="118"/>
      <c r="GX32" s="118"/>
      <c r="GY32" s="118"/>
      <c r="GZ32" s="118"/>
      <c r="HA32" s="118"/>
      <c r="HB32" s="118"/>
      <c r="HC32" s="118"/>
      <c r="HD32" s="118"/>
      <c r="HE32" s="118"/>
      <c r="HF32" s="118"/>
      <c r="HG32" s="118"/>
      <c r="HH32" s="118">
        <f>データ!BA7</f>
        <v>3122</v>
      </c>
      <c r="HI32" s="118"/>
      <c r="HJ32" s="118"/>
      <c r="HK32" s="118"/>
      <c r="HL32" s="118"/>
      <c r="HM32" s="118"/>
      <c r="HN32" s="118"/>
      <c r="HO32" s="118"/>
      <c r="HP32" s="118"/>
      <c r="HQ32" s="118"/>
      <c r="HR32" s="118"/>
      <c r="HS32" s="118"/>
      <c r="HT32" s="118"/>
      <c r="HU32" s="118"/>
      <c r="HV32" s="118">
        <f>データ!BB7</f>
        <v>200830</v>
      </c>
      <c r="HW32" s="118"/>
      <c r="HX32" s="118"/>
      <c r="HY32" s="118"/>
      <c r="HZ32" s="118"/>
      <c r="IA32" s="118"/>
      <c r="IB32" s="118"/>
      <c r="IC32" s="118"/>
      <c r="ID32" s="118"/>
      <c r="IE32" s="118"/>
      <c r="IF32" s="118"/>
      <c r="IG32" s="118"/>
      <c r="IH32" s="118"/>
      <c r="II32" s="118"/>
      <c r="IJ32" s="118">
        <f>データ!BC7</f>
        <v>161674</v>
      </c>
      <c r="IK32" s="118"/>
      <c r="IL32" s="118"/>
      <c r="IM32" s="118"/>
      <c r="IN32" s="118"/>
      <c r="IO32" s="118"/>
      <c r="IP32" s="118"/>
      <c r="IQ32" s="118"/>
      <c r="IR32" s="118"/>
      <c r="IS32" s="118"/>
      <c r="IT32" s="118"/>
      <c r="IU32" s="118"/>
      <c r="IV32" s="118"/>
      <c r="IW32" s="118"/>
      <c r="IX32" s="118">
        <f>データ!BD7</f>
        <v>7750</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143</v>
      </c>
      <c r="NJ32" s="106"/>
      <c r="NK32" s="106"/>
      <c r="NL32" s="106"/>
      <c r="NM32" s="106"/>
      <c r="NN32" s="106"/>
      <c r="NO32" s="106"/>
      <c r="NP32" s="106"/>
      <c r="NQ32" s="106"/>
      <c r="NR32" s="106"/>
      <c r="NS32" s="106"/>
      <c r="NT32" s="106"/>
      <c r="NU32" s="106"/>
      <c r="NV32" s="106"/>
      <c r="NW32" s="107"/>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145</v>
      </c>
      <c r="NJ49" s="121"/>
      <c r="NK49" s="121"/>
      <c r="NL49" s="121"/>
      <c r="NM49" s="121"/>
      <c r="NN49" s="121"/>
      <c r="NO49" s="121"/>
      <c r="NP49" s="121"/>
      <c r="NQ49" s="121"/>
      <c r="NR49" s="121"/>
      <c r="NS49" s="121"/>
      <c r="NT49" s="121"/>
      <c r="NU49" s="121"/>
      <c r="NV49" s="121"/>
      <c r="NW49" s="107"/>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21"/>
      <c r="NK50" s="121"/>
      <c r="NL50" s="121"/>
      <c r="NM50" s="121"/>
      <c r="NN50" s="121"/>
      <c r="NO50" s="121"/>
      <c r="NP50" s="121"/>
      <c r="NQ50" s="121"/>
      <c r="NR50" s="121"/>
      <c r="NS50" s="121"/>
      <c r="NT50" s="121"/>
      <c r="NU50" s="121"/>
      <c r="NV50" s="121"/>
      <c r="NW50" s="107"/>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21"/>
      <c r="NK51" s="121"/>
      <c r="NL51" s="121"/>
      <c r="NM51" s="121"/>
      <c r="NN51" s="121"/>
      <c r="NO51" s="121"/>
      <c r="NP51" s="121"/>
      <c r="NQ51" s="121"/>
      <c r="NR51" s="121"/>
      <c r="NS51" s="121"/>
      <c r="NT51" s="121"/>
      <c r="NU51" s="121"/>
      <c r="NV51" s="121"/>
      <c r="NW51" s="107"/>
    </row>
    <row r="52" spans="1:387" ht="13.5" customHeight="1" x14ac:dyDescent="0.2">
      <c r="A52" s="2"/>
      <c r="B52" s="9"/>
      <c r="C52" s="2"/>
      <c r="D52" s="2"/>
      <c r="E52" s="2"/>
      <c r="F52" s="2"/>
      <c r="I52" s="2"/>
      <c r="J52" s="2"/>
      <c r="K52" s="2"/>
      <c r="L52" s="2"/>
      <c r="M52" s="2"/>
      <c r="N52" s="2"/>
      <c r="O52" s="2"/>
      <c r="P52" s="2"/>
      <c r="Q52" s="2"/>
      <c r="R52" s="111" t="str">
        <f>データ!$B$11</f>
        <v>H30</v>
      </c>
      <c r="S52" s="111"/>
      <c r="T52" s="111"/>
      <c r="U52" s="111"/>
      <c r="V52" s="111"/>
      <c r="W52" s="111"/>
      <c r="X52" s="111"/>
      <c r="Y52" s="111"/>
      <c r="Z52" s="111"/>
      <c r="AA52" s="111"/>
      <c r="AB52" s="111"/>
      <c r="AC52" s="111"/>
      <c r="AD52" s="111"/>
      <c r="AE52" s="111"/>
      <c r="AF52" s="111" t="str">
        <f>データ!$C$11</f>
        <v>R01</v>
      </c>
      <c r="AG52" s="111"/>
      <c r="AH52" s="111"/>
      <c r="AI52" s="111"/>
      <c r="AJ52" s="111"/>
      <c r="AK52" s="111"/>
      <c r="AL52" s="111"/>
      <c r="AM52" s="111"/>
      <c r="AN52" s="111"/>
      <c r="AO52" s="111"/>
      <c r="AP52" s="111"/>
      <c r="AQ52" s="111"/>
      <c r="AR52" s="111"/>
      <c r="AS52" s="111"/>
      <c r="AT52" s="111" t="str">
        <f>データ!$D$11</f>
        <v>R02</v>
      </c>
      <c r="AU52" s="111"/>
      <c r="AV52" s="111"/>
      <c r="AW52" s="111"/>
      <c r="AX52" s="111"/>
      <c r="AY52" s="111"/>
      <c r="AZ52" s="111"/>
      <c r="BA52" s="111"/>
      <c r="BB52" s="111"/>
      <c r="BC52" s="111"/>
      <c r="BD52" s="111"/>
      <c r="BE52" s="111"/>
      <c r="BF52" s="111"/>
      <c r="BG52" s="111"/>
      <c r="BH52" s="111" t="str">
        <f>データ!$E$11</f>
        <v>R03</v>
      </c>
      <c r="BI52" s="111"/>
      <c r="BJ52" s="111"/>
      <c r="BK52" s="111"/>
      <c r="BL52" s="111"/>
      <c r="BM52" s="111"/>
      <c r="BN52" s="111"/>
      <c r="BO52" s="111"/>
      <c r="BP52" s="111"/>
      <c r="BQ52" s="111"/>
      <c r="BR52" s="111"/>
      <c r="BS52" s="111"/>
      <c r="BT52" s="111"/>
      <c r="BU52" s="111"/>
      <c r="BV52" s="111" t="str">
        <f>データ!$F$11</f>
        <v>R04</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H30</v>
      </c>
      <c r="DG52" s="111"/>
      <c r="DH52" s="111"/>
      <c r="DI52" s="111"/>
      <c r="DJ52" s="111"/>
      <c r="DK52" s="111"/>
      <c r="DL52" s="111"/>
      <c r="DM52" s="111"/>
      <c r="DN52" s="111"/>
      <c r="DO52" s="111"/>
      <c r="DP52" s="111"/>
      <c r="DQ52" s="111"/>
      <c r="DR52" s="111"/>
      <c r="DS52" s="111"/>
      <c r="DT52" s="111" t="str">
        <f>データ!$C$11</f>
        <v>R01</v>
      </c>
      <c r="DU52" s="111"/>
      <c r="DV52" s="111"/>
      <c r="DW52" s="111"/>
      <c r="DX52" s="111"/>
      <c r="DY52" s="111"/>
      <c r="DZ52" s="111"/>
      <c r="EA52" s="111"/>
      <c r="EB52" s="111"/>
      <c r="EC52" s="111"/>
      <c r="ED52" s="111"/>
      <c r="EE52" s="111"/>
      <c r="EF52" s="111"/>
      <c r="EG52" s="111"/>
      <c r="EH52" s="111" t="str">
        <f>データ!$D$11</f>
        <v>R02</v>
      </c>
      <c r="EI52" s="111"/>
      <c r="EJ52" s="111"/>
      <c r="EK52" s="111"/>
      <c r="EL52" s="111"/>
      <c r="EM52" s="111"/>
      <c r="EN52" s="111"/>
      <c r="EO52" s="111"/>
      <c r="EP52" s="111"/>
      <c r="EQ52" s="111"/>
      <c r="ER52" s="111"/>
      <c r="ES52" s="111"/>
      <c r="ET52" s="111"/>
      <c r="EU52" s="111"/>
      <c r="EV52" s="111" t="str">
        <f>データ!$E$11</f>
        <v>R03</v>
      </c>
      <c r="EW52" s="111"/>
      <c r="EX52" s="111"/>
      <c r="EY52" s="111"/>
      <c r="EZ52" s="111"/>
      <c r="FA52" s="111"/>
      <c r="FB52" s="111"/>
      <c r="FC52" s="111"/>
      <c r="FD52" s="111"/>
      <c r="FE52" s="111"/>
      <c r="FF52" s="111"/>
      <c r="FG52" s="111"/>
      <c r="FH52" s="111"/>
      <c r="FI52" s="111"/>
      <c r="FJ52" s="111" t="str">
        <f>データ!$F$11</f>
        <v>R04</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H30</v>
      </c>
      <c r="GU52" s="111"/>
      <c r="GV52" s="111"/>
      <c r="GW52" s="111"/>
      <c r="GX52" s="111"/>
      <c r="GY52" s="111"/>
      <c r="GZ52" s="111"/>
      <c r="HA52" s="111"/>
      <c r="HB52" s="111"/>
      <c r="HC52" s="111"/>
      <c r="HD52" s="111"/>
      <c r="HE52" s="111"/>
      <c r="HF52" s="111"/>
      <c r="HG52" s="111"/>
      <c r="HH52" s="111" t="str">
        <f>データ!$C$11</f>
        <v>R01</v>
      </c>
      <c r="HI52" s="111"/>
      <c r="HJ52" s="111"/>
      <c r="HK52" s="111"/>
      <c r="HL52" s="111"/>
      <c r="HM52" s="111"/>
      <c r="HN52" s="111"/>
      <c r="HO52" s="111"/>
      <c r="HP52" s="111"/>
      <c r="HQ52" s="111"/>
      <c r="HR52" s="111"/>
      <c r="HS52" s="111"/>
      <c r="HT52" s="111"/>
      <c r="HU52" s="111"/>
      <c r="HV52" s="111" t="str">
        <f>データ!$D$11</f>
        <v>R02</v>
      </c>
      <c r="HW52" s="111"/>
      <c r="HX52" s="111"/>
      <c r="HY52" s="111"/>
      <c r="HZ52" s="111"/>
      <c r="IA52" s="111"/>
      <c r="IB52" s="111"/>
      <c r="IC52" s="111"/>
      <c r="ID52" s="111"/>
      <c r="IE52" s="111"/>
      <c r="IF52" s="111"/>
      <c r="IG52" s="111"/>
      <c r="IH52" s="111"/>
      <c r="II52" s="111"/>
      <c r="IJ52" s="111" t="str">
        <f>データ!$E$11</f>
        <v>R03</v>
      </c>
      <c r="IK52" s="111"/>
      <c r="IL52" s="111"/>
      <c r="IM52" s="111"/>
      <c r="IN52" s="111"/>
      <c r="IO52" s="111"/>
      <c r="IP52" s="111"/>
      <c r="IQ52" s="111"/>
      <c r="IR52" s="111"/>
      <c r="IS52" s="111"/>
      <c r="IT52" s="111"/>
      <c r="IU52" s="111"/>
      <c r="IV52" s="111"/>
      <c r="IW52" s="111"/>
      <c r="IX52" s="111" t="str">
        <f>データ!$F$11</f>
        <v>R04</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H30</v>
      </c>
      <c r="KI52" s="111"/>
      <c r="KJ52" s="111"/>
      <c r="KK52" s="111"/>
      <c r="KL52" s="111"/>
      <c r="KM52" s="111"/>
      <c r="KN52" s="111"/>
      <c r="KO52" s="111"/>
      <c r="KP52" s="111"/>
      <c r="KQ52" s="111"/>
      <c r="KR52" s="111"/>
      <c r="KS52" s="111"/>
      <c r="KT52" s="111"/>
      <c r="KU52" s="111"/>
      <c r="KV52" s="111" t="str">
        <f>データ!$C$11</f>
        <v>R01</v>
      </c>
      <c r="KW52" s="111"/>
      <c r="KX52" s="111"/>
      <c r="KY52" s="111"/>
      <c r="KZ52" s="111"/>
      <c r="LA52" s="111"/>
      <c r="LB52" s="111"/>
      <c r="LC52" s="111"/>
      <c r="LD52" s="111"/>
      <c r="LE52" s="111"/>
      <c r="LF52" s="111"/>
      <c r="LG52" s="111"/>
      <c r="LH52" s="111"/>
      <c r="LI52" s="111"/>
      <c r="LJ52" s="111" t="str">
        <f>データ!$D$11</f>
        <v>R02</v>
      </c>
      <c r="LK52" s="111"/>
      <c r="LL52" s="111"/>
      <c r="LM52" s="111"/>
      <c r="LN52" s="111"/>
      <c r="LO52" s="111"/>
      <c r="LP52" s="111"/>
      <c r="LQ52" s="111"/>
      <c r="LR52" s="111"/>
      <c r="LS52" s="111"/>
      <c r="LT52" s="111"/>
      <c r="LU52" s="111"/>
      <c r="LV52" s="111"/>
      <c r="LW52" s="111"/>
      <c r="LX52" s="111" t="str">
        <f>データ!$E$11</f>
        <v>R03</v>
      </c>
      <c r="LY52" s="111"/>
      <c r="LZ52" s="111"/>
      <c r="MA52" s="111"/>
      <c r="MB52" s="111"/>
      <c r="MC52" s="111"/>
      <c r="MD52" s="111"/>
      <c r="ME52" s="111"/>
      <c r="MF52" s="111"/>
      <c r="MG52" s="111"/>
      <c r="MH52" s="111"/>
      <c r="MI52" s="111"/>
      <c r="MJ52" s="111"/>
      <c r="MK52" s="111"/>
      <c r="ML52" s="111" t="str">
        <f>データ!$F$11</f>
        <v>R04</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21"/>
      <c r="NK52" s="121"/>
      <c r="NL52" s="121"/>
      <c r="NM52" s="121"/>
      <c r="NN52" s="121"/>
      <c r="NO52" s="121"/>
      <c r="NP52" s="121"/>
      <c r="NQ52" s="121"/>
      <c r="NR52" s="121"/>
      <c r="NS52" s="121"/>
      <c r="NT52" s="121"/>
      <c r="NU52" s="121"/>
      <c r="NV52" s="121"/>
      <c r="NW52" s="107"/>
    </row>
    <row r="53" spans="1:387" ht="13.5" customHeight="1" x14ac:dyDescent="0.2">
      <c r="A53" s="2"/>
      <c r="B53" s="9"/>
      <c r="C53" s="2"/>
      <c r="D53" s="2"/>
      <c r="E53" s="2"/>
      <c r="F53" s="2"/>
      <c r="I53" s="119" t="s">
        <v>27</v>
      </c>
      <c r="J53" s="119"/>
      <c r="K53" s="119"/>
      <c r="L53" s="119"/>
      <c r="M53" s="119"/>
      <c r="N53" s="119"/>
      <c r="O53" s="119"/>
      <c r="P53" s="119"/>
      <c r="Q53" s="119"/>
      <c r="R53" s="120">
        <f>データ!BF7</f>
        <v>0.6</v>
      </c>
      <c r="S53" s="120"/>
      <c r="T53" s="120"/>
      <c r="U53" s="120"/>
      <c r="V53" s="120"/>
      <c r="W53" s="120"/>
      <c r="X53" s="120"/>
      <c r="Y53" s="120"/>
      <c r="Z53" s="120"/>
      <c r="AA53" s="120"/>
      <c r="AB53" s="120"/>
      <c r="AC53" s="120"/>
      <c r="AD53" s="120"/>
      <c r="AE53" s="120"/>
      <c r="AF53" s="120">
        <f>データ!BG7</f>
        <v>0</v>
      </c>
      <c r="AG53" s="120"/>
      <c r="AH53" s="120"/>
      <c r="AI53" s="120"/>
      <c r="AJ53" s="120"/>
      <c r="AK53" s="120"/>
      <c r="AL53" s="120"/>
      <c r="AM53" s="120"/>
      <c r="AN53" s="120"/>
      <c r="AO53" s="120"/>
      <c r="AP53" s="120"/>
      <c r="AQ53" s="120"/>
      <c r="AR53" s="120"/>
      <c r="AS53" s="120"/>
      <c r="AT53" s="120">
        <f>データ!BH7</f>
        <v>0</v>
      </c>
      <c r="AU53" s="120"/>
      <c r="AV53" s="120"/>
      <c r="AW53" s="120"/>
      <c r="AX53" s="120"/>
      <c r="AY53" s="120"/>
      <c r="AZ53" s="120"/>
      <c r="BA53" s="120"/>
      <c r="BB53" s="120"/>
      <c r="BC53" s="120"/>
      <c r="BD53" s="120"/>
      <c r="BE53" s="120"/>
      <c r="BF53" s="120"/>
      <c r="BG53" s="120"/>
      <c r="BH53" s="120">
        <f>データ!BI7</f>
        <v>0</v>
      </c>
      <c r="BI53" s="120"/>
      <c r="BJ53" s="120"/>
      <c r="BK53" s="120"/>
      <c r="BL53" s="120"/>
      <c r="BM53" s="120"/>
      <c r="BN53" s="120"/>
      <c r="BO53" s="120"/>
      <c r="BP53" s="120"/>
      <c r="BQ53" s="120"/>
      <c r="BR53" s="120"/>
      <c r="BS53" s="120"/>
      <c r="BT53" s="120"/>
      <c r="BU53" s="120"/>
      <c r="BV53" s="120">
        <f>データ!BJ7</f>
        <v>0</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59.8</v>
      </c>
      <c r="DG53" s="120"/>
      <c r="DH53" s="120"/>
      <c r="DI53" s="120"/>
      <c r="DJ53" s="120"/>
      <c r="DK53" s="120"/>
      <c r="DL53" s="120"/>
      <c r="DM53" s="120"/>
      <c r="DN53" s="120"/>
      <c r="DO53" s="120"/>
      <c r="DP53" s="120"/>
      <c r="DQ53" s="120"/>
      <c r="DR53" s="120"/>
      <c r="DS53" s="120"/>
      <c r="DT53" s="120">
        <f>データ!BR7</f>
        <v>73.2</v>
      </c>
      <c r="DU53" s="120"/>
      <c r="DV53" s="120"/>
      <c r="DW53" s="120"/>
      <c r="DX53" s="120"/>
      <c r="DY53" s="120"/>
      <c r="DZ53" s="120"/>
      <c r="EA53" s="120"/>
      <c r="EB53" s="120"/>
      <c r="EC53" s="120"/>
      <c r="ED53" s="120"/>
      <c r="EE53" s="120"/>
      <c r="EF53" s="120"/>
      <c r="EG53" s="120"/>
      <c r="EH53" s="120">
        <f>データ!BS7</f>
        <v>281.8</v>
      </c>
      <c r="EI53" s="120"/>
      <c r="EJ53" s="120"/>
      <c r="EK53" s="120"/>
      <c r="EL53" s="120"/>
      <c r="EM53" s="120"/>
      <c r="EN53" s="120"/>
      <c r="EO53" s="120"/>
      <c r="EP53" s="120"/>
      <c r="EQ53" s="120"/>
      <c r="ER53" s="120"/>
      <c r="ES53" s="120"/>
      <c r="ET53" s="120"/>
      <c r="EU53" s="120"/>
      <c r="EV53" s="120">
        <f>データ!BT7</f>
        <v>45.8</v>
      </c>
      <c r="EW53" s="120"/>
      <c r="EX53" s="120"/>
      <c r="EY53" s="120"/>
      <c r="EZ53" s="120"/>
      <c r="FA53" s="120"/>
      <c r="FB53" s="120"/>
      <c r="FC53" s="120"/>
      <c r="FD53" s="120"/>
      <c r="FE53" s="120"/>
      <c r="FF53" s="120"/>
      <c r="FG53" s="120"/>
      <c r="FH53" s="120"/>
      <c r="FI53" s="120"/>
      <c r="FJ53" s="120">
        <f>データ!BU7</f>
        <v>51.3</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241.9</v>
      </c>
      <c r="GU53" s="120"/>
      <c r="GV53" s="120"/>
      <c r="GW53" s="120"/>
      <c r="GX53" s="120"/>
      <c r="GY53" s="120"/>
      <c r="GZ53" s="120"/>
      <c r="HA53" s="120"/>
      <c r="HB53" s="120"/>
      <c r="HC53" s="120"/>
      <c r="HD53" s="120"/>
      <c r="HE53" s="120"/>
      <c r="HF53" s="120"/>
      <c r="HG53" s="120"/>
      <c r="HH53" s="120">
        <f>データ!CC7</f>
        <v>282.10000000000002</v>
      </c>
      <c r="HI53" s="120"/>
      <c r="HJ53" s="120"/>
      <c r="HK53" s="120"/>
      <c r="HL53" s="120"/>
      <c r="HM53" s="120"/>
      <c r="HN53" s="120"/>
      <c r="HO53" s="120"/>
      <c r="HP53" s="120"/>
      <c r="HQ53" s="120"/>
      <c r="HR53" s="120"/>
      <c r="HS53" s="120"/>
      <c r="HT53" s="120"/>
      <c r="HU53" s="120"/>
      <c r="HV53" s="120">
        <f>データ!CD7</f>
        <v>573.20000000000005</v>
      </c>
      <c r="HW53" s="120"/>
      <c r="HX53" s="120"/>
      <c r="HY53" s="120"/>
      <c r="HZ53" s="120"/>
      <c r="IA53" s="120"/>
      <c r="IB53" s="120"/>
      <c r="IC53" s="120"/>
      <c r="ID53" s="120"/>
      <c r="IE53" s="120"/>
      <c r="IF53" s="120"/>
      <c r="IG53" s="120"/>
      <c r="IH53" s="120"/>
      <c r="II53" s="120"/>
      <c r="IJ53" s="120">
        <f>データ!CE7</f>
        <v>365.8</v>
      </c>
      <c r="IK53" s="120"/>
      <c r="IL53" s="120"/>
      <c r="IM53" s="120"/>
      <c r="IN53" s="120"/>
      <c r="IO53" s="120"/>
      <c r="IP53" s="120"/>
      <c r="IQ53" s="120"/>
      <c r="IR53" s="120"/>
      <c r="IS53" s="120"/>
      <c r="IT53" s="120"/>
      <c r="IU53" s="120"/>
      <c r="IV53" s="120"/>
      <c r="IW53" s="120"/>
      <c r="IX53" s="120">
        <f>データ!CF7</f>
        <v>256.60000000000002</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-11658</v>
      </c>
      <c r="KI53" s="118"/>
      <c r="KJ53" s="118"/>
      <c r="KK53" s="118"/>
      <c r="KL53" s="118"/>
      <c r="KM53" s="118"/>
      <c r="KN53" s="118"/>
      <c r="KO53" s="118"/>
      <c r="KP53" s="118"/>
      <c r="KQ53" s="118"/>
      <c r="KR53" s="118"/>
      <c r="KS53" s="118"/>
      <c r="KT53" s="118"/>
      <c r="KU53" s="118"/>
      <c r="KV53" s="118">
        <f>データ!CN7</f>
        <v>-11633</v>
      </c>
      <c r="KW53" s="118"/>
      <c r="KX53" s="118"/>
      <c r="KY53" s="118"/>
      <c r="KZ53" s="118"/>
      <c r="LA53" s="118"/>
      <c r="LB53" s="118"/>
      <c r="LC53" s="118"/>
      <c r="LD53" s="118"/>
      <c r="LE53" s="118"/>
      <c r="LF53" s="118"/>
      <c r="LG53" s="118"/>
      <c r="LH53" s="118"/>
      <c r="LI53" s="118"/>
      <c r="LJ53" s="118">
        <f>データ!CO7</f>
        <v>-16949</v>
      </c>
      <c r="LK53" s="118"/>
      <c r="LL53" s="118"/>
      <c r="LM53" s="118"/>
      <c r="LN53" s="118"/>
      <c r="LO53" s="118"/>
      <c r="LP53" s="118"/>
      <c r="LQ53" s="118"/>
      <c r="LR53" s="118"/>
      <c r="LS53" s="118"/>
      <c r="LT53" s="118"/>
      <c r="LU53" s="118"/>
      <c r="LV53" s="118"/>
      <c r="LW53" s="118"/>
      <c r="LX53" s="118">
        <f>データ!CP7</f>
        <v>-6551</v>
      </c>
      <c r="LY53" s="118"/>
      <c r="LZ53" s="118"/>
      <c r="MA53" s="118"/>
      <c r="MB53" s="118"/>
      <c r="MC53" s="118"/>
      <c r="MD53" s="118"/>
      <c r="ME53" s="118"/>
      <c r="MF53" s="118"/>
      <c r="MG53" s="118"/>
      <c r="MH53" s="118"/>
      <c r="MI53" s="118"/>
      <c r="MJ53" s="118"/>
      <c r="MK53" s="118"/>
      <c r="ML53" s="118">
        <f>データ!CQ7</f>
        <v>-9767</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21"/>
      <c r="NK53" s="121"/>
      <c r="NL53" s="121"/>
      <c r="NM53" s="121"/>
      <c r="NN53" s="121"/>
      <c r="NO53" s="121"/>
      <c r="NP53" s="121"/>
      <c r="NQ53" s="121"/>
      <c r="NR53" s="121"/>
      <c r="NS53" s="121"/>
      <c r="NT53" s="121"/>
      <c r="NU53" s="121"/>
      <c r="NV53" s="121"/>
      <c r="NW53" s="107"/>
    </row>
    <row r="54" spans="1:387" ht="13.5" customHeight="1" x14ac:dyDescent="0.2">
      <c r="A54" s="2"/>
      <c r="B54" s="9"/>
      <c r="C54" s="2"/>
      <c r="D54" s="2"/>
      <c r="E54" s="2"/>
      <c r="F54" s="2"/>
      <c r="G54" s="2"/>
      <c r="H54" s="2"/>
      <c r="I54" s="119" t="s">
        <v>29</v>
      </c>
      <c r="J54" s="119"/>
      <c r="K54" s="119"/>
      <c r="L54" s="119"/>
      <c r="M54" s="119"/>
      <c r="N54" s="119"/>
      <c r="O54" s="119"/>
      <c r="P54" s="119"/>
      <c r="Q54" s="119"/>
      <c r="R54" s="120">
        <f>データ!BK7</f>
        <v>15.7</v>
      </c>
      <c r="S54" s="120"/>
      <c r="T54" s="120"/>
      <c r="U54" s="120"/>
      <c r="V54" s="120"/>
      <c r="W54" s="120"/>
      <c r="X54" s="120"/>
      <c r="Y54" s="120"/>
      <c r="Z54" s="120"/>
      <c r="AA54" s="120"/>
      <c r="AB54" s="120"/>
      <c r="AC54" s="120"/>
      <c r="AD54" s="120"/>
      <c r="AE54" s="120"/>
      <c r="AF54" s="120">
        <f>データ!BL7</f>
        <v>19.100000000000001</v>
      </c>
      <c r="AG54" s="120"/>
      <c r="AH54" s="120"/>
      <c r="AI54" s="120"/>
      <c r="AJ54" s="120"/>
      <c r="AK54" s="120"/>
      <c r="AL54" s="120"/>
      <c r="AM54" s="120"/>
      <c r="AN54" s="120"/>
      <c r="AO54" s="120"/>
      <c r="AP54" s="120"/>
      <c r="AQ54" s="120"/>
      <c r="AR54" s="120"/>
      <c r="AS54" s="120"/>
      <c r="AT54" s="120">
        <f>データ!BM7</f>
        <v>13.3</v>
      </c>
      <c r="AU54" s="120"/>
      <c r="AV54" s="120"/>
      <c r="AW54" s="120"/>
      <c r="AX54" s="120"/>
      <c r="AY54" s="120"/>
      <c r="AZ54" s="120"/>
      <c r="BA54" s="120"/>
      <c r="BB54" s="120"/>
      <c r="BC54" s="120"/>
      <c r="BD54" s="120"/>
      <c r="BE54" s="120"/>
      <c r="BF54" s="120"/>
      <c r="BG54" s="120"/>
      <c r="BH54" s="120">
        <f>データ!BN7</f>
        <v>6.4</v>
      </c>
      <c r="BI54" s="120"/>
      <c r="BJ54" s="120"/>
      <c r="BK54" s="120"/>
      <c r="BL54" s="120"/>
      <c r="BM54" s="120"/>
      <c r="BN54" s="120"/>
      <c r="BO54" s="120"/>
      <c r="BP54" s="120"/>
      <c r="BQ54" s="120"/>
      <c r="BR54" s="120"/>
      <c r="BS54" s="120"/>
      <c r="BT54" s="120"/>
      <c r="BU54" s="120"/>
      <c r="BV54" s="120">
        <f>データ!BO7</f>
        <v>9.4</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36.1</v>
      </c>
      <c r="DG54" s="120"/>
      <c r="DH54" s="120"/>
      <c r="DI54" s="120"/>
      <c r="DJ54" s="120"/>
      <c r="DK54" s="120"/>
      <c r="DL54" s="120"/>
      <c r="DM54" s="120"/>
      <c r="DN54" s="120"/>
      <c r="DO54" s="120"/>
      <c r="DP54" s="120"/>
      <c r="DQ54" s="120"/>
      <c r="DR54" s="120"/>
      <c r="DS54" s="120"/>
      <c r="DT54" s="120">
        <f>データ!BW7</f>
        <v>40.299999999999997</v>
      </c>
      <c r="DU54" s="120"/>
      <c r="DV54" s="120"/>
      <c r="DW54" s="120"/>
      <c r="DX54" s="120"/>
      <c r="DY54" s="120"/>
      <c r="DZ54" s="120"/>
      <c r="EA54" s="120"/>
      <c r="EB54" s="120"/>
      <c r="EC54" s="120"/>
      <c r="ED54" s="120"/>
      <c r="EE54" s="120"/>
      <c r="EF54" s="120"/>
      <c r="EG54" s="120"/>
      <c r="EH54" s="120">
        <f>データ!BX7</f>
        <v>292.8</v>
      </c>
      <c r="EI54" s="120"/>
      <c r="EJ54" s="120"/>
      <c r="EK54" s="120"/>
      <c r="EL54" s="120"/>
      <c r="EM54" s="120"/>
      <c r="EN54" s="120"/>
      <c r="EO54" s="120"/>
      <c r="EP54" s="120"/>
      <c r="EQ54" s="120"/>
      <c r="ER54" s="120"/>
      <c r="ES54" s="120"/>
      <c r="ET54" s="120"/>
      <c r="EU54" s="120"/>
      <c r="EV54" s="120">
        <f>データ!BY7</f>
        <v>58.5</v>
      </c>
      <c r="EW54" s="120"/>
      <c r="EX54" s="120"/>
      <c r="EY54" s="120"/>
      <c r="EZ54" s="120"/>
      <c r="FA54" s="120"/>
      <c r="FB54" s="120"/>
      <c r="FC54" s="120"/>
      <c r="FD54" s="120"/>
      <c r="FE54" s="120"/>
      <c r="FF54" s="120"/>
      <c r="FG54" s="120"/>
      <c r="FH54" s="120"/>
      <c r="FI54" s="120"/>
      <c r="FJ54" s="120">
        <f>データ!BZ7</f>
        <v>42.5</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-56.5</v>
      </c>
      <c r="GU54" s="120"/>
      <c r="GV54" s="120"/>
      <c r="GW54" s="120"/>
      <c r="GX54" s="120"/>
      <c r="GY54" s="120"/>
      <c r="GZ54" s="120"/>
      <c r="HA54" s="120"/>
      <c r="HB54" s="120"/>
      <c r="HC54" s="120"/>
      <c r="HD54" s="120"/>
      <c r="HE54" s="120"/>
      <c r="HF54" s="120"/>
      <c r="HG54" s="120"/>
      <c r="HH54" s="120">
        <f>データ!CH7</f>
        <v>-19.8</v>
      </c>
      <c r="HI54" s="120"/>
      <c r="HJ54" s="120"/>
      <c r="HK54" s="120"/>
      <c r="HL54" s="120"/>
      <c r="HM54" s="120"/>
      <c r="HN54" s="120"/>
      <c r="HO54" s="120"/>
      <c r="HP54" s="120"/>
      <c r="HQ54" s="120"/>
      <c r="HR54" s="120"/>
      <c r="HS54" s="120"/>
      <c r="HT54" s="120"/>
      <c r="HU54" s="120"/>
      <c r="HV54" s="120">
        <f>データ!CI7</f>
        <v>-73</v>
      </c>
      <c r="HW54" s="120"/>
      <c r="HX54" s="120"/>
      <c r="HY54" s="120"/>
      <c r="HZ54" s="120"/>
      <c r="IA54" s="120"/>
      <c r="IB54" s="120"/>
      <c r="IC54" s="120"/>
      <c r="ID54" s="120"/>
      <c r="IE54" s="120"/>
      <c r="IF54" s="120"/>
      <c r="IG54" s="120"/>
      <c r="IH54" s="120"/>
      <c r="II54" s="120"/>
      <c r="IJ54" s="120">
        <f>データ!CJ7</f>
        <v>-61.8</v>
      </c>
      <c r="IK54" s="120"/>
      <c r="IL54" s="120"/>
      <c r="IM54" s="120"/>
      <c r="IN54" s="120"/>
      <c r="IO54" s="120"/>
      <c r="IP54" s="120"/>
      <c r="IQ54" s="120"/>
      <c r="IR54" s="120"/>
      <c r="IS54" s="120"/>
      <c r="IT54" s="120"/>
      <c r="IU54" s="120"/>
      <c r="IV54" s="120"/>
      <c r="IW54" s="120"/>
      <c r="IX54" s="120">
        <f>データ!CK7</f>
        <v>-25.8</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2">
        <f>データ!CR7</f>
        <v>-14463</v>
      </c>
      <c r="KI54" s="123"/>
      <c r="KJ54" s="123"/>
      <c r="KK54" s="123"/>
      <c r="KL54" s="123"/>
      <c r="KM54" s="123"/>
      <c r="KN54" s="123"/>
      <c r="KO54" s="123"/>
      <c r="KP54" s="123"/>
      <c r="KQ54" s="123"/>
      <c r="KR54" s="123"/>
      <c r="KS54" s="123"/>
      <c r="KT54" s="123"/>
      <c r="KU54" s="124"/>
      <c r="KV54" s="122">
        <f>データ!CS7</f>
        <v>-18007</v>
      </c>
      <c r="KW54" s="123"/>
      <c r="KX54" s="123"/>
      <c r="KY54" s="123"/>
      <c r="KZ54" s="123"/>
      <c r="LA54" s="123"/>
      <c r="LB54" s="123"/>
      <c r="LC54" s="123"/>
      <c r="LD54" s="123"/>
      <c r="LE54" s="123"/>
      <c r="LF54" s="123"/>
      <c r="LG54" s="123"/>
      <c r="LH54" s="123"/>
      <c r="LI54" s="124"/>
      <c r="LJ54" s="122">
        <f>データ!CT7</f>
        <v>-27446</v>
      </c>
      <c r="LK54" s="123"/>
      <c r="LL54" s="123"/>
      <c r="LM54" s="123"/>
      <c r="LN54" s="123"/>
      <c r="LO54" s="123"/>
      <c r="LP54" s="123"/>
      <c r="LQ54" s="123"/>
      <c r="LR54" s="123"/>
      <c r="LS54" s="123"/>
      <c r="LT54" s="123"/>
      <c r="LU54" s="123"/>
      <c r="LV54" s="123"/>
      <c r="LW54" s="124"/>
      <c r="LX54" s="122">
        <f>データ!CU7</f>
        <v>-15708</v>
      </c>
      <c r="LY54" s="123"/>
      <c r="LZ54" s="123"/>
      <c r="MA54" s="123"/>
      <c r="MB54" s="123"/>
      <c r="MC54" s="123"/>
      <c r="MD54" s="123"/>
      <c r="ME54" s="123"/>
      <c r="MF54" s="123"/>
      <c r="MG54" s="123"/>
      <c r="MH54" s="123"/>
      <c r="MI54" s="123"/>
      <c r="MJ54" s="123"/>
      <c r="MK54" s="124"/>
      <c r="ML54" s="122">
        <f>データ!CV7</f>
        <v>-15228</v>
      </c>
      <c r="MM54" s="123"/>
      <c r="MN54" s="123"/>
      <c r="MO54" s="123"/>
      <c r="MP54" s="123"/>
      <c r="MQ54" s="123"/>
      <c r="MR54" s="123"/>
      <c r="MS54" s="123"/>
      <c r="MT54" s="123"/>
      <c r="MU54" s="123"/>
      <c r="MV54" s="123"/>
      <c r="MW54" s="123"/>
      <c r="MX54" s="123"/>
      <c r="MY54" s="124"/>
      <c r="MZ54" s="2"/>
      <c r="NA54" s="2"/>
      <c r="NB54" s="2"/>
      <c r="NC54" s="2"/>
      <c r="ND54" s="2"/>
      <c r="NE54" s="2"/>
      <c r="NF54" s="2"/>
      <c r="NG54" s="10"/>
      <c r="NH54" s="2"/>
      <c r="NI54" s="105"/>
      <c r="NJ54" s="121"/>
      <c r="NK54" s="121"/>
      <c r="NL54" s="121"/>
      <c r="NM54" s="121"/>
      <c r="NN54" s="121"/>
      <c r="NO54" s="121"/>
      <c r="NP54" s="121"/>
      <c r="NQ54" s="121"/>
      <c r="NR54" s="121"/>
      <c r="NS54" s="121"/>
      <c r="NT54" s="121"/>
      <c r="NU54" s="121"/>
      <c r="NV54" s="121"/>
      <c r="NW54" s="107"/>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21"/>
      <c r="NK55" s="121"/>
      <c r="NL55" s="121"/>
      <c r="NM55" s="121"/>
      <c r="NN55" s="121"/>
      <c r="NO55" s="121"/>
      <c r="NP55" s="121"/>
      <c r="NQ55" s="121"/>
      <c r="NR55" s="121"/>
      <c r="NS55" s="121"/>
      <c r="NT55" s="121"/>
      <c r="NU55" s="121"/>
      <c r="NV55" s="121"/>
      <c r="NW55" s="107"/>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21"/>
      <c r="NK56" s="121"/>
      <c r="NL56" s="121"/>
      <c r="NM56" s="121"/>
      <c r="NN56" s="121"/>
      <c r="NO56" s="121"/>
      <c r="NP56" s="121"/>
      <c r="NQ56" s="121"/>
      <c r="NR56" s="121"/>
      <c r="NS56" s="121"/>
      <c r="NT56" s="121"/>
      <c r="NU56" s="121"/>
      <c r="NV56" s="121"/>
      <c r="NW56" s="107"/>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21"/>
      <c r="NK57" s="121"/>
      <c r="NL57" s="121"/>
      <c r="NM57" s="121"/>
      <c r="NN57" s="121"/>
      <c r="NO57" s="121"/>
      <c r="NP57" s="121"/>
      <c r="NQ57" s="121"/>
      <c r="NR57" s="121"/>
      <c r="NS57" s="121"/>
      <c r="NT57" s="121"/>
      <c r="NU57" s="121"/>
      <c r="NV57" s="121"/>
      <c r="NW57" s="107"/>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21"/>
      <c r="NK58" s="121"/>
      <c r="NL58" s="121"/>
      <c r="NM58" s="121"/>
      <c r="NN58" s="121"/>
      <c r="NO58" s="121"/>
      <c r="NP58" s="121"/>
      <c r="NQ58" s="121"/>
      <c r="NR58" s="121"/>
      <c r="NS58" s="121"/>
      <c r="NT58" s="121"/>
      <c r="NU58" s="121"/>
      <c r="NV58" s="121"/>
      <c r="NW58" s="107"/>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21"/>
      <c r="NK59" s="121"/>
      <c r="NL59" s="121"/>
      <c r="NM59" s="121"/>
      <c r="NN59" s="121"/>
      <c r="NO59" s="121"/>
      <c r="NP59" s="121"/>
      <c r="NQ59" s="121"/>
      <c r="NR59" s="121"/>
      <c r="NS59" s="121"/>
      <c r="NT59" s="121"/>
      <c r="NU59" s="121"/>
      <c r="NV59" s="121"/>
      <c r="NW59" s="107"/>
    </row>
    <row r="60" spans="1:387" ht="13.5" customHeight="1" x14ac:dyDescent="0.2">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21"/>
      <c r="NK60" s="121"/>
      <c r="NL60" s="121"/>
      <c r="NM60" s="121"/>
      <c r="NN60" s="121"/>
      <c r="NO60" s="121"/>
      <c r="NP60" s="121"/>
      <c r="NQ60" s="121"/>
      <c r="NR60" s="121"/>
      <c r="NS60" s="121"/>
      <c r="NT60" s="121"/>
      <c r="NU60" s="121"/>
      <c r="NV60" s="121"/>
      <c r="NW60" s="107"/>
    </row>
    <row r="61" spans="1:387" ht="13.5" customHeight="1" x14ac:dyDescent="0.2">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21"/>
      <c r="NK61" s="121"/>
      <c r="NL61" s="121"/>
      <c r="NM61" s="121"/>
      <c r="NN61" s="121"/>
      <c r="NO61" s="121"/>
      <c r="NP61" s="121"/>
      <c r="NQ61" s="121"/>
      <c r="NR61" s="121"/>
      <c r="NS61" s="121"/>
      <c r="NT61" s="121"/>
      <c r="NU61" s="121"/>
      <c r="NV61" s="121"/>
      <c r="NW61" s="107"/>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21"/>
      <c r="NK62" s="121"/>
      <c r="NL62" s="121"/>
      <c r="NM62" s="121"/>
      <c r="NN62" s="121"/>
      <c r="NO62" s="121"/>
      <c r="NP62" s="121"/>
      <c r="NQ62" s="121"/>
      <c r="NR62" s="121"/>
      <c r="NS62" s="121"/>
      <c r="NT62" s="121"/>
      <c r="NU62" s="121"/>
      <c r="NV62" s="121"/>
      <c r="NW62" s="107"/>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5" t="s">
        <v>32</v>
      </c>
      <c r="CV63" s="125"/>
      <c r="CW63" s="125"/>
      <c r="CX63" s="125"/>
      <c r="CY63" s="125"/>
      <c r="CZ63" s="125"/>
      <c r="DA63" s="125"/>
      <c r="DB63" s="125"/>
      <c r="DC63" s="125"/>
      <c r="DD63" s="125"/>
      <c r="DE63" s="125"/>
      <c r="DF63" s="125"/>
      <c r="DG63" s="125"/>
      <c r="DH63" s="125"/>
      <c r="DI63" s="125"/>
      <c r="DJ63" s="125"/>
      <c r="DK63" s="125"/>
      <c r="DL63" s="125"/>
      <c r="DM63" s="125"/>
      <c r="DN63" s="125"/>
      <c r="DO63" s="125"/>
      <c r="DP63" s="125"/>
      <c r="DQ63" s="125"/>
      <c r="DR63" s="125"/>
      <c r="DS63" s="125"/>
      <c r="DT63" s="125"/>
      <c r="DU63" s="125"/>
      <c r="DV63" s="125"/>
      <c r="DW63" s="125"/>
      <c r="DX63" s="125"/>
      <c r="DY63" s="125"/>
      <c r="DZ63" s="125"/>
      <c r="EA63" s="125"/>
      <c r="EB63" s="125"/>
      <c r="EC63" s="125"/>
      <c r="ED63" s="125"/>
      <c r="EE63" s="125"/>
      <c r="EF63" s="125"/>
      <c r="EG63" s="125"/>
      <c r="EH63" s="125"/>
      <c r="EI63" s="125"/>
      <c r="EJ63" s="125"/>
      <c r="EK63" s="125"/>
      <c r="EL63" s="125"/>
      <c r="EM63" s="125"/>
      <c r="EN63" s="125"/>
      <c r="EO63" s="125"/>
      <c r="EP63" s="125"/>
      <c r="EQ63" s="125"/>
      <c r="ER63" s="125"/>
      <c r="ES63" s="125"/>
      <c r="ET63" s="125"/>
      <c r="EU63" s="125"/>
      <c r="EV63" s="125"/>
      <c r="EW63" s="125"/>
      <c r="EX63" s="125"/>
      <c r="EY63" s="125"/>
      <c r="EZ63" s="125"/>
      <c r="FA63" s="125"/>
      <c r="FB63" s="125"/>
      <c r="FC63" s="125"/>
      <c r="FD63" s="125"/>
      <c r="FE63" s="125"/>
      <c r="FF63" s="125"/>
      <c r="FG63" s="125"/>
      <c r="FH63" s="125"/>
      <c r="FI63" s="125"/>
      <c r="FJ63" s="125"/>
      <c r="FK63" s="125"/>
      <c r="FL63" s="125"/>
      <c r="FM63" s="125"/>
      <c r="FN63" s="125"/>
      <c r="FO63" s="125"/>
      <c r="FP63" s="125"/>
      <c r="FQ63" s="125"/>
      <c r="FR63" s="125"/>
      <c r="FS63" s="125"/>
      <c r="FT63" s="125"/>
      <c r="FU63" s="125"/>
      <c r="FV63" s="125"/>
      <c r="FW63" s="125"/>
      <c r="FX63" s="125"/>
      <c r="FY63" s="125"/>
      <c r="FZ63" s="125"/>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21"/>
      <c r="NK63" s="121"/>
      <c r="NL63" s="121"/>
      <c r="NM63" s="121"/>
      <c r="NN63" s="121"/>
      <c r="NO63" s="121"/>
      <c r="NP63" s="121"/>
      <c r="NQ63" s="121"/>
      <c r="NR63" s="121"/>
      <c r="NS63" s="121"/>
      <c r="NT63" s="121"/>
      <c r="NU63" s="121"/>
      <c r="NV63" s="121"/>
      <c r="NW63" s="107"/>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5"/>
      <c r="CV64" s="125"/>
      <c r="CW64" s="125"/>
      <c r="CX64" s="125"/>
      <c r="CY64" s="125"/>
      <c r="CZ64" s="125"/>
      <c r="DA64" s="125"/>
      <c r="DB64" s="125"/>
      <c r="DC64" s="125"/>
      <c r="DD64" s="125"/>
      <c r="DE64" s="125"/>
      <c r="DF64" s="125"/>
      <c r="DG64" s="125"/>
      <c r="DH64" s="125"/>
      <c r="DI64" s="125"/>
      <c r="DJ64" s="125"/>
      <c r="DK64" s="125"/>
      <c r="DL64" s="125"/>
      <c r="DM64" s="125"/>
      <c r="DN64" s="125"/>
      <c r="DO64" s="125"/>
      <c r="DP64" s="125"/>
      <c r="DQ64" s="125"/>
      <c r="DR64" s="125"/>
      <c r="DS64" s="125"/>
      <c r="DT64" s="125"/>
      <c r="DU64" s="125"/>
      <c r="DV64" s="125"/>
      <c r="DW64" s="125"/>
      <c r="DX64" s="125"/>
      <c r="DY64" s="125"/>
      <c r="DZ64" s="125"/>
      <c r="EA64" s="125"/>
      <c r="EB64" s="125"/>
      <c r="EC64" s="125"/>
      <c r="ED64" s="125"/>
      <c r="EE64" s="125"/>
      <c r="EF64" s="125"/>
      <c r="EG64" s="125"/>
      <c r="EH64" s="125"/>
      <c r="EI64" s="125"/>
      <c r="EJ64" s="125"/>
      <c r="EK64" s="125"/>
      <c r="EL64" s="125"/>
      <c r="EM64" s="125"/>
      <c r="EN64" s="125"/>
      <c r="EO64" s="125"/>
      <c r="EP64" s="125"/>
      <c r="EQ64" s="125"/>
      <c r="ER64" s="125"/>
      <c r="ES64" s="125"/>
      <c r="ET64" s="125"/>
      <c r="EU64" s="125"/>
      <c r="EV64" s="125"/>
      <c r="EW64" s="125"/>
      <c r="EX64" s="125"/>
      <c r="EY64" s="125"/>
      <c r="EZ64" s="125"/>
      <c r="FA64" s="125"/>
      <c r="FB64" s="125"/>
      <c r="FC64" s="125"/>
      <c r="FD64" s="125"/>
      <c r="FE64" s="125"/>
      <c r="FF64" s="125"/>
      <c r="FG64" s="125"/>
      <c r="FH64" s="125"/>
      <c r="FI64" s="125"/>
      <c r="FJ64" s="125"/>
      <c r="FK64" s="125"/>
      <c r="FL64" s="125"/>
      <c r="FM64" s="125"/>
      <c r="FN64" s="125"/>
      <c r="FO64" s="125"/>
      <c r="FP64" s="125"/>
      <c r="FQ64" s="125"/>
      <c r="FR64" s="125"/>
      <c r="FS64" s="125"/>
      <c r="FT64" s="125"/>
      <c r="FU64" s="125"/>
      <c r="FV64" s="125"/>
      <c r="FW64" s="125"/>
      <c r="FX64" s="125"/>
      <c r="FY64" s="125"/>
      <c r="FZ64" s="125"/>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5"/>
      <c r="CV65" s="125"/>
      <c r="CW65" s="125"/>
      <c r="CX65" s="125"/>
      <c r="CY65" s="125"/>
      <c r="CZ65" s="125"/>
      <c r="DA65" s="125"/>
      <c r="DB65" s="125"/>
      <c r="DC65" s="125"/>
      <c r="DD65" s="125"/>
      <c r="DE65" s="125"/>
      <c r="DF65" s="125"/>
      <c r="DG65" s="125"/>
      <c r="DH65" s="125"/>
      <c r="DI65" s="125"/>
      <c r="DJ65" s="125"/>
      <c r="DK65" s="125"/>
      <c r="DL65" s="125"/>
      <c r="DM65" s="125"/>
      <c r="DN65" s="125"/>
      <c r="DO65" s="125"/>
      <c r="DP65" s="125"/>
      <c r="DQ65" s="125"/>
      <c r="DR65" s="125"/>
      <c r="DS65" s="125"/>
      <c r="DT65" s="125"/>
      <c r="DU65" s="125"/>
      <c r="DV65" s="125"/>
      <c r="DW65" s="125"/>
      <c r="DX65" s="125"/>
      <c r="DY65" s="125"/>
      <c r="DZ65" s="125"/>
      <c r="EA65" s="125"/>
      <c r="EB65" s="125"/>
      <c r="EC65" s="125"/>
      <c r="ED65" s="125"/>
      <c r="EE65" s="125"/>
      <c r="EF65" s="125"/>
      <c r="EG65" s="125"/>
      <c r="EH65" s="125"/>
      <c r="EI65" s="125"/>
      <c r="EJ65" s="125"/>
      <c r="EK65" s="125"/>
      <c r="EL65" s="125"/>
      <c r="EM65" s="125"/>
      <c r="EN65" s="125"/>
      <c r="EO65" s="125"/>
      <c r="EP65" s="125"/>
      <c r="EQ65" s="125"/>
      <c r="ER65" s="125"/>
      <c r="ES65" s="125"/>
      <c r="ET65" s="125"/>
      <c r="EU65" s="125"/>
      <c r="EV65" s="125"/>
      <c r="EW65" s="125"/>
      <c r="EX65" s="125"/>
      <c r="EY65" s="125"/>
      <c r="EZ65" s="125"/>
      <c r="FA65" s="125"/>
      <c r="FB65" s="125"/>
      <c r="FC65" s="125"/>
      <c r="FD65" s="125"/>
      <c r="FE65" s="125"/>
      <c r="FF65" s="125"/>
      <c r="FG65" s="125"/>
      <c r="FH65" s="125"/>
      <c r="FI65" s="125"/>
      <c r="FJ65" s="125"/>
      <c r="FK65" s="125"/>
      <c r="FL65" s="125"/>
      <c r="FM65" s="125"/>
      <c r="FN65" s="125"/>
      <c r="FO65" s="125"/>
      <c r="FP65" s="125"/>
      <c r="FQ65" s="125"/>
      <c r="FR65" s="125"/>
      <c r="FS65" s="125"/>
      <c r="FT65" s="125"/>
      <c r="FU65" s="125"/>
      <c r="FV65" s="125"/>
      <c r="FW65" s="125"/>
      <c r="FX65" s="125"/>
      <c r="FY65" s="125"/>
      <c r="FZ65" s="125"/>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5"/>
      <c r="CV66" s="125"/>
      <c r="CW66" s="125"/>
      <c r="CX66" s="125"/>
      <c r="CY66" s="125"/>
      <c r="CZ66" s="125"/>
      <c r="DA66" s="125"/>
      <c r="DB66" s="125"/>
      <c r="DC66" s="125"/>
      <c r="DD66" s="125"/>
      <c r="DE66" s="125"/>
      <c r="DF66" s="125"/>
      <c r="DG66" s="125"/>
      <c r="DH66" s="125"/>
      <c r="DI66" s="125"/>
      <c r="DJ66" s="125"/>
      <c r="DK66" s="125"/>
      <c r="DL66" s="125"/>
      <c r="DM66" s="125"/>
      <c r="DN66" s="125"/>
      <c r="DO66" s="125"/>
      <c r="DP66" s="125"/>
      <c r="DQ66" s="125"/>
      <c r="DR66" s="125"/>
      <c r="DS66" s="125"/>
      <c r="DT66" s="125"/>
      <c r="DU66" s="125"/>
      <c r="DV66" s="125"/>
      <c r="DW66" s="125"/>
      <c r="DX66" s="125"/>
      <c r="DY66" s="125"/>
      <c r="DZ66" s="125"/>
      <c r="EA66" s="125"/>
      <c r="EB66" s="125"/>
      <c r="EC66" s="125"/>
      <c r="ED66" s="125"/>
      <c r="EE66" s="125"/>
      <c r="EF66" s="125"/>
      <c r="EG66" s="125"/>
      <c r="EH66" s="125"/>
      <c r="EI66" s="125"/>
      <c r="EJ66" s="125"/>
      <c r="EK66" s="125"/>
      <c r="EL66" s="125"/>
      <c r="EM66" s="125"/>
      <c r="EN66" s="125"/>
      <c r="EO66" s="125"/>
      <c r="EP66" s="125"/>
      <c r="EQ66" s="125"/>
      <c r="ER66" s="125"/>
      <c r="ES66" s="125"/>
      <c r="ET66" s="125"/>
      <c r="EU66" s="125"/>
      <c r="EV66" s="125"/>
      <c r="EW66" s="125"/>
      <c r="EX66" s="125"/>
      <c r="EY66" s="125"/>
      <c r="EZ66" s="125"/>
      <c r="FA66" s="125"/>
      <c r="FB66" s="125"/>
      <c r="FC66" s="125"/>
      <c r="FD66" s="125"/>
      <c r="FE66" s="125"/>
      <c r="FF66" s="125"/>
      <c r="FG66" s="125"/>
      <c r="FH66" s="125"/>
      <c r="FI66" s="125"/>
      <c r="FJ66" s="125"/>
      <c r="FK66" s="125"/>
      <c r="FL66" s="125"/>
      <c r="FM66" s="125"/>
      <c r="FN66" s="125"/>
      <c r="FO66" s="125"/>
      <c r="FP66" s="125"/>
      <c r="FQ66" s="125"/>
      <c r="FR66" s="125"/>
      <c r="FS66" s="125"/>
      <c r="FT66" s="125"/>
      <c r="FU66" s="125"/>
      <c r="FV66" s="125"/>
      <c r="FW66" s="125"/>
      <c r="FX66" s="125"/>
      <c r="FY66" s="125"/>
      <c r="FZ66" s="125"/>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144</v>
      </c>
      <c r="NJ66" s="121"/>
      <c r="NK66" s="121"/>
      <c r="NL66" s="121"/>
      <c r="NM66" s="121"/>
      <c r="NN66" s="121"/>
      <c r="NO66" s="121"/>
      <c r="NP66" s="121"/>
      <c r="NQ66" s="121"/>
      <c r="NR66" s="121"/>
      <c r="NS66" s="121"/>
      <c r="NT66" s="121"/>
      <c r="NU66" s="121"/>
      <c r="NV66" s="121"/>
      <c r="NW66" s="107"/>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6">
        <f>データ!DI6</f>
        <v>0</v>
      </c>
      <c r="CV67" s="126"/>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6"/>
      <c r="FX67" s="126"/>
      <c r="FY67" s="126"/>
      <c r="FZ67" s="126"/>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21"/>
      <c r="NK67" s="121"/>
      <c r="NL67" s="121"/>
      <c r="NM67" s="121"/>
      <c r="NN67" s="121"/>
      <c r="NO67" s="121"/>
      <c r="NP67" s="121"/>
      <c r="NQ67" s="121"/>
      <c r="NR67" s="121"/>
      <c r="NS67" s="121"/>
      <c r="NT67" s="121"/>
      <c r="NU67" s="121"/>
      <c r="NV67" s="121"/>
      <c r="NW67" s="107"/>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6"/>
      <c r="CV68" s="126"/>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6"/>
      <c r="FX68" s="126"/>
      <c r="FY68" s="126"/>
      <c r="FZ68" s="126"/>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21"/>
      <c r="NK68" s="121"/>
      <c r="NL68" s="121"/>
      <c r="NM68" s="121"/>
      <c r="NN68" s="121"/>
      <c r="NO68" s="121"/>
      <c r="NP68" s="121"/>
      <c r="NQ68" s="121"/>
      <c r="NR68" s="121"/>
      <c r="NS68" s="121"/>
      <c r="NT68" s="121"/>
      <c r="NU68" s="121"/>
      <c r="NV68" s="121"/>
      <c r="NW68" s="107"/>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6"/>
      <c r="CV69" s="126"/>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6"/>
      <c r="FX69" s="126"/>
      <c r="FY69" s="126"/>
      <c r="FZ69" s="126"/>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21"/>
      <c r="NK69" s="121"/>
      <c r="NL69" s="121"/>
      <c r="NM69" s="121"/>
      <c r="NN69" s="121"/>
      <c r="NO69" s="121"/>
      <c r="NP69" s="121"/>
      <c r="NQ69" s="121"/>
      <c r="NR69" s="121"/>
      <c r="NS69" s="121"/>
      <c r="NT69" s="121"/>
      <c r="NU69" s="121"/>
      <c r="NV69" s="121"/>
      <c r="NW69" s="107"/>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6"/>
      <c r="CV70" s="126"/>
      <c r="CW70" s="126"/>
      <c r="CX70" s="126"/>
      <c r="CY70" s="126"/>
      <c r="CZ70" s="126"/>
      <c r="DA70" s="126"/>
      <c r="DB70" s="126"/>
      <c r="DC70" s="126"/>
      <c r="DD70" s="126"/>
      <c r="DE70" s="126"/>
      <c r="DF70" s="126"/>
      <c r="DG70" s="126"/>
      <c r="DH70" s="126"/>
      <c r="DI70" s="126"/>
      <c r="DJ70" s="126"/>
      <c r="DK70" s="126"/>
      <c r="DL70" s="126"/>
      <c r="DM70" s="126"/>
      <c r="DN70" s="126"/>
      <c r="DO70" s="126"/>
      <c r="DP70" s="126"/>
      <c r="DQ70" s="126"/>
      <c r="DR70" s="126"/>
      <c r="DS70" s="126"/>
      <c r="DT70" s="126"/>
      <c r="DU70" s="126"/>
      <c r="DV70" s="126"/>
      <c r="DW70" s="126"/>
      <c r="DX70" s="126"/>
      <c r="DY70" s="126"/>
      <c r="DZ70" s="126"/>
      <c r="EA70" s="126"/>
      <c r="EB70" s="126"/>
      <c r="EC70" s="126"/>
      <c r="ED70" s="126"/>
      <c r="EE70" s="126"/>
      <c r="EF70" s="126"/>
      <c r="EG70" s="126"/>
      <c r="EH70" s="126"/>
      <c r="EI70" s="126"/>
      <c r="EJ70" s="126"/>
      <c r="EK70" s="126"/>
      <c r="EL70" s="126"/>
      <c r="EM70" s="126"/>
      <c r="EN70" s="126"/>
      <c r="EO70" s="126"/>
      <c r="EP70" s="126"/>
      <c r="EQ70" s="126"/>
      <c r="ER70" s="126"/>
      <c r="ES70" s="126"/>
      <c r="ET70" s="126"/>
      <c r="EU70" s="126"/>
      <c r="EV70" s="126"/>
      <c r="EW70" s="126"/>
      <c r="EX70" s="126"/>
      <c r="EY70" s="126"/>
      <c r="EZ70" s="126"/>
      <c r="FA70" s="126"/>
      <c r="FB70" s="126"/>
      <c r="FC70" s="126"/>
      <c r="FD70" s="126"/>
      <c r="FE70" s="126"/>
      <c r="FF70" s="126"/>
      <c r="FG70" s="126"/>
      <c r="FH70" s="126"/>
      <c r="FI70" s="126"/>
      <c r="FJ70" s="126"/>
      <c r="FK70" s="126"/>
      <c r="FL70" s="126"/>
      <c r="FM70" s="126"/>
      <c r="FN70" s="126"/>
      <c r="FO70" s="126"/>
      <c r="FP70" s="126"/>
      <c r="FQ70" s="126"/>
      <c r="FR70" s="126"/>
      <c r="FS70" s="126"/>
      <c r="FT70" s="126"/>
      <c r="FU70" s="126"/>
      <c r="FV70" s="126"/>
      <c r="FW70" s="126"/>
      <c r="FX70" s="126"/>
      <c r="FY70" s="126"/>
      <c r="FZ70" s="126"/>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21"/>
      <c r="NK70" s="121"/>
      <c r="NL70" s="121"/>
      <c r="NM70" s="121"/>
      <c r="NN70" s="121"/>
      <c r="NO70" s="121"/>
      <c r="NP70" s="121"/>
      <c r="NQ70" s="121"/>
      <c r="NR70" s="121"/>
      <c r="NS70" s="121"/>
      <c r="NT70" s="121"/>
      <c r="NU70" s="121"/>
      <c r="NV70" s="121"/>
      <c r="NW70" s="107"/>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21"/>
      <c r="NK71" s="121"/>
      <c r="NL71" s="121"/>
      <c r="NM71" s="121"/>
      <c r="NN71" s="121"/>
      <c r="NO71" s="121"/>
      <c r="NP71" s="121"/>
      <c r="NQ71" s="121"/>
      <c r="NR71" s="121"/>
      <c r="NS71" s="121"/>
      <c r="NT71" s="121"/>
      <c r="NU71" s="121"/>
      <c r="NV71" s="121"/>
      <c r="NW71" s="107"/>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5" t="s">
        <v>34</v>
      </c>
      <c r="CV72" s="125"/>
      <c r="CW72" s="125"/>
      <c r="CX72" s="125"/>
      <c r="CY72" s="125"/>
      <c r="CZ72" s="125"/>
      <c r="DA72" s="125"/>
      <c r="DB72" s="125"/>
      <c r="DC72" s="125"/>
      <c r="DD72" s="125"/>
      <c r="DE72" s="125"/>
      <c r="DF72" s="125"/>
      <c r="DG72" s="125"/>
      <c r="DH72" s="125"/>
      <c r="DI72" s="125"/>
      <c r="DJ72" s="125"/>
      <c r="DK72" s="125"/>
      <c r="DL72" s="125"/>
      <c r="DM72" s="125"/>
      <c r="DN72" s="125"/>
      <c r="DO72" s="125"/>
      <c r="DP72" s="125"/>
      <c r="DQ72" s="125"/>
      <c r="DR72" s="125"/>
      <c r="DS72" s="125"/>
      <c r="DT72" s="125"/>
      <c r="DU72" s="125"/>
      <c r="DV72" s="125"/>
      <c r="DW72" s="125"/>
      <c r="DX72" s="125"/>
      <c r="DY72" s="125"/>
      <c r="DZ72" s="125"/>
      <c r="EA72" s="125"/>
      <c r="EB72" s="125"/>
      <c r="EC72" s="125"/>
      <c r="ED72" s="125"/>
      <c r="EE72" s="125"/>
      <c r="EF72" s="125"/>
      <c r="EG72" s="125"/>
      <c r="EH72" s="125"/>
      <c r="EI72" s="125"/>
      <c r="EJ72" s="125"/>
      <c r="EK72" s="125"/>
      <c r="EL72" s="125"/>
      <c r="EM72" s="125"/>
      <c r="EN72" s="125"/>
      <c r="EO72" s="125"/>
      <c r="EP72" s="125"/>
      <c r="EQ72" s="125"/>
      <c r="ER72" s="125"/>
      <c r="ES72" s="125"/>
      <c r="ET72" s="125"/>
      <c r="EU72" s="125"/>
      <c r="EV72" s="125"/>
      <c r="EW72" s="125"/>
      <c r="EX72" s="125"/>
      <c r="EY72" s="125"/>
      <c r="EZ72" s="125"/>
      <c r="FA72" s="125"/>
      <c r="FB72" s="125"/>
      <c r="FC72" s="125"/>
      <c r="FD72" s="125"/>
      <c r="FE72" s="125"/>
      <c r="FF72" s="125"/>
      <c r="FG72" s="125"/>
      <c r="FH72" s="125"/>
      <c r="FI72" s="125"/>
      <c r="FJ72" s="125"/>
      <c r="FK72" s="125"/>
      <c r="FL72" s="125"/>
      <c r="FM72" s="125"/>
      <c r="FN72" s="125"/>
      <c r="FO72" s="125"/>
      <c r="FP72" s="125"/>
      <c r="FQ72" s="125"/>
      <c r="FR72" s="125"/>
      <c r="FS72" s="125"/>
      <c r="FT72" s="125"/>
      <c r="FU72" s="125"/>
      <c r="FV72" s="125"/>
      <c r="FW72" s="125"/>
      <c r="FX72" s="125"/>
      <c r="FY72" s="125"/>
      <c r="FZ72" s="125"/>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21"/>
      <c r="NK72" s="121"/>
      <c r="NL72" s="121"/>
      <c r="NM72" s="121"/>
      <c r="NN72" s="121"/>
      <c r="NO72" s="121"/>
      <c r="NP72" s="121"/>
      <c r="NQ72" s="121"/>
      <c r="NR72" s="121"/>
      <c r="NS72" s="121"/>
      <c r="NT72" s="121"/>
      <c r="NU72" s="121"/>
      <c r="NV72" s="121"/>
      <c r="NW72" s="107"/>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5"/>
      <c r="CV73" s="125"/>
      <c r="CW73" s="125"/>
      <c r="CX73" s="125"/>
      <c r="CY73" s="125"/>
      <c r="CZ73" s="125"/>
      <c r="DA73" s="125"/>
      <c r="DB73" s="125"/>
      <c r="DC73" s="125"/>
      <c r="DD73" s="125"/>
      <c r="DE73" s="125"/>
      <c r="DF73" s="125"/>
      <c r="DG73" s="125"/>
      <c r="DH73" s="125"/>
      <c r="DI73" s="125"/>
      <c r="DJ73" s="125"/>
      <c r="DK73" s="125"/>
      <c r="DL73" s="125"/>
      <c r="DM73" s="125"/>
      <c r="DN73" s="125"/>
      <c r="DO73" s="125"/>
      <c r="DP73" s="125"/>
      <c r="DQ73" s="125"/>
      <c r="DR73" s="125"/>
      <c r="DS73" s="125"/>
      <c r="DT73" s="125"/>
      <c r="DU73" s="125"/>
      <c r="DV73" s="125"/>
      <c r="DW73" s="125"/>
      <c r="DX73" s="125"/>
      <c r="DY73" s="125"/>
      <c r="DZ73" s="125"/>
      <c r="EA73" s="125"/>
      <c r="EB73" s="125"/>
      <c r="EC73" s="125"/>
      <c r="ED73" s="125"/>
      <c r="EE73" s="125"/>
      <c r="EF73" s="125"/>
      <c r="EG73" s="125"/>
      <c r="EH73" s="125"/>
      <c r="EI73" s="125"/>
      <c r="EJ73" s="125"/>
      <c r="EK73" s="125"/>
      <c r="EL73" s="125"/>
      <c r="EM73" s="125"/>
      <c r="EN73" s="125"/>
      <c r="EO73" s="125"/>
      <c r="EP73" s="125"/>
      <c r="EQ73" s="125"/>
      <c r="ER73" s="125"/>
      <c r="ES73" s="125"/>
      <c r="ET73" s="125"/>
      <c r="EU73" s="125"/>
      <c r="EV73" s="125"/>
      <c r="EW73" s="125"/>
      <c r="EX73" s="125"/>
      <c r="EY73" s="125"/>
      <c r="EZ73" s="125"/>
      <c r="FA73" s="125"/>
      <c r="FB73" s="125"/>
      <c r="FC73" s="125"/>
      <c r="FD73" s="125"/>
      <c r="FE73" s="125"/>
      <c r="FF73" s="125"/>
      <c r="FG73" s="125"/>
      <c r="FH73" s="125"/>
      <c r="FI73" s="125"/>
      <c r="FJ73" s="125"/>
      <c r="FK73" s="125"/>
      <c r="FL73" s="125"/>
      <c r="FM73" s="125"/>
      <c r="FN73" s="125"/>
      <c r="FO73" s="125"/>
      <c r="FP73" s="125"/>
      <c r="FQ73" s="125"/>
      <c r="FR73" s="125"/>
      <c r="FS73" s="125"/>
      <c r="FT73" s="125"/>
      <c r="FU73" s="125"/>
      <c r="FV73" s="125"/>
      <c r="FW73" s="125"/>
      <c r="FX73" s="125"/>
      <c r="FY73" s="125"/>
      <c r="FZ73" s="125"/>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21"/>
      <c r="NK73" s="121"/>
      <c r="NL73" s="121"/>
      <c r="NM73" s="121"/>
      <c r="NN73" s="121"/>
      <c r="NO73" s="121"/>
      <c r="NP73" s="121"/>
      <c r="NQ73" s="121"/>
      <c r="NR73" s="121"/>
      <c r="NS73" s="121"/>
      <c r="NT73" s="121"/>
      <c r="NU73" s="121"/>
      <c r="NV73" s="121"/>
      <c r="NW73" s="107"/>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5"/>
      <c r="CV74" s="125"/>
      <c r="CW74" s="125"/>
      <c r="CX74" s="125"/>
      <c r="CY74" s="125"/>
      <c r="CZ74" s="125"/>
      <c r="DA74" s="125"/>
      <c r="DB74" s="125"/>
      <c r="DC74" s="125"/>
      <c r="DD74" s="125"/>
      <c r="DE74" s="125"/>
      <c r="DF74" s="125"/>
      <c r="DG74" s="125"/>
      <c r="DH74" s="125"/>
      <c r="DI74" s="125"/>
      <c r="DJ74" s="125"/>
      <c r="DK74" s="125"/>
      <c r="DL74" s="125"/>
      <c r="DM74" s="125"/>
      <c r="DN74" s="125"/>
      <c r="DO74" s="125"/>
      <c r="DP74" s="125"/>
      <c r="DQ74" s="125"/>
      <c r="DR74" s="125"/>
      <c r="DS74" s="125"/>
      <c r="DT74" s="125"/>
      <c r="DU74" s="125"/>
      <c r="DV74" s="125"/>
      <c r="DW74" s="125"/>
      <c r="DX74" s="125"/>
      <c r="DY74" s="125"/>
      <c r="DZ74" s="125"/>
      <c r="EA74" s="125"/>
      <c r="EB74" s="125"/>
      <c r="EC74" s="125"/>
      <c r="ED74" s="125"/>
      <c r="EE74" s="125"/>
      <c r="EF74" s="125"/>
      <c r="EG74" s="125"/>
      <c r="EH74" s="125"/>
      <c r="EI74" s="125"/>
      <c r="EJ74" s="125"/>
      <c r="EK74" s="125"/>
      <c r="EL74" s="125"/>
      <c r="EM74" s="125"/>
      <c r="EN74" s="125"/>
      <c r="EO74" s="125"/>
      <c r="EP74" s="125"/>
      <c r="EQ74" s="125"/>
      <c r="ER74" s="125"/>
      <c r="ES74" s="125"/>
      <c r="ET74" s="125"/>
      <c r="EU74" s="125"/>
      <c r="EV74" s="125"/>
      <c r="EW74" s="125"/>
      <c r="EX74" s="125"/>
      <c r="EY74" s="125"/>
      <c r="EZ74" s="125"/>
      <c r="FA74" s="125"/>
      <c r="FB74" s="125"/>
      <c r="FC74" s="125"/>
      <c r="FD74" s="125"/>
      <c r="FE74" s="125"/>
      <c r="FF74" s="125"/>
      <c r="FG74" s="125"/>
      <c r="FH74" s="125"/>
      <c r="FI74" s="125"/>
      <c r="FJ74" s="125"/>
      <c r="FK74" s="125"/>
      <c r="FL74" s="125"/>
      <c r="FM74" s="125"/>
      <c r="FN74" s="125"/>
      <c r="FO74" s="125"/>
      <c r="FP74" s="125"/>
      <c r="FQ74" s="125"/>
      <c r="FR74" s="125"/>
      <c r="FS74" s="125"/>
      <c r="FT74" s="125"/>
      <c r="FU74" s="125"/>
      <c r="FV74" s="125"/>
      <c r="FW74" s="125"/>
      <c r="FX74" s="125"/>
      <c r="FY74" s="125"/>
      <c r="FZ74" s="125"/>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21"/>
      <c r="NK74" s="121"/>
      <c r="NL74" s="121"/>
      <c r="NM74" s="121"/>
      <c r="NN74" s="121"/>
      <c r="NO74" s="121"/>
      <c r="NP74" s="121"/>
      <c r="NQ74" s="121"/>
      <c r="NR74" s="121"/>
      <c r="NS74" s="121"/>
      <c r="NT74" s="121"/>
      <c r="NU74" s="121"/>
      <c r="NV74" s="121"/>
      <c r="NW74" s="107"/>
    </row>
    <row r="75" spans="1:387" ht="13.5" customHeight="1" x14ac:dyDescent="0.2">
      <c r="A75" s="2"/>
      <c r="B75" s="9"/>
      <c r="C75" s="2"/>
      <c r="D75" s="2"/>
      <c r="E75" s="2"/>
      <c r="F75" s="2"/>
      <c r="CJ75" s="2"/>
      <c r="CK75" s="2"/>
      <c r="CL75" s="2"/>
      <c r="CM75" s="2"/>
      <c r="CN75" s="2"/>
      <c r="CO75" s="2"/>
      <c r="CP75" s="2"/>
      <c r="CQ75" s="2"/>
      <c r="CR75" s="2"/>
      <c r="CS75" s="2"/>
      <c r="CT75" s="2"/>
      <c r="CU75" s="125"/>
      <c r="CV75" s="125"/>
      <c r="CW75" s="125"/>
      <c r="CX75" s="125"/>
      <c r="CY75" s="125"/>
      <c r="CZ75" s="125"/>
      <c r="DA75" s="125"/>
      <c r="DB75" s="125"/>
      <c r="DC75" s="125"/>
      <c r="DD75" s="125"/>
      <c r="DE75" s="125"/>
      <c r="DF75" s="125"/>
      <c r="DG75" s="125"/>
      <c r="DH75" s="125"/>
      <c r="DI75" s="125"/>
      <c r="DJ75" s="125"/>
      <c r="DK75" s="125"/>
      <c r="DL75" s="125"/>
      <c r="DM75" s="125"/>
      <c r="DN75" s="125"/>
      <c r="DO75" s="125"/>
      <c r="DP75" s="125"/>
      <c r="DQ75" s="125"/>
      <c r="DR75" s="125"/>
      <c r="DS75" s="125"/>
      <c r="DT75" s="125"/>
      <c r="DU75" s="125"/>
      <c r="DV75" s="125"/>
      <c r="DW75" s="125"/>
      <c r="DX75" s="125"/>
      <c r="DY75" s="125"/>
      <c r="DZ75" s="125"/>
      <c r="EA75" s="125"/>
      <c r="EB75" s="125"/>
      <c r="EC75" s="125"/>
      <c r="ED75" s="125"/>
      <c r="EE75" s="125"/>
      <c r="EF75" s="125"/>
      <c r="EG75" s="125"/>
      <c r="EH75" s="125"/>
      <c r="EI75" s="125"/>
      <c r="EJ75" s="125"/>
      <c r="EK75" s="125"/>
      <c r="EL75" s="125"/>
      <c r="EM75" s="125"/>
      <c r="EN75" s="125"/>
      <c r="EO75" s="125"/>
      <c r="EP75" s="125"/>
      <c r="EQ75" s="125"/>
      <c r="ER75" s="125"/>
      <c r="ES75" s="125"/>
      <c r="ET75" s="125"/>
      <c r="EU75" s="125"/>
      <c r="EV75" s="125"/>
      <c r="EW75" s="125"/>
      <c r="EX75" s="125"/>
      <c r="EY75" s="125"/>
      <c r="EZ75" s="125"/>
      <c r="FA75" s="125"/>
      <c r="FB75" s="125"/>
      <c r="FC75" s="125"/>
      <c r="FD75" s="125"/>
      <c r="FE75" s="125"/>
      <c r="FF75" s="125"/>
      <c r="FG75" s="125"/>
      <c r="FH75" s="125"/>
      <c r="FI75" s="125"/>
      <c r="FJ75" s="125"/>
      <c r="FK75" s="125"/>
      <c r="FL75" s="125"/>
      <c r="FM75" s="125"/>
      <c r="FN75" s="125"/>
      <c r="FO75" s="125"/>
      <c r="FP75" s="125"/>
      <c r="FQ75" s="125"/>
      <c r="FR75" s="125"/>
      <c r="FS75" s="125"/>
      <c r="FT75" s="125"/>
      <c r="FU75" s="125"/>
      <c r="FV75" s="125"/>
      <c r="FW75" s="125"/>
      <c r="FX75" s="125"/>
      <c r="FY75" s="125"/>
      <c r="FZ75" s="125"/>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21"/>
      <c r="NK75" s="121"/>
      <c r="NL75" s="121"/>
      <c r="NM75" s="121"/>
      <c r="NN75" s="121"/>
      <c r="NO75" s="121"/>
      <c r="NP75" s="121"/>
      <c r="NQ75" s="121"/>
      <c r="NR75" s="121"/>
      <c r="NS75" s="121"/>
      <c r="NT75" s="121"/>
      <c r="NU75" s="121"/>
      <c r="NV75" s="121"/>
      <c r="NW75" s="107"/>
    </row>
    <row r="76" spans="1:387" ht="13.5" customHeight="1" x14ac:dyDescent="0.2">
      <c r="A76" s="2"/>
      <c r="B76" s="9"/>
      <c r="C76" s="2"/>
      <c r="D76" s="2"/>
      <c r="E76" s="2"/>
      <c r="F76" s="2"/>
      <c r="I76" s="2"/>
      <c r="J76" s="2"/>
      <c r="K76" s="2"/>
      <c r="L76" s="2"/>
      <c r="M76" s="2"/>
      <c r="N76" s="2"/>
      <c r="O76" s="2"/>
      <c r="P76" s="2"/>
      <c r="Q76" s="2"/>
      <c r="R76" s="111" t="str">
        <f>データ!$B$11</f>
        <v>H30</v>
      </c>
      <c r="S76" s="111"/>
      <c r="T76" s="111"/>
      <c r="U76" s="111"/>
      <c r="V76" s="111"/>
      <c r="W76" s="111"/>
      <c r="X76" s="111"/>
      <c r="Y76" s="111"/>
      <c r="Z76" s="111"/>
      <c r="AA76" s="111"/>
      <c r="AB76" s="111"/>
      <c r="AC76" s="111"/>
      <c r="AD76" s="111"/>
      <c r="AE76" s="111"/>
      <c r="AF76" s="111" t="str">
        <f>データ!$C$11</f>
        <v>R01</v>
      </c>
      <c r="AG76" s="111"/>
      <c r="AH76" s="111"/>
      <c r="AI76" s="111"/>
      <c r="AJ76" s="111"/>
      <c r="AK76" s="111"/>
      <c r="AL76" s="111"/>
      <c r="AM76" s="111"/>
      <c r="AN76" s="111"/>
      <c r="AO76" s="111"/>
      <c r="AP76" s="111"/>
      <c r="AQ76" s="111"/>
      <c r="AR76" s="111"/>
      <c r="AS76" s="111"/>
      <c r="AT76" s="111" t="str">
        <f>データ!$D$11</f>
        <v>R02</v>
      </c>
      <c r="AU76" s="111"/>
      <c r="AV76" s="111"/>
      <c r="AW76" s="111"/>
      <c r="AX76" s="111"/>
      <c r="AY76" s="111"/>
      <c r="AZ76" s="111"/>
      <c r="BA76" s="111"/>
      <c r="BB76" s="111"/>
      <c r="BC76" s="111"/>
      <c r="BD76" s="111"/>
      <c r="BE76" s="111"/>
      <c r="BF76" s="111"/>
      <c r="BG76" s="111"/>
      <c r="BH76" s="111" t="str">
        <f>データ!$E$11</f>
        <v>R03</v>
      </c>
      <c r="BI76" s="111"/>
      <c r="BJ76" s="111"/>
      <c r="BK76" s="111"/>
      <c r="BL76" s="111"/>
      <c r="BM76" s="111"/>
      <c r="BN76" s="111"/>
      <c r="BO76" s="111"/>
      <c r="BP76" s="111"/>
      <c r="BQ76" s="111"/>
      <c r="BR76" s="111"/>
      <c r="BS76" s="111"/>
      <c r="BT76" s="111"/>
      <c r="BU76" s="111"/>
      <c r="BV76" s="111" t="str">
        <f>データ!$F$11</f>
        <v>R04</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6">
        <f>データ!DJ6</f>
        <v>0</v>
      </c>
      <c r="CV76" s="126"/>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6"/>
      <c r="FX76" s="126"/>
      <c r="FY76" s="126"/>
      <c r="FZ76" s="126"/>
      <c r="GA76" s="2"/>
      <c r="GB76" s="2"/>
      <c r="GC76" s="2"/>
      <c r="GD76" s="2"/>
      <c r="GE76" s="2"/>
      <c r="GF76" s="2"/>
      <c r="GG76" s="2"/>
      <c r="GH76" s="2"/>
      <c r="GI76" s="2"/>
      <c r="GJ76" s="2"/>
      <c r="GK76" s="2"/>
      <c r="GL76" s="2"/>
      <c r="GM76" s="2"/>
      <c r="GN76" s="2"/>
      <c r="GO76" s="2"/>
      <c r="GP76" s="2"/>
      <c r="GQ76" s="2"/>
      <c r="GR76" s="2"/>
      <c r="GS76" s="2"/>
      <c r="GT76" s="111" t="str">
        <f>データ!$B$11</f>
        <v>H30</v>
      </c>
      <c r="GU76" s="111"/>
      <c r="GV76" s="111"/>
      <c r="GW76" s="111"/>
      <c r="GX76" s="111"/>
      <c r="GY76" s="111"/>
      <c r="GZ76" s="111"/>
      <c r="HA76" s="111"/>
      <c r="HB76" s="111"/>
      <c r="HC76" s="111"/>
      <c r="HD76" s="111"/>
      <c r="HE76" s="111"/>
      <c r="HF76" s="111"/>
      <c r="HG76" s="111"/>
      <c r="HH76" s="111" t="str">
        <f>データ!$C$11</f>
        <v>R01</v>
      </c>
      <c r="HI76" s="111"/>
      <c r="HJ76" s="111"/>
      <c r="HK76" s="111"/>
      <c r="HL76" s="111"/>
      <c r="HM76" s="111"/>
      <c r="HN76" s="111"/>
      <c r="HO76" s="111"/>
      <c r="HP76" s="111"/>
      <c r="HQ76" s="111"/>
      <c r="HR76" s="111"/>
      <c r="HS76" s="111"/>
      <c r="HT76" s="111"/>
      <c r="HU76" s="111"/>
      <c r="HV76" s="111" t="str">
        <f>データ!$D$11</f>
        <v>R02</v>
      </c>
      <c r="HW76" s="111"/>
      <c r="HX76" s="111"/>
      <c r="HY76" s="111"/>
      <c r="HZ76" s="111"/>
      <c r="IA76" s="111"/>
      <c r="IB76" s="111"/>
      <c r="IC76" s="111"/>
      <c r="ID76" s="111"/>
      <c r="IE76" s="111"/>
      <c r="IF76" s="111"/>
      <c r="IG76" s="111"/>
      <c r="IH76" s="111"/>
      <c r="II76" s="111"/>
      <c r="IJ76" s="111" t="str">
        <f>データ!$E$11</f>
        <v>R03</v>
      </c>
      <c r="IK76" s="111"/>
      <c r="IL76" s="111"/>
      <c r="IM76" s="111"/>
      <c r="IN76" s="111"/>
      <c r="IO76" s="111"/>
      <c r="IP76" s="111"/>
      <c r="IQ76" s="111"/>
      <c r="IR76" s="111"/>
      <c r="IS76" s="111"/>
      <c r="IT76" s="111"/>
      <c r="IU76" s="111"/>
      <c r="IV76" s="111"/>
      <c r="IW76" s="111"/>
      <c r="IX76" s="111" t="str">
        <f>データ!$F$11</f>
        <v>R04</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H30</v>
      </c>
      <c r="KI76" s="111"/>
      <c r="KJ76" s="111"/>
      <c r="KK76" s="111"/>
      <c r="KL76" s="111"/>
      <c r="KM76" s="111"/>
      <c r="KN76" s="111"/>
      <c r="KO76" s="111"/>
      <c r="KP76" s="111"/>
      <c r="KQ76" s="111"/>
      <c r="KR76" s="111"/>
      <c r="KS76" s="111"/>
      <c r="KT76" s="111"/>
      <c r="KU76" s="111"/>
      <c r="KV76" s="111" t="str">
        <f>データ!$C$11</f>
        <v>R01</v>
      </c>
      <c r="KW76" s="111"/>
      <c r="KX76" s="111"/>
      <c r="KY76" s="111"/>
      <c r="KZ76" s="111"/>
      <c r="LA76" s="111"/>
      <c r="LB76" s="111"/>
      <c r="LC76" s="111"/>
      <c r="LD76" s="111"/>
      <c r="LE76" s="111"/>
      <c r="LF76" s="111"/>
      <c r="LG76" s="111"/>
      <c r="LH76" s="111"/>
      <c r="LI76" s="111"/>
      <c r="LJ76" s="111" t="str">
        <f>データ!$D$11</f>
        <v>R02</v>
      </c>
      <c r="LK76" s="111"/>
      <c r="LL76" s="111"/>
      <c r="LM76" s="111"/>
      <c r="LN76" s="111"/>
      <c r="LO76" s="111"/>
      <c r="LP76" s="111"/>
      <c r="LQ76" s="111"/>
      <c r="LR76" s="111"/>
      <c r="LS76" s="111"/>
      <c r="LT76" s="111"/>
      <c r="LU76" s="111"/>
      <c r="LV76" s="111"/>
      <c r="LW76" s="111"/>
      <c r="LX76" s="111" t="str">
        <f>データ!$E$11</f>
        <v>R03</v>
      </c>
      <c r="LY76" s="111"/>
      <c r="LZ76" s="111"/>
      <c r="MA76" s="111"/>
      <c r="MB76" s="111"/>
      <c r="MC76" s="111"/>
      <c r="MD76" s="111"/>
      <c r="ME76" s="111"/>
      <c r="MF76" s="111"/>
      <c r="MG76" s="111"/>
      <c r="MH76" s="111"/>
      <c r="MI76" s="111"/>
      <c r="MJ76" s="111"/>
      <c r="MK76" s="111"/>
      <c r="ML76" s="111" t="str">
        <f>データ!$F$11</f>
        <v>R04</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21"/>
      <c r="NK76" s="121"/>
      <c r="NL76" s="121"/>
      <c r="NM76" s="121"/>
      <c r="NN76" s="121"/>
      <c r="NO76" s="121"/>
      <c r="NP76" s="121"/>
      <c r="NQ76" s="121"/>
      <c r="NR76" s="121"/>
      <c r="NS76" s="121"/>
      <c r="NT76" s="121"/>
      <c r="NU76" s="121"/>
      <c r="NV76" s="121"/>
      <c r="NW76" s="107"/>
    </row>
    <row r="77" spans="1:387" ht="13.5" customHeight="1" x14ac:dyDescent="0.2">
      <c r="A77" s="2"/>
      <c r="B77" s="9"/>
      <c r="C77" s="2"/>
      <c r="D77" s="2"/>
      <c r="E77" s="2"/>
      <c r="F77" s="2"/>
      <c r="I77" s="119" t="s">
        <v>27</v>
      </c>
      <c r="J77" s="119"/>
      <c r="K77" s="119"/>
      <c r="L77" s="119"/>
      <c r="M77" s="119"/>
      <c r="N77" s="119"/>
      <c r="O77" s="119"/>
      <c r="P77" s="119"/>
      <c r="Q77" s="119"/>
      <c r="R77" s="127" t="str">
        <f>データ!CX7</f>
        <v xml:space="preserve"> </v>
      </c>
      <c r="S77" s="127"/>
      <c r="T77" s="127"/>
      <c r="U77" s="127"/>
      <c r="V77" s="127"/>
      <c r="W77" s="127"/>
      <c r="X77" s="127"/>
      <c r="Y77" s="127"/>
      <c r="Z77" s="127"/>
      <c r="AA77" s="127"/>
      <c r="AB77" s="127"/>
      <c r="AC77" s="127"/>
      <c r="AD77" s="127"/>
      <c r="AE77" s="127"/>
      <c r="AF77" s="127" t="str">
        <f>データ!CY7</f>
        <v xml:space="preserve"> </v>
      </c>
      <c r="AG77" s="127"/>
      <c r="AH77" s="127"/>
      <c r="AI77" s="127"/>
      <c r="AJ77" s="127"/>
      <c r="AK77" s="127"/>
      <c r="AL77" s="127"/>
      <c r="AM77" s="127"/>
      <c r="AN77" s="127"/>
      <c r="AO77" s="127"/>
      <c r="AP77" s="127"/>
      <c r="AQ77" s="127"/>
      <c r="AR77" s="127"/>
      <c r="AS77" s="127"/>
      <c r="AT77" s="127" t="str">
        <f>データ!CZ7</f>
        <v xml:space="preserve"> </v>
      </c>
      <c r="AU77" s="127"/>
      <c r="AV77" s="127"/>
      <c r="AW77" s="127"/>
      <c r="AX77" s="127"/>
      <c r="AY77" s="127"/>
      <c r="AZ77" s="127"/>
      <c r="BA77" s="127"/>
      <c r="BB77" s="127"/>
      <c r="BC77" s="127"/>
      <c r="BD77" s="127"/>
      <c r="BE77" s="127"/>
      <c r="BF77" s="127"/>
      <c r="BG77" s="127"/>
      <c r="BH77" s="127" t="str">
        <f>データ!DA7</f>
        <v xml:space="preserve"> </v>
      </c>
      <c r="BI77" s="127"/>
      <c r="BJ77" s="127"/>
      <c r="BK77" s="127"/>
      <c r="BL77" s="127"/>
      <c r="BM77" s="127"/>
      <c r="BN77" s="127"/>
      <c r="BO77" s="127"/>
      <c r="BP77" s="127"/>
      <c r="BQ77" s="127"/>
      <c r="BR77" s="127"/>
      <c r="BS77" s="127"/>
      <c r="BT77" s="127"/>
      <c r="BU77" s="127"/>
      <c r="BV77" s="127" t="str">
        <f>データ!DB7</f>
        <v xml:space="preserve"> </v>
      </c>
      <c r="BW77" s="127"/>
      <c r="BX77" s="127"/>
      <c r="BY77" s="127"/>
      <c r="BZ77" s="127"/>
      <c r="CA77" s="127"/>
      <c r="CB77" s="127"/>
      <c r="CC77" s="127"/>
      <c r="CD77" s="127"/>
      <c r="CE77" s="127"/>
      <c r="CF77" s="127"/>
      <c r="CG77" s="127"/>
      <c r="CH77" s="127"/>
      <c r="CI77" s="127"/>
      <c r="CJ77" s="23"/>
      <c r="CK77" s="2"/>
      <c r="CL77" s="2"/>
      <c r="CM77" s="2"/>
      <c r="CN77" s="2"/>
      <c r="CO77" s="2"/>
      <c r="CP77" s="2"/>
      <c r="CQ77" s="2"/>
      <c r="CR77" s="2"/>
      <c r="CS77" s="2"/>
      <c r="CT77" s="2"/>
      <c r="CU77" s="126"/>
      <c r="CV77" s="126"/>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6"/>
      <c r="FX77" s="126"/>
      <c r="FY77" s="126"/>
      <c r="FZ77" s="126"/>
      <c r="GA77" s="2"/>
      <c r="GB77" s="2"/>
      <c r="GC77" s="2"/>
      <c r="GD77" s="2"/>
      <c r="GE77" s="2"/>
      <c r="GF77" s="2"/>
      <c r="GG77" s="2"/>
      <c r="GH77" s="2"/>
      <c r="GI77" s="2"/>
      <c r="GJ77" s="2"/>
      <c r="GK77" s="119" t="s">
        <v>27</v>
      </c>
      <c r="GL77" s="119"/>
      <c r="GM77" s="119"/>
      <c r="GN77" s="119"/>
      <c r="GO77" s="119"/>
      <c r="GP77" s="119"/>
      <c r="GQ77" s="119"/>
      <c r="GR77" s="119"/>
      <c r="GS77" s="119"/>
      <c r="GT77" s="127" t="str">
        <f>データ!DK7</f>
        <v xml:space="preserve"> </v>
      </c>
      <c r="GU77" s="127"/>
      <c r="GV77" s="127"/>
      <c r="GW77" s="127"/>
      <c r="GX77" s="127"/>
      <c r="GY77" s="127"/>
      <c r="GZ77" s="127"/>
      <c r="HA77" s="127"/>
      <c r="HB77" s="127"/>
      <c r="HC77" s="127"/>
      <c r="HD77" s="127"/>
      <c r="HE77" s="127"/>
      <c r="HF77" s="127"/>
      <c r="HG77" s="127"/>
      <c r="HH77" s="127" t="str">
        <f>データ!DL7</f>
        <v xml:space="preserve"> </v>
      </c>
      <c r="HI77" s="127"/>
      <c r="HJ77" s="127"/>
      <c r="HK77" s="127"/>
      <c r="HL77" s="127"/>
      <c r="HM77" s="127"/>
      <c r="HN77" s="127"/>
      <c r="HO77" s="127"/>
      <c r="HP77" s="127"/>
      <c r="HQ77" s="127"/>
      <c r="HR77" s="127"/>
      <c r="HS77" s="127"/>
      <c r="HT77" s="127"/>
      <c r="HU77" s="127"/>
      <c r="HV77" s="127" t="str">
        <f>データ!DM7</f>
        <v xml:space="preserve"> </v>
      </c>
      <c r="HW77" s="127"/>
      <c r="HX77" s="127"/>
      <c r="HY77" s="127"/>
      <c r="HZ77" s="127"/>
      <c r="IA77" s="127"/>
      <c r="IB77" s="127"/>
      <c r="IC77" s="127"/>
      <c r="ID77" s="127"/>
      <c r="IE77" s="127"/>
      <c r="IF77" s="127"/>
      <c r="IG77" s="127"/>
      <c r="IH77" s="127"/>
      <c r="II77" s="127"/>
      <c r="IJ77" s="127" t="str">
        <f>データ!DN7</f>
        <v xml:space="preserve"> </v>
      </c>
      <c r="IK77" s="127"/>
      <c r="IL77" s="127"/>
      <c r="IM77" s="127"/>
      <c r="IN77" s="127"/>
      <c r="IO77" s="127"/>
      <c r="IP77" s="127"/>
      <c r="IQ77" s="127"/>
      <c r="IR77" s="127"/>
      <c r="IS77" s="127"/>
      <c r="IT77" s="127"/>
      <c r="IU77" s="127"/>
      <c r="IV77" s="127"/>
      <c r="IW77" s="127"/>
      <c r="IX77" s="127" t="str">
        <f>データ!DO7</f>
        <v xml:space="preserve"> </v>
      </c>
      <c r="IY77" s="127"/>
      <c r="IZ77" s="127"/>
      <c r="JA77" s="127"/>
      <c r="JB77" s="127"/>
      <c r="JC77" s="127"/>
      <c r="JD77" s="127"/>
      <c r="JE77" s="127"/>
      <c r="JF77" s="127"/>
      <c r="JG77" s="127"/>
      <c r="JH77" s="127"/>
      <c r="JI77" s="127"/>
      <c r="JJ77" s="127"/>
      <c r="JK77" s="127"/>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21"/>
      <c r="NK77" s="121"/>
      <c r="NL77" s="121"/>
      <c r="NM77" s="121"/>
      <c r="NN77" s="121"/>
      <c r="NO77" s="121"/>
      <c r="NP77" s="121"/>
      <c r="NQ77" s="121"/>
      <c r="NR77" s="121"/>
      <c r="NS77" s="121"/>
      <c r="NT77" s="121"/>
      <c r="NU77" s="121"/>
      <c r="NV77" s="121"/>
      <c r="NW77" s="107"/>
    </row>
    <row r="78" spans="1:387" ht="13.5" customHeight="1" x14ac:dyDescent="0.2">
      <c r="A78" s="2"/>
      <c r="B78" s="9"/>
      <c r="C78" s="2"/>
      <c r="D78" s="2"/>
      <c r="E78" s="2"/>
      <c r="F78" s="2"/>
      <c r="G78" s="2"/>
      <c r="H78" s="2"/>
      <c r="I78" s="119" t="s">
        <v>29</v>
      </c>
      <c r="J78" s="119"/>
      <c r="K78" s="119"/>
      <c r="L78" s="119"/>
      <c r="M78" s="119"/>
      <c r="N78" s="119"/>
      <c r="O78" s="119"/>
      <c r="P78" s="119"/>
      <c r="Q78" s="119"/>
      <c r="R78" s="127" t="str">
        <f>データ!DC7</f>
        <v xml:space="preserve"> </v>
      </c>
      <c r="S78" s="127"/>
      <c r="T78" s="127"/>
      <c r="U78" s="127"/>
      <c r="V78" s="127"/>
      <c r="W78" s="127"/>
      <c r="X78" s="127"/>
      <c r="Y78" s="127"/>
      <c r="Z78" s="127"/>
      <c r="AA78" s="127"/>
      <c r="AB78" s="127"/>
      <c r="AC78" s="127"/>
      <c r="AD78" s="127"/>
      <c r="AE78" s="127"/>
      <c r="AF78" s="127" t="str">
        <f>データ!DD7</f>
        <v xml:space="preserve"> </v>
      </c>
      <c r="AG78" s="127"/>
      <c r="AH78" s="127"/>
      <c r="AI78" s="127"/>
      <c r="AJ78" s="127"/>
      <c r="AK78" s="127"/>
      <c r="AL78" s="127"/>
      <c r="AM78" s="127"/>
      <c r="AN78" s="127"/>
      <c r="AO78" s="127"/>
      <c r="AP78" s="127"/>
      <c r="AQ78" s="127"/>
      <c r="AR78" s="127"/>
      <c r="AS78" s="127"/>
      <c r="AT78" s="127" t="str">
        <f>データ!DE7</f>
        <v xml:space="preserve"> </v>
      </c>
      <c r="AU78" s="127"/>
      <c r="AV78" s="127"/>
      <c r="AW78" s="127"/>
      <c r="AX78" s="127"/>
      <c r="AY78" s="127"/>
      <c r="AZ78" s="127"/>
      <c r="BA78" s="127"/>
      <c r="BB78" s="127"/>
      <c r="BC78" s="127"/>
      <c r="BD78" s="127"/>
      <c r="BE78" s="127"/>
      <c r="BF78" s="127"/>
      <c r="BG78" s="127"/>
      <c r="BH78" s="127" t="str">
        <f>データ!DF7</f>
        <v xml:space="preserve"> </v>
      </c>
      <c r="BI78" s="127"/>
      <c r="BJ78" s="127"/>
      <c r="BK78" s="127"/>
      <c r="BL78" s="127"/>
      <c r="BM78" s="127"/>
      <c r="BN78" s="127"/>
      <c r="BO78" s="127"/>
      <c r="BP78" s="127"/>
      <c r="BQ78" s="127"/>
      <c r="BR78" s="127"/>
      <c r="BS78" s="127"/>
      <c r="BT78" s="127"/>
      <c r="BU78" s="127"/>
      <c r="BV78" s="127" t="str">
        <f>データ!DG7</f>
        <v xml:space="preserve"> </v>
      </c>
      <c r="BW78" s="127"/>
      <c r="BX78" s="127"/>
      <c r="BY78" s="127"/>
      <c r="BZ78" s="127"/>
      <c r="CA78" s="127"/>
      <c r="CB78" s="127"/>
      <c r="CC78" s="127"/>
      <c r="CD78" s="127"/>
      <c r="CE78" s="127"/>
      <c r="CF78" s="127"/>
      <c r="CG78" s="127"/>
      <c r="CH78" s="127"/>
      <c r="CI78" s="127"/>
      <c r="CJ78" s="23"/>
      <c r="CK78" s="2"/>
      <c r="CL78" s="2"/>
      <c r="CM78" s="2"/>
      <c r="CN78" s="2"/>
      <c r="CO78" s="2"/>
      <c r="CP78" s="2"/>
      <c r="CQ78" s="2"/>
      <c r="CR78" s="2"/>
      <c r="CS78" s="2"/>
      <c r="CT78" s="2"/>
      <c r="CU78" s="126"/>
      <c r="CV78" s="126"/>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6"/>
      <c r="FX78" s="126"/>
      <c r="FY78" s="126"/>
      <c r="FZ78" s="126"/>
      <c r="GA78" s="2"/>
      <c r="GB78" s="2"/>
      <c r="GC78" s="2"/>
      <c r="GD78" s="2"/>
      <c r="GE78" s="2"/>
      <c r="GF78" s="2"/>
      <c r="GG78" s="2"/>
      <c r="GH78" s="2"/>
      <c r="GI78" s="2"/>
      <c r="GJ78" s="2"/>
      <c r="GK78" s="119" t="s">
        <v>29</v>
      </c>
      <c r="GL78" s="119"/>
      <c r="GM78" s="119"/>
      <c r="GN78" s="119"/>
      <c r="GO78" s="119"/>
      <c r="GP78" s="119"/>
      <c r="GQ78" s="119"/>
      <c r="GR78" s="119"/>
      <c r="GS78" s="119"/>
      <c r="GT78" s="127" t="str">
        <f>データ!DP7</f>
        <v xml:space="preserve"> </v>
      </c>
      <c r="GU78" s="127"/>
      <c r="GV78" s="127"/>
      <c r="GW78" s="127"/>
      <c r="GX78" s="127"/>
      <c r="GY78" s="127"/>
      <c r="GZ78" s="127"/>
      <c r="HA78" s="127"/>
      <c r="HB78" s="127"/>
      <c r="HC78" s="127"/>
      <c r="HD78" s="127"/>
      <c r="HE78" s="127"/>
      <c r="HF78" s="127"/>
      <c r="HG78" s="127"/>
      <c r="HH78" s="127" t="str">
        <f>データ!DQ7</f>
        <v xml:space="preserve"> </v>
      </c>
      <c r="HI78" s="127"/>
      <c r="HJ78" s="127"/>
      <c r="HK78" s="127"/>
      <c r="HL78" s="127"/>
      <c r="HM78" s="127"/>
      <c r="HN78" s="127"/>
      <c r="HO78" s="127"/>
      <c r="HP78" s="127"/>
      <c r="HQ78" s="127"/>
      <c r="HR78" s="127"/>
      <c r="HS78" s="127"/>
      <c r="HT78" s="127"/>
      <c r="HU78" s="127"/>
      <c r="HV78" s="127" t="str">
        <f>データ!DR7</f>
        <v xml:space="preserve"> </v>
      </c>
      <c r="HW78" s="127"/>
      <c r="HX78" s="127"/>
      <c r="HY78" s="127"/>
      <c r="HZ78" s="127"/>
      <c r="IA78" s="127"/>
      <c r="IB78" s="127"/>
      <c r="IC78" s="127"/>
      <c r="ID78" s="127"/>
      <c r="IE78" s="127"/>
      <c r="IF78" s="127"/>
      <c r="IG78" s="127"/>
      <c r="IH78" s="127"/>
      <c r="II78" s="127"/>
      <c r="IJ78" s="127" t="str">
        <f>データ!DS7</f>
        <v xml:space="preserve"> </v>
      </c>
      <c r="IK78" s="127"/>
      <c r="IL78" s="127"/>
      <c r="IM78" s="127"/>
      <c r="IN78" s="127"/>
      <c r="IO78" s="127"/>
      <c r="IP78" s="127"/>
      <c r="IQ78" s="127"/>
      <c r="IR78" s="127"/>
      <c r="IS78" s="127"/>
      <c r="IT78" s="127"/>
      <c r="IU78" s="127"/>
      <c r="IV78" s="127"/>
      <c r="IW78" s="127"/>
      <c r="IX78" s="127" t="str">
        <f>データ!DT7</f>
        <v xml:space="preserve"> </v>
      </c>
      <c r="IY78" s="127"/>
      <c r="IZ78" s="127"/>
      <c r="JA78" s="127"/>
      <c r="JB78" s="127"/>
      <c r="JC78" s="127"/>
      <c r="JD78" s="127"/>
      <c r="JE78" s="127"/>
      <c r="JF78" s="127"/>
      <c r="JG78" s="127"/>
      <c r="JH78" s="127"/>
      <c r="JI78" s="127"/>
      <c r="JJ78" s="127"/>
      <c r="JK78" s="127"/>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35.6</v>
      </c>
      <c r="KI78" s="120"/>
      <c r="KJ78" s="120"/>
      <c r="KK78" s="120"/>
      <c r="KL78" s="120"/>
      <c r="KM78" s="120"/>
      <c r="KN78" s="120"/>
      <c r="KO78" s="120"/>
      <c r="KP78" s="120"/>
      <c r="KQ78" s="120"/>
      <c r="KR78" s="120"/>
      <c r="KS78" s="120"/>
      <c r="KT78" s="120"/>
      <c r="KU78" s="120"/>
      <c r="KV78" s="120">
        <f>データ!EB7</f>
        <v>43.6</v>
      </c>
      <c r="KW78" s="120"/>
      <c r="KX78" s="120"/>
      <c r="KY78" s="120"/>
      <c r="KZ78" s="120"/>
      <c r="LA78" s="120"/>
      <c r="LB78" s="120"/>
      <c r="LC78" s="120"/>
      <c r="LD78" s="120"/>
      <c r="LE78" s="120"/>
      <c r="LF78" s="120"/>
      <c r="LG78" s="120"/>
      <c r="LH78" s="120"/>
      <c r="LI78" s="120"/>
      <c r="LJ78" s="120">
        <f>データ!EC7</f>
        <v>11.4</v>
      </c>
      <c r="LK78" s="120"/>
      <c r="LL78" s="120"/>
      <c r="LM78" s="120"/>
      <c r="LN78" s="120"/>
      <c r="LO78" s="120"/>
      <c r="LP78" s="120"/>
      <c r="LQ78" s="120"/>
      <c r="LR78" s="120"/>
      <c r="LS78" s="120"/>
      <c r="LT78" s="120"/>
      <c r="LU78" s="120"/>
      <c r="LV78" s="120"/>
      <c r="LW78" s="120"/>
      <c r="LX78" s="120">
        <f>データ!ED7</f>
        <v>92.9</v>
      </c>
      <c r="LY78" s="120"/>
      <c r="LZ78" s="120"/>
      <c r="MA78" s="120"/>
      <c r="MB78" s="120"/>
      <c r="MC78" s="120"/>
      <c r="MD78" s="120"/>
      <c r="ME78" s="120"/>
      <c r="MF78" s="120"/>
      <c r="MG78" s="120"/>
      <c r="MH78" s="120"/>
      <c r="MI78" s="120"/>
      <c r="MJ78" s="120"/>
      <c r="MK78" s="120"/>
      <c r="ML78" s="120">
        <f>データ!EE7</f>
        <v>51.5</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21"/>
      <c r="NK78" s="121"/>
      <c r="NL78" s="121"/>
      <c r="NM78" s="121"/>
      <c r="NN78" s="121"/>
      <c r="NO78" s="121"/>
      <c r="NP78" s="121"/>
      <c r="NQ78" s="121"/>
      <c r="NR78" s="121"/>
      <c r="NS78" s="121"/>
      <c r="NT78" s="121"/>
      <c r="NU78" s="121"/>
      <c r="NV78" s="121"/>
      <c r="NW78" s="107"/>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6"/>
      <c r="CV79" s="126"/>
      <c r="CW79" s="126"/>
      <c r="CX79" s="126"/>
      <c r="CY79" s="126"/>
      <c r="CZ79" s="126"/>
      <c r="DA79" s="126"/>
      <c r="DB79" s="126"/>
      <c r="DC79" s="126"/>
      <c r="DD79" s="126"/>
      <c r="DE79" s="126"/>
      <c r="DF79" s="126"/>
      <c r="DG79" s="126"/>
      <c r="DH79" s="126"/>
      <c r="DI79" s="126"/>
      <c r="DJ79" s="126"/>
      <c r="DK79" s="126"/>
      <c r="DL79" s="126"/>
      <c r="DM79" s="126"/>
      <c r="DN79" s="126"/>
      <c r="DO79" s="126"/>
      <c r="DP79" s="126"/>
      <c r="DQ79" s="126"/>
      <c r="DR79" s="126"/>
      <c r="DS79" s="126"/>
      <c r="DT79" s="126"/>
      <c r="DU79" s="126"/>
      <c r="DV79" s="126"/>
      <c r="DW79" s="126"/>
      <c r="DX79" s="126"/>
      <c r="DY79" s="126"/>
      <c r="DZ79" s="126"/>
      <c r="EA79" s="126"/>
      <c r="EB79" s="126"/>
      <c r="EC79" s="126"/>
      <c r="ED79" s="126"/>
      <c r="EE79" s="126"/>
      <c r="EF79" s="126"/>
      <c r="EG79" s="126"/>
      <c r="EH79" s="126"/>
      <c r="EI79" s="126"/>
      <c r="EJ79" s="126"/>
      <c r="EK79" s="126"/>
      <c r="EL79" s="126"/>
      <c r="EM79" s="126"/>
      <c r="EN79" s="126"/>
      <c r="EO79" s="126"/>
      <c r="EP79" s="126"/>
      <c r="EQ79" s="126"/>
      <c r="ER79" s="126"/>
      <c r="ES79" s="126"/>
      <c r="ET79" s="126"/>
      <c r="EU79" s="126"/>
      <c r="EV79" s="126"/>
      <c r="EW79" s="126"/>
      <c r="EX79" s="126"/>
      <c r="EY79" s="126"/>
      <c r="EZ79" s="126"/>
      <c r="FA79" s="126"/>
      <c r="FB79" s="126"/>
      <c r="FC79" s="126"/>
      <c r="FD79" s="126"/>
      <c r="FE79" s="126"/>
      <c r="FF79" s="126"/>
      <c r="FG79" s="126"/>
      <c r="FH79" s="126"/>
      <c r="FI79" s="126"/>
      <c r="FJ79" s="126"/>
      <c r="FK79" s="126"/>
      <c r="FL79" s="126"/>
      <c r="FM79" s="126"/>
      <c r="FN79" s="126"/>
      <c r="FO79" s="126"/>
      <c r="FP79" s="126"/>
      <c r="FQ79" s="126"/>
      <c r="FR79" s="126"/>
      <c r="FS79" s="126"/>
      <c r="FT79" s="126"/>
      <c r="FU79" s="126"/>
      <c r="FV79" s="126"/>
      <c r="FW79" s="126"/>
      <c r="FX79" s="126"/>
      <c r="FY79" s="126"/>
      <c r="FZ79" s="126"/>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21"/>
      <c r="NK79" s="121"/>
      <c r="NL79" s="121"/>
      <c r="NM79" s="121"/>
      <c r="NN79" s="121"/>
      <c r="NO79" s="121"/>
      <c r="NP79" s="121"/>
      <c r="NQ79" s="121"/>
      <c r="NR79" s="121"/>
      <c r="NS79" s="121"/>
      <c r="NT79" s="121"/>
      <c r="NU79" s="121"/>
      <c r="NV79" s="121"/>
      <c r="NW79" s="107"/>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21"/>
      <c r="NK80" s="121"/>
      <c r="NL80" s="121"/>
      <c r="NM80" s="121"/>
      <c r="NN80" s="121"/>
      <c r="NO80" s="121"/>
      <c r="NP80" s="121"/>
      <c r="NQ80" s="121"/>
      <c r="NR80" s="121"/>
      <c r="NS80" s="121"/>
      <c r="NT80" s="121"/>
      <c r="NU80" s="121"/>
      <c r="NV80" s="121"/>
      <c r="NW80" s="107"/>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21"/>
      <c r="NK81" s="121"/>
      <c r="NL81" s="121"/>
      <c r="NM81" s="121"/>
      <c r="NN81" s="121"/>
      <c r="NO81" s="121"/>
      <c r="NP81" s="121"/>
      <c r="NQ81" s="121"/>
      <c r="NR81" s="121"/>
      <c r="NS81" s="121"/>
      <c r="NT81" s="121"/>
      <c r="NU81" s="121"/>
      <c r="NV81" s="121"/>
      <c r="NW81" s="107"/>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3fqIdBdyCvLvHnjFW6NyR6goDJAip6SA98rG74wYwT5KY09KZF4t3DGOjguEIOnBn8x1dKSd/yzBOx9gOukCBw==" saltValue="gQXwyU92mgCzz8aTmXqJMQ=="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51</v>
      </c>
      <c r="B3" s="29" t="s">
        <v>52</v>
      </c>
      <c r="C3" s="29" t="s">
        <v>53</v>
      </c>
      <c r="D3" s="29" t="s">
        <v>54</v>
      </c>
      <c r="E3" s="29" t="s">
        <v>55</v>
      </c>
      <c r="F3" s="29" t="s">
        <v>56</v>
      </c>
      <c r="G3" s="29" t="s">
        <v>57</v>
      </c>
      <c r="H3" s="129" t="s">
        <v>58</v>
      </c>
      <c r="I3" s="130"/>
      <c r="J3" s="130"/>
      <c r="K3" s="130"/>
      <c r="L3" s="130"/>
      <c r="M3" s="130"/>
      <c r="N3" s="130"/>
      <c r="O3" s="130"/>
      <c r="P3" s="130"/>
      <c r="Q3" s="130"/>
      <c r="R3" s="130"/>
      <c r="S3" s="130"/>
      <c r="T3" s="130"/>
      <c r="U3" s="130"/>
      <c r="V3" s="130"/>
      <c r="W3" s="130"/>
      <c r="X3" s="130"/>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2">
      <c r="A4" s="28" t="s">
        <v>61</v>
      </c>
      <c r="B4" s="37"/>
      <c r="C4" s="37"/>
      <c r="D4" s="37"/>
      <c r="E4" s="37"/>
      <c r="F4" s="37"/>
      <c r="G4" s="37"/>
      <c r="H4" s="131"/>
      <c r="I4" s="132"/>
      <c r="J4" s="132"/>
      <c r="K4" s="132"/>
      <c r="L4" s="132"/>
      <c r="M4" s="132"/>
      <c r="N4" s="132"/>
      <c r="O4" s="132"/>
      <c r="P4" s="132"/>
      <c r="Q4" s="132"/>
      <c r="R4" s="132"/>
      <c r="S4" s="132"/>
      <c r="T4" s="132"/>
      <c r="U4" s="132"/>
      <c r="V4" s="132"/>
      <c r="W4" s="132"/>
      <c r="X4" s="132"/>
      <c r="Y4" s="133" t="s">
        <v>62</v>
      </c>
      <c r="Z4" s="134"/>
      <c r="AA4" s="134"/>
      <c r="AB4" s="134"/>
      <c r="AC4" s="134"/>
      <c r="AD4" s="134"/>
      <c r="AE4" s="134"/>
      <c r="AF4" s="134"/>
      <c r="AG4" s="134"/>
      <c r="AH4" s="134"/>
      <c r="AI4" s="135"/>
      <c r="AJ4" s="128" t="s">
        <v>63</v>
      </c>
      <c r="AK4" s="128"/>
      <c r="AL4" s="128"/>
      <c r="AM4" s="128"/>
      <c r="AN4" s="128"/>
      <c r="AO4" s="128"/>
      <c r="AP4" s="128"/>
      <c r="AQ4" s="128"/>
      <c r="AR4" s="128"/>
      <c r="AS4" s="128"/>
      <c r="AT4" s="128"/>
      <c r="AU4" s="136" t="s">
        <v>64</v>
      </c>
      <c r="AV4" s="128"/>
      <c r="AW4" s="128"/>
      <c r="AX4" s="128"/>
      <c r="AY4" s="128"/>
      <c r="AZ4" s="128"/>
      <c r="BA4" s="128"/>
      <c r="BB4" s="128"/>
      <c r="BC4" s="128"/>
      <c r="BD4" s="128"/>
      <c r="BE4" s="128"/>
      <c r="BF4" s="133" t="s">
        <v>65</v>
      </c>
      <c r="BG4" s="134"/>
      <c r="BH4" s="134"/>
      <c r="BI4" s="134"/>
      <c r="BJ4" s="134"/>
      <c r="BK4" s="134"/>
      <c r="BL4" s="134"/>
      <c r="BM4" s="134"/>
      <c r="BN4" s="134"/>
      <c r="BO4" s="134"/>
      <c r="BP4" s="135"/>
      <c r="BQ4" s="128" t="s">
        <v>66</v>
      </c>
      <c r="BR4" s="128"/>
      <c r="BS4" s="128"/>
      <c r="BT4" s="128"/>
      <c r="BU4" s="128"/>
      <c r="BV4" s="128"/>
      <c r="BW4" s="128"/>
      <c r="BX4" s="128"/>
      <c r="BY4" s="128"/>
      <c r="BZ4" s="128"/>
      <c r="CA4" s="128"/>
      <c r="CB4" s="136" t="s">
        <v>67</v>
      </c>
      <c r="CC4" s="128"/>
      <c r="CD4" s="128"/>
      <c r="CE4" s="128"/>
      <c r="CF4" s="128"/>
      <c r="CG4" s="128"/>
      <c r="CH4" s="128"/>
      <c r="CI4" s="128"/>
      <c r="CJ4" s="128"/>
      <c r="CK4" s="128"/>
      <c r="CL4" s="128"/>
      <c r="CM4" s="128" t="s">
        <v>68</v>
      </c>
      <c r="CN4" s="128"/>
      <c r="CO4" s="128"/>
      <c r="CP4" s="128"/>
      <c r="CQ4" s="128"/>
      <c r="CR4" s="128"/>
      <c r="CS4" s="128"/>
      <c r="CT4" s="128"/>
      <c r="CU4" s="128"/>
      <c r="CV4" s="128"/>
      <c r="CW4" s="128"/>
      <c r="CX4" s="133" t="s">
        <v>69</v>
      </c>
      <c r="CY4" s="134"/>
      <c r="CZ4" s="134"/>
      <c r="DA4" s="134"/>
      <c r="DB4" s="134"/>
      <c r="DC4" s="134"/>
      <c r="DD4" s="134"/>
      <c r="DE4" s="134"/>
      <c r="DF4" s="134"/>
      <c r="DG4" s="134"/>
      <c r="DH4" s="135"/>
      <c r="DI4" s="137" t="s">
        <v>70</v>
      </c>
      <c r="DJ4" s="137" t="s">
        <v>71</v>
      </c>
      <c r="DK4" s="128" t="s">
        <v>72</v>
      </c>
      <c r="DL4" s="128"/>
      <c r="DM4" s="128"/>
      <c r="DN4" s="128"/>
      <c r="DO4" s="128"/>
      <c r="DP4" s="128"/>
      <c r="DQ4" s="128"/>
      <c r="DR4" s="128"/>
      <c r="DS4" s="128"/>
      <c r="DT4" s="128"/>
      <c r="DU4" s="128"/>
      <c r="DV4" s="128" t="s">
        <v>73</v>
      </c>
      <c r="DW4" s="128"/>
      <c r="DX4" s="128"/>
      <c r="DY4" s="128"/>
      <c r="DZ4" s="128"/>
      <c r="EA4" s="128"/>
      <c r="EB4" s="128"/>
      <c r="EC4" s="128"/>
      <c r="ED4" s="128"/>
      <c r="EE4" s="128"/>
      <c r="EF4" s="128"/>
      <c r="EG4" s="38" t="s">
        <v>74</v>
      </c>
      <c r="EH4" s="38"/>
      <c r="EI4" s="39"/>
      <c r="EJ4" s="39"/>
      <c r="EK4" s="39"/>
      <c r="EL4" s="39"/>
      <c r="EM4" s="39"/>
      <c r="EN4" s="39"/>
      <c r="EO4" s="39"/>
      <c r="EP4" s="40"/>
    </row>
    <row r="5" spans="1:146" x14ac:dyDescent="0.2">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89</v>
      </c>
      <c r="AK5" s="42" t="s">
        <v>100</v>
      </c>
      <c r="AL5" s="42" t="s">
        <v>101</v>
      </c>
      <c r="AM5" s="42" t="s">
        <v>92</v>
      </c>
      <c r="AN5" s="42" t="s">
        <v>93</v>
      </c>
      <c r="AO5" s="42" t="s">
        <v>94</v>
      </c>
      <c r="AP5" s="42" t="s">
        <v>95</v>
      </c>
      <c r="AQ5" s="42" t="s">
        <v>96</v>
      </c>
      <c r="AR5" s="42" t="s">
        <v>97</v>
      </c>
      <c r="AS5" s="42" t="s">
        <v>98</v>
      </c>
      <c r="AT5" s="42" t="s">
        <v>99</v>
      </c>
      <c r="AU5" s="42" t="s">
        <v>89</v>
      </c>
      <c r="AV5" s="42" t="s">
        <v>100</v>
      </c>
      <c r="AW5" s="42" t="s">
        <v>91</v>
      </c>
      <c r="AX5" s="42" t="s">
        <v>102</v>
      </c>
      <c r="AY5" s="42" t="s">
        <v>103</v>
      </c>
      <c r="AZ5" s="42" t="s">
        <v>94</v>
      </c>
      <c r="BA5" s="42" t="s">
        <v>95</v>
      </c>
      <c r="BB5" s="42" t="s">
        <v>96</v>
      </c>
      <c r="BC5" s="42" t="s">
        <v>97</v>
      </c>
      <c r="BD5" s="42" t="s">
        <v>98</v>
      </c>
      <c r="BE5" s="42" t="s">
        <v>99</v>
      </c>
      <c r="BF5" s="42" t="s">
        <v>104</v>
      </c>
      <c r="BG5" s="42" t="s">
        <v>90</v>
      </c>
      <c r="BH5" s="42" t="s">
        <v>105</v>
      </c>
      <c r="BI5" s="42" t="s">
        <v>106</v>
      </c>
      <c r="BJ5" s="42" t="s">
        <v>93</v>
      </c>
      <c r="BK5" s="42" t="s">
        <v>94</v>
      </c>
      <c r="BL5" s="42" t="s">
        <v>95</v>
      </c>
      <c r="BM5" s="42" t="s">
        <v>96</v>
      </c>
      <c r="BN5" s="42" t="s">
        <v>97</v>
      </c>
      <c r="BO5" s="42" t="s">
        <v>98</v>
      </c>
      <c r="BP5" s="42" t="s">
        <v>99</v>
      </c>
      <c r="BQ5" s="42" t="s">
        <v>89</v>
      </c>
      <c r="BR5" s="42" t="s">
        <v>90</v>
      </c>
      <c r="BS5" s="42" t="s">
        <v>105</v>
      </c>
      <c r="BT5" s="42" t="s">
        <v>102</v>
      </c>
      <c r="BU5" s="42" t="s">
        <v>107</v>
      </c>
      <c r="BV5" s="42" t="s">
        <v>94</v>
      </c>
      <c r="BW5" s="42" t="s">
        <v>95</v>
      </c>
      <c r="BX5" s="42" t="s">
        <v>96</v>
      </c>
      <c r="BY5" s="42" t="s">
        <v>97</v>
      </c>
      <c r="BZ5" s="42" t="s">
        <v>98</v>
      </c>
      <c r="CA5" s="42" t="s">
        <v>99</v>
      </c>
      <c r="CB5" s="42" t="s">
        <v>89</v>
      </c>
      <c r="CC5" s="42" t="s">
        <v>108</v>
      </c>
      <c r="CD5" s="42" t="s">
        <v>91</v>
      </c>
      <c r="CE5" s="42" t="s">
        <v>102</v>
      </c>
      <c r="CF5" s="42" t="s">
        <v>93</v>
      </c>
      <c r="CG5" s="42" t="s">
        <v>94</v>
      </c>
      <c r="CH5" s="42" t="s">
        <v>95</v>
      </c>
      <c r="CI5" s="42" t="s">
        <v>96</v>
      </c>
      <c r="CJ5" s="42" t="s">
        <v>97</v>
      </c>
      <c r="CK5" s="42" t="s">
        <v>98</v>
      </c>
      <c r="CL5" s="42" t="s">
        <v>99</v>
      </c>
      <c r="CM5" s="42" t="s">
        <v>89</v>
      </c>
      <c r="CN5" s="42" t="s">
        <v>90</v>
      </c>
      <c r="CO5" s="42" t="s">
        <v>91</v>
      </c>
      <c r="CP5" s="42" t="s">
        <v>102</v>
      </c>
      <c r="CQ5" s="42" t="s">
        <v>109</v>
      </c>
      <c r="CR5" s="42" t="s">
        <v>94</v>
      </c>
      <c r="CS5" s="42" t="s">
        <v>95</v>
      </c>
      <c r="CT5" s="42" t="s">
        <v>96</v>
      </c>
      <c r="CU5" s="42" t="s">
        <v>97</v>
      </c>
      <c r="CV5" s="42" t="s">
        <v>98</v>
      </c>
      <c r="CW5" s="42" t="s">
        <v>99</v>
      </c>
      <c r="CX5" s="42" t="s">
        <v>89</v>
      </c>
      <c r="CY5" s="42" t="s">
        <v>108</v>
      </c>
      <c r="CZ5" s="42" t="s">
        <v>105</v>
      </c>
      <c r="DA5" s="42" t="s">
        <v>102</v>
      </c>
      <c r="DB5" s="42" t="s">
        <v>103</v>
      </c>
      <c r="DC5" s="42" t="s">
        <v>94</v>
      </c>
      <c r="DD5" s="42" t="s">
        <v>95</v>
      </c>
      <c r="DE5" s="42" t="s">
        <v>96</v>
      </c>
      <c r="DF5" s="42" t="s">
        <v>97</v>
      </c>
      <c r="DG5" s="42" t="s">
        <v>98</v>
      </c>
      <c r="DH5" s="42" t="s">
        <v>99</v>
      </c>
      <c r="DI5" s="138"/>
      <c r="DJ5" s="138"/>
      <c r="DK5" s="42" t="s">
        <v>110</v>
      </c>
      <c r="DL5" s="42" t="s">
        <v>90</v>
      </c>
      <c r="DM5" s="42" t="s">
        <v>101</v>
      </c>
      <c r="DN5" s="42" t="s">
        <v>102</v>
      </c>
      <c r="DO5" s="42" t="s">
        <v>93</v>
      </c>
      <c r="DP5" s="42" t="s">
        <v>94</v>
      </c>
      <c r="DQ5" s="42" t="s">
        <v>95</v>
      </c>
      <c r="DR5" s="42" t="s">
        <v>96</v>
      </c>
      <c r="DS5" s="42" t="s">
        <v>97</v>
      </c>
      <c r="DT5" s="42" t="s">
        <v>98</v>
      </c>
      <c r="DU5" s="42" t="s">
        <v>35</v>
      </c>
      <c r="DV5" s="42" t="s">
        <v>89</v>
      </c>
      <c r="DW5" s="42" t="s">
        <v>90</v>
      </c>
      <c r="DX5" s="42" t="s">
        <v>91</v>
      </c>
      <c r="DY5" s="42" t="s">
        <v>92</v>
      </c>
      <c r="DZ5" s="42" t="s">
        <v>93</v>
      </c>
      <c r="EA5" s="42" t="s">
        <v>94</v>
      </c>
      <c r="EB5" s="42" t="s">
        <v>95</v>
      </c>
      <c r="EC5" s="42" t="s">
        <v>96</v>
      </c>
      <c r="ED5" s="42" t="s">
        <v>97</v>
      </c>
      <c r="EE5" s="42" t="s">
        <v>98</v>
      </c>
      <c r="EF5" s="42" t="s">
        <v>99</v>
      </c>
      <c r="EG5" s="42" t="s">
        <v>111</v>
      </c>
      <c r="EH5" s="42" t="s">
        <v>112</v>
      </c>
      <c r="EI5" s="42" t="s">
        <v>113</v>
      </c>
      <c r="EJ5" s="42" t="s">
        <v>114</v>
      </c>
      <c r="EK5" s="42" t="s">
        <v>115</v>
      </c>
      <c r="EL5" s="42" t="s">
        <v>116</v>
      </c>
      <c r="EM5" s="42" t="s">
        <v>117</v>
      </c>
      <c r="EN5" s="42" t="s">
        <v>118</v>
      </c>
      <c r="EO5" s="42" t="s">
        <v>119</v>
      </c>
      <c r="EP5" s="42" t="s">
        <v>120</v>
      </c>
    </row>
    <row r="6" spans="1:146" s="52" customFormat="1" x14ac:dyDescent="0.2">
      <c r="A6" s="28" t="s">
        <v>121</v>
      </c>
      <c r="B6" s="43">
        <f>B8</f>
        <v>2022</v>
      </c>
      <c r="C6" s="43">
        <f t="shared" ref="C6:X6" si="2">C8</f>
        <v>312011</v>
      </c>
      <c r="D6" s="43">
        <f t="shared" si="2"/>
        <v>47</v>
      </c>
      <c r="E6" s="43">
        <f t="shared" si="2"/>
        <v>11</v>
      </c>
      <c r="F6" s="43">
        <f t="shared" si="2"/>
        <v>1</v>
      </c>
      <c r="G6" s="43">
        <f t="shared" si="2"/>
        <v>1</v>
      </c>
      <c r="H6" s="43" t="str">
        <f>SUBSTITUTE(H8,"　","")</f>
        <v>鳥取県鳥取市</v>
      </c>
      <c r="I6" s="43" t="str">
        <f t="shared" si="2"/>
        <v>鳥取市気高町遊漁センター</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668</v>
      </c>
      <c r="R6" s="46">
        <f t="shared" si="2"/>
        <v>35</v>
      </c>
      <c r="S6" s="47" t="str">
        <f t="shared" si="2"/>
        <v>-</v>
      </c>
      <c r="T6" s="48" t="str">
        <f t="shared" si="2"/>
        <v>利用料金制</v>
      </c>
      <c r="U6" s="44" t="str">
        <f t="shared" si="2"/>
        <v>-</v>
      </c>
      <c r="V6" s="48" t="str">
        <f t="shared" si="2"/>
        <v>有</v>
      </c>
      <c r="W6" s="49">
        <f t="shared" si="2"/>
        <v>100</v>
      </c>
      <c r="X6" s="48" t="str">
        <f t="shared" si="2"/>
        <v>有</v>
      </c>
      <c r="Y6" s="50">
        <f>IF(Y8="-",NA(),Y8)</f>
        <v>77.5</v>
      </c>
      <c r="Z6" s="50">
        <f t="shared" ref="Z6:AH6" si="3">IF(Z8="-",NA(),Z8)</f>
        <v>82.1</v>
      </c>
      <c r="AA6" s="50">
        <f t="shared" si="3"/>
        <v>63.6</v>
      </c>
      <c r="AB6" s="50">
        <f t="shared" si="3"/>
        <v>92.8</v>
      </c>
      <c r="AC6" s="50">
        <f t="shared" si="3"/>
        <v>99.7</v>
      </c>
      <c r="AD6" s="50">
        <f t="shared" si="3"/>
        <v>88.4</v>
      </c>
      <c r="AE6" s="50">
        <f t="shared" si="3"/>
        <v>92.2</v>
      </c>
      <c r="AF6" s="50">
        <f t="shared" si="3"/>
        <v>88.4</v>
      </c>
      <c r="AG6" s="50">
        <f t="shared" si="3"/>
        <v>92.8</v>
      </c>
      <c r="AH6" s="50">
        <f t="shared" si="3"/>
        <v>90.5</v>
      </c>
      <c r="AI6" s="50" t="str">
        <f>IF(AI8="-","【-】","【"&amp;SUBSTITUTE(TEXT(AI8,"#,##0.0"),"-","△")&amp;"】")</f>
        <v>【115.2】</v>
      </c>
      <c r="AJ6" s="50">
        <f>IF(AJ8="-",NA(),AJ8)</f>
        <v>7.1</v>
      </c>
      <c r="AK6" s="50">
        <f t="shared" ref="AK6:AS6" si="4">IF(AK8="-",NA(),AK8)</f>
        <v>27.2</v>
      </c>
      <c r="AL6" s="50">
        <f t="shared" si="4"/>
        <v>42.4</v>
      </c>
      <c r="AM6" s="50">
        <f t="shared" si="4"/>
        <v>55.1</v>
      </c>
      <c r="AN6" s="50">
        <f t="shared" si="4"/>
        <v>35.9</v>
      </c>
      <c r="AO6" s="50">
        <f t="shared" si="4"/>
        <v>18.899999999999999</v>
      </c>
      <c r="AP6" s="50">
        <f t="shared" si="4"/>
        <v>19.5</v>
      </c>
      <c r="AQ6" s="50">
        <f t="shared" si="4"/>
        <v>31.3</v>
      </c>
      <c r="AR6" s="50">
        <f t="shared" si="4"/>
        <v>42</v>
      </c>
      <c r="AS6" s="50">
        <f t="shared" si="4"/>
        <v>37.9</v>
      </c>
      <c r="AT6" s="50" t="str">
        <f>IF(AT8="-","【-】","【"&amp;SUBSTITUTE(TEXT(AT8,"#,##0.0"),"-","△")&amp;"】")</f>
        <v>【26.4】</v>
      </c>
      <c r="AU6" s="45">
        <f>IF(AU8="-",NA(),AU8)</f>
        <v>35228</v>
      </c>
      <c r="AV6" s="45">
        <f t="shared" ref="AV6:BD6" si="5">IF(AV8="-",NA(),AV8)</f>
        <v>0</v>
      </c>
      <c r="AW6" s="45">
        <f t="shared" si="5"/>
        <v>0</v>
      </c>
      <c r="AX6" s="45">
        <f t="shared" si="5"/>
        <v>0</v>
      </c>
      <c r="AY6" s="45">
        <f t="shared" si="5"/>
        <v>0</v>
      </c>
      <c r="AZ6" s="45">
        <f t="shared" si="5"/>
        <v>8029</v>
      </c>
      <c r="BA6" s="45">
        <f t="shared" si="5"/>
        <v>3122</v>
      </c>
      <c r="BB6" s="45">
        <f t="shared" si="5"/>
        <v>200830</v>
      </c>
      <c r="BC6" s="45">
        <f t="shared" si="5"/>
        <v>161674</v>
      </c>
      <c r="BD6" s="45">
        <f t="shared" si="5"/>
        <v>7750</v>
      </c>
      <c r="BE6" s="45" t="str">
        <f>IF(BE8="-","【-】","【"&amp;SUBSTITUTE(TEXT(BE8,"#,##0"),"-","△")&amp;"】")</f>
        <v>【73,677】</v>
      </c>
      <c r="BF6" s="50">
        <f>IF(BF8="-",NA(),BF8)</f>
        <v>0.6</v>
      </c>
      <c r="BG6" s="50">
        <f t="shared" ref="BG6:BO6" si="6">IF(BG8="-",NA(),BG8)</f>
        <v>0</v>
      </c>
      <c r="BH6" s="50">
        <f t="shared" si="6"/>
        <v>0</v>
      </c>
      <c r="BI6" s="50">
        <f t="shared" si="6"/>
        <v>0</v>
      </c>
      <c r="BJ6" s="50">
        <f t="shared" si="6"/>
        <v>0</v>
      </c>
      <c r="BK6" s="50">
        <f t="shared" si="6"/>
        <v>15.7</v>
      </c>
      <c r="BL6" s="50">
        <f t="shared" si="6"/>
        <v>19.100000000000001</v>
      </c>
      <c r="BM6" s="50">
        <f t="shared" si="6"/>
        <v>13.3</v>
      </c>
      <c r="BN6" s="50">
        <f t="shared" si="6"/>
        <v>6.4</v>
      </c>
      <c r="BO6" s="50">
        <f t="shared" si="6"/>
        <v>9.4</v>
      </c>
      <c r="BP6" s="50" t="str">
        <f>IF(BP8="-","【-】","【"&amp;SUBSTITUTE(TEXT(BP8,"#,##0.0"),"-","△")&amp;"】")</f>
        <v>【16.8】</v>
      </c>
      <c r="BQ6" s="50">
        <f>IF(BQ8="-",NA(),BQ8)</f>
        <v>59.8</v>
      </c>
      <c r="BR6" s="50">
        <f t="shared" ref="BR6:BZ6" si="7">IF(BR8="-",NA(),BR8)</f>
        <v>73.2</v>
      </c>
      <c r="BS6" s="50">
        <f t="shared" si="7"/>
        <v>281.8</v>
      </c>
      <c r="BT6" s="50">
        <f t="shared" si="7"/>
        <v>45.8</v>
      </c>
      <c r="BU6" s="50">
        <f t="shared" si="7"/>
        <v>51.3</v>
      </c>
      <c r="BV6" s="50">
        <f t="shared" si="7"/>
        <v>36.1</v>
      </c>
      <c r="BW6" s="50">
        <f t="shared" si="7"/>
        <v>40.299999999999997</v>
      </c>
      <c r="BX6" s="50">
        <f t="shared" si="7"/>
        <v>292.8</v>
      </c>
      <c r="BY6" s="50">
        <f t="shared" si="7"/>
        <v>58.5</v>
      </c>
      <c r="BZ6" s="50">
        <f t="shared" si="7"/>
        <v>42.5</v>
      </c>
      <c r="CA6" s="50" t="str">
        <f>IF(CA8="-","【-】","【"&amp;SUBSTITUTE(TEXT(CA8,"#,##0.0"),"-","△")&amp;"】")</f>
        <v>【109.1】</v>
      </c>
      <c r="CB6" s="50">
        <f>IF(CB8="-",NA(),CB8)</f>
        <v>241.9</v>
      </c>
      <c r="CC6" s="50">
        <f t="shared" ref="CC6:CK6" si="8">IF(CC8="-",NA(),CC8)</f>
        <v>282.10000000000002</v>
      </c>
      <c r="CD6" s="50">
        <f t="shared" si="8"/>
        <v>573.20000000000005</v>
      </c>
      <c r="CE6" s="50">
        <f t="shared" si="8"/>
        <v>365.8</v>
      </c>
      <c r="CF6" s="50">
        <f t="shared" si="8"/>
        <v>256.60000000000002</v>
      </c>
      <c r="CG6" s="50">
        <f t="shared" si="8"/>
        <v>-56.5</v>
      </c>
      <c r="CH6" s="50">
        <f t="shared" si="8"/>
        <v>-19.8</v>
      </c>
      <c r="CI6" s="50">
        <f t="shared" si="8"/>
        <v>-73</v>
      </c>
      <c r="CJ6" s="50">
        <f t="shared" si="8"/>
        <v>-61.8</v>
      </c>
      <c r="CK6" s="50">
        <f t="shared" si="8"/>
        <v>-25.8</v>
      </c>
      <c r="CL6" s="50" t="str">
        <f>IF(CL8="-","【-】","【"&amp;SUBSTITUTE(TEXT(CL8,"#,##0.0"),"-","△")&amp;"】")</f>
        <v>【△42.8】</v>
      </c>
      <c r="CM6" s="45">
        <f>IF(CM8="-",NA(),CM8)</f>
        <v>-11658</v>
      </c>
      <c r="CN6" s="45">
        <f t="shared" ref="CN6:CV6" si="9">IF(CN8="-",NA(),CN8)</f>
        <v>-11633</v>
      </c>
      <c r="CO6" s="45">
        <f t="shared" si="9"/>
        <v>-16949</v>
      </c>
      <c r="CP6" s="45">
        <f t="shared" si="9"/>
        <v>-6551</v>
      </c>
      <c r="CQ6" s="45">
        <f t="shared" si="9"/>
        <v>-9767</v>
      </c>
      <c r="CR6" s="45">
        <f t="shared" si="9"/>
        <v>-14463</v>
      </c>
      <c r="CS6" s="45">
        <f t="shared" si="9"/>
        <v>-18007</v>
      </c>
      <c r="CT6" s="45">
        <f t="shared" si="9"/>
        <v>-27446</v>
      </c>
      <c r="CU6" s="45">
        <f t="shared" si="9"/>
        <v>-15708</v>
      </c>
      <c r="CV6" s="45">
        <f t="shared" si="9"/>
        <v>-15228</v>
      </c>
      <c r="CW6" s="45" t="str">
        <f>IF(CW8="-","【-】","【"&amp;SUBSTITUTE(TEXT(CW8,"#,##0"),"-","△")&amp;"】")</f>
        <v>【△15,718】</v>
      </c>
      <c r="CX6" s="50"/>
      <c r="CY6" s="50"/>
      <c r="CZ6" s="50"/>
      <c r="DA6" s="50"/>
      <c r="DB6" s="50"/>
      <c r="DC6" s="50"/>
      <c r="DD6" s="50"/>
      <c r="DE6" s="50"/>
      <c r="DF6" s="50"/>
      <c r="DG6" s="50"/>
      <c r="DH6" s="50" t="s">
        <v>122</v>
      </c>
      <c r="DI6" s="46">
        <f t="shared" ref="DI6:DJ6" si="10">DI8</f>
        <v>0</v>
      </c>
      <c r="DJ6" s="46">
        <f t="shared" si="10"/>
        <v>0</v>
      </c>
      <c r="DK6" s="50"/>
      <c r="DL6" s="50"/>
      <c r="DM6" s="50"/>
      <c r="DN6" s="50"/>
      <c r="DO6" s="50"/>
      <c r="DP6" s="50"/>
      <c r="DQ6" s="50"/>
      <c r="DR6" s="50"/>
      <c r="DS6" s="50"/>
      <c r="DT6" s="50"/>
      <c r="DU6" s="50" t="s">
        <v>123</v>
      </c>
      <c r="DV6" s="50">
        <f>IF(DV8="-",NA(),DV8)</f>
        <v>0</v>
      </c>
      <c r="DW6" s="50">
        <f t="shared" ref="DW6:EE6" si="11">IF(DW8="-",NA(),DW8)</f>
        <v>0</v>
      </c>
      <c r="DX6" s="50">
        <f t="shared" si="11"/>
        <v>0</v>
      </c>
      <c r="DY6" s="50">
        <f t="shared" si="11"/>
        <v>0</v>
      </c>
      <c r="DZ6" s="50">
        <f t="shared" si="11"/>
        <v>0</v>
      </c>
      <c r="EA6" s="50">
        <f t="shared" si="11"/>
        <v>35.6</v>
      </c>
      <c r="EB6" s="50">
        <f t="shared" si="11"/>
        <v>43.6</v>
      </c>
      <c r="EC6" s="50">
        <f t="shared" si="11"/>
        <v>11.4</v>
      </c>
      <c r="ED6" s="50">
        <f t="shared" si="11"/>
        <v>92.9</v>
      </c>
      <c r="EE6" s="50">
        <f t="shared" si="11"/>
        <v>51.5</v>
      </c>
      <c r="EF6" s="50" t="str">
        <f>IF(EF8="-","【-】","【"&amp;SUBSTITUTE(TEXT(EF8,"#,##0.0"),"-","△")&amp;"】")</f>
        <v>【23.0】</v>
      </c>
      <c r="EG6" s="51">
        <f>IF(EG8="-",NA(),EG8)</f>
        <v>0</v>
      </c>
      <c r="EH6" s="51">
        <f t="shared" ref="EH6:EP6" si="12">IF(EH8="-",NA(),EH8)</f>
        <v>0</v>
      </c>
      <c r="EI6" s="51">
        <f t="shared" si="12"/>
        <v>0</v>
      </c>
      <c r="EJ6" s="51">
        <f t="shared" si="12"/>
        <v>0</v>
      </c>
      <c r="EK6" s="51">
        <f t="shared" si="12"/>
        <v>0</v>
      </c>
      <c r="EL6" s="51">
        <f t="shared" si="12"/>
        <v>0.1663</v>
      </c>
      <c r="EM6" s="51">
        <f t="shared" si="12"/>
        <v>0.22720000000000001</v>
      </c>
      <c r="EN6" s="51">
        <f t="shared" si="12"/>
        <v>0.27510000000000001</v>
      </c>
      <c r="EO6" s="51">
        <f t="shared" si="12"/>
        <v>0.253</v>
      </c>
      <c r="EP6" s="51">
        <f t="shared" si="12"/>
        <v>0.23799999999999999</v>
      </c>
    </row>
    <row r="7" spans="1:146" s="52" customFormat="1" x14ac:dyDescent="0.2">
      <c r="A7" s="28" t="s">
        <v>124</v>
      </c>
      <c r="B7" s="43">
        <f t="shared" ref="B7:X7" si="13">B8</f>
        <v>2022</v>
      </c>
      <c r="C7" s="43">
        <f t="shared" si="13"/>
        <v>312011</v>
      </c>
      <c r="D7" s="43">
        <f t="shared" si="13"/>
        <v>47</v>
      </c>
      <c r="E7" s="43">
        <f t="shared" si="13"/>
        <v>11</v>
      </c>
      <c r="F7" s="43">
        <f t="shared" si="13"/>
        <v>1</v>
      </c>
      <c r="G7" s="43">
        <f t="shared" si="13"/>
        <v>1</v>
      </c>
      <c r="H7" s="43" t="str">
        <f t="shared" si="13"/>
        <v>鳥取県　鳥取市</v>
      </c>
      <c r="I7" s="43" t="str">
        <f t="shared" si="13"/>
        <v>鳥取市気高町遊漁センター</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668</v>
      </c>
      <c r="R7" s="46">
        <f t="shared" si="13"/>
        <v>35</v>
      </c>
      <c r="S7" s="47" t="str">
        <f t="shared" si="13"/>
        <v>-</v>
      </c>
      <c r="T7" s="48" t="str">
        <f t="shared" si="13"/>
        <v>利用料金制</v>
      </c>
      <c r="U7" s="44" t="str">
        <f t="shared" si="13"/>
        <v>-</v>
      </c>
      <c r="V7" s="48" t="str">
        <f t="shared" si="13"/>
        <v>有</v>
      </c>
      <c r="W7" s="49">
        <f t="shared" si="13"/>
        <v>100</v>
      </c>
      <c r="X7" s="48" t="str">
        <f t="shared" si="13"/>
        <v>有</v>
      </c>
      <c r="Y7" s="50">
        <f>Y8</f>
        <v>77.5</v>
      </c>
      <c r="Z7" s="50">
        <f t="shared" ref="Z7:AH7" si="14">Z8</f>
        <v>82.1</v>
      </c>
      <c r="AA7" s="50">
        <f t="shared" si="14"/>
        <v>63.6</v>
      </c>
      <c r="AB7" s="50">
        <f t="shared" si="14"/>
        <v>92.8</v>
      </c>
      <c r="AC7" s="50">
        <f t="shared" si="14"/>
        <v>99.7</v>
      </c>
      <c r="AD7" s="50">
        <f t="shared" si="14"/>
        <v>88.4</v>
      </c>
      <c r="AE7" s="50">
        <f t="shared" si="14"/>
        <v>92.2</v>
      </c>
      <c r="AF7" s="50">
        <f t="shared" si="14"/>
        <v>88.4</v>
      </c>
      <c r="AG7" s="50">
        <f t="shared" si="14"/>
        <v>92.8</v>
      </c>
      <c r="AH7" s="50">
        <f t="shared" si="14"/>
        <v>90.5</v>
      </c>
      <c r="AI7" s="50"/>
      <c r="AJ7" s="50">
        <f>AJ8</f>
        <v>7.1</v>
      </c>
      <c r="AK7" s="50">
        <f t="shared" ref="AK7:AS7" si="15">AK8</f>
        <v>27.2</v>
      </c>
      <c r="AL7" s="50">
        <f t="shared" si="15"/>
        <v>42.4</v>
      </c>
      <c r="AM7" s="50">
        <f t="shared" si="15"/>
        <v>55.1</v>
      </c>
      <c r="AN7" s="50">
        <f t="shared" si="15"/>
        <v>35.9</v>
      </c>
      <c r="AO7" s="50">
        <f t="shared" si="15"/>
        <v>18.899999999999999</v>
      </c>
      <c r="AP7" s="50">
        <f t="shared" si="15"/>
        <v>19.5</v>
      </c>
      <c r="AQ7" s="50">
        <f t="shared" si="15"/>
        <v>31.3</v>
      </c>
      <c r="AR7" s="50">
        <f t="shared" si="15"/>
        <v>42</v>
      </c>
      <c r="AS7" s="50">
        <f t="shared" si="15"/>
        <v>37.9</v>
      </c>
      <c r="AT7" s="50"/>
      <c r="AU7" s="45">
        <f>AU8</f>
        <v>35228</v>
      </c>
      <c r="AV7" s="45">
        <f t="shared" ref="AV7:BD7" si="16">AV8</f>
        <v>0</v>
      </c>
      <c r="AW7" s="45">
        <f t="shared" si="16"/>
        <v>0</v>
      </c>
      <c r="AX7" s="45">
        <f t="shared" si="16"/>
        <v>0</v>
      </c>
      <c r="AY7" s="45">
        <f t="shared" si="16"/>
        <v>0</v>
      </c>
      <c r="AZ7" s="45">
        <f t="shared" si="16"/>
        <v>8029</v>
      </c>
      <c r="BA7" s="45">
        <f t="shared" si="16"/>
        <v>3122</v>
      </c>
      <c r="BB7" s="45">
        <f t="shared" si="16"/>
        <v>200830</v>
      </c>
      <c r="BC7" s="45">
        <f t="shared" si="16"/>
        <v>161674</v>
      </c>
      <c r="BD7" s="45">
        <f t="shared" si="16"/>
        <v>7750</v>
      </c>
      <c r="BE7" s="45"/>
      <c r="BF7" s="50">
        <f>BF8</f>
        <v>0.6</v>
      </c>
      <c r="BG7" s="50">
        <f t="shared" ref="BG7:BO7" si="17">BG8</f>
        <v>0</v>
      </c>
      <c r="BH7" s="50">
        <f t="shared" si="17"/>
        <v>0</v>
      </c>
      <c r="BI7" s="50">
        <f t="shared" si="17"/>
        <v>0</v>
      </c>
      <c r="BJ7" s="50">
        <f t="shared" si="17"/>
        <v>0</v>
      </c>
      <c r="BK7" s="50">
        <f t="shared" si="17"/>
        <v>15.7</v>
      </c>
      <c r="BL7" s="50">
        <f t="shared" si="17"/>
        <v>19.100000000000001</v>
      </c>
      <c r="BM7" s="50">
        <f t="shared" si="17"/>
        <v>13.3</v>
      </c>
      <c r="BN7" s="50">
        <f t="shared" si="17"/>
        <v>6.4</v>
      </c>
      <c r="BO7" s="50">
        <f t="shared" si="17"/>
        <v>9.4</v>
      </c>
      <c r="BP7" s="50"/>
      <c r="BQ7" s="50">
        <f>BQ8</f>
        <v>59.8</v>
      </c>
      <c r="BR7" s="50">
        <f t="shared" ref="BR7:BZ7" si="18">BR8</f>
        <v>73.2</v>
      </c>
      <c r="BS7" s="50">
        <f t="shared" si="18"/>
        <v>281.8</v>
      </c>
      <c r="BT7" s="50">
        <f t="shared" si="18"/>
        <v>45.8</v>
      </c>
      <c r="BU7" s="50">
        <f t="shared" si="18"/>
        <v>51.3</v>
      </c>
      <c r="BV7" s="50">
        <f t="shared" si="18"/>
        <v>36.1</v>
      </c>
      <c r="BW7" s="50">
        <f t="shared" si="18"/>
        <v>40.299999999999997</v>
      </c>
      <c r="BX7" s="50">
        <f t="shared" si="18"/>
        <v>292.8</v>
      </c>
      <c r="BY7" s="50">
        <f t="shared" si="18"/>
        <v>58.5</v>
      </c>
      <c r="BZ7" s="50">
        <f t="shared" si="18"/>
        <v>42.5</v>
      </c>
      <c r="CA7" s="50"/>
      <c r="CB7" s="50">
        <f>CB8</f>
        <v>241.9</v>
      </c>
      <c r="CC7" s="50">
        <f t="shared" ref="CC7:CK7" si="19">CC8</f>
        <v>282.10000000000002</v>
      </c>
      <c r="CD7" s="50">
        <f t="shared" si="19"/>
        <v>573.20000000000005</v>
      </c>
      <c r="CE7" s="50">
        <f t="shared" si="19"/>
        <v>365.8</v>
      </c>
      <c r="CF7" s="50">
        <f t="shared" si="19"/>
        <v>256.60000000000002</v>
      </c>
      <c r="CG7" s="50">
        <f t="shared" si="19"/>
        <v>-56.5</v>
      </c>
      <c r="CH7" s="50">
        <f t="shared" si="19"/>
        <v>-19.8</v>
      </c>
      <c r="CI7" s="50">
        <f t="shared" si="19"/>
        <v>-73</v>
      </c>
      <c r="CJ7" s="50">
        <f t="shared" si="19"/>
        <v>-61.8</v>
      </c>
      <c r="CK7" s="50">
        <f t="shared" si="19"/>
        <v>-25.8</v>
      </c>
      <c r="CL7" s="50"/>
      <c r="CM7" s="45">
        <f>CM8</f>
        <v>-11658</v>
      </c>
      <c r="CN7" s="45">
        <f t="shared" ref="CN7:CV7" si="20">CN8</f>
        <v>-11633</v>
      </c>
      <c r="CO7" s="45">
        <f t="shared" si="20"/>
        <v>-16949</v>
      </c>
      <c r="CP7" s="45">
        <f t="shared" si="20"/>
        <v>-6551</v>
      </c>
      <c r="CQ7" s="45">
        <f t="shared" si="20"/>
        <v>-9767</v>
      </c>
      <c r="CR7" s="45">
        <f t="shared" si="20"/>
        <v>-14463</v>
      </c>
      <c r="CS7" s="45">
        <f t="shared" si="20"/>
        <v>-18007</v>
      </c>
      <c r="CT7" s="45">
        <f t="shared" si="20"/>
        <v>-27446</v>
      </c>
      <c r="CU7" s="45">
        <f t="shared" si="20"/>
        <v>-15708</v>
      </c>
      <c r="CV7" s="45">
        <f t="shared" si="20"/>
        <v>-15228</v>
      </c>
      <c r="CW7" s="45"/>
      <c r="CX7" s="50" t="s">
        <v>125</v>
      </c>
      <c r="CY7" s="50" t="s">
        <v>125</v>
      </c>
      <c r="CZ7" s="50" t="s">
        <v>125</v>
      </c>
      <c r="DA7" s="50" t="s">
        <v>125</v>
      </c>
      <c r="DB7" s="50" t="s">
        <v>125</v>
      </c>
      <c r="DC7" s="50" t="s">
        <v>125</v>
      </c>
      <c r="DD7" s="50" t="s">
        <v>125</v>
      </c>
      <c r="DE7" s="50" t="s">
        <v>125</v>
      </c>
      <c r="DF7" s="50" t="s">
        <v>125</v>
      </c>
      <c r="DG7" s="50" t="s">
        <v>126</v>
      </c>
      <c r="DH7" s="50"/>
      <c r="DI7" s="46">
        <f>DI8</f>
        <v>0</v>
      </c>
      <c r="DJ7" s="46">
        <f>DJ8</f>
        <v>0</v>
      </c>
      <c r="DK7" s="50" t="s">
        <v>125</v>
      </c>
      <c r="DL7" s="50" t="s">
        <v>125</v>
      </c>
      <c r="DM7" s="50" t="s">
        <v>125</v>
      </c>
      <c r="DN7" s="50" t="s">
        <v>125</v>
      </c>
      <c r="DO7" s="50" t="s">
        <v>125</v>
      </c>
      <c r="DP7" s="50" t="s">
        <v>125</v>
      </c>
      <c r="DQ7" s="50" t="s">
        <v>125</v>
      </c>
      <c r="DR7" s="50" t="s">
        <v>125</v>
      </c>
      <c r="DS7" s="50" t="s">
        <v>125</v>
      </c>
      <c r="DT7" s="50" t="s">
        <v>126</v>
      </c>
      <c r="DU7" s="50"/>
      <c r="DV7" s="50">
        <f>DV8</f>
        <v>0</v>
      </c>
      <c r="DW7" s="50">
        <f t="shared" ref="DW7:EE7" si="21">DW8</f>
        <v>0</v>
      </c>
      <c r="DX7" s="50">
        <f t="shared" si="21"/>
        <v>0</v>
      </c>
      <c r="DY7" s="50">
        <f t="shared" si="21"/>
        <v>0</v>
      </c>
      <c r="DZ7" s="50">
        <f t="shared" si="21"/>
        <v>0</v>
      </c>
      <c r="EA7" s="50">
        <f t="shared" si="21"/>
        <v>35.6</v>
      </c>
      <c r="EB7" s="50">
        <f t="shared" si="21"/>
        <v>43.6</v>
      </c>
      <c r="EC7" s="50">
        <f t="shared" si="21"/>
        <v>11.4</v>
      </c>
      <c r="ED7" s="50">
        <f t="shared" si="21"/>
        <v>92.9</v>
      </c>
      <c r="EE7" s="50">
        <f t="shared" si="21"/>
        <v>51.5</v>
      </c>
      <c r="EF7" s="50"/>
      <c r="EG7" s="51"/>
      <c r="EH7" s="51"/>
      <c r="EI7" s="51"/>
      <c r="EJ7" s="51"/>
      <c r="EK7" s="51"/>
      <c r="EL7" s="51"/>
      <c r="EM7" s="51"/>
      <c r="EN7" s="51"/>
      <c r="EO7" s="51"/>
      <c r="EP7" s="51"/>
    </row>
    <row r="8" spans="1:146" s="52" customFormat="1" x14ac:dyDescent="0.2">
      <c r="A8" s="28"/>
      <c r="B8" s="53">
        <v>2022</v>
      </c>
      <c r="C8" s="53">
        <v>312011</v>
      </c>
      <c r="D8" s="53">
        <v>47</v>
      </c>
      <c r="E8" s="53">
        <v>11</v>
      </c>
      <c r="F8" s="53">
        <v>1</v>
      </c>
      <c r="G8" s="53">
        <v>1</v>
      </c>
      <c r="H8" s="53" t="s">
        <v>127</v>
      </c>
      <c r="I8" s="53" t="s">
        <v>128</v>
      </c>
      <c r="J8" s="53" t="s">
        <v>129</v>
      </c>
      <c r="K8" s="53" t="s">
        <v>130</v>
      </c>
      <c r="L8" s="53" t="s">
        <v>131</v>
      </c>
      <c r="M8" s="53" t="s">
        <v>132</v>
      </c>
      <c r="N8" s="53" t="s">
        <v>133</v>
      </c>
      <c r="O8" s="54" t="s">
        <v>134</v>
      </c>
      <c r="P8" s="54" t="s">
        <v>134</v>
      </c>
      <c r="Q8" s="55">
        <v>668</v>
      </c>
      <c r="R8" s="55">
        <v>35</v>
      </c>
      <c r="S8" s="56" t="s">
        <v>135</v>
      </c>
      <c r="T8" s="57" t="s">
        <v>136</v>
      </c>
      <c r="U8" s="54" t="s">
        <v>135</v>
      </c>
      <c r="V8" s="57" t="s">
        <v>137</v>
      </c>
      <c r="W8" s="58">
        <v>100</v>
      </c>
      <c r="X8" s="57" t="s">
        <v>137</v>
      </c>
      <c r="Y8" s="59">
        <v>77.5</v>
      </c>
      <c r="Z8" s="59">
        <v>82.1</v>
      </c>
      <c r="AA8" s="59">
        <v>63.6</v>
      </c>
      <c r="AB8" s="59">
        <v>92.8</v>
      </c>
      <c r="AC8" s="59">
        <v>99.7</v>
      </c>
      <c r="AD8" s="59">
        <v>88.4</v>
      </c>
      <c r="AE8" s="59">
        <v>92.2</v>
      </c>
      <c r="AF8" s="59">
        <v>88.4</v>
      </c>
      <c r="AG8" s="59">
        <v>92.8</v>
      </c>
      <c r="AH8" s="59">
        <v>90.5</v>
      </c>
      <c r="AI8" s="59">
        <v>115.2</v>
      </c>
      <c r="AJ8" s="59">
        <v>7.1</v>
      </c>
      <c r="AK8" s="59">
        <v>27.2</v>
      </c>
      <c r="AL8" s="59">
        <v>42.4</v>
      </c>
      <c r="AM8" s="59">
        <v>55.1</v>
      </c>
      <c r="AN8" s="59">
        <v>35.9</v>
      </c>
      <c r="AO8" s="59">
        <v>18.899999999999999</v>
      </c>
      <c r="AP8" s="59">
        <v>19.5</v>
      </c>
      <c r="AQ8" s="59">
        <v>31.3</v>
      </c>
      <c r="AR8" s="59">
        <v>42</v>
      </c>
      <c r="AS8" s="59">
        <v>37.9</v>
      </c>
      <c r="AT8" s="59">
        <v>26.4</v>
      </c>
      <c r="AU8" s="60">
        <v>35228</v>
      </c>
      <c r="AV8" s="60">
        <v>0</v>
      </c>
      <c r="AW8" s="60">
        <v>0</v>
      </c>
      <c r="AX8" s="60">
        <v>0</v>
      </c>
      <c r="AY8" s="60">
        <v>0</v>
      </c>
      <c r="AZ8" s="60">
        <v>8029</v>
      </c>
      <c r="BA8" s="60">
        <v>3122</v>
      </c>
      <c r="BB8" s="60">
        <v>200830</v>
      </c>
      <c r="BC8" s="60">
        <v>161674</v>
      </c>
      <c r="BD8" s="60">
        <v>7750</v>
      </c>
      <c r="BE8" s="60">
        <v>73677</v>
      </c>
      <c r="BF8" s="59">
        <v>0.6</v>
      </c>
      <c r="BG8" s="59">
        <v>0</v>
      </c>
      <c r="BH8" s="59">
        <v>0</v>
      </c>
      <c r="BI8" s="59">
        <v>0</v>
      </c>
      <c r="BJ8" s="59">
        <v>0</v>
      </c>
      <c r="BK8" s="59">
        <v>15.7</v>
      </c>
      <c r="BL8" s="59">
        <v>19.100000000000001</v>
      </c>
      <c r="BM8" s="59">
        <v>13.3</v>
      </c>
      <c r="BN8" s="59">
        <v>6.4</v>
      </c>
      <c r="BO8" s="59">
        <v>9.4</v>
      </c>
      <c r="BP8" s="59">
        <v>16.8</v>
      </c>
      <c r="BQ8" s="59">
        <v>59.8</v>
      </c>
      <c r="BR8" s="59">
        <v>73.2</v>
      </c>
      <c r="BS8" s="59">
        <v>281.8</v>
      </c>
      <c r="BT8" s="59">
        <v>45.8</v>
      </c>
      <c r="BU8" s="59">
        <v>51.3</v>
      </c>
      <c r="BV8" s="59">
        <v>36.1</v>
      </c>
      <c r="BW8" s="59">
        <v>40.299999999999997</v>
      </c>
      <c r="BX8" s="59">
        <v>292.8</v>
      </c>
      <c r="BY8" s="59">
        <v>58.5</v>
      </c>
      <c r="BZ8" s="59">
        <v>42.5</v>
      </c>
      <c r="CA8" s="59">
        <v>109.1</v>
      </c>
      <c r="CB8" s="59">
        <v>241.9</v>
      </c>
      <c r="CC8" s="59">
        <v>282.10000000000002</v>
      </c>
      <c r="CD8" s="59">
        <v>573.20000000000005</v>
      </c>
      <c r="CE8" s="61">
        <v>365.8</v>
      </c>
      <c r="CF8" s="61">
        <v>256.60000000000002</v>
      </c>
      <c r="CG8" s="59">
        <v>-56.5</v>
      </c>
      <c r="CH8" s="59">
        <v>-19.8</v>
      </c>
      <c r="CI8" s="59">
        <v>-73</v>
      </c>
      <c r="CJ8" s="59">
        <v>-61.8</v>
      </c>
      <c r="CK8" s="59">
        <v>-25.8</v>
      </c>
      <c r="CL8" s="59">
        <v>-42.8</v>
      </c>
      <c r="CM8" s="60">
        <v>-11658</v>
      </c>
      <c r="CN8" s="60">
        <v>-11633</v>
      </c>
      <c r="CO8" s="60">
        <v>-16949</v>
      </c>
      <c r="CP8" s="60">
        <v>-6551</v>
      </c>
      <c r="CQ8" s="60">
        <v>-9767</v>
      </c>
      <c r="CR8" s="60">
        <v>-14463</v>
      </c>
      <c r="CS8" s="60">
        <v>-18007</v>
      </c>
      <c r="CT8" s="60">
        <v>-27446</v>
      </c>
      <c r="CU8" s="60">
        <v>-15708</v>
      </c>
      <c r="CV8" s="60">
        <v>-15228</v>
      </c>
      <c r="CW8" s="60">
        <v>-15718</v>
      </c>
      <c r="CX8" s="59" t="s">
        <v>135</v>
      </c>
      <c r="CY8" s="59" t="s">
        <v>135</v>
      </c>
      <c r="CZ8" s="59" t="s">
        <v>135</v>
      </c>
      <c r="DA8" s="59" t="s">
        <v>135</v>
      </c>
      <c r="DB8" s="59" t="s">
        <v>135</v>
      </c>
      <c r="DC8" s="59" t="s">
        <v>135</v>
      </c>
      <c r="DD8" s="59" t="s">
        <v>135</v>
      </c>
      <c r="DE8" s="59" t="s">
        <v>135</v>
      </c>
      <c r="DF8" s="59" t="s">
        <v>135</v>
      </c>
      <c r="DG8" s="59" t="s">
        <v>135</v>
      </c>
      <c r="DH8" s="59" t="s">
        <v>135</v>
      </c>
      <c r="DI8" s="55">
        <v>0</v>
      </c>
      <c r="DJ8" s="55">
        <v>0</v>
      </c>
      <c r="DK8" s="59" t="s">
        <v>135</v>
      </c>
      <c r="DL8" s="59" t="s">
        <v>135</v>
      </c>
      <c r="DM8" s="59" t="s">
        <v>135</v>
      </c>
      <c r="DN8" s="59" t="s">
        <v>135</v>
      </c>
      <c r="DO8" s="59" t="s">
        <v>135</v>
      </c>
      <c r="DP8" s="59" t="s">
        <v>135</v>
      </c>
      <c r="DQ8" s="59" t="s">
        <v>135</v>
      </c>
      <c r="DR8" s="59" t="s">
        <v>135</v>
      </c>
      <c r="DS8" s="59" t="s">
        <v>135</v>
      </c>
      <c r="DT8" s="59" t="s">
        <v>135</v>
      </c>
      <c r="DU8" s="59" t="s">
        <v>135</v>
      </c>
      <c r="DV8" s="59">
        <v>0</v>
      </c>
      <c r="DW8" s="59">
        <v>0</v>
      </c>
      <c r="DX8" s="59">
        <v>0</v>
      </c>
      <c r="DY8" s="59">
        <v>0</v>
      </c>
      <c r="DZ8" s="59">
        <v>0</v>
      </c>
      <c r="EA8" s="59">
        <v>35.6</v>
      </c>
      <c r="EB8" s="59">
        <v>43.6</v>
      </c>
      <c r="EC8" s="59">
        <v>11.4</v>
      </c>
      <c r="ED8" s="59">
        <v>92.9</v>
      </c>
      <c r="EE8" s="59">
        <v>51.5</v>
      </c>
      <c r="EF8" s="59">
        <v>23</v>
      </c>
      <c r="EG8" s="62">
        <v>0</v>
      </c>
      <c r="EH8" s="62">
        <v>0</v>
      </c>
      <c r="EI8" s="62">
        <v>0</v>
      </c>
      <c r="EJ8" s="62">
        <v>0</v>
      </c>
      <c r="EK8" s="62">
        <v>0</v>
      </c>
      <c r="EL8" s="62">
        <v>0.1663</v>
      </c>
      <c r="EM8" s="62">
        <v>0.22720000000000001</v>
      </c>
      <c r="EN8" s="62">
        <v>0.27510000000000001</v>
      </c>
      <c r="EO8" s="62">
        <v>0.253</v>
      </c>
      <c r="EP8" s="62">
        <v>0.23799999999999999</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138</v>
      </c>
      <c r="C10" s="65" t="s">
        <v>139</v>
      </c>
      <c r="D10" s="65" t="s">
        <v>140</v>
      </c>
      <c r="E10" s="65" t="s">
        <v>141</v>
      </c>
      <c r="F10" s="65" t="s">
        <v>142</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2024-01-28T22:58:30Z</cp:lastPrinted>
  <dcterms:created xsi:type="dcterms:W3CDTF">2024-01-11T00:07:09Z</dcterms:created>
  <dcterms:modified xsi:type="dcterms:W3CDTF">2024-02-07T05:04:09Z</dcterms:modified>
  <cp:category/>
</cp:coreProperties>
</file>