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04_境港市\"/>
    </mc:Choice>
  </mc:AlternateContent>
  <workbookProtection workbookAlgorithmName="SHA-512" workbookHashValue="gsMXSp7asFQv/y3VInKQWXBT6Z85JJYdu5WfAbWb7F9HwzBs0n3sm9z35U2d3ovCmcEVnvMBuxqFfGoEarAVMQ==" workbookSaltValue="yPigHBy+FVHjrLfzwGAec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MA30" i="4"/>
  <c r="IT76" i="4"/>
  <c r="CS51" i="4"/>
  <c r="HJ30" i="4"/>
  <c r="CS30" i="4"/>
  <c r="MA51" i="4"/>
  <c r="HJ51" i="4"/>
  <c r="C11" i="5"/>
  <c r="D11" i="5"/>
  <c r="E11" i="5"/>
  <c r="B11" i="5"/>
  <c r="BK76" i="4" l="1"/>
  <c r="LH51" i="4"/>
  <c r="LT76" i="4"/>
  <c r="GQ51" i="4"/>
  <c r="LH30" i="4"/>
  <c r="IE76" i="4"/>
  <c r="GQ30" i="4"/>
  <c r="BZ51" i="4"/>
  <c r="BZ30" i="4"/>
  <c r="KP76" i="4"/>
  <c r="JV30" i="4"/>
  <c r="HA76" i="4"/>
  <c r="AN30" i="4"/>
  <c r="AG76" i="4"/>
  <c r="FE51" i="4"/>
  <c r="FE30" i="4"/>
  <c r="JV51" i="4"/>
  <c r="AN51" i="4"/>
  <c r="AV76" i="4"/>
  <c r="KO51" i="4"/>
  <c r="FX51" i="4"/>
  <c r="HP76" i="4"/>
  <c r="BG51" i="4"/>
  <c r="FX30" i="4"/>
  <c r="LE76" i="4"/>
  <c r="KO30" i="4"/>
  <c r="BG30" i="4"/>
  <c r="JC51" i="4"/>
  <c r="KA76" i="4"/>
  <c r="EL51" i="4"/>
  <c r="GL76" i="4"/>
  <c r="U51" i="4"/>
  <c r="EL30" i="4"/>
  <c r="R76" i="4"/>
  <c r="JC30" i="4"/>
  <c r="U30" i="4"/>
</calcChain>
</file>

<file path=xl/sharedStrings.xml><?xml version="1.0" encoding="utf-8"?>
<sst xmlns="http://schemas.openxmlformats.org/spreadsheetml/2006/main" count="278" uniqueCount="133">
  <si>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</si>
  <si>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</si>
  <si>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</si>
  <si>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</si>
  <si>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</si>
  <si>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</si>
  <si>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</si>
  <si>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</si>
  <si>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</si>
  <si>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</si>
  <si>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</si>
  <si>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</si>
  <si>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</si>
  <si>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</si>
  <si>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</si>
  <si>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</si>
  <si>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</si>
  <si>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</si>
  <si>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</si>
  <si>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</si>
  <si>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</si>
  <si>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</si>
  <si>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</si>
  <si>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</si>
  <si>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</si>
  <si>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</si>
  <si>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</si>
  <si>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</si>
  <si>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</si>
  <si>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</si>
  <si>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</si>
  <si>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</si>
  <si>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</si>
  <si>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</si>
  <si>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</si>
  <si>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</si>
  <si>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</si>
  <si>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</si>
  <si>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</si>
  <si>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</si>
  <si>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</si>
  <si>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</si>
  <si>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</si>
  <si>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</si>
  <si>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</si>
  <si>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</si>
  <si>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</si>
  <si>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</si>
  <si>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</si>
  <si>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</si>
  <si>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</si>
  <si>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</si>
  <si>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</si>
  <si>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</si>
  <si>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</si>
  <si>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</si>
  <si>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</si>
  <si>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</si>
  <si>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</si>
  <si>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</si>
  <si>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</si>
  <si>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</si>
  <si>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</si>
  <si>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</si>
  <si>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</si>
  <si>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</si>
  <si>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</si>
  <si>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</si>
  <si>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</si>
  <si>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</si>
  <si>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</si>
  <si>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</si>
  <si>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</si>
  <si>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</si>
  <si>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</si>
  <si>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</si>
  <si>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</si>
  <si>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</si>
  <si>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</si>
  <si>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</si>
  <si>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</si>
  <si>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</si>
  <si>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</si>
  <si>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</si>
  <si>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</si>
  <si>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</si>
  <si>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</si>
  <si>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</si>
  <si>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</si>
  <si>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</si>
  <si>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</si>
  <si>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</si>
  <si>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</si>
  <si>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</si>
  <si>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</si>
  <si>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</si>
  <si>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</si>
  <si>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</si>
  <si>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</si>
  <si>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</si>
  <si>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</si>
  <si>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</si>
  <si>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</si>
  <si>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</si>
  <si>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</si>
  <si>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</si>
  <si>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</si>
  <si>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</si>
  <si>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</si>
  <si>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</si>
  <si>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</si>
  <si>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</si>
  <si>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境港市</t>
  </si>
  <si>
    <t>大正町駐車場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</si>
  <si>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</si>
  <si>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</si>
  <si>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</si>
  <si>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</si>
  <si>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</si>
  <si>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</si>
  <si>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</si>
  <si>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</si>
  <si>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</si>
  <si>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</si>
  <si>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</si>
  <si>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</si>
  <si>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</si>
  <si>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</si>
  <si>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</si>
  <si>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広場式の駐車場であり、今後の設備投資についても規模の大きなものは計画しておらず、照明のＬＥＤ化にかかる費用程度を見込んでいる。
　現在、企業債の残高は無く、今後も借入の予定は無い。</t>
    <rPh sb="41" eb="43">
      <t>ショウメイ</t>
    </rPh>
    <rPh sb="47" eb="48">
      <t>カ</t>
    </rPh>
    <rPh sb="52" eb="54">
      <t>ヒヨウ</t>
    </rPh>
    <rPh sb="54" eb="56">
      <t>テイド</t>
    </rPh>
    <rPh sb="57" eb="59">
      <t>ミコ</t>
    </rPh>
    <phoneticPr fontId="5"/>
  </si>
  <si>
    <t>　観光地に隣接した駐車場であり、平日の利用客が少ないため稼働率は低めの水準で推移しているが、今後も安定した利用が見込まれる。
　新型コロナ禍による移動制限等の影響を受け、利用客数が大きく減少していたが、徐々に以前の状況に戻りつつある。</t>
    <rPh sb="101" eb="103">
      <t>ジョジョ</t>
    </rPh>
    <rPh sb="104" eb="106">
      <t>イゼン</t>
    </rPh>
    <rPh sb="107" eb="109">
      <t>ジョウキョウ</t>
    </rPh>
    <rPh sb="110" eb="111">
      <t>モド</t>
    </rPh>
    <phoneticPr fontId="5"/>
  </si>
  <si>
    <t>　地方債の償還完了に伴い、平成２９年度に単年度収支が黒字となった。
　新型コロナ禍の影響により利用者数は減少したものの、単年度収支は黒字のまま推移しており、実質収支についても令和６年度には黒字化することが見込まれている。
　なお、観光地に隣接した駐車場であり、観光施策と連携した整備・運営が必要であること、広場式の駐車場であり維持管理費が最小限となっていることから、民間への譲渡や民間活用には馴染まない。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</t>
    <rPh sb="42" eb="44">
      <t>エイキョウ</t>
    </rPh>
    <rPh sb="87" eb="89">
      <t>レイワ</t>
    </rPh>
    <rPh sb="90" eb="92">
      <t>ネンド</t>
    </rPh>
    <phoneticPr fontId="5"/>
  </si>
  <si>
    <t>　収益的収支比率は、平成２８年度までは５０％程度で推移していたが、地方債の償還が完了したことに伴い、平成２９年度以降は１００％を超える割合で推移している。
　類似施設と比較すると、施設の稼働率の低さに対して収益が高めであることから、売上高ＧＯＰは平均値を上回っている。
　令和２年度には新型コロナ禍の影響により、収益が大きく減少したが、現在は徐々に回復している。</t>
    <rPh sb="79" eb="81">
      <t>ルイジ</t>
    </rPh>
    <rPh sb="81" eb="83">
      <t>シセツ</t>
    </rPh>
    <rPh sb="84" eb="86">
      <t>ヒカク</t>
    </rPh>
    <rPh sb="90" eb="92">
      <t>シセツ</t>
    </rPh>
    <rPh sb="93" eb="95">
      <t>カドウ</t>
    </rPh>
    <rPh sb="95" eb="96">
      <t>リツ</t>
    </rPh>
    <rPh sb="97" eb="98">
      <t>ヒク</t>
    </rPh>
    <rPh sb="100" eb="101">
      <t>タイ</t>
    </rPh>
    <rPh sb="103" eb="105">
      <t>シュウエキ</t>
    </rPh>
    <rPh sb="106" eb="107">
      <t>タカ</t>
    </rPh>
    <rPh sb="116" eb="118">
      <t>ウリアゲ</t>
    </rPh>
    <rPh sb="118" eb="119">
      <t>ダカ</t>
    </rPh>
    <rPh sb="123" eb="125">
      <t>ヘイキン</t>
    </rPh>
    <rPh sb="125" eb="126">
      <t>アタイ</t>
    </rPh>
    <rPh sb="127" eb="129">
      <t>ウワマワ</t>
    </rPh>
    <rPh sb="156" eb="158">
      <t>シュウエキ</t>
    </rPh>
    <rPh sb="159" eb="160">
      <t>オオ</t>
    </rPh>
    <rPh sb="168" eb="170">
      <t>ゲンザイ</t>
    </rPh>
    <rPh sb="171" eb="173">
      <t>ジョジョ</t>
    </rPh>
    <rPh sb="174" eb="176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</si>
</sst>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498.7</c:v>
                </c:pt>
                <c:pt idx="1">
                  <c:v>377.2</c:v>
                </c:pt>
                <c:pt idx="2">
                  <c:v>225.3</c:v>
                </c:pt>
                <c:pt idx="3">
                  <c:v>270.2</c:v>
                </c:pt>
                <c:pt idx="4">
                  <c:v>253.2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4-46E2-AAD0-53248452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4-46E2-AAD0-53248452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E-4D33-A3D7-827E64441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E-4D33-A3D7-827E64441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551-4FC3-AC1B-7B273CF9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1-4FC3-AC1B-7B273CF9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F7-4DA6-BED5-82B8A243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7-4DA6-BED5-82B8A243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5-44FF-80D7-1A3A419B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5-44FF-80D7-1A3A419B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8-453C-8866-3040FA5B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8-453C-8866-3040FA5B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139.69999999999999</c:v>
                </c:pt>
                <c:pt idx="1">
                  <c:v>153.4</c:v>
                </c:pt>
                <c:pt idx="2">
                  <c:v>75.900000000000006</c:v>
                </c:pt>
                <c:pt idx="3">
                  <c:v>75.900000000000006</c:v>
                </c:pt>
                <c:pt idx="4">
                  <c:v>101.7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0CE-870E-B8BE6771C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5-40CE-870E-B8BE6771C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77.2</c:v>
                </c:pt>
                <c:pt idx="1">
                  <c:v>78.2</c:v>
                </c:pt>
                <c:pt idx="2">
                  <c:v>55.6</c:v>
                </c:pt>
                <c:pt idx="3">
                  <c:v>63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B8B-B948-847F49576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6-4B8B-B948-847F49576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7248</c:v>
                </c:pt>
                <c:pt idx="1">
                  <c:v>7146</c:v>
                </c:pt>
                <c:pt idx="2">
                  <c:v>2430</c:v>
                </c:pt>
                <c:pt idx="3">
                  <c:v>2515</c:v>
                </c:pt>
                <c:pt idx="4">
                  <c:v>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0-4729-8583-23CD964A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0-4729-8583-23CD964A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鳥取県境港市　大正町駐車場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2315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16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58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498.7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377.2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225.3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270.2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253.2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139.69999999999999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153.4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75.900000000000006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75.900000000000006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101.7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384.2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383.4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338.4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1268.9000000000001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10.199999999999999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1.9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279.89999999999998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224.4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251.9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291.5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77.2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78.2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55.6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63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60.5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7248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7146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2430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2515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3681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30.4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-122.5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8.5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26.6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43237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2772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83.1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47.6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cZGr4N1X1g75Wi0ZEuer7IA4ch3IKkb6Qy1OFjNtQwqMPJKspguiw9HXs1AD09zpvTdG0Ros+maTylpu8PpYg==" saltValue="FzZmbjoS7G7UoNIzNQ6EW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91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100</v>
      </c>
      <c r="AW5" s="47" t="s">
        <v>101</v>
      </c>
      <c r="AX5" s="47" t="s">
        <v>91</v>
      </c>
      <c r="AY5" s="47" t="s">
        <v>102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100</v>
      </c>
      <c r="BH5" s="47" t="s">
        <v>101</v>
      </c>
      <c r="BI5" s="47" t="s">
        <v>91</v>
      </c>
      <c r="BJ5" s="47" t="s">
        <v>102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100</v>
      </c>
      <c r="BS5" s="47" t="s">
        <v>90</v>
      </c>
      <c r="BT5" s="47" t="s">
        <v>91</v>
      </c>
      <c r="BU5" s="47" t="s">
        <v>102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100</v>
      </c>
      <c r="CD5" s="47" t="s">
        <v>90</v>
      </c>
      <c r="CE5" s="47" t="s">
        <v>103</v>
      </c>
      <c r="CF5" s="47" t="s">
        <v>104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100</v>
      </c>
      <c r="CQ5" s="47" t="s">
        <v>90</v>
      </c>
      <c r="CR5" s="47" t="s">
        <v>91</v>
      </c>
      <c r="CS5" s="47" t="s">
        <v>104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100</v>
      </c>
      <c r="DB5" s="47" t="s">
        <v>105</v>
      </c>
      <c r="DC5" s="47" t="s">
        <v>103</v>
      </c>
      <c r="DD5" s="47" t="s">
        <v>102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89</v>
      </c>
      <c r="DM5" s="47" t="s">
        <v>90</v>
      </c>
      <c r="DN5" s="47" t="s">
        <v>91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106</v>
      </c>
      <c r="B6" s="48">
        <f>B8</f>
        <v>2022</v>
      </c>
      <c r="C6" s="48">
        <f t="shared" ref="C6:X6" si="1">C8</f>
        <v>312045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鳥取県境港市</v>
      </c>
      <c r="I6" s="48" t="str">
        <f t="shared" si="1"/>
        <v>大正町駐車場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16</v>
      </c>
      <c r="S6" s="50" t="str">
        <f t="shared" si="1"/>
        <v>商業施設</v>
      </c>
      <c r="T6" s="50" t="str">
        <f t="shared" si="1"/>
        <v>無</v>
      </c>
      <c r="U6" s="51">
        <f t="shared" si="1"/>
        <v>2315</v>
      </c>
      <c r="V6" s="51">
        <f t="shared" si="1"/>
        <v>58</v>
      </c>
      <c r="W6" s="51">
        <f t="shared" si="1"/>
        <v>200</v>
      </c>
      <c r="X6" s="50" t="str">
        <f t="shared" si="1"/>
        <v>無</v>
      </c>
      <c r="Y6" s="52">
        <f>IF(Y8="-",NA(),Y8)</f>
        <v>498.7</v>
      </c>
      <c r="Z6" s="52">
        <f t="shared" ref="Z6:AH6" si="2">IF(Z8="-",NA(),Z8)</f>
        <v>377.2</v>
      </c>
      <c r="AA6" s="52">
        <f t="shared" si="2"/>
        <v>225.3</v>
      </c>
      <c r="AB6" s="52">
        <f t="shared" si="2"/>
        <v>270.2</v>
      </c>
      <c r="AC6" s="52">
        <f t="shared" si="2"/>
        <v>253.2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77.2</v>
      </c>
      <c r="BG6" s="52">
        <f t="shared" ref="BG6:BO6" si="5">IF(BG8="-",NA(),BG8)</f>
        <v>78.2</v>
      </c>
      <c r="BH6" s="52">
        <f t="shared" si="5"/>
        <v>55.6</v>
      </c>
      <c r="BI6" s="52">
        <f t="shared" si="5"/>
        <v>63</v>
      </c>
      <c r="BJ6" s="52">
        <f t="shared" si="5"/>
        <v>60.5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7248</v>
      </c>
      <c r="BR6" s="53">
        <f t="shared" ref="BR6:BZ6" si="6">IF(BR8="-",NA(),BR8)</f>
        <v>7146</v>
      </c>
      <c r="BS6" s="53">
        <f t="shared" si="6"/>
        <v>2430</v>
      </c>
      <c r="BT6" s="53">
        <f t="shared" si="6"/>
        <v>2515</v>
      </c>
      <c r="BU6" s="53">
        <f t="shared" si="6"/>
        <v>3681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43237</v>
      </c>
      <c r="CN6" s="51">
        <f t="shared" si="7"/>
        <v>2772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139.69999999999999</v>
      </c>
      <c r="DL6" s="52">
        <f t="shared" ref="DL6:DT6" si="9">IF(DL8="-",NA(),DL8)</f>
        <v>153.4</v>
      </c>
      <c r="DM6" s="52">
        <f t="shared" si="9"/>
        <v>75.900000000000006</v>
      </c>
      <c r="DN6" s="52">
        <f t="shared" si="9"/>
        <v>75.900000000000006</v>
      </c>
      <c r="DO6" s="52">
        <f t="shared" si="9"/>
        <v>101.7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109</v>
      </c>
      <c r="B7" s="48">
        <f t="shared" ref="B7:X7" si="10">B8</f>
        <v>2022</v>
      </c>
      <c r="C7" s="48">
        <f t="shared" si="10"/>
        <v>312045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鳥取県　境港市</v>
      </c>
      <c r="I7" s="48" t="str">
        <f t="shared" si="10"/>
        <v>大正町駐車場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16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2315</v>
      </c>
      <c r="V7" s="51">
        <f t="shared" si="10"/>
        <v>58</v>
      </c>
      <c r="W7" s="51">
        <f t="shared" si="10"/>
        <v>200</v>
      </c>
      <c r="X7" s="50" t="str">
        <f t="shared" si="10"/>
        <v>無</v>
      </c>
      <c r="Y7" s="52">
        <f>Y8</f>
        <v>498.7</v>
      </c>
      <c r="Z7" s="52">
        <f t="shared" ref="Z7:AH7" si="11">Z8</f>
        <v>377.2</v>
      </c>
      <c r="AA7" s="52">
        <f t="shared" si="11"/>
        <v>225.3</v>
      </c>
      <c r="AB7" s="52">
        <f t="shared" si="11"/>
        <v>270.2</v>
      </c>
      <c r="AC7" s="52">
        <f t="shared" si="11"/>
        <v>253.2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77.2</v>
      </c>
      <c r="BG7" s="52">
        <f t="shared" ref="BG7:BO7" si="14">BG8</f>
        <v>78.2</v>
      </c>
      <c r="BH7" s="52">
        <f t="shared" si="14"/>
        <v>55.6</v>
      </c>
      <c r="BI7" s="52">
        <f t="shared" si="14"/>
        <v>63</v>
      </c>
      <c r="BJ7" s="52">
        <f t="shared" si="14"/>
        <v>60.5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7248</v>
      </c>
      <c r="BR7" s="53">
        <f t="shared" ref="BR7:BZ7" si="15">BR8</f>
        <v>7146</v>
      </c>
      <c r="BS7" s="53">
        <f t="shared" si="15"/>
        <v>2430</v>
      </c>
      <c r="BT7" s="53">
        <f t="shared" si="15"/>
        <v>2515</v>
      </c>
      <c r="BU7" s="53">
        <f t="shared" si="15"/>
        <v>3681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111</v>
      </c>
      <c r="CL7" s="49"/>
      <c r="CM7" s="51">
        <f>CM8</f>
        <v>43237</v>
      </c>
      <c r="CN7" s="51">
        <f>CN8</f>
        <v>2772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139.69999999999999</v>
      </c>
      <c r="DL7" s="52">
        <f t="shared" ref="DL7:DT7" si="17">DL8</f>
        <v>153.4</v>
      </c>
      <c r="DM7" s="52">
        <f t="shared" si="17"/>
        <v>75.900000000000006</v>
      </c>
      <c r="DN7" s="52">
        <f t="shared" si="17"/>
        <v>75.900000000000006</v>
      </c>
      <c r="DO7" s="52">
        <f t="shared" si="17"/>
        <v>101.7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312045</v>
      </c>
      <c r="D8" s="55">
        <v>47</v>
      </c>
      <c r="E8" s="55">
        <v>14</v>
      </c>
      <c r="F8" s="55">
        <v>0</v>
      </c>
      <c r="G8" s="55">
        <v>3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16</v>
      </c>
      <c r="S8" s="57" t="s">
        <v>122</v>
      </c>
      <c r="T8" s="57" t="s">
        <v>123</v>
      </c>
      <c r="U8" s="58">
        <v>2315</v>
      </c>
      <c r="V8" s="58">
        <v>58</v>
      </c>
      <c r="W8" s="58">
        <v>200</v>
      </c>
      <c r="X8" s="57" t="s">
        <v>123</v>
      </c>
      <c r="Y8" s="59">
        <v>498.7</v>
      </c>
      <c r="Z8" s="59">
        <v>377.2</v>
      </c>
      <c r="AA8" s="59">
        <v>225.3</v>
      </c>
      <c r="AB8" s="59">
        <v>270.2</v>
      </c>
      <c r="AC8" s="59">
        <v>253.2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77.2</v>
      </c>
      <c r="BG8" s="59">
        <v>78.2</v>
      </c>
      <c r="BH8" s="59">
        <v>55.6</v>
      </c>
      <c r="BI8" s="59">
        <v>63</v>
      </c>
      <c r="BJ8" s="59">
        <v>60.5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7248</v>
      </c>
      <c r="BR8" s="60">
        <v>7146</v>
      </c>
      <c r="BS8" s="60">
        <v>2430</v>
      </c>
      <c r="BT8" s="61">
        <v>2515</v>
      </c>
      <c r="BU8" s="61">
        <v>3681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43237</v>
      </c>
      <c r="CN8" s="58">
        <v>2772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139.69999999999999</v>
      </c>
      <c r="DL8" s="59">
        <v>153.4</v>
      </c>
      <c r="DM8" s="59">
        <v>75.900000000000006</v>
      </c>
      <c r="DN8" s="59">
        <v>75.900000000000006</v>
      </c>
      <c r="DO8" s="59">
        <v>101.7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2024-02-01T04:11:54Z</cp:lastPrinted>
  <dcterms:created xsi:type="dcterms:W3CDTF">2024-01-11T00:13:46Z</dcterms:created>
  <dcterms:modified xsi:type="dcterms:W3CDTF">2024-02-07T06:15:41Z</dcterms:modified>
  <cp:category/>
</cp:coreProperties>
</file>