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0_湯梨浜町\"/>
    </mc:Choice>
  </mc:AlternateContent>
  <workbookProtection workbookAlgorithmName="SHA-512" workbookHashValue="J6bNAuP9JfOeYopFgTOqketljXcEjlk80zscxetnaRIpGPCA2E2CcXjcEw+vipkrQ5eTzKmwY3Ns3esdXTitVQ==" workbookSaltValue="UeRl8L3dNYtG0SaGPThW8g==" workbookSpinCount="100000" lockStructure="1"/>
  <bookViews>
    <workbookView xWindow="0" yWindow="0" windowWidth="20496"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<sst xmlns="http://schemas.openxmlformats.org/spreadsheetml/2006/main" count="228" uniqueCount="114">
  <si>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</si>
  <si>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</si>
  <si>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</si>
  <si>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</si>
  <si>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</si>
  <si>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</si>
  <si>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</si>
  <si>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</si>
  <si>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</si>
  <si>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</si>
  <si>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</si>
  <si>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</si>
  <si>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</si>
  <si>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</si>
  <si>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</si>
  <si>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</si>
  <si>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</si>
  <si>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</si>
  <si>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</si>
  <si>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</si>
  <si>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</si>
  <si>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</si>
  <si>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</si>
  <si>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</si>
  <si>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</si>
  <si>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</si>
  <si>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</si>
  <si>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</si>
  <si>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</si>
  <si>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</si>
  <si>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</si>
  <si>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</si>
  <si>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</si>
  <si>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</si>
  <si>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</si>
  <si>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</si>
  <si>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</si>
  <si>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</si>
  <si>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</si>
  <si>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</si>
  <si>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</si>
  <si>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</si>
  <si>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</si>
  <si>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</si>
  <si>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</si>
  <si>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</si>
  <si>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</si>
  <si>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</si>
  <si>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</si>
  <si>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</si>
  <si>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</si>
  <si>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</si>
  <si>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</si>
  <si>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</si>
  <si>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</si>
  <si>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</si>
  <si>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</si>
  <si>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</si>
  <si>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</si>
  <si>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</si>
  <si>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</si>
  <si>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</si>
  <si>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</si>
  <si>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</si>
  <si>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</si>
  <si>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</si>
  <si>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</si>
  <si>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</si>
  <si>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</si>
  <si>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</si>
  <si>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</si>
  <si>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</si>
  <si>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</si>
  <si>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</si>
  <si>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</si>
  <si>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</si>
  <si>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</si>
  <si>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</si>
  <si>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</si>
  <si>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</si>
  <si>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</si>
  <si>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</si>
  <si>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</si>
  <si>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</si>
  <si>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</si>
  <si>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</si>
  <si>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</si>
  <si>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</si>
  <si>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</si>
  <si>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</si>
  <si>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</si>
  <si>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</si>
  <si>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</si>
  <si>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</si>
  <si>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</si>
  <si>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</si>
  <si>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</si>
  <si>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</si>
  <si>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</si>
  <si>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</si>
  <si>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</si>
  <si>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</si>
  <si>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</si>
  <si>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</si>
  <si>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</si>
  <si>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</si>
  <si>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</si>
  <si>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</si>
  <si>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</si>
  <si>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</si>
  <si>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</si>
  <si>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効率的な経営により、健全経営を確保しているといえる。
　経常収支比率は、電気料金等の高騰により前年度より下がっているが、全国平均を上回っている。今後も費用削減や更新投資等に充てる財源確保を図っていく必要がある。
　流動比率は100％を超えていれば短期的な資金繰りは問題ないとされているが、経営戦略を基に長期的な予測をし、さらに安定的な経営を実施していくことが必要である。
　企業債残高対給水収益比率は、令和元年度の簡易水道会計統合により増加しているが、平均値は下回っている。
　料金回収率の低下や給水原価の上昇は電気料金の高騰等の影響が大きい。
　施設利用率は、全国平均、類似団体を下回っている。この指標は人口減少や節水技術の向上により需要が減少したこと等が考えられる。
　有収率は、全国平均を下回っているものの類似団体を上回っている。日常監視や漏水調査により早期発見・修繕に努めている。</t>
    <rPh sb="1" eb="3">
      <t>コウリツ</t>
    </rPh>
    <rPh sb="3" eb="4">
      <t>テキ</t>
    </rPh>
    <rPh sb="5" eb="7">
      <t>ケイエイ</t>
    </rPh>
    <rPh sb="11" eb="15">
      <t>ケンゼンケイエイ</t>
    </rPh>
    <rPh sb="16" eb="18">
      <t>カクホ</t>
    </rPh>
    <rPh sb="29" eb="31">
      <t>ケイジョウ</t>
    </rPh>
    <rPh sb="31" eb="33">
      <t>シュウシ</t>
    </rPh>
    <rPh sb="33" eb="35">
      <t>ヒリツ</t>
    </rPh>
    <rPh sb="37" eb="39">
      <t>デンキ</t>
    </rPh>
    <rPh sb="39" eb="41">
      <t>リョウキン</t>
    </rPh>
    <rPh sb="41" eb="42">
      <t>トウ</t>
    </rPh>
    <rPh sb="43" eb="45">
      <t>コウトウ</t>
    </rPh>
    <rPh sb="48" eb="51">
      <t>ゼンネンド</t>
    </rPh>
    <rPh sb="53" eb="54">
      <t>サ</t>
    </rPh>
    <rPh sb="61" eb="63">
      <t>ゼンコク</t>
    </rPh>
    <rPh sb="63" eb="65">
      <t>ヘイキン</t>
    </rPh>
    <rPh sb="66" eb="68">
      <t>ウワマワ</t>
    </rPh>
    <rPh sb="73" eb="75">
      <t>コンゴ</t>
    </rPh>
    <rPh sb="76" eb="80">
      <t>ヒヨウサクゲン</t>
    </rPh>
    <rPh sb="81" eb="85">
      <t>コウシントウシ</t>
    </rPh>
    <rPh sb="85" eb="86">
      <t>トウ</t>
    </rPh>
    <rPh sb="87" eb="88">
      <t>ア</t>
    </rPh>
    <rPh sb="90" eb="94">
      <t>ザイゲンカクホ</t>
    </rPh>
    <rPh sb="95" eb="96">
      <t>ハカ</t>
    </rPh>
    <rPh sb="100" eb="102">
      <t>ヒツヨウ</t>
    </rPh>
    <rPh sb="108" eb="110">
      <t>リュウドウ</t>
    </rPh>
    <rPh sb="110" eb="112">
      <t>ヒリツ</t>
    </rPh>
    <rPh sb="118" eb="119">
      <t>コ</t>
    </rPh>
    <rPh sb="124" eb="127">
      <t>タンキテキ</t>
    </rPh>
    <rPh sb="128" eb="131">
      <t>シキング</t>
    </rPh>
    <rPh sb="133" eb="135">
      <t>モンダイ</t>
    </rPh>
    <rPh sb="145" eb="147">
      <t>ケイエイ</t>
    </rPh>
    <rPh sb="147" eb="149">
      <t>センリャク</t>
    </rPh>
    <rPh sb="150" eb="151">
      <t>モト</t>
    </rPh>
    <rPh sb="152" eb="155">
      <t>チョウキテキ</t>
    </rPh>
    <rPh sb="156" eb="158">
      <t>ヨソク</t>
    </rPh>
    <rPh sb="164" eb="166">
      <t>アンテイ</t>
    </rPh>
    <rPh sb="166" eb="167">
      <t>テキ</t>
    </rPh>
    <rPh sb="168" eb="170">
      <t>ケイエイ</t>
    </rPh>
    <rPh sb="171" eb="173">
      <t>ジッシ</t>
    </rPh>
    <rPh sb="180" eb="182">
      <t>ヒツヨウ</t>
    </rPh>
    <rPh sb="188" eb="191">
      <t>キギョウサイ</t>
    </rPh>
    <rPh sb="191" eb="193">
      <t>ザンダカ</t>
    </rPh>
    <rPh sb="193" eb="194">
      <t>タイ</t>
    </rPh>
    <rPh sb="194" eb="198">
      <t>キュウスイシュウエキ</t>
    </rPh>
    <rPh sb="198" eb="200">
      <t>ヒリツ</t>
    </rPh>
    <rPh sb="202" eb="204">
      <t>レイワ</t>
    </rPh>
    <rPh sb="204" eb="207">
      <t>ガンネンド</t>
    </rPh>
    <rPh sb="208" eb="210">
      <t>カンイ</t>
    </rPh>
    <rPh sb="210" eb="212">
      <t>スイドウ</t>
    </rPh>
    <rPh sb="212" eb="214">
      <t>カイケイ</t>
    </rPh>
    <rPh sb="214" eb="216">
      <t>トウゴウ</t>
    </rPh>
    <rPh sb="219" eb="221">
      <t>ゾウカ</t>
    </rPh>
    <rPh sb="227" eb="230">
      <t>ヘイキンチ</t>
    </rPh>
    <rPh sb="231" eb="233">
      <t>シタマワ</t>
    </rPh>
    <rPh sb="240" eb="242">
      <t>リョウキン</t>
    </rPh>
    <rPh sb="242" eb="245">
      <t>カイシュウリツ</t>
    </rPh>
    <rPh sb="246" eb="248">
      <t>テイカ</t>
    </rPh>
    <rPh sb="249" eb="251">
      <t>キュウスイ</t>
    </rPh>
    <rPh sb="251" eb="253">
      <t>ゲンカ</t>
    </rPh>
    <rPh sb="254" eb="256">
      <t>ジョウショウ</t>
    </rPh>
    <rPh sb="257" eb="259">
      <t>デンキ</t>
    </rPh>
    <rPh sb="259" eb="261">
      <t>リョウキン</t>
    </rPh>
    <rPh sb="262" eb="264">
      <t>コウトウ</t>
    </rPh>
    <rPh sb="264" eb="265">
      <t>トウ</t>
    </rPh>
    <rPh sb="266" eb="268">
      <t>エイキョウ</t>
    </rPh>
    <rPh sb="269" eb="270">
      <t>オオ</t>
    </rPh>
    <rPh sb="275" eb="277">
      <t>シセツ</t>
    </rPh>
    <rPh sb="277" eb="280">
      <t>リヨウリツ</t>
    </rPh>
    <rPh sb="282" eb="284">
      <t>ゼンコク</t>
    </rPh>
    <rPh sb="284" eb="286">
      <t>ヘイキン</t>
    </rPh>
    <rPh sb="287" eb="289">
      <t>ルイジ</t>
    </rPh>
    <rPh sb="289" eb="291">
      <t>ダンタイ</t>
    </rPh>
    <rPh sb="292" eb="294">
      <t>シタマワ</t>
    </rPh>
    <rPh sb="301" eb="303">
      <t>シヒョウ</t>
    </rPh>
    <rPh sb="304" eb="306">
      <t>ジンコウ</t>
    </rPh>
    <rPh sb="357" eb="359">
      <t>ルイジ</t>
    </rPh>
    <rPh sb="359" eb="361">
      <t>ダンタイ</t>
    </rPh>
    <rPh sb="362" eb="364">
      <t>ウワマワ</t>
    </rPh>
    <rPh sb="369" eb="371">
      <t>ニチジョウ</t>
    </rPh>
    <rPh sb="371" eb="373">
      <t>カンシ</t>
    </rPh>
    <rPh sb="374" eb="376">
      <t>ロウスイ</t>
    </rPh>
    <rPh sb="376" eb="378">
      <t>チョウサ</t>
    </rPh>
    <rPh sb="381" eb="383">
      <t>ソウキ</t>
    </rPh>
    <rPh sb="383" eb="385">
      <t>ハッケン</t>
    </rPh>
    <rPh sb="386" eb="388">
      <t>シュウゼン</t>
    </rPh>
    <rPh sb="389" eb="390">
      <t>ツト</t>
    </rPh>
    <phoneticPr fontId="4"/>
  </si>
  <si>
    <t>　有形固定資産減価償却率は、全国平均、類似団体を上回っている。昭和後期から平成にかけて整備した施設が多数あり、令和10年代から30年代にかけて更新時期を迎えることが見込まれる。
　管路の更新は資金との調整を図りながら、順次実施している状況にある。</t>
    <rPh sb="1" eb="3">
      <t>ユウケイ</t>
    </rPh>
    <rPh sb="3" eb="5">
      <t>コテイ</t>
    </rPh>
    <rPh sb="5" eb="7">
      <t>シサン</t>
    </rPh>
    <rPh sb="7" eb="9">
      <t>ゲンカ</t>
    </rPh>
    <rPh sb="9" eb="11">
      <t>ショウキャク</t>
    </rPh>
    <rPh sb="11" eb="12">
      <t>リツ</t>
    </rPh>
    <rPh sb="14" eb="16">
      <t>ゼンコク</t>
    </rPh>
    <rPh sb="16" eb="18">
      <t>ヘイキン</t>
    </rPh>
    <rPh sb="19" eb="21">
      <t>ルイジ</t>
    </rPh>
    <rPh sb="21" eb="23">
      <t>ダンタイ</t>
    </rPh>
    <rPh sb="24" eb="26">
      <t>ウワマワ</t>
    </rPh>
    <rPh sb="31" eb="33">
      <t>ショウワ</t>
    </rPh>
    <rPh sb="33" eb="35">
      <t>コウキ</t>
    </rPh>
    <rPh sb="37" eb="39">
      <t>ヘイセイ</t>
    </rPh>
    <rPh sb="43" eb="45">
      <t>セイビ</t>
    </rPh>
    <rPh sb="47" eb="49">
      <t>シセツ</t>
    </rPh>
    <rPh sb="50" eb="52">
      <t>タスウ</t>
    </rPh>
    <rPh sb="55" eb="57">
      <t>レイワ</t>
    </rPh>
    <rPh sb="59" eb="60">
      <t>ネン</t>
    </rPh>
    <rPh sb="60" eb="61">
      <t>ダイ</t>
    </rPh>
    <rPh sb="65" eb="67">
      <t>ネンダイ</t>
    </rPh>
    <rPh sb="71" eb="73">
      <t>コウシン</t>
    </rPh>
    <rPh sb="73" eb="75">
      <t>ジキ</t>
    </rPh>
    <rPh sb="76" eb="77">
      <t>ムカ</t>
    </rPh>
    <rPh sb="82" eb="84">
      <t>ミコ</t>
    </rPh>
    <rPh sb="90" eb="92">
      <t>カンロ</t>
    </rPh>
    <rPh sb="93" eb="95">
      <t>コウシン</t>
    </rPh>
    <rPh sb="96" eb="98">
      <t>シキン</t>
    </rPh>
    <rPh sb="100" eb="102">
      <t>チョウセイ</t>
    </rPh>
    <rPh sb="103" eb="104">
      <t>ハカ</t>
    </rPh>
    <rPh sb="109" eb="111">
      <t>ジュンジ</t>
    </rPh>
    <rPh sb="111" eb="113">
      <t>ジッシ</t>
    </rPh>
    <rPh sb="117" eb="119">
      <t>ジョウキョウ</t>
    </rPh>
    <phoneticPr fontId="4"/>
  </si>
  <si>
    <t>　料金改定により健全経営を確保しているが、今後、老朽化した管路及び施設の更新を進める必要があり、中長期的な安定経営を図りながら、合理的な運営を目指すことが課題である。</t>
    <rPh sb="1" eb="3">
      <t>リョウキン</t>
    </rPh>
    <rPh sb="3" eb="5">
      <t>カイテイ</t>
    </rPh>
    <rPh sb="8" eb="12">
      <t>ケンゼンケイエイ</t>
    </rPh>
    <rPh sb="13" eb="15">
      <t>カクホ</t>
    </rPh>
    <rPh sb="21" eb="23">
      <t>コンゴ</t>
    </rPh>
    <rPh sb="24" eb="27">
      <t>ロウキュウカ</t>
    </rPh>
    <rPh sb="29" eb="31">
      <t>カンロ</t>
    </rPh>
    <rPh sb="31" eb="32">
      <t>オヨ</t>
    </rPh>
    <rPh sb="33" eb="35">
      <t>シセツ</t>
    </rPh>
    <rPh sb="36" eb="38">
      <t>コウシン</t>
    </rPh>
    <rPh sb="39" eb="40">
      <t>スス</t>
    </rPh>
    <rPh sb="42" eb="44">
      <t>ヒツヨウ</t>
    </rPh>
    <rPh sb="48" eb="52">
      <t>チュウチョウキテキ</t>
    </rPh>
    <rPh sb="53" eb="55">
      <t>アンテイ</t>
    </rPh>
    <rPh sb="55" eb="57">
      <t>ケイエイ</t>
    </rPh>
    <rPh sb="58" eb="59">
      <t>ハカ</t>
    </rPh>
    <rPh sb="64" eb="67">
      <t>ゴウリテキ</t>
    </rPh>
    <rPh sb="68" eb="70">
      <t>ウンエイ</t>
    </rPh>
    <rPh sb="71" eb="73">
      <t>メザ</t>
    </rPh>
    <rPh sb="77" eb="79">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</si>
</sst>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0.75</c:v>
                </c:pt>
                <c:pt idx="1">
                  <c:v>0.61</c:v>
                </c:pt>
                <c:pt idx="2">
                  <c:v>0.05</c:v>
                </c:pt>
                <c:pt idx="3">
                  <c:v>0.79</c:v>
                </c:pt>
                <c:pt idx="4">
                  <c:v>0.2</c:v>
                </c:pt>
              </c:numCache>
            </c:numRef>
          </c:val>
          <c:extLst>
            <c:ext xmlns:c16="http://schemas.microsoft.com/office/drawing/2014/chart" uri="{C3380CC4-5D6E-409C-BE32-E72D297353CC}">
              <c16:uniqueId val="{00000000-BF29-420D-ACE6-92AEE779A0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0.52</c:v>
                </c:pt>
                <c:pt idx="2">
                  <c:v>0.53</c:v>
                </c:pt>
                <c:pt idx="3">
                  <c:v>0.48</c:v>
                </c:pt>
                <c:pt idx="4">
                  <c:v>0.5</c:v>
                </c:pt>
              </c:numCache>
            </c:numRef>
          </c:val>
          <c:smooth val="0"/>
          <c:extLst>
            <c:ext xmlns:c16="http://schemas.microsoft.com/office/drawing/2014/chart" uri="{C3380CC4-5D6E-409C-BE32-E72D297353CC}">
              <c16:uniqueId val="{00000001-BF29-420D-ACE6-92AEE779A0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54.38</c:v>
                </c:pt>
                <c:pt idx="1">
                  <c:v>53.5</c:v>
                </c:pt>
                <c:pt idx="2">
                  <c:v>50.69</c:v>
                </c:pt>
                <c:pt idx="3">
                  <c:v>50.31</c:v>
                </c:pt>
                <c:pt idx="4">
                  <c:v>50.18</c:v>
                </c:pt>
              </c:numCache>
            </c:numRef>
          </c:val>
          <c:extLst>
            <c:ext xmlns:c16="http://schemas.microsoft.com/office/drawing/2014/chart" uri="{C3380CC4-5D6E-409C-BE32-E72D297353CC}">
              <c16:uniqueId val="{00000000-E829-4181-A526-FD4554452F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55.14</c:v>
                </c:pt>
                <c:pt idx="2">
                  <c:v>55.89</c:v>
                </c:pt>
                <c:pt idx="3">
                  <c:v>55.72</c:v>
                </c:pt>
                <c:pt idx="4">
                  <c:v>55.31</c:v>
                </c:pt>
              </c:numCache>
            </c:numRef>
          </c:val>
          <c:smooth val="0"/>
          <c:extLst>
            <c:ext xmlns:c16="http://schemas.microsoft.com/office/drawing/2014/chart" uri="{C3380CC4-5D6E-409C-BE32-E72D297353CC}">
              <c16:uniqueId val="{00000001-E829-4181-A526-FD4554452F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81.63</c:v>
                </c:pt>
                <c:pt idx="1">
                  <c:v>78.760000000000005</c:v>
                </c:pt>
                <c:pt idx="2">
                  <c:v>81.58</c:v>
                </c:pt>
                <c:pt idx="3">
                  <c:v>81.33</c:v>
                </c:pt>
                <c:pt idx="4">
                  <c:v>81.180000000000007</c:v>
                </c:pt>
              </c:numCache>
            </c:numRef>
          </c:val>
          <c:extLst>
            <c:ext xmlns:c16="http://schemas.microsoft.com/office/drawing/2014/chart" uri="{C3380CC4-5D6E-409C-BE32-E72D297353CC}">
              <c16:uniqueId val="{00000000-3238-40DB-8051-817C4A39ED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81.39</c:v>
                </c:pt>
                <c:pt idx="2">
                  <c:v>81.27</c:v>
                </c:pt>
                <c:pt idx="3">
                  <c:v>81.260000000000005</c:v>
                </c:pt>
                <c:pt idx="4">
                  <c:v>80.36</c:v>
                </c:pt>
              </c:numCache>
            </c:numRef>
          </c:val>
          <c:smooth val="0"/>
          <c:extLst>
            <c:ext xmlns:c16="http://schemas.microsoft.com/office/drawing/2014/chart" uri="{C3380CC4-5D6E-409C-BE32-E72D297353CC}">
              <c16:uniqueId val="{00000001-3238-40DB-8051-817C4A39ED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103.41</c:v>
                </c:pt>
                <c:pt idx="1">
                  <c:v>105.92</c:v>
                </c:pt>
                <c:pt idx="2">
                  <c:v>108.58</c:v>
                </c:pt>
                <c:pt idx="3">
                  <c:v>123.5</c:v>
                </c:pt>
                <c:pt idx="4">
                  <c:v>114.5</c:v>
                </c:pt>
              </c:numCache>
            </c:numRef>
          </c:val>
          <c:extLst>
            <c:ext xmlns:c16="http://schemas.microsoft.com/office/drawing/2014/chart" uri="{C3380CC4-5D6E-409C-BE32-E72D297353CC}">
              <c16:uniqueId val="{00000000-2273-4A81-B3AF-64CDA4CFCE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108.61</c:v>
                </c:pt>
                <c:pt idx="2">
                  <c:v>108.35</c:v>
                </c:pt>
                <c:pt idx="3">
                  <c:v>108.84</c:v>
                </c:pt>
                <c:pt idx="4">
                  <c:v>105.92</c:v>
                </c:pt>
              </c:numCache>
            </c:numRef>
          </c:val>
          <c:smooth val="0"/>
          <c:extLst>
            <c:ext xmlns:c16="http://schemas.microsoft.com/office/drawing/2014/chart" uri="{C3380CC4-5D6E-409C-BE32-E72D297353CC}">
              <c16:uniqueId val="{00000001-2273-4A81-B3AF-64CDA4CFCE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52.97</c:v>
                </c:pt>
                <c:pt idx="1">
                  <c:v>53.29</c:v>
                </c:pt>
                <c:pt idx="2">
                  <c:v>54.48</c:v>
                </c:pt>
                <c:pt idx="3">
                  <c:v>55.63</c:v>
                </c:pt>
                <c:pt idx="4">
                  <c:v>57.35</c:v>
                </c:pt>
              </c:numCache>
            </c:numRef>
          </c:val>
          <c:extLst>
            <c:ext xmlns:c16="http://schemas.microsoft.com/office/drawing/2014/chart" uri="{C3380CC4-5D6E-409C-BE32-E72D297353CC}">
              <c16:uniqueId val="{00000000-1845-46CC-9442-AD0A3D8F0B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49.92</c:v>
                </c:pt>
                <c:pt idx="2">
                  <c:v>50.63</c:v>
                </c:pt>
                <c:pt idx="3">
                  <c:v>51.29</c:v>
                </c:pt>
                <c:pt idx="4">
                  <c:v>52.2</c:v>
                </c:pt>
              </c:numCache>
            </c:numRef>
          </c:val>
          <c:smooth val="0"/>
          <c:extLst>
            <c:ext xmlns:c16="http://schemas.microsoft.com/office/drawing/2014/chart" uri="{C3380CC4-5D6E-409C-BE32-E72D297353CC}">
              <c16:uniqueId val="{00000001-1845-46CC-9442-AD0A3D8F0B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2F-4EE1-8916-05B57DC6AD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16.88</c:v>
                </c:pt>
                <c:pt idx="2">
                  <c:v>18.28</c:v>
                </c:pt>
                <c:pt idx="3">
                  <c:v>19.61</c:v>
                </c:pt>
                <c:pt idx="4">
                  <c:v>20.73</c:v>
                </c:pt>
              </c:numCache>
            </c:numRef>
          </c:val>
          <c:smooth val="0"/>
          <c:extLst>
            <c:ext xmlns:c16="http://schemas.microsoft.com/office/drawing/2014/chart" uri="{C3380CC4-5D6E-409C-BE32-E72D297353CC}">
              <c16:uniqueId val="{00000001-862F-4EE1-8916-05B57DC6AD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A4-4B15-8A41-2DC6EED7F5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3.59</c:v>
                </c:pt>
                <c:pt idx="2">
                  <c:v>3.98</c:v>
                </c:pt>
                <c:pt idx="3">
                  <c:v>6.02</c:v>
                </c:pt>
                <c:pt idx="4">
                  <c:v>7.78</c:v>
                </c:pt>
              </c:numCache>
            </c:numRef>
          </c:val>
          <c:smooth val="0"/>
          <c:extLst>
            <c:ext xmlns:c16="http://schemas.microsoft.com/office/drawing/2014/chart" uri="{C3380CC4-5D6E-409C-BE32-E72D297353CC}">
              <c16:uniqueId val="{00000001-47A4-4B15-8A41-2DC6EED7F5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1077.01</c:v>
                </c:pt>
                <c:pt idx="1">
                  <c:v>773.73</c:v>
                </c:pt>
                <c:pt idx="2">
                  <c:v>771</c:v>
                </c:pt>
                <c:pt idx="3">
                  <c:v>778.08</c:v>
                </c:pt>
                <c:pt idx="4">
                  <c:v>741.37</c:v>
                </c:pt>
              </c:numCache>
            </c:numRef>
          </c:val>
          <c:extLst>
            <c:ext xmlns:c16="http://schemas.microsoft.com/office/drawing/2014/chart" uri="{C3380CC4-5D6E-409C-BE32-E72D297353CC}">
              <c16:uniqueId val="{00000000-EFB0-4F1E-8782-5FB9F76582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379.08</c:v>
                </c:pt>
                <c:pt idx="2">
                  <c:v>367.55</c:v>
                </c:pt>
                <c:pt idx="3">
                  <c:v>378.56</c:v>
                </c:pt>
                <c:pt idx="4">
                  <c:v>364.46</c:v>
                </c:pt>
              </c:numCache>
            </c:numRef>
          </c:val>
          <c:smooth val="0"/>
          <c:extLst>
            <c:ext xmlns:c16="http://schemas.microsoft.com/office/drawing/2014/chart" uri="{C3380CC4-5D6E-409C-BE32-E72D297353CC}">
              <c16:uniqueId val="{00000001-EFB0-4F1E-8782-5FB9F76582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82.64</c:v>
                </c:pt>
                <c:pt idx="1">
                  <c:v>271.31</c:v>
                </c:pt>
                <c:pt idx="2">
                  <c:v>262.08999999999997</c:v>
                </c:pt>
                <c:pt idx="3">
                  <c:v>207.56</c:v>
                </c:pt>
                <c:pt idx="4">
                  <c:v>203.55</c:v>
                </c:pt>
              </c:numCache>
            </c:numRef>
          </c:val>
          <c:extLst>
            <c:ext xmlns:c16="http://schemas.microsoft.com/office/drawing/2014/chart" uri="{C3380CC4-5D6E-409C-BE32-E72D297353CC}">
              <c16:uniqueId val="{00000000-86FB-4FAA-8F98-F056169C8F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398.98</c:v>
                </c:pt>
                <c:pt idx="2">
                  <c:v>418.68</c:v>
                </c:pt>
                <c:pt idx="3">
                  <c:v>395.68</c:v>
                </c:pt>
                <c:pt idx="4">
                  <c:v>403.72</c:v>
                </c:pt>
              </c:numCache>
            </c:numRef>
          </c:val>
          <c:smooth val="0"/>
          <c:extLst>
            <c:ext xmlns:c16="http://schemas.microsoft.com/office/drawing/2014/chart" uri="{C3380CC4-5D6E-409C-BE32-E72D297353CC}">
              <c16:uniqueId val="{00000001-86FB-4FAA-8F98-F056169C8F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99.15</c:v>
                </c:pt>
                <c:pt idx="1">
                  <c:v>92.93</c:v>
                </c:pt>
                <c:pt idx="2">
                  <c:v>96.8</c:v>
                </c:pt>
                <c:pt idx="3">
                  <c:v>112.57</c:v>
                </c:pt>
                <c:pt idx="4">
                  <c:v>92.25</c:v>
                </c:pt>
              </c:numCache>
            </c:numRef>
          </c:val>
          <c:extLst>
            <c:ext xmlns:c16="http://schemas.microsoft.com/office/drawing/2014/chart" uri="{C3380CC4-5D6E-409C-BE32-E72D297353CC}">
              <c16:uniqueId val="{00000000-C95D-49C7-93DD-7B3C759142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98.64</c:v>
                </c:pt>
                <c:pt idx="2">
                  <c:v>94.78</c:v>
                </c:pt>
                <c:pt idx="3">
                  <c:v>97.59</c:v>
                </c:pt>
                <c:pt idx="4">
                  <c:v>92.17</c:v>
                </c:pt>
              </c:numCache>
            </c:numRef>
          </c:val>
          <c:smooth val="0"/>
          <c:extLst>
            <c:ext xmlns:c16="http://schemas.microsoft.com/office/drawing/2014/chart" uri="{C3380CC4-5D6E-409C-BE32-E72D297353CC}">
              <c16:uniqueId val="{00000001-C95D-49C7-93DD-7B3C759142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104.03</c:v>
                </c:pt>
                <c:pt idx="1">
                  <c:v>111.29</c:v>
                </c:pt>
                <c:pt idx="2">
                  <c:v>106.71</c:v>
                </c:pt>
                <c:pt idx="3">
                  <c:v>108.01</c:v>
                </c:pt>
                <c:pt idx="4">
                  <c:v>122.25</c:v>
                </c:pt>
              </c:numCache>
            </c:numRef>
          </c:val>
          <c:extLst>
            <c:ext xmlns:c16="http://schemas.microsoft.com/office/drawing/2014/chart" uri="{C3380CC4-5D6E-409C-BE32-E72D297353CC}">
              <c16:uniqueId val="{00000000-654D-420E-9D6A-9B7495ED7D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178.92</c:v>
                </c:pt>
                <c:pt idx="2">
                  <c:v>181.3</c:v>
                </c:pt>
                <c:pt idx="3">
                  <c:v>181.71</c:v>
                </c:pt>
                <c:pt idx="4">
                  <c:v>188.51</c:v>
                </c:pt>
              </c:numCache>
            </c:numRef>
          </c:val>
          <c:smooth val="0"/>
          <c:extLst>
            <c:ext xmlns:c16="http://schemas.microsoft.com/office/drawing/2014/chart" uri="{C3380CC4-5D6E-409C-BE32-E72D297353CC}">
              <c16:uniqueId val="{00000001-654D-420E-9D6A-9B7495ED7D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鳥取県　湯梨浜町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自治体職員</v>
      </c>
      <c r="AE8" s="44"/>
      <c r="AF8" s="44"/>
      <c r="AG8" s="44"/>
      <c r="AH8" s="44"/>
      <c r="AI8" s="44"/>
      <c r="AJ8" s="44"/>
      <c r="AK8" s="2"/>
      <c r="AL8" s="45">
        <f>データ!$R$6</f>
        <v>16515</v>
      </c>
      <c r="AM8" s="45"/>
      <c r="AN8" s="45"/>
      <c r="AO8" s="45"/>
      <c r="AP8" s="45"/>
      <c r="AQ8" s="45"/>
      <c r="AR8" s="45"/>
      <c r="AS8" s="45"/>
      <c r="AT8" s="46">
        <f>データ!$S$6</f>
        <v>77.930000000000007</v>
      </c>
      <c r="AU8" s="47"/>
      <c r="AV8" s="47"/>
      <c r="AW8" s="47"/>
      <c r="AX8" s="47"/>
      <c r="AY8" s="47"/>
      <c r="AZ8" s="47"/>
      <c r="BA8" s="47"/>
      <c r="BB8" s="48">
        <f>データ!$T$6</f>
        <v>211.92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83.33</v>
      </c>
      <c r="J10" s="47"/>
      <c r="K10" s="47"/>
      <c r="L10" s="47"/>
      <c r="M10" s="47"/>
      <c r="N10" s="47"/>
      <c r="O10" s="81"/>
      <c r="P10" s="48">
        <f>データ!$P$6</f>
        <v>97.47</v>
      </c>
      <c r="Q10" s="48"/>
      <c r="R10" s="48"/>
      <c r="S10" s="48"/>
      <c r="T10" s="48"/>
      <c r="U10" s="48"/>
      <c r="V10" s="48"/>
      <c r="W10" s="45">
        <f>データ!$Q$6</f>
        <v>2464</v>
      </c>
      <c r="X10" s="45"/>
      <c r="Y10" s="45"/>
      <c r="Z10" s="45"/>
      <c r="AA10" s="45"/>
      <c r="AB10" s="45"/>
      <c r="AC10" s="45"/>
      <c r="AD10" s="2"/>
      <c r="AE10" s="2"/>
      <c r="AF10" s="2"/>
      <c r="AG10" s="2"/>
      <c r="AH10" s="2"/>
      <c r="AI10" s="2"/>
      <c r="AJ10" s="2"/>
      <c r="AK10" s="2"/>
      <c r="AL10" s="45">
        <f>データ!$U$6</f>
        <v>15980</v>
      </c>
      <c r="AM10" s="45"/>
      <c r="AN10" s="45"/>
      <c r="AO10" s="45"/>
      <c r="AP10" s="45"/>
      <c r="AQ10" s="45"/>
      <c r="AR10" s="45"/>
      <c r="AS10" s="45"/>
      <c r="AT10" s="46">
        <f>データ!$V$6</f>
        <v>44.86</v>
      </c>
      <c r="AU10" s="47"/>
      <c r="AV10" s="47"/>
      <c r="AW10" s="47"/>
      <c r="AX10" s="47"/>
      <c r="AY10" s="47"/>
      <c r="AZ10" s="47"/>
      <c r="BA10" s="47"/>
      <c r="BB10" s="48">
        <f>データ!$W$6</f>
        <v>356.22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GBDFXgIDPlVGsbqcSuiMveMFMyhLJ1qG030irjDE4H23Slw49Tx4w7+TBgKfTgFgiQLxxQymXZdFEBKqdHpwg==" saltValue="5tJweLLP7HxTVpth8Wn2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313700</v>
      </c>
      <c r="D6" s="20">
        <f t="shared" si="3"/>
        <v>46</v>
      </c>
      <c r="E6" s="20">
        <f t="shared" si="3"/>
        <v>1</v>
      </c>
      <c r="F6" s="20">
        <f t="shared" si="3"/>
        <v>0</v>
      </c>
      <c r="G6" s="20">
        <f t="shared" si="3"/>
        <v>1</v>
      </c>
      <c r="H6" s="20" t="str">
        <f t="shared" si="3"/>
        <v>鳥取県　湯梨浜町</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83.33</v>
      </c>
      <c r="P6" s="21">
        <f t="shared" si="3"/>
        <v>97.47</v>
      </c>
      <c r="Q6" s="21">
        <f t="shared" si="3"/>
        <v>2464</v>
      </c>
      <c r="R6" s="21">
        <f t="shared" si="3"/>
        <v>16515</v>
      </c>
      <c r="S6" s="21">
        <f t="shared" si="3"/>
        <v>77.930000000000007</v>
      </c>
      <c r="T6" s="21">
        <f t="shared" si="3"/>
        <v>211.92</v>
      </c>
      <c r="U6" s="21">
        <f t="shared" si="3"/>
        <v>15980</v>
      </c>
      <c r="V6" s="21">
        <f t="shared" si="3"/>
        <v>44.86</v>
      </c>
      <c r="W6" s="21">
        <f t="shared" si="3"/>
        <v>356.22</v>
      </c>
      <c r="X6" s="22">
        <f>IF(X7="",NA(),X7)</f>
        <v>103.41</v>
      </c>
      <c r="Y6" s="22">
        <f t="shared" ref="Y6:AG6" si="4">IF(Y7="",NA(),Y7)</f>
        <v>105.92</v>
      </c>
      <c r="Z6" s="22">
        <f t="shared" si="4"/>
        <v>108.58</v>
      </c>
      <c r="AA6" s="22">
        <f t="shared" si="4"/>
        <v>123.5</v>
      </c>
      <c r="AB6" s="22">
        <f t="shared" si="4"/>
        <v>114.5</v>
      </c>
      <c r="AC6" s="22">
        <f t="shared" si="4"/>
        <v>108.76</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3.59</v>
      </c>
      <c r="AP6" s="22">
        <f t="shared" si="5"/>
        <v>3.98</v>
      </c>
      <c r="AQ6" s="22">
        <f t="shared" si="5"/>
        <v>6.02</v>
      </c>
      <c r="AR6" s="22">
        <f t="shared" si="5"/>
        <v>7.78</v>
      </c>
      <c r="AS6" s="21" t="str">
        <f>IF(AS7="","",IF(AS7="-","【-】","【"&amp;SUBSTITUTE(TEXT(AS7,"#,##0.00"),"-","△")&amp;"】"))</f>
        <v>【1.34】</v>
      </c>
      <c r="AT6" s="22">
        <f>IF(AT7="",NA(),AT7)</f>
        <v>1077.01</v>
      </c>
      <c r="AU6" s="22">
        <f t="shared" ref="AU6:BC6" si="6">IF(AU7="",NA(),AU7)</f>
        <v>773.73</v>
      </c>
      <c r="AV6" s="22">
        <f t="shared" si="6"/>
        <v>771</v>
      </c>
      <c r="AW6" s="22">
        <f t="shared" si="6"/>
        <v>778.08</v>
      </c>
      <c r="AX6" s="22">
        <f t="shared" si="6"/>
        <v>741.37</v>
      </c>
      <c r="AY6" s="22">
        <f t="shared" si="6"/>
        <v>359.7</v>
      </c>
      <c r="AZ6" s="22">
        <f t="shared" si="6"/>
        <v>379.08</v>
      </c>
      <c r="BA6" s="22">
        <f t="shared" si="6"/>
        <v>367.55</v>
      </c>
      <c r="BB6" s="22">
        <f t="shared" si="6"/>
        <v>378.56</v>
      </c>
      <c r="BC6" s="22">
        <f t="shared" si="6"/>
        <v>364.46</v>
      </c>
      <c r="BD6" s="21" t="str">
        <f>IF(BD7="","",IF(BD7="-","【-】","【"&amp;SUBSTITUTE(TEXT(BD7,"#,##0.00"),"-","△")&amp;"】"))</f>
        <v>【252.29】</v>
      </c>
      <c r="BE6" s="22">
        <f>IF(BE7="",NA(),BE7)</f>
        <v>82.64</v>
      </c>
      <c r="BF6" s="22">
        <f t="shared" ref="BF6:BN6" si="7">IF(BF7="",NA(),BF7)</f>
        <v>271.31</v>
      </c>
      <c r="BG6" s="22">
        <f t="shared" si="7"/>
        <v>262.08999999999997</v>
      </c>
      <c r="BH6" s="22">
        <f t="shared" si="7"/>
        <v>207.56</v>
      </c>
      <c r="BI6" s="22">
        <f t="shared" si="7"/>
        <v>203.55</v>
      </c>
      <c r="BJ6" s="22">
        <f t="shared" si="7"/>
        <v>447.01</v>
      </c>
      <c r="BK6" s="22">
        <f t="shared" si="7"/>
        <v>398.98</v>
      </c>
      <c r="BL6" s="22">
        <f t="shared" si="7"/>
        <v>418.68</v>
      </c>
      <c r="BM6" s="22">
        <f t="shared" si="7"/>
        <v>395.68</v>
      </c>
      <c r="BN6" s="22">
        <f t="shared" si="7"/>
        <v>403.72</v>
      </c>
      <c r="BO6" s="21" t="str">
        <f>IF(BO7="","",IF(BO7="-","【-】","【"&amp;SUBSTITUTE(TEXT(BO7,"#,##0.00"),"-","△")&amp;"】"))</f>
        <v>【268.07】</v>
      </c>
      <c r="BP6" s="22">
        <f>IF(BP7="",NA(),BP7)</f>
        <v>99.15</v>
      </c>
      <c r="BQ6" s="22">
        <f t="shared" ref="BQ6:BY6" si="8">IF(BQ7="",NA(),BQ7)</f>
        <v>92.93</v>
      </c>
      <c r="BR6" s="22">
        <f t="shared" si="8"/>
        <v>96.8</v>
      </c>
      <c r="BS6" s="22">
        <f t="shared" si="8"/>
        <v>112.57</v>
      </c>
      <c r="BT6" s="22">
        <f t="shared" si="8"/>
        <v>92.25</v>
      </c>
      <c r="BU6" s="22">
        <f t="shared" si="8"/>
        <v>95.81</v>
      </c>
      <c r="BV6" s="22">
        <f t="shared" si="8"/>
        <v>98.64</v>
      </c>
      <c r="BW6" s="22">
        <f t="shared" si="8"/>
        <v>94.78</v>
      </c>
      <c r="BX6" s="22">
        <f t="shared" si="8"/>
        <v>97.59</v>
      </c>
      <c r="BY6" s="22">
        <f t="shared" si="8"/>
        <v>92.17</v>
      </c>
      <c r="BZ6" s="21" t="str">
        <f>IF(BZ7="","",IF(BZ7="-","【-】","【"&amp;SUBSTITUTE(TEXT(BZ7,"#,##0.00"),"-","△")&amp;"】"))</f>
        <v>【97.47】</v>
      </c>
      <c r="CA6" s="22">
        <f>IF(CA7="",NA(),CA7)</f>
        <v>104.03</v>
      </c>
      <c r="CB6" s="22">
        <f t="shared" ref="CB6:CJ6" si="9">IF(CB7="",NA(),CB7)</f>
        <v>111.29</v>
      </c>
      <c r="CC6" s="22">
        <f t="shared" si="9"/>
        <v>106.71</v>
      </c>
      <c r="CD6" s="22">
        <f t="shared" si="9"/>
        <v>108.01</v>
      </c>
      <c r="CE6" s="22">
        <f t="shared" si="9"/>
        <v>122.25</v>
      </c>
      <c r="CF6" s="22">
        <f t="shared" si="9"/>
        <v>189.58</v>
      </c>
      <c r="CG6" s="22">
        <f t="shared" si="9"/>
        <v>178.92</v>
      </c>
      <c r="CH6" s="22">
        <f t="shared" si="9"/>
        <v>181.3</v>
      </c>
      <c r="CI6" s="22">
        <f t="shared" si="9"/>
        <v>181.71</v>
      </c>
      <c r="CJ6" s="22">
        <f t="shared" si="9"/>
        <v>188.51</v>
      </c>
      <c r="CK6" s="21" t="str">
        <f>IF(CK7="","",IF(CK7="-","【-】","【"&amp;SUBSTITUTE(TEXT(CK7,"#,##0.00"),"-","△")&amp;"】"))</f>
        <v>【174.75】</v>
      </c>
      <c r="CL6" s="22">
        <f>IF(CL7="",NA(),CL7)</f>
        <v>54.38</v>
      </c>
      <c r="CM6" s="22">
        <f t="shared" ref="CM6:CU6" si="10">IF(CM7="",NA(),CM7)</f>
        <v>53.5</v>
      </c>
      <c r="CN6" s="22">
        <f t="shared" si="10"/>
        <v>50.69</v>
      </c>
      <c r="CO6" s="22">
        <f t="shared" si="10"/>
        <v>50.31</v>
      </c>
      <c r="CP6" s="22">
        <f t="shared" si="10"/>
        <v>50.18</v>
      </c>
      <c r="CQ6" s="22">
        <f t="shared" si="10"/>
        <v>55.22</v>
      </c>
      <c r="CR6" s="22">
        <f t="shared" si="10"/>
        <v>55.14</v>
      </c>
      <c r="CS6" s="22">
        <f t="shared" si="10"/>
        <v>55.89</v>
      </c>
      <c r="CT6" s="22">
        <f t="shared" si="10"/>
        <v>55.72</v>
      </c>
      <c r="CU6" s="22">
        <f t="shared" si="10"/>
        <v>55.31</v>
      </c>
      <c r="CV6" s="21" t="str">
        <f>IF(CV7="","",IF(CV7="-","【-】","【"&amp;SUBSTITUTE(TEXT(CV7,"#,##0.00"),"-","△")&amp;"】"))</f>
        <v>【59.97】</v>
      </c>
      <c r="CW6" s="22">
        <f>IF(CW7="",NA(),CW7)</f>
        <v>81.63</v>
      </c>
      <c r="CX6" s="22">
        <f t="shared" ref="CX6:DF6" si="11">IF(CX7="",NA(),CX7)</f>
        <v>78.760000000000005</v>
      </c>
      <c r="CY6" s="22">
        <f t="shared" si="11"/>
        <v>81.58</v>
      </c>
      <c r="CZ6" s="22">
        <f t="shared" si="11"/>
        <v>81.33</v>
      </c>
      <c r="DA6" s="22">
        <f t="shared" si="11"/>
        <v>81.180000000000007</v>
      </c>
      <c r="DB6" s="22">
        <f t="shared" si="11"/>
        <v>80.930000000000007</v>
      </c>
      <c r="DC6" s="22">
        <f t="shared" si="11"/>
        <v>81.39</v>
      </c>
      <c r="DD6" s="22">
        <f t="shared" si="11"/>
        <v>81.27</v>
      </c>
      <c r="DE6" s="22">
        <f t="shared" si="11"/>
        <v>81.260000000000005</v>
      </c>
      <c r="DF6" s="22">
        <f t="shared" si="11"/>
        <v>80.36</v>
      </c>
      <c r="DG6" s="21" t="str">
        <f>IF(DG7="","",IF(DG7="-","【-】","【"&amp;SUBSTITUTE(TEXT(DG7,"#,##0.00"),"-","△")&amp;"】"))</f>
        <v>【89.76】</v>
      </c>
      <c r="DH6" s="22">
        <f>IF(DH7="",NA(),DH7)</f>
        <v>52.97</v>
      </c>
      <c r="DI6" s="22">
        <f t="shared" ref="DI6:DQ6" si="12">IF(DI7="",NA(),DI7)</f>
        <v>53.29</v>
      </c>
      <c r="DJ6" s="22">
        <f t="shared" si="12"/>
        <v>54.48</v>
      </c>
      <c r="DK6" s="22">
        <f t="shared" si="12"/>
        <v>55.63</v>
      </c>
      <c r="DL6" s="22">
        <f t="shared" si="12"/>
        <v>57.35</v>
      </c>
      <c r="DM6" s="22">
        <f t="shared" si="12"/>
        <v>47.97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1">
        <f t="shared" si="13"/>
        <v>0</v>
      </c>
      <c r="DX6" s="22">
        <f t="shared" si="13"/>
        <v>15.33</v>
      </c>
      <c r="DY6" s="22">
        <f t="shared" si="13"/>
        <v>16.88</v>
      </c>
      <c r="DZ6" s="22">
        <f t="shared" si="13"/>
        <v>18.28</v>
      </c>
      <c r="EA6" s="22">
        <f t="shared" si="13"/>
        <v>19.61</v>
      </c>
      <c r="EB6" s="22">
        <f t="shared" si="13"/>
        <v>20.73</v>
      </c>
      <c r="EC6" s="21" t="str">
        <f>IF(EC7="","",IF(EC7="-","【-】","【"&amp;SUBSTITUTE(TEXT(EC7,"#,##0.00"),"-","△")&amp;"】"))</f>
        <v>【23.75】</v>
      </c>
      <c r="ED6" s="22">
        <f>IF(ED7="",NA(),ED7)</f>
        <v>0.75</v>
      </c>
      <c r="EE6" s="22">
        <f t="shared" ref="EE6:EM6" si="14">IF(EE7="",NA(),EE7)</f>
        <v>0.61</v>
      </c>
      <c r="EF6" s="22">
        <f t="shared" si="14"/>
        <v>0.05</v>
      </c>
      <c r="EG6" s="22">
        <f t="shared" si="14"/>
        <v>0.79</v>
      </c>
      <c r="EH6" s="22">
        <f t="shared" si="14"/>
        <v>0.2</v>
      </c>
      <c r="EI6" s="22">
        <f t="shared" si="14"/>
        <v>0.43</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313700</v>
      </c>
      <c r="D7" s="24">
        <v>46</v>
      </c>
      <c r="E7" s="24">
        <v>1</v>
      </c>
      <c r="F7" s="24">
        <v>0</v>
      </c>
      <c r="G7" s="24">
        <v>1</v>
      </c>
      <c r="H7" s="24" t="s">
        <v>93</v>
      </c>
      <c r="I7" s="24" t="s">
        <v>94</v>
      </c>
      <c r="J7" s="24" t="s">
        <v>95</v>
      </c>
      <c r="K7" s="24" t="s">
        <v>96</v>
      </c>
      <c r="L7" s="24" t="s">
        <v>97</v>
      </c>
      <c r="M7" s="24" t="s">
        <v>98</v>
      </c>
      <c r="N7" s="25" t="s">
        <v>99</v>
      </c>
      <c r="O7" s="25">
        <v>83.33</v>
      </c>
      <c r="P7" s="25">
        <v>97.47</v>
      </c>
      <c r="Q7" s="25">
        <v>2464</v>
      </c>
      <c r="R7" s="25">
        <v>16515</v>
      </c>
      <c r="S7" s="25">
        <v>77.930000000000007</v>
      </c>
      <c r="T7" s="25">
        <v>211.92</v>
      </c>
      <c r="U7" s="25">
        <v>15980</v>
      </c>
      <c r="V7" s="25">
        <v>44.86</v>
      </c>
      <c r="W7" s="25">
        <v>356.22</v>
      </c>
      <c r="X7" s="25">
        <v>103.41</v>
      </c>
      <c r="Y7" s="25">
        <v>105.92</v>
      </c>
      <c r="Z7" s="25">
        <v>108.58</v>
      </c>
      <c r="AA7" s="25">
        <v>123.5</v>
      </c>
      <c r="AB7" s="25">
        <v>114.5</v>
      </c>
      <c r="AC7" s="25">
        <v>108.76</v>
      </c>
      <c r="AD7" s="25">
        <v>108.61</v>
      </c>
      <c r="AE7" s="25">
        <v>108.35</v>
      </c>
      <c r="AF7" s="25">
        <v>108.84</v>
      </c>
      <c r="AG7" s="25">
        <v>105.92</v>
      </c>
      <c r="AH7" s="25">
        <v>108.7</v>
      </c>
      <c r="AI7" s="25">
        <v>0</v>
      </c>
      <c r="AJ7" s="25">
        <v>0</v>
      </c>
      <c r="AK7" s="25">
        <v>0</v>
      </c>
      <c r="AL7" s="25">
        <v>0</v>
      </c>
      <c r="AM7" s="25">
        <v>0</v>
      </c>
      <c r="AN7" s="25">
        <v>7.48</v>
      </c>
      <c r="AO7" s="25">
        <v>3.59</v>
      </c>
      <c r="AP7" s="25">
        <v>3.98</v>
      </c>
      <c r="AQ7" s="25">
        <v>6.02</v>
      </c>
      <c r="AR7" s="25">
        <v>7.78</v>
      </c>
      <c r="AS7" s="25">
        <v>1.34</v>
      </c>
      <c r="AT7" s="25">
        <v>1077.01</v>
      </c>
      <c r="AU7" s="25">
        <v>773.73</v>
      </c>
      <c r="AV7" s="25">
        <v>771</v>
      </c>
      <c r="AW7" s="25">
        <v>778.08</v>
      </c>
      <c r="AX7" s="25">
        <v>741.37</v>
      </c>
      <c r="AY7" s="25">
        <v>359.7</v>
      </c>
      <c r="AZ7" s="25">
        <v>379.08</v>
      </c>
      <c r="BA7" s="25">
        <v>367.55</v>
      </c>
      <c r="BB7" s="25">
        <v>378.56</v>
      </c>
      <c r="BC7" s="25">
        <v>364.46</v>
      </c>
      <c r="BD7" s="25">
        <v>252.29</v>
      </c>
      <c r="BE7" s="25">
        <v>82.64</v>
      </c>
      <c r="BF7" s="25">
        <v>271.31</v>
      </c>
      <c r="BG7" s="25">
        <v>262.08999999999997</v>
      </c>
      <c r="BH7" s="25">
        <v>207.56</v>
      </c>
      <c r="BI7" s="25">
        <v>203.55</v>
      </c>
      <c r="BJ7" s="25">
        <v>447.01</v>
      </c>
      <c r="BK7" s="25">
        <v>398.98</v>
      </c>
      <c r="BL7" s="25">
        <v>418.68</v>
      </c>
      <c r="BM7" s="25">
        <v>395.68</v>
      </c>
      <c r="BN7" s="25">
        <v>403.72</v>
      </c>
      <c r="BO7" s="25">
        <v>268.07</v>
      </c>
      <c r="BP7" s="25">
        <v>99.15</v>
      </c>
      <c r="BQ7" s="25">
        <v>92.93</v>
      </c>
      <c r="BR7" s="25">
        <v>96.8</v>
      </c>
      <c r="BS7" s="25">
        <v>112.57</v>
      </c>
      <c r="BT7" s="25">
        <v>92.25</v>
      </c>
      <c r="BU7" s="25">
        <v>95.81</v>
      </c>
      <c r="BV7" s="25">
        <v>98.64</v>
      </c>
      <c r="BW7" s="25">
        <v>94.78</v>
      </c>
      <c r="BX7" s="25">
        <v>97.59</v>
      </c>
      <c r="BY7" s="25">
        <v>92.17</v>
      </c>
      <c r="BZ7" s="25">
        <v>97.47</v>
      </c>
      <c r="CA7" s="25">
        <v>104.03</v>
      </c>
      <c r="CB7" s="25">
        <v>111.29</v>
      </c>
      <c r="CC7" s="25">
        <v>106.71</v>
      </c>
      <c r="CD7" s="25">
        <v>108.01</v>
      </c>
      <c r="CE7" s="25">
        <v>122.25</v>
      </c>
      <c r="CF7" s="25">
        <v>189.58</v>
      </c>
      <c r="CG7" s="25">
        <v>178.92</v>
      </c>
      <c r="CH7" s="25">
        <v>181.3</v>
      </c>
      <c r="CI7" s="25">
        <v>181.71</v>
      </c>
      <c r="CJ7" s="25">
        <v>188.51</v>
      </c>
      <c r="CK7" s="25">
        <v>174.75</v>
      </c>
      <c r="CL7" s="25">
        <v>54.38</v>
      </c>
      <c r="CM7" s="25">
        <v>53.5</v>
      </c>
      <c r="CN7" s="25">
        <v>50.69</v>
      </c>
      <c r="CO7" s="25">
        <v>50.31</v>
      </c>
      <c r="CP7" s="25">
        <v>50.18</v>
      </c>
      <c r="CQ7" s="25">
        <v>55.22</v>
      </c>
      <c r="CR7" s="25">
        <v>55.14</v>
      </c>
      <c r="CS7" s="25">
        <v>55.89</v>
      </c>
      <c r="CT7" s="25">
        <v>55.72</v>
      </c>
      <c r="CU7" s="25">
        <v>55.31</v>
      </c>
      <c r="CV7" s="25">
        <v>59.97</v>
      </c>
      <c r="CW7" s="25">
        <v>81.63</v>
      </c>
      <c r="CX7" s="25">
        <v>78.760000000000005</v>
      </c>
      <c r="CY7" s="25">
        <v>81.58</v>
      </c>
      <c r="CZ7" s="25">
        <v>81.33</v>
      </c>
      <c r="DA7" s="25">
        <v>81.180000000000007</v>
      </c>
      <c r="DB7" s="25">
        <v>80.930000000000007</v>
      </c>
      <c r="DC7" s="25">
        <v>81.39</v>
      </c>
      <c r="DD7" s="25">
        <v>81.27</v>
      </c>
      <c r="DE7" s="25">
        <v>81.260000000000005</v>
      </c>
      <c r="DF7" s="25">
        <v>80.36</v>
      </c>
      <c r="DG7" s="25">
        <v>89.76</v>
      </c>
      <c r="DH7" s="25">
        <v>52.97</v>
      </c>
      <c r="DI7" s="25">
        <v>53.29</v>
      </c>
      <c r="DJ7" s="25">
        <v>54.48</v>
      </c>
      <c r="DK7" s="25">
        <v>55.63</v>
      </c>
      <c r="DL7" s="25">
        <v>57.35</v>
      </c>
      <c r="DM7" s="25">
        <v>47.97</v>
      </c>
      <c r="DN7" s="25">
        <v>49.92</v>
      </c>
      <c r="DO7" s="25">
        <v>50.63</v>
      </c>
      <c r="DP7" s="25">
        <v>51.29</v>
      </c>
      <c r="DQ7" s="25">
        <v>52.2</v>
      </c>
      <c r="DR7" s="25">
        <v>51.51</v>
      </c>
      <c r="DS7" s="25">
        <v>0</v>
      </c>
      <c r="DT7" s="25">
        <v>0</v>
      </c>
      <c r="DU7" s="25">
        <v>0</v>
      </c>
      <c r="DV7" s="25">
        <v>0</v>
      </c>
      <c r="DW7" s="25">
        <v>0</v>
      </c>
      <c r="DX7" s="25">
        <v>15.33</v>
      </c>
      <c r="DY7" s="25">
        <v>16.88</v>
      </c>
      <c r="DZ7" s="25">
        <v>18.28</v>
      </c>
      <c r="EA7" s="25">
        <v>19.61</v>
      </c>
      <c r="EB7" s="25">
        <v>20.73</v>
      </c>
      <c r="EC7" s="25">
        <v>23.75</v>
      </c>
      <c r="ED7" s="25">
        <v>0.75</v>
      </c>
      <c r="EE7" s="25">
        <v>0.61</v>
      </c>
      <c r="EF7" s="25">
        <v>0.05</v>
      </c>
      <c r="EG7" s="25">
        <v>0.79</v>
      </c>
      <c r="EH7" s="25">
        <v>0.2</v>
      </c>
      <c r="EI7" s="25">
        <v>0.43</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2024-01-30T10:05:11Z</cp:lastPrinted>
  <dcterms:created xsi:type="dcterms:W3CDTF">2023-12-05T00:58:36Z</dcterms:created>
  <dcterms:modified xsi:type="dcterms:W3CDTF">2024-02-07T06:21:18Z</dcterms:modified>
  <cp:category/>
</cp:coreProperties>
</file>