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6.8公表分\③公表資料\01_統計表\"/>
    </mc:Choice>
  </mc:AlternateContent>
  <xr:revisionPtr revIDLastSave="0" documentId="13_ncr:1_{3E41C554-7561-4699-95AB-C517D7346644}" xr6:coauthVersionLast="47" xr6:coauthVersionMax="47" xr10:uidLastSave="{00000000-0000-0000-0000-000000000000}"/>
  <bookViews>
    <workbookView xWindow="-28920" yWindow="-120" windowWidth="29040" windowHeight="1584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<sst xmlns="http://schemas.openxmlformats.org/spreadsheetml/2006/main" count="207" uniqueCount="66">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</sst>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-306</v>
      </c>
      <c r="C9" s="17">
        <f>C10+C11</f>
        <v>74</v>
      </c>
      <c r="D9" s="17">
        <f>D10+D11</f>
        <v>30</v>
      </c>
      <c r="E9" s="17">
        <f>E10+E11</f>
        <v>-328</v>
      </c>
      <c r="F9" s="17">
        <f>F10+F11</f>
        <v>254</v>
      </c>
      <c r="G9" s="17">
        <f>G10+G11</f>
        <v>-31</v>
      </c>
      <c r="H9" s="17">
        <f>H10+H11</f>
        <v>582</v>
      </c>
      <c r="I9" s="17">
        <f>I10+I11</f>
        <v>-32</v>
      </c>
      <c r="J9" s="28">
        <f t="shared" ref="J9:J19" si="0">K9-L9</f>
        <v>-7.2817936718369349</v>
      </c>
      <c r="K9" s="32">
        <v>5.6389499775810439</v>
      </c>
      <c r="L9" s="32">
        <v>12.920743649417979</v>
      </c>
      <c r="M9" s="17">
        <f t="shared" ref="M9:U9" si="1">M10+M11</f>
        <v>22</v>
      </c>
      <c r="N9" s="17">
        <f t="shared" si="1"/>
        <v>1103</v>
      </c>
      <c r="O9" s="17">
        <f t="shared" si="1"/>
        <v>50</v>
      </c>
      <c r="P9" s="17">
        <f t="shared" si="1"/>
        <v>705</v>
      </c>
      <c r="Q9" s="17">
        <f t="shared" si="1"/>
        <v>398</v>
      </c>
      <c r="R9" s="17">
        <f t="shared" si="1"/>
        <v>1081</v>
      </c>
      <c r="S9" s="17">
        <f t="shared" si="1"/>
        <v>21</v>
      </c>
      <c r="T9" s="17">
        <f t="shared" si="1"/>
        <v>683</v>
      </c>
      <c r="U9" s="17">
        <f t="shared" si="1"/>
        <v>398</v>
      </c>
      <c r="V9" s="28">
        <v>0.48841299018418738</v>
      </c>
    </row>
    <row r="10" spans="1:22" ht="18.75" customHeight="1" x14ac:dyDescent="0.2">
      <c r="A10" s="6" t="s">
        <v>28</v>
      </c>
      <c r="B10" s="18">
        <f>B20+B21+B22+B23</f>
        <v>-145</v>
      </c>
      <c r="C10" s="18">
        <f>C20+C21+C22+C23</f>
        <v>114</v>
      </c>
      <c r="D10" s="18">
        <f>D20+D21+D22+D23</f>
        <v>76</v>
      </c>
      <c r="E10" s="18">
        <f>E20+E21+E22+E23</f>
        <v>-197</v>
      </c>
      <c r="F10" s="18">
        <f>F20+F21+F22+F23</f>
        <v>212</v>
      </c>
      <c r="G10" s="18">
        <f>G20+G21+G22+G23</f>
        <v>-17</v>
      </c>
      <c r="H10" s="18">
        <f>H20+H21+H22+H23</f>
        <v>409</v>
      </c>
      <c r="I10" s="18">
        <f>I20+I21+I22+I23</f>
        <v>-14</v>
      </c>
      <c r="J10" s="25">
        <f t="shared" si="0"/>
        <v>-5.7861948750822458</v>
      </c>
      <c r="K10" s="33">
        <v>6.2267680889209958</v>
      </c>
      <c r="L10" s="33">
        <v>12.012962964003242</v>
      </c>
      <c r="M10" s="18">
        <f t="shared" ref="M10:U10" si="2">M20+M21+M22+M23</f>
        <v>52</v>
      </c>
      <c r="N10" s="18">
        <f t="shared" si="2"/>
        <v>841</v>
      </c>
      <c r="O10" s="18">
        <f t="shared" si="2"/>
        <v>31</v>
      </c>
      <c r="P10" s="18">
        <f t="shared" si="2"/>
        <v>586</v>
      </c>
      <c r="Q10" s="18">
        <f t="shared" si="2"/>
        <v>255</v>
      </c>
      <c r="R10" s="18">
        <f t="shared" si="2"/>
        <v>789</v>
      </c>
      <c r="S10" s="18">
        <f t="shared" si="2"/>
        <v>-48</v>
      </c>
      <c r="T10" s="18">
        <f t="shared" si="2"/>
        <v>553</v>
      </c>
      <c r="U10" s="18">
        <f t="shared" si="2"/>
        <v>236</v>
      </c>
      <c r="V10" s="25">
        <v>1.5273204746409981</v>
      </c>
    </row>
    <row r="11" spans="1:22" ht="18.75" customHeight="1" x14ac:dyDescent="0.2">
      <c r="A11" s="2" t="s">
        <v>27</v>
      </c>
      <c r="B11" s="19">
        <f>B12+B13+B14+B15+B16</f>
        <v>-161</v>
      </c>
      <c r="C11" s="19">
        <f>C12+C13+C14+C15+C16</f>
        <v>-40</v>
      </c>
      <c r="D11" s="19">
        <f>D12+D13+D14+D15+D16</f>
        <v>-46</v>
      </c>
      <c r="E11" s="19">
        <f>E12+E13+E14+E15+E16</f>
        <v>-131</v>
      </c>
      <c r="F11" s="19">
        <f>F12+F13+F14+F15+F16</f>
        <v>42</v>
      </c>
      <c r="G11" s="19">
        <f>G12+G13+G14+G15+G16</f>
        <v>-14</v>
      </c>
      <c r="H11" s="19">
        <f>H12+H13+H14+H15+H16</f>
        <v>173</v>
      </c>
      <c r="I11" s="19">
        <f>I12+I13+I14+I15+I16</f>
        <v>-18</v>
      </c>
      <c r="J11" s="27">
        <f t="shared" si="0"/>
        <v>-11.912023053861496</v>
      </c>
      <c r="K11" s="34">
        <v>3.8191218951311656</v>
      </c>
      <c r="L11" s="34">
        <v>15.731144948992661</v>
      </c>
      <c r="M11" s="19">
        <f t="shared" ref="M11:U11" si="3">M12+M13+M14+M15+M16</f>
        <v>-30</v>
      </c>
      <c r="N11" s="19">
        <f t="shared" si="3"/>
        <v>262</v>
      </c>
      <c r="O11" s="19">
        <f t="shared" si="3"/>
        <v>19</v>
      </c>
      <c r="P11" s="19">
        <f t="shared" si="3"/>
        <v>119</v>
      </c>
      <c r="Q11" s="19">
        <f t="shared" si="3"/>
        <v>143</v>
      </c>
      <c r="R11" s="19">
        <f t="shared" si="3"/>
        <v>292</v>
      </c>
      <c r="S11" s="19">
        <f t="shared" si="3"/>
        <v>69</v>
      </c>
      <c r="T11" s="19">
        <f t="shared" si="3"/>
        <v>130</v>
      </c>
      <c r="U11" s="19">
        <f t="shared" si="3"/>
        <v>162</v>
      </c>
      <c r="V11" s="30">
        <v>-2.7279442108079763</v>
      </c>
    </row>
    <row r="12" spans="1:22" ht="18.75" customHeight="1" x14ac:dyDescent="0.2">
      <c r="A12" s="6" t="s">
        <v>26</v>
      </c>
      <c r="B12" s="18">
        <f>B24</f>
        <v>-14</v>
      </c>
      <c r="C12" s="18">
        <f>C24</f>
        <v>8</v>
      </c>
      <c r="D12" s="18">
        <f>D24</f>
        <v>-9</v>
      </c>
      <c r="E12" s="18">
        <f>E24</f>
        <v>-11</v>
      </c>
      <c r="F12" s="18">
        <f>F24</f>
        <v>3</v>
      </c>
      <c r="G12" s="18">
        <f>G24</f>
        <v>0</v>
      </c>
      <c r="H12" s="18">
        <f>H24</f>
        <v>14</v>
      </c>
      <c r="I12" s="18">
        <f>I24</f>
        <v>-5</v>
      </c>
      <c r="J12" s="25">
        <f t="shared" si="0"/>
        <v>-12.648126971361071</v>
      </c>
      <c r="K12" s="33">
        <v>3.4494891740075655</v>
      </c>
      <c r="L12" s="33">
        <v>16.097616145368637</v>
      </c>
      <c r="M12" s="18">
        <f t="shared" ref="M12:U12" si="4">M24</f>
        <v>-3</v>
      </c>
      <c r="N12" s="18">
        <f t="shared" si="4"/>
        <v>21</v>
      </c>
      <c r="O12" s="18">
        <f t="shared" si="4"/>
        <v>-8</v>
      </c>
      <c r="P12" s="18">
        <f t="shared" si="4"/>
        <v>14</v>
      </c>
      <c r="Q12" s="18">
        <f t="shared" si="4"/>
        <v>7</v>
      </c>
      <c r="R12" s="18">
        <f t="shared" si="4"/>
        <v>24</v>
      </c>
      <c r="S12" s="18">
        <f t="shared" si="4"/>
        <v>6</v>
      </c>
      <c r="T12" s="18">
        <f t="shared" si="4"/>
        <v>10</v>
      </c>
      <c r="U12" s="18">
        <f t="shared" si="4"/>
        <v>14</v>
      </c>
      <c r="V12" s="25">
        <v>-3.4494891740075708</v>
      </c>
    </row>
    <row r="13" spans="1:22" ht="18.75" customHeight="1" x14ac:dyDescent="0.2">
      <c r="A13" s="4" t="s">
        <v>25</v>
      </c>
      <c r="B13" s="20">
        <f>B25+B26+B27</f>
        <v>-31</v>
      </c>
      <c r="C13" s="20">
        <f>C25+C26+C27</f>
        <v>-21</v>
      </c>
      <c r="D13" s="20">
        <f>D25+D26+D27</f>
        <v>-4</v>
      </c>
      <c r="E13" s="20">
        <f>E25+E26+E27</f>
        <v>-21</v>
      </c>
      <c r="F13" s="20">
        <f>F25+F26+F27</f>
        <v>10</v>
      </c>
      <c r="G13" s="20">
        <f>G25+G26+G27</f>
        <v>5</v>
      </c>
      <c r="H13" s="20">
        <f>H25+H26+H27</f>
        <v>31</v>
      </c>
      <c r="I13" s="20">
        <f>I25+I26+I27</f>
        <v>-1</v>
      </c>
      <c r="J13" s="26">
        <f t="shared" si="0"/>
        <v>-10.727565068837302</v>
      </c>
      <c r="K13" s="35">
        <v>5.1083643184939529</v>
      </c>
      <c r="L13" s="35">
        <v>15.835929387331255</v>
      </c>
      <c r="M13" s="20">
        <f t="shared" ref="M13:U13" si="5">M25+M26+M27</f>
        <v>-10</v>
      </c>
      <c r="N13" s="20">
        <f t="shared" si="5"/>
        <v>33</v>
      </c>
      <c r="O13" s="20">
        <f t="shared" si="5"/>
        <v>6</v>
      </c>
      <c r="P13" s="20">
        <f t="shared" si="5"/>
        <v>15</v>
      </c>
      <c r="Q13" s="20">
        <f t="shared" si="5"/>
        <v>18</v>
      </c>
      <c r="R13" s="20">
        <f t="shared" si="5"/>
        <v>43</v>
      </c>
      <c r="S13" s="20">
        <f t="shared" si="5"/>
        <v>16</v>
      </c>
      <c r="T13" s="20">
        <f t="shared" si="5"/>
        <v>14</v>
      </c>
      <c r="U13" s="20">
        <f t="shared" si="5"/>
        <v>29</v>
      </c>
      <c r="V13" s="26">
        <v>-5.1083643184939511</v>
      </c>
    </row>
    <row r="14" spans="1:22" ht="18.75" customHeight="1" x14ac:dyDescent="0.2">
      <c r="A14" s="4" t="s">
        <v>24</v>
      </c>
      <c r="B14" s="20">
        <f>B28+B29+B30+B31</f>
        <v>-46</v>
      </c>
      <c r="C14" s="20">
        <f>C28+C29+C30+C31</f>
        <v>-7</v>
      </c>
      <c r="D14" s="20">
        <f>D28+D29+D30+D31</f>
        <v>-23</v>
      </c>
      <c r="E14" s="20">
        <f>E28+E29+E30+E31</f>
        <v>-53</v>
      </c>
      <c r="F14" s="20">
        <f>F28+F29+F30+F31</f>
        <v>16</v>
      </c>
      <c r="G14" s="20">
        <f>G28+G29+G30+G31</f>
        <v>-18</v>
      </c>
      <c r="H14" s="20">
        <f>H28+H29+H30+H31</f>
        <v>69</v>
      </c>
      <c r="I14" s="20">
        <f>I28+I29+I30+I31</f>
        <v>-3</v>
      </c>
      <c r="J14" s="26">
        <f t="shared" si="0"/>
        <v>-12.529372782104662</v>
      </c>
      <c r="K14" s="35">
        <v>3.7824521606353696</v>
      </c>
      <c r="L14" s="35">
        <v>16.311824942740031</v>
      </c>
      <c r="M14" s="20">
        <f t="shared" ref="M14:U14" si="6">M28+M29+M30+M31</f>
        <v>7</v>
      </c>
      <c r="N14" s="20">
        <f t="shared" si="6"/>
        <v>119</v>
      </c>
      <c r="O14" s="20">
        <f t="shared" si="6"/>
        <v>18</v>
      </c>
      <c r="P14" s="20">
        <f t="shared" si="6"/>
        <v>50</v>
      </c>
      <c r="Q14" s="20">
        <f t="shared" si="6"/>
        <v>69</v>
      </c>
      <c r="R14" s="20">
        <f t="shared" si="6"/>
        <v>112</v>
      </c>
      <c r="S14" s="20">
        <f t="shared" si="6"/>
        <v>26</v>
      </c>
      <c r="T14" s="20">
        <f t="shared" si="6"/>
        <v>52</v>
      </c>
      <c r="U14" s="20">
        <f t="shared" si="6"/>
        <v>60</v>
      </c>
      <c r="V14" s="26">
        <v>1.6548228202779747</v>
      </c>
    </row>
    <row r="15" spans="1:22" ht="18.75" customHeight="1" x14ac:dyDescent="0.2">
      <c r="A15" s="4" t="s">
        <v>23</v>
      </c>
      <c r="B15" s="20">
        <f>B32+B33+B34+B35</f>
        <v>-51</v>
      </c>
      <c r="C15" s="20">
        <f>C32+C33+C34+C35</f>
        <v>-19</v>
      </c>
      <c r="D15" s="20">
        <f>D32+D33+D34+D35</f>
        <v>-6</v>
      </c>
      <c r="E15" s="20">
        <f>E32+E33+E34+E35</f>
        <v>-36</v>
      </c>
      <c r="F15" s="20">
        <f>F32+F33+F34+F35</f>
        <v>11</v>
      </c>
      <c r="G15" s="20">
        <f>G32+G33+G34+G35</f>
        <v>1</v>
      </c>
      <c r="H15" s="20">
        <f>H32+H33+H34+H35</f>
        <v>47</v>
      </c>
      <c r="I15" s="22">
        <f>I32+I33+I34+I35</f>
        <v>-6</v>
      </c>
      <c r="J15" s="26">
        <f>K15-L15</f>
        <v>-11.240671164300119</v>
      </c>
      <c r="K15" s="35">
        <v>3.4346495224250364</v>
      </c>
      <c r="L15" s="35">
        <v>14.675320686725156</v>
      </c>
      <c r="M15" s="22">
        <f t="shared" ref="M15:U15" si="7">M32+M33+M34+M35</f>
        <v>-15</v>
      </c>
      <c r="N15" s="20">
        <f t="shared" si="7"/>
        <v>80</v>
      </c>
      <c r="O15" s="20">
        <f t="shared" si="7"/>
        <v>8</v>
      </c>
      <c r="P15" s="20">
        <f t="shared" si="7"/>
        <v>34</v>
      </c>
      <c r="Q15" s="20">
        <f t="shared" si="7"/>
        <v>46</v>
      </c>
      <c r="R15" s="20">
        <f>R32+R33+R34+R35</f>
        <v>95</v>
      </c>
      <c r="S15" s="20">
        <f t="shared" si="7"/>
        <v>21</v>
      </c>
      <c r="T15" s="20">
        <f t="shared" si="7"/>
        <v>49</v>
      </c>
      <c r="U15" s="20">
        <f t="shared" si="7"/>
        <v>46</v>
      </c>
      <c r="V15" s="26">
        <v>-4.6836129851250448</v>
      </c>
    </row>
    <row r="16" spans="1:22" ht="18.75" customHeight="1" x14ac:dyDescent="0.2">
      <c r="A16" s="2" t="s">
        <v>22</v>
      </c>
      <c r="B16" s="19">
        <f>B36+B37+B38</f>
        <v>-19</v>
      </c>
      <c r="C16" s="19">
        <f>C36+C37+C38</f>
        <v>-1</v>
      </c>
      <c r="D16" s="19">
        <f>D36+D37+D38</f>
        <v>-4</v>
      </c>
      <c r="E16" s="19">
        <f>E36+E37+E38</f>
        <v>-10</v>
      </c>
      <c r="F16" s="19">
        <f>F36+F37+F38</f>
        <v>2</v>
      </c>
      <c r="G16" s="19">
        <f>G36+G37+G38</f>
        <v>-2</v>
      </c>
      <c r="H16" s="19">
        <f>H36+H37+H38</f>
        <v>12</v>
      </c>
      <c r="I16" s="19">
        <f>I36+I37+I38</f>
        <v>-3</v>
      </c>
      <c r="J16" s="27">
        <f t="shared" si="0"/>
        <v>-13.562839302588428</v>
      </c>
      <c r="K16" s="34">
        <v>2.7125678605176851</v>
      </c>
      <c r="L16" s="34">
        <v>16.275407163106113</v>
      </c>
      <c r="M16" s="19">
        <f t="shared" ref="M16:U16" si="8">M36+M37+M38</f>
        <v>-9</v>
      </c>
      <c r="N16" s="19">
        <f t="shared" si="8"/>
        <v>9</v>
      </c>
      <c r="O16" s="19">
        <f t="shared" si="8"/>
        <v>-5</v>
      </c>
      <c r="P16" s="19">
        <f t="shared" si="8"/>
        <v>6</v>
      </c>
      <c r="Q16" s="19">
        <f t="shared" si="8"/>
        <v>3</v>
      </c>
      <c r="R16" s="19">
        <f t="shared" si="8"/>
        <v>18</v>
      </c>
      <c r="S16" s="19">
        <f t="shared" si="8"/>
        <v>0</v>
      </c>
      <c r="T16" s="19">
        <f t="shared" si="8"/>
        <v>5</v>
      </c>
      <c r="U16" s="19">
        <f t="shared" si="8"/>
        <v>13</v>
      </c>
      <c r="V16" s="30">
        <v>-12.206555372329584</v>
      </c>
    </row>
    <row r="17" spans="1:22" ht="18.75" customHeight="1" x14ac:dyDescent="0.2">
      <c r="A17" s="6" t="s">
        <v>21</v>
      </c>
      <c r="B17" s="18">
        <f>B12+B13+B20</f>
        <v>-166</v>
      </c>
      <c r="C17" s="18">
        <f>C12+C13+C20</f>
        <v>-5</v>
      </c>
      <c r="D17" s="18">
        <f>D12+D13+D20</f>
        <v>28</v>
      </c>
      <c r="E17" s="18">
        <f>E12+E13+E20</f>
        <v>-138</v>
      </c>
      <c r="F17" s="18">
        <f>F12+F13+F20</f>
        <v>102</v>
      </c>
      <c r="G17" s="18">
        <f>G12+G13+G20</f>
        <v>-15</v>
      </c>
      <c r="H17" s="18">
        <f>H12+H13+H20</f>
        <v>240</v>
      </c>
      <c r="I17" s="18">
        <f>I12+I13+I20</f>
        <v>13</v>
      </c>
      <c r="J17" s="25">
        <f t="shared" si="0"/>
        <v>-7.5520312344404212</v>
      </c>
      <c r="K17" s="33">
        <v>5.5819361298037888</v>
      </c>
      <c r="L17" s="33">
        <v>13.13396736424421</v>
      </c>
      <c r="M17" s="18">
        <f t="shared" ref="M17:U17" si="9">M12+M13+M20</f>
        <v>-28</v>
      </c>
      <c r="N17" s="18">
        <f t="shared" si="9"/>
        <v>318</v>
      </c>
      <c r="O17" s="18">
        <f t="shared" si="9"/>
        <v>7</v>
      </c>
      <c r="P17" s="18">
        <f t="shared" si="9"/>
        <v>207</v>
      </c>
      <c r="Q17" s="18">
        <f t="shared" si="9"/>
        <v>111</v>
      </c>
      <c r="R17" s="18">
        <f t="shared" si="9"/>
        <v>346</v>
      </c>
      <c r="S17" s="18">
        <f t="shared" si="9"/>
        <v>-49</v>
      </c>
      <c r="T17" s="18">
        <f t="shared" si="9"/>
        <v>231</v>
      </c>
      <c r="U17" s="18">
        <f t="shared" si="9"/>
        <v>115</v>
      </c>
      <c r="V17" s="25">
        <v>-1.5322961924951599</v>
      </c>
    </row>
    <row r="18" spans="1:22" ht="18.75" customHeight="1" x14ac:dyDescent="0.2">
      <c r="A18" s="4" t="s">
        <v>20</v>
      </c>
      <c r="B18" s="20">
        <f>B14+B22</f>
        <v>-91</v>
      </c>
      <c r="C18" s="20">
        <f>C14+C22</f>
        <v>-26</v>
      </c>
      <c r="D18" s="20">
        <f>D14+D22</f>
        <v>-25</v>
      </c>
      <c r="E18" s="20">
        <f>E14+E22</f>
        <v>-86</v>
      </c>
      <c r="F18" s="20">
        <f>F14+F22</f>
        <v>33</v>
      </c>
      <c r="G18" s="20">
        <f>G14+G22</f>
        <v>-22</v>
      </c>
      <c r="H18" s="20">
        <f>H14+H22</f>
        <v>119</v>
      </c>
      <c r="I18" s="20">
        <f>I14+I22</f>
        <v>-22</v>
      </c>
      <c r="J18" s="26">
        <f t="shared" si="0"/>
        <v>-10.819949049026306</v>
      </c>
      <c r="K18" s="35">
        <v>4.151840914161256</v>
      </c>
      <c r="L18" s="35">
        <v>14.971789963187561</v>
      </c>
      <c r="M18" s="20">
        <f t="shared" ref="M18:U18" si="10">M14+M22</f>
        <v>-5</v>
      </c>
      <c r="N18" s="20">
        <f t="shared" si="10"/>
        <v>207</v>
      </c>
      <c r="O18" s="20">
        <f t="shared" si="10"/>
        <v>-4</v>
      </c>
      <c r="P18" s="20">
        <f t="shared" si="10"/>
        <v>92</v>
      </c>
      <c r="Q18" s="20">
        <f t="shared" si="10"/>
        <v>115</v>
      </c>
      <c r="R18" s="20">
        <f t="shared" si="10"/>
        <v>212</v>
      </c>
      <c r="S18" s="20">
        <f t="shared" si="10"/>
        <v>21</v>
      </c>
      <c r="T18" s="20">
        <f t="shared" si="10"/>
        <v>105</v>
      </c>
      <c r="U18" s="20">
        <f t="shared" si="10"/>
        <v>107</v>
      </c>
      <c r="V18" s="26">
        <v>-0.62906680517594893</v>
      </c>
    </row>
    <row r="19" spans="1:22" ht="18.75" customHeight="1" x14ac:dyDescent="0.2">
      <c r="A19" s="2" t="s">
        <v>19</v>
      </c>
      <c r="B19" s="19">
        <f>B15+B16+B21+B23</f>
        <v>-49</v>
      </c>
      <c r="C19" s="19">
        <f>C15+C16+C21+C23</f>
        <v>105</v>
      </c>
      <c r="D19" s="19">
        <f>D15+D16+D21+D23</f>
        <v>27</v>
      </c>
      <c r="E19" s="19">
        <f>E15+E16+E21+E23</f>
        <v>-104</v>
      </c>
      <c r="F19" s="19">
        <f>F15+F16+F21+F23</f>
        <v>119</v>
      </c>
      <c r="G19" s="19">
        <f>G15+G16+G21+G23</f>
        <v>6</v>
      </c>
      <c r="H19" s="19">
        <f>H15+H16+H21+H23</f>
        <v>223</v>
      </c>
      <c r="I19" s="21">
        <f>I15+I16+I21+I23</f>
        <v>-23</v>
      </c>
      <c r="J19" s="27">
        <f t="shared" si="0"/>
        <v>-5.5253502879601104</v>
      </c>
      <c r="K19" s="34">
        <v>6.3222758102620489</v>
      </c>
      <c r="L19" s="34">
        <v>11.847626098222159</v>
      </c>
      <c r="M19" s="21">
        <f t="shared" ref="M19:U19" si="11">M15+M16+M21+M23</f>
        <v>55</v>
      </c>
      <c r="N19" s="21">
        <f>N15+N16+N21+N23</f>
        <v>578</v>
      </c>
      <c r="O19" s="19">
        <f t="shared" si="11"/>
        <v>47</v>
      </c>
      <c r="P19" s="19">
        <f t="shared" si="11"/>
        <v>406</v>
      </c>
      <c r="Q19" s="19">
        <f t="shared" si="11"/>
        <v>172</v>
      </c>
      <c r="R19" s="19">
        <f t="shared" si="11"/>
        <v>523</v>
      </c>
      <c r="S19" s="19">
        <f t="shared" si="11"/>
        <v>49</v>
      </c>
      <c r="T19" s="19">
        <f t="shared" si="11"/>
        <v>347</v>
      </c>
      <c r="U19" s="19">
        <f t="shared" si="11"/>
        <v>176</v>
      </c>
      <c r="V19" s="30">
        <v>2.9220602484404417</v>
      </c>
    </row>
    <row r="20" spans="1:22" ht="18.75" customHeight="1" x14ac:dyDescent="0.2">
      <c r="A20" s="5" t="s">
        <v>18</v>
      </c>
      <c r="B20" s="18">
        <f>E20+M20</f>
        <v>-121</v>
      </c>
      <c r="C20" s="18">
        <v>8</v>
      </c>
      <c r="D20" s="18">
        <f>G20-I20+O20-S20</f>
        <v>41</v>
      </c>
      <c r="E20" s="18">
        <f>F20-H20</f>
        <v>-106</v>
      </c>
      <c r="F20" s="18">
        <v>89</v>
      </c>
      <c r="G20" s="18">
        <v>-20</v>
      </c>
      <c r="H20" s="18">
        <v>195</v>
      </c>
      <c r="I20" s="18">
        <v>19</v>
      </c>
      <c r="J20" s="25">
        <f>K20-L20</f>
        <v>-6.8626351485931369</v>
      </c>
      <c r="K20" s="33">
        <v>5.7620238511772577</v>
      </c>
      <c r="L20" s="33">
        <v>12.624658999770395</v>
      </c>
      <c r="M20" s="18">
        <f>N20-R20</f>
        <v>-15</v>
      </c>
      <c r="N20" s="18">
        <f>P20+Q20</f>
        <v>264</v>
      </c>
      <c r="O20" s="22">
        <v>9</v>
      </c>
      <c r="P20" s="22">
        <v>178</v>
      </c>
      <c r="Q20" s="22">
        <v>86</v>
      </c>
      <c r="R20" s="22">
        <f>SUM(T20:U20)</f>
        <v>279</v>
      </c>
      <c r="S20" s="22">
        <v>-71</v>
      </c>
      <c r="T20" s="22">
        <v>207</v>
      </c>
      <c r="U20" s="22">
        <v>72</v>
      </c>
      <c r="V20" s="29">
        <v>-0.97112761536695658</v>
      </c>
    </row>
    <row r="21" spans="1:22" ht="18.75" customHeight="1" x14ac:dyDescent="0.2">
      <c r="A21" s="3" t="s">
        <v>17</v>
      </c>
      <c r="B21" s="20">
        <f t="shared" ref="B21:B38" si="12">E21+M21</f>
        <v>7</v>
      </c>
      <c r="C21" s="20">
        <v>108</v>
      </c>
      <c r="D21" s="20">
        <f t="shared" ref="D21:D38" si="13">G21-I21+O21-S21</f>
        <v>36</v>
      </c>
      <c r="E21" s="20">
        <f t="shared" ref="E21:E38" si="14">F21-H21</f>
        <v>-45</v>
      </c>
      <c r="F21" s="20">
        <v>91</v>
      </c>
      <c r="G21" s="20">
        <v>4</v>
      </c>
      <c r="H21" s="20">
        <v>136</v>
      </c>
      <c r="I21" s="20">
        <v>-1</v>
      </c>
      <c r="J21" s="26">
        <f t="shared" ref="J21:J38" si="15">K21-L21</f>
        <v>-3.6864185134757932</v>
      </c>
      <c r="K21" s="35">
        <v>7.4547574383621651</v>
      </c>
      <c r="L21" s="35">
        <v>11.141175951837958</v>
      </c>
      <c r="M21" s="20">
        <f t="shared" ref="M21:M38" si="16">N21-R21</f>
        <v>52</v>
      </c>
      <c r="N21" s="20">
        <f t="shared" ref="N21:N38" si="17">P21+Q21</f>
        <v>379</v>
      </c>
      <c r="O21" s="20">
        <v>43</v>
      </c>
      <c r="P21" s="20">
        <v>286</v>
      </c>
      <c r="Q21" s="20">
        <v>93</v>
      </c>
      <c r="R21" s="20">
        <f t="shared" ref="R21:R38" si="18">SUM(T21:U21)</f>
        <v>327</v>
      </c>
      <c r="S21" s="20">
        <v>12</v>
      </c>
      <c r="T21" s="20">
        <v>232</v>
      </c>
      <c r="U21" s="20">
        <v>95</v>
      </c>
      <c r="V21" s="26">
        <v>4.2598613933498122</v>
      </c>
    </row>
    <row r="22" spans="1:22" ht="18.75" customHeight="1" x14ac:dyDescent="0.2">
      <c r="A22" s="3" t="s">
        <v>16</v>
      </c>
      <c r="B22" s="20">
        <f t="shared" si="12"/>
        <v>-45</v>
      </c>
      <c r="C22" s="20">
        <v>-19</v>
      </c>
      <c r="D22" s="20">
        <f t="shared" si="13"/>
        <v>-2</v>
      </c>
      <c r="E22" s="20">
        <f t="shared" si="14"/>
        <v>-33</v>
      </c>
      <c r="F22" s="20">
        <v>17</v>
      </c>
      <c r="G22" s="20">
        <v>-4</v>
      </c>
      <c r="H22" s="20">
        <v>50</v>
      </c>
      <c r="I22" s="20">
        <v>-19</v>
      </c>
      <c r="J22" s="26">
        <f t="shared" si="15"/>
        <v>-8.8752113539216477</v>
      </c>
      <c r="K22" s="35">
        <v>4.5720785762626672</v>
      </c>
      <c r="L22" s="35">
        <v>13.447289930184315</v>
      </c>
      <c r="M22" s="20">
        <f t="shared" si="16"/>
        <v>-12</v>
      </c>
      <c r="N22" s="20">
        <f t="shared" si="17"/>
        <v>88</v>
      </c>
      <c r="O22" s="20">
        <v>-22</v>
      </c>
      <c r="P22" s="20">
        <v>42</v>
      </c>
      <c r="Q22" s="20">
        <v>46</v>
      </c>
      <c r="R22" s="20">
        <f t="shared" si="18"/>
        <v>100</v>
      </c>
      <c r="S22" s="20">
        <v>-5</v>
      </c>
      <c r="T22" s="20">
        <v>53</v>
      </c>
      <c r="U22" s="20">
        <v>47</v>
      </c>
      <c r="V22" s="26">
        <v>-3.2273495832442336</v>
      </c>
    </row>
    <row r="23" spans="1:22" ht="18.75" customHeight="1" x14ac:dyDescent="0.2">
      <c r="A23" s="1" t="s">
        <v>15</v>
      </c>
      <c r="B23" s="19">
        <f t="shared" si="12"/>
        <v>14</v>
      </c>
      <c r="C23" s="19">
        <v>17</v>
      </c>
      <c r="D23" s="19">
        <f t="shared" si="13"/>
        <v>1</v>
      </c>
      <c r="E23" s="19">
        <f t="shared" si="14"/>
        <v>-13</v>
      </c>
      <c r="F23" s="19">
        <v>15</v>
      </c>
      <c r="G23" s="19">
        <v>3</v>
      </c>
      <c r="H23" s="19">
        <v>28</v>
      </c>
      <c r="I23" s="21">
        <v>-13</v>
      </c>
      <c r="J23" s="27">
        <f t="shared" si="15"/>
        <v>-4.8590835143489999</v>
      </c>
      <c r="K23" s="34">
        <v>5.6066348242488493</v>
      </c>
      <c r="L23" s="34">
        <v>10.465718338597849</v>
      </c>
      <c r="M23" s="21">
        <f t="shared" si="16"/>
        <v>27</v>
      </c>
      <c r="N23" s="21">
        <f t="shared" si="17"/>
        <v>110</v>
      </c>
      <c r="O23" s="19">
        <v>1</v>
      </c>
      <c r="P23" s="19">
        <v>80</v>
      </c>
      <c r="Q23" s="19">
        <v>30</v>
      </c>
      <c r="R23" s="19">
        <f t="shared" si="18"/>
        <v>83</v>
      </c>
      <c r="S23" s="19">
        <v>16</v>
      </c>
      <c r="T23" s="19">
        <v>61</v>
      </c>
      <c r="U23" s="19">
        <v>22</v>
      </c>
      <c r="V23" s="31">
        <v>10.091942683647925</v>
      </c>
    </row>
    <row r="24" spans="1:22" ht="18.75" customHeight="1" x14ac:dyDescent="0.2">
      <c r="A24" s="7" t="s">
        <v>14</v>
      </c>
      <c r="B24" s="17">
        <f t="shared" si="12"/>
        <v>-14</v>
      </c>
      <c r="C24" s="17">
        <v>8</v>
      </c>
      <c r="D24" s="18">
        <f t="shared" si="13"/>
        <v>-9</v>
      </c>
      <c r="E24" s="18">
        <f t="shared" si="14"/>
        <v>-11</v>
      </c>
      <c r="F24" s="17">
        <v>3</v>
      </c>
      <c r="G24" s="17">
        <v>0</v>
      </c>
      <c r="H24" s="17">
        <v>14</v>
      </c>
      <c r="I24" s="23">
        <v>-5</v>
      </c>
      <c r="J24" s="28">
        <f t="shared" si="15"/>
        <v>-12.648126971361071</v>
      </c>
      <c r="K24" s="32">
        <v>3.4494891740075655</v>
      </c>
      <c r="L24" s="32">
        <v>16.097616145368637</v>
      </c>
      <c r="M24" s="18">
        <f t="shared" si="16"/>
        <v>-3</v>
      </c>
      <c r="N24" s="17">
        <f t="shared" si="17"/>
        <v>21</v>
      </c>
      <c r="O24" s="17">
        <v>-8</v>
      </c>
      <c r="P24" s="17">
        <v>14</v>
      </c>
      <c r="Q24" s="17">
        <v>7</v>
      </c>
      <c r="R24" s="17">
        <f t="shared" si="18"/>
        <v>24</v>
      </c>
      <c r="S24" s="17">
        <v>6</v>
      </c>
      <c r="T24" s="17">
        <v>10</v>
      </c>
      <c r="U24" s="17">
        <v>14</v>
      </c>
      <c r="V24" s="28">
        <v>-3.4494891740075708</v>
      </c>
    </row>
    <row r="25" spans="1:22" ht="18.75" customHeight="1" x14ac:dyDescent="0.2">
      <c r="A25" s="5" t="s">
        <v>13</v>
      </c>
      <c r="B25" s="18">
        <f t="shared" si="12"/>
        <v>-3</v>
      </c>
      <c r="C25" s="18">
        <v>-3</v>
      </c>
      <c r="D25" s="18">
        <f t="shared" si="13"/>
        <v>4</v>
      </c>
      <c r="E25" s="18">
        <f t="shared" si="14"/>
        <v>-5</v>
      </c>
      <c r="F25" s="18">
        <v>1</v>
      </c>
      <c r="G25" s="18">
        <v>0</v>
      </c>
      <c r="H25" s="18">
        <v>6</v>
      </c>
      <c r="I25" s="18">
        <v>-2</v>
      </c>
      <c r="J25" s="25">
        <f t="shared" si="15"/>
        <v>-23.556367942743869</v>
      </c>
      <c r="K25" s="33">
        <v>4.7112735885487735</v>
      </c>
      <c r="L25" s="33">
        <v>28.267641531292643</v>
      </c>
      <c r="M25" s="18">
        <f t="shared" si="16"/>
        <v>2</v>
      </c>
      <c r="N25" s="18">
        <f t="shared" si="17"/>
        <v>3</v>
      </c>
      <c r="O25" s="18">
        <v>0</v>
      </c>
      <c r="P25" s="18">
        <v>3</v>
      </c>
      <c r="Q25" s="18">
        <v>0</v>
      </c>
      <c r="R25" s="18">
        <f t="shared" si="18"/>
        <v>1</v>
      </c>
      <c r="S25" s="18">
        <v>-2</v>
      </c>
      <c r="T25" s="18">
        <v>0</v>
      </c>
      <c r="U25" s="18">
        <v>1</v>
      </c>
      <c r="V25" s="29">
        <v>9.4225471770975489</v>
      </c>
    </row>
    <row r="26" spans="1:22" ht="18.75" customHeight="1" x14ac:dyDescent="0.2">
      <c r="A26" s="3" t="s">
        <v>12</v>
      </c>
      <c r="B26" s="20">
        <f t="shared" si="12"/>
        <v>1</v>
      </c>
      <c r="C26" s="20">
        <v>8</v>
      </c>
      <c r="D26" s="20">
        <f t="shared" si="13"/>
        <v>5</v>
      </c>
      <c r="E26" s="20">
        <f t="shared" si="14"/>
        <v>-4</v>
      </c>
      <c r="F26" s="20">
        <v>3</v>
      </c>
      <c r="G26" s="20">
        <v>2</v>
      </c>
      <c r="H26" s="20">
        <v>7</v>
      </c>
      <c r="I26" s="20">
        <v>-4</v>
      </c>
      <c r="J26" s="26">
        <f t="shared" si="15"/>
        <v>-8.0866106937693303</v>
      </c>
      <c r="K26" s="35">
        <v>6.0649580203270004</v>
      </c>
      <c r="L26" s="35">
        <v>14.151568714096332</v>
      </c>
      <c r="M26" s="20">
        <f t="shared" si="16"/>
        <v>5</v>
      </c>
      <c r="N26" s="20">
        <f t="shared" si="17"/>
        <v>13</v>
      </c>
      <c r="O26" s="20">
        <v>2</v>
      </c>
      <c r="P26" s="20">
        <v>6</v>
      </c>
      <c r="Q26" s="20">
        <v>7</v>
      </c>
      <c r="R26" s="20">
        <f t="shared" si="18"/>
        <v>8</v>
      </c>
      <c r="S26" s="20">
        <v>3</v>
      </c>
      <c r="T26" s="20">
        <v>5</v>
      </c>
      <c r="U26" s="20">
        <v>3</v>
      </c>
      <c r="V26" s="26">
        <v>10.10826336721167</v>
      </c>
    </row>
    <row r="27" spans="1:22" ht="18.75" customHeight="1" x14ac:dyDescent="0.2">
      <c r="A27" s="1" t="s">
        <v>11</v>
      </c>
      <c r="B27" s="19">
        <f t="shared" si="12"/>
        <v>-29</v>
      </c>
      <c r="C27" s="19">
        <v>-26</v>
      </c>
      <c r="D27" s="19">
        <f t="shared" si="13"/>
        <v>-13</v>
      </c>
      <c r="E27" s="19">
        <f t="shared" si="14"/>
        <v>-12</v>
      </c>
      <c r="F27" s="19">
        <v>6</v>
      </c>
      <c r="G27" s="19">
        <v>3</v>
      </c>
      <c r="H27" s="21">
        <v>18</v>
      </c>
      <c r="I27" s="21">
        <v>5</v>
      </c>
      <c r="J27" s="27">
        <f t="shared" si="15"/>
        <v>-9.5948408069103834</v>
      </c>
      <c r="K27" s="34">
        <v>4.7974204034551917</v>
      </c>
      <c r="L27" s="34">
        <v>14.392261210365575</v>
      </c>
      <c r="M27" s="21">
        <f t="shared" si="16"/>
        <v>-17</v>
      </c>
      <c r="N27" s="21">
        <f t="shared" si="17"/>
        <v>17</v>
      </c>
      <c r="O27" s="24">
        <v>4</v>
      </c>
      <c r="P27" s="24">
        <v>6</v>
      </c>
      <c r="Q27" s="24">
        <v>11</v>
      </c>
      <c r="R27" s="24">
        <f t="shared" si="18"/>
        <v>34</v>
      </c>
      <c r="S27" s="24">
        <v>15</v>
      </c>
      <c r="T27" s="24">
        <v>9</v>
      </c>
      <c r="U27" s="24">
        <v>25</v>
      </c>
      <c r="V27" s="31">
        <v>-13.592691143123041</v>
      </c>
    </row>
    <row r="28" spans="1:22" ht="18.75" customHeight="1" x14ac:dyDescent="0.2">
      <c r="A28" s="5" t="s">
        <v>10</v>
      </c>
      <c r="B28" s="18">
        <f t="shared" si="12"/>
        <v>-8</v>
      </c>
      <c r="C28" s="18">
        <v>1</v>
      </c>
      <c r="D28" s="18">
        <f t="shared" si="13"/>
        <v>13</v>
      </c>
      <c r="E28" s="18">
        <f>F28-H28</f>
        <v>-8</v>
      </c>
      <c r="F28" s="18">
        <v>1</v>
      </c>
      <c r="G28" s="18">
        <v>0</v>
      </c>
      <c r="H28" s="18">
        <v>9</v>
      </c>
      <c r="I28" s="18">
        <v>-4</v>
      </c>
      <c r="J28" s="25">
        <f t="shared" si="15"/>
        <v>-17.049027599860253</v>
      </c>
      <c r="K28" s="33">
        <v>2.1311284499825316</v>
      </c>
      <c r="L28" s="33">
        <v>19.180156049842786</v>
      </c>
      <c r="M28" s="18">
        <f t="shared" si="16"/>
        <v>0</v>
      </c>
      <c r="N28" s="18">
        <f t="shared" si="17"/>
        <v>10</v>
      </c>
      <c r="O28" s="18">
        <v>3</v>
      </c>
      <c r="P28" s="18">
        <v>1</v>
      </c>
      <c r="Q28" s="18">
        <v>9</v>
      </c>
      <c r="R28" s="18">
        <f t="shared" si="18"/>
        <v>10</v>
      </c>
      <c r="S28" s="18">
        <v>-6</v>
      </c>
      <c r="T28" s="18">
        <v>7</v>
      </c>
      <c r="U28" s="18">
        <v>3</v>
      </c>
      <c r="V28" s="25">
        <v>0</v>
      </c>
    </row>
    <row r="29" spans="1:22" ht="18.75" customHeight="1" x14ac:dyDescent="0.2">
      <c r="A29" s="3" t="s">
        <v>9</v>
      </c>
      <c r="B29" s="20">
        <f t="shared" si="12"/>
        <v>-2</v>
      </c>
      <c r="C29" s="20">
        <v>8</v>
      </c>
      <c r="D29" s="20">
        <f t="shared" si="13"/>
        <v>-15</v>
      </c>
      <c r="E29" s="20">
        <f t="shared" si="14"/>
        <v>-12</v>
      </c>
      <c r="F29" s="20">
        <v>7</v>
      </c>
      <c r="G29" s="20">
        <v>-5</v>
      </c>
      <c r="H29" s="20">
        <v>19</v>
      </c>
      <c r="I29" s="20">
        <v>5</v>
      </c>
      <c r="J29" s="26">
        <f t="shared" si="15"/>
        <v>-9.1169510524349224</v>
      </c>
      <c r="K29" s="35">
        <v>5.3182214472537055</v>
      </c>
      <c r="L29" s="35">
        <v>14.435172499688628</v>
      </c>
      <c r="M29" s="22">
        <f t="shared" si="16"/>
        <v>10</v>
      </c>
      <c r="N29" s="22">
        <f t="shared" si="17"/>
        <v>43</v>
      </c>
      <c r="O29" s="20">
        <v>5</v>
      </c>
      <c r="P29" s="20">
        <v>16</v>
      </c>
      <c r="Q29" s="20">
        <v>27</v>
      </c>
      <c r="R29" s="20">
        <f t="shared" si="18"/>
        <v>33</v>
      </c>
      <c r="S29" s="20">
        <v>10</v>
      </c>
      <c r="T29" s="20">
        <v>10</v>
      </c>
      <c r="U29" s="20">
        <v>23</v>
      </c>
      <c r="V29" s="26">
        <v>7.5974592103624445</v>
      </c>
    </row>
    <row r="30" spans="1:22" ht="18.75" customHeight="1" x14ac:dyDescent="0.2">
      <c r="A30" s="3" t="s">
        <v>8</v>
      </c>
      <c r="B30" s="20">
        <f t="shared" si="12"/>
        <v>-11</v>
      </c>
      <c r="C30" s="20">
        <v>-7</v>
      </c>
      <c r="D30" s="20">
        <f t="shared" si="13"/>
        <v>-10</v>
      </c>
      <c r="E30" s="20">
        <f t="shared" si="14"/>
        <v>-17</v>
      </c>
      <c r="F30" s="20">
        <v>3</v>
      </c>
      <c r="G30" s="20">
        <v>-10</v>
      </c>
      <c r="H30" s="20">
        <v>20</v>
      </c>
      <c r="I30" s="20">
        <v>-9</v>
      </c>
      <c r="J30" s="29">
        <f t="shared" si="15"/>
        <v>-13.174248599892014</v>
      </c>
      <c r="K30" s="36">
        <v>2.3248673999809437</v>
      </c>
      <c r="L30" s="36">
        <v>15.499115999872958</v>
      </c>
      <c r="M30" s="20">
        <f t="shared" si="16"/>
        <v>6</v>
      </c>
      <c r="N30" s="20">
        <f t="shared" si="17"/>
        <v>41</v>
      </c>
      <c r="O30" s="20">
        <v>5</v>
      </c>
      <c r="P30" s="20">
        <v>24</v>
      </c>
      <c r="Q30" s="20">
        <v>17</v>
      </c>
      <c r="R30" s="20">
        <f t="shared" si="18"/>
        <v>35</v>
      </c>
      <c r="S30" s="20">
        <v>14</v>
      </c>
      <c r="T30" s="20">
        <v>24</v>
      </c>
      <c r="U30" s="20">
        <v>11</v>
      </c>
      <c r="V30" s="26">
        <v>4.6497347999618839</v>
      </c>
    </row>
    <row r="31" spans="1:22" ht="18.75" customHeight="1" x14ac:dyDescent="0.2">
      <c r="A31" s="1" t="s">
        <v>7</v>
      </c>
      <c r="B31" s="19">
        <f t="shared" si="12"/>
        <v>-25</v>
      </c>
      <c r="C31" s="19">
        <v>-9</v>
      </c>
      <c r="D31" s="19">
        <f t="shared" si="13"/>
        <v>-11</v>
      </c>
      <c r="E31" s="19">
        <f t="shared" si="14"/>
        <v>-16</v>
      </c>
      <c r="F31" s="19">
        <v>5</v>
      </c>
      <c r="G31" s="19">
        <v>-3</v>
      </c>
      <c r="H31" s="19">
        <v>21</v>
      </c>
      <c r="I31" s="21">
        <v>5</v>
      </c>
      <c r="J31" s="27">
        <f t="shared" si="15"/>
        <v>-13.862422088974213</v>
      </c>
      <c r="K31" s="34">
        <v>4.3320069028044417</v>
      </c>
      <c r="L31" s="34">
        <v>18.194428991778654</v>
      </c>
      <c r="M31" s="19">
        <f t="shared" si="16"/>
        <v>-9</v>
      </c>
      <c r="N31" s="19">
        <f t="shared" si="17"/>
        <v>25</v>
      </c>
      <c r="O31" s="19">
        <v>5</v>
      </c>
      <c r="P31" s="19">
        <v>9</v>
      </c>
      <c r="Q31" s="19">
        <v>16</v>
      </c>
      <c r="R31" s="19">
        <f t="shared" si="18"/>
        <v>34</v>
      </c>
      <c r="S31" s="19">
        <v>8</v>
      </c>
      <c r="T31" s="19">
        <v>11</v>
      </c>
      <c r="U31" s="19">
        <v>23</v>
      </c>
      <c r="V31" s="30">
        <v>-7.7976124250479941</v>
      </c>
    </row>
    <row r="32" spans="1:22" ht="18.75" customHeight="1" x14ac:dyDescent="0.2">
      <c r="A32" s="5" t="s">
        <v>6</v>
      </c>
      <c r="B32" s="18">
        <f t="shared" si="12"/>
        <v>0</v>
      </c>
      <c r="C32" s="18">
        <v>-5</v>
      </c>
      <c r="D32" s="18">
        <f t="shared" si="13"/>
        <v>1</v>
      </c>
      <c r="E32" s="18">
        <f t="shared" si="14"/>
        <v>-3</v>
      </c>
      <c r="F32" s="18">
        <v>4</v>
      </c>
      <c r="G32" s="18">
        <v>2</v>
      </c>
      <c r="H32" s="18">
        <v>7</v>
      </c>
      <c r="I32" s="18">
        <v>2</v>
      </c>
      <c r="J32" s="25">
        <f t="shared" si="15"/>
        <v>-9.9548495892944562</v>
      </c>
      <c r="K32" s="33">
        <v>13.273132785725943</v>
      </c>
      <c r="L32" s="33">
        <v>23.2279823750204</v>
      </c>
      <c r="M32" s="18">
        <f t="shared" si="16"/>
        <v>3</v>
      </c>
      <c r="N32" s="18">
        <f t="shared" si="17"/>
        <v>15</v>
      </c>
      <c r="O32" s="22">
        <v>7</v>
      </c>
      <c r="P32" s="22">
        <v>5</v>
      </c>
      <c r="Q32" s="22">
        <v>10</v>
      </c>
      <c r="R32" s="22">
        <f t="shared" si="18"/>
        <v>12</v>
      </c>
      <c r="S32" s="22">
        <v>6</v>
      </c>
      <c r="T32" s="22">
        <v>6</v>
      </c>
      <c r="U32" s="22">
        <v>6</v>
      </c>
      <c r="V32" s="29">
        <v>9.9548495892944615</v>
      </c>
    </row>
    <row r="33" spans="1:22" ht="18.75" customHeight="1" x14ac:dyDescent="0.2">
      <c r="A33" s="3" t="s">
        <v>5</v>
      </c>
      <c r="B33" s="20">
        <f t="shared" si="12"/>
        <v>-23</v>
      </c>
      <c r="C33" s="20">
        <v>-16</v>
      </c>
      <c r="D33" s="20">
        <f t="shared" si="13"/>
        <v>-16</v>
      </c>
      <c r="E33" s="20">
        <f t="shared" si="14"/>
        <v>-15</v>
      </c>
      <c r="F33" s="20">
        <v>2</v>
      </c>
      <c r="G33" s="20">
        <v>-4</v>
      </c>
      <c r="H33" s="20">
        <v>17</v>
      </c>
      <c r="I33" s="20">
        <v>-5</v>
      </c>
      <c r="J33" s="26">
        <f t="shared" si="15"/>
        <v>-12.398261984986583</v>
      </c>
      <c r="K33" s="35">
        <v>1.6531015979982113</v>
      </c>
      <c r="L33" s="35">
        <v>14.051363582984795</v>
      </c>
      <c r="M33" s="20">
        <f t="shared" si="16"/>
        <v>-8</v>
      </c>
      <c r="N33" s="20">
        <f t="shared" si="17"/>
        <v>22</v>
      </c>
      <c r="O33" s="20">
        <v>-12</v>
      </c>
      <c r="P33" s="20">
        <v>14</v>
      </c>
      <c r="Q33" s="20">
        <v>8</v>
      </c>
      <c r="R33" s="20">
        <f t="shared" si="18"/>
        <v>30</v>
      </c>
      <c r="S33" s="20">
        <v>5</v>
      </c>
      <c r="T33" s="20">
        <v>17</v>
      </c>
      <c r="U33" s="20">
        <v>13</v>
      </c>
      <c r="V33" s="26">
        <v>-6.6124063919928453</v>
      </c>
    </row>
    <row r="34" spans="1:22" ht="18.75" customHeight="1" x14ac:dyDescent="0.2">
      <c r="A34" s="3" t="s">
        <v>4</v>
      </c>
      <c r="B34" s="20">
        <f t="shared" si="12"/>
        <v>-17</v>
      </c>
      <c r="C34" s="20">
        <v>-2</v>
      </c>
      <c r="D34" s="20">
        <f t="shared" si="13"/>
        <v>-4</v>
      </c>
      <c r="E34" s="20">
        <f t="shared" si="14"/>
        <v>-6</v>
      </c>
      <c r="F34" s="20">
        <v>3</v>
      </c>
      <c r="G34" s="20">
        <v>1</v>
      </c>
      <c r="H34" s="20">
        <v>9</v>
      </c>
      <c r="I34" s="20">
        <v>-3</v>
      </c>
      <c r="J34" s="26">
        <f t="shared" si="15"/>
        <v>-7.1859109025582644</v>
      </c>
      <c r="K34" s="35">
        <v>3.5929554512791317</v>
      </c>
      <c r="L34" s="35">
        <v>10.778866353837396</v>
      </c>
      <c r="M34" s="20">
        <f>N34-R34</f>
        <v>-11</v>
      </c>
      <c r="N34" s="20">
        <f t="shared" si="17"/>
        <v>17</v>
      </c>
      <c r="O34" s="20">
        <v>1</v>
      </c>
      <c r="P34" s="20">
        <v>5</v>
      </c>
      <c r="Q34" s="20">
        <v>12</v>
      </c>
      <c r="R34" s="20">
        <f t="shared" si="18"/>
        <v>28</v>
      </c>
      <c r="S34" s="20">
        <v>9</v>
      </c>
      <c r="T34" s="20">
        <v>13</v>
      </c>
      <c r="U34" s="20">
        <v>15</v>
      </c>
      <c r="V34" s="26">
        <v>-13.174169988023486</v>
      </c>
    </row>
    <row r="35" spans="1:22" ht="18.75" customHeight="1" x14ac:dyDescent="0.2">
      <c r="A35" s="1" t="s">
        <v>3</v>
      </c>
      <c r="B35" s="19">
        <f t="shared" si="12"/>
        <v>-11</v>
      </c>
      <c r="C35" s="19">
        <v>4</v>
      </c>
      <c r="D35" s="19">
        <f t="shared" si="13"/>
        <v>13</v>
      </c>
      <c r="E35" s="19">
        <f t="shared" si="14"/>
        <v>-12</v>
      </c>
      <c r="F35" s="19">
        <v>2</v>
      </c>
      <c r="G35" s="19">
        <v>2</v>
      </c>
      <c r="H35" s="19">
        <v>14</v>
      </c>
      <c r="I35" s="21">
        <v>0</v>
      </c>
      <c r="J35" s="27">
        <f t="shared" si="15"/>
        <v>-14.010820743160471</v>
      </c>
      <c r="K35" s="34">
        <v>2.3351367905267453</v>
      </c>
      <c r="L35" s="34">
        <v>16.345957533687216</v>
      </c>
      <c r="M35" s="21">
        <f t="shared" si="16"/>
        <v>1</v>
      </c>
      <c r="N35" s="21">
        <f t="shared" si="17"/>
        <v>26</v>
      </c>
      <c r="O35" s="24">
        <v>12</v>
      </c>
      <c r="P35" s="24">
        <v>10</v>
      </c>
      <c r="Q35" s="24">
        <v>16</v>
      </c>
      <c r="R35" s="24">
        <f t="shared" si="18"/>
        <v>25</v>
      </c>
      <c r="S35" s="24">
        <v>1</v>
      </c>
      <c r="T35" s="24">
        <v>13</v>
      </c>
      <c r="U35" s="24">
        <v>12</v>
      </c>
      <c r="V35" s="31">
        <v>1.1675683952633769</v>
      </c>
    </row>
    <row r="36" spans="1:22" ht="18.75" customHeight="1" x14ac:dyDescent="0.2">
      <c r="A36" s="5" t="s">
        <v>2</v>
      </c>
      <c r="B36" s="18">
        <f t="shared" si="12"/>
        <v>-11</v>
      </c>
      <c r="C36" s="18">
        <v>-1</v>
      </c>
      <c r="D36" s="18">
        <f t="shared" si="13"/>
        <v>-3</v>
      </c>
      <c r="E36" s="18">
        <f t="shared" si="14"/>
        <v>-7</v>
      </c>
      <c r="F36" s="18">
        <v>0</v>
      </c>
      <c r="G36" s="18">
        <v>-2</v>
      </c>
      <c r="H36" s="18">
        <v>7</v>
      </c>
      <c r="I36" s="18">
        <v>1</v>
      </c>
      <c r="J36" s="25">
        <f t="shared" si="15"/>
        <v>-22.234372152360123</v>
      </c>
      <c r="K36" s="33">
        <v>0</v>
      </c>
      <c r="L36" s="33">
        <v>22.234372152360123</v>
      </c>
      <c r="M36" s="18">
        <f t="shared" si="16"/>
        <v>-4</v>
      </c>
      <c r="N36" s="18">
        <f t="shared" si="17"/>
        <v>3</v>
      </c>
      <c r="O36" s="18">
        <v>-3</v>
      </c>
      <c r="P36" s="18">
        <v>1</v>
      </c>
      <c r="Q36" s="18">
        <v>2</v>
      </c>
      <c r="R36" s="18">
        <f t="shared" si="18"/>
        <v>7</v>
      </c>
      <c r="S36" s="18">
        <v>-3</v>
      </c>
      <c r="T36" s="18">
        <v>1</v>
      </c>
      <c r="U36" s="18">
        <v>6</v>
      </c>
      <c r="V36" s="25">
        <v>-12.705355515634354</v>
      </c>
    </row>
    <row r="37" spans="1:22" ht="18.75" customHeight="1" x14ac:dyDescent="0.2">
      <c r="A37" s="3" t="s">
        <v>1</v>
      </c>
      <c r="B37" s="20">
        <f t="shared" si="12"/>
        <v>-8</v>
      </c>
      <c r="C37" s="20">
        <v>0</v>
      </c>
      <c r="D37" s="20">
        <f t="shared" si="13"/>
        <v>-3</v>
      </c>
      <c r="E37" s="20">
        <f t="shared" si="14"/>
        <v>-3</v>
      </c>
      <c r="F37" s="20">
        <v>0</v>
      </c>
      <c r="G37" s="20">
        <v>-1</v>
      </c>
      <c r="H37" s="20">
        <v>3</v>
      </c>
      <c r="I37" s="20">
        <v>-3</v>
      </c>
      <c r="J37" s="26">
        <f t="shared" si="15"/>
        <v>-13.712487355288301</v>
      </c>
      <c r="K37" s="35">
        <v>0</v>
      </c>
      <c r="L37" s="35">
        <v>13.712487355288301</v>
      </c>
      <c r="M37" s="20">
        <f>N37-R37</f>
        <v>-5</v>
      </c>
      <c r="N37" s="22">
        <f t="shared" si="17"/>
        <v>0</v>
      </c>
      <c r="O37" s="20">
        <v>-4</v>
      </c>
      <c r="P37" s="20">
        <v>0</v>
      </c>
      <c r="Q37" s="20">
        <v>0</v>
      </c>
      <c r="R37" s="20">
        <f t="shared" si="18"/>
        <v>5</v>
      </c>
      <c r="S37" s="20">
        <v>1</v>
      </c>
      <c r="T37" s="20">
        <v>3</v>
      </c>
      <c r="U37" s="20">
        <v>2</v>
      </c>
      <c r="V37" s="26">
        <v>-22.854145592147162</v>
      </c>
    </row>
    <row r="38" spans="1:22" ht="18.75" customHeight="1" x14ac:dyDescent="0.2">
      <c r="A38" s="1" t="s">
        <v>0</v>
      </c>
      <c r="B38" s="19">
        <f t="shared" si="12"/>
        <v>0</v>
      </c>
      <c r="C38" s="19">
        <v>0</v>
      </c>
      <c r="D38" s="19">
        <f t="shared" si="13"/>
        <v>2</v>
      </c>
      <c r="E38" s="19">
        <f t="shared" si="14"/>
        <v>0</v>
      </c>
      <c r="F38" s="19">
        <v>2</v>
      </c>
      <c r="G38" s="19">
        <v>1</v>
      </c>
      <c r="H38" s="19">
        <v>2</v>
      </c>
      <c r="I38" s="21">
        <v>-1</v>
      </c>
      <c r="J38" s="27">
        <f t="shared" si="15"/>
        <v>0</v>
      </c>
      <c r="K38" s="34">
        <v>9.8182549795453031</v>
      </c>
      <c r="L38" s="34">
        <v>9.8182549795453031</v>
      </c>
      <c r="M38" s="21">
        <f t="shared" si="16"/>
        <v>0</v>
      </c>
      <c r="N38" s="19">
        <f t="shared" si="17"/>
        <v>6</v>
      </c>
      <c r="O38" s="19">
        <v>2</v>
      </c>
      <c r="P38" s="19">
        <v>5</v>
      </c>
      <c r="Q38" s="19">
        <v>1</v>
      </c>
      <c r="R38" s="19">
        <f t="shared" si="18"/>
        <v>6</v>
      </c>
      <c r="S38" s="19">
        <v>2</v>
      </c>
      <c r="T38" s="19">
        <v>1</v>
      </c>
      <c r="U38" s="19">
        <v>5</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-159</v>
      </c>
      <c r="C9" s="17">
        <f t="shared" si="0"/>
        <v>29</v>
      </c>
      <c r="D9" s="17">
        <f t="shared" si="0"/>
        <v>-57</v>
      </c>
      <c r="E9" s="17">
        <f t="shared" si="0"/>
        <v>-166</v>
      </c>
      <c r="F9" s="17">
        <f t="shared" si="0"/>
        <v>127</v>
      </c>
      <c r="G9" s="17">
        <f t="shared" si="0"/>
        <v>-29</v>
      </c>
      <c r="H9" s="17">
        <f t="shared" si="0"/>
        <v>293</v>
      </c>
      <c r="I9" s="17">
        <f>I10+I11</f>
        <v>8</v>
      </c>
      <c r="J9" s="28">
        <f>K9-L9</f>
        <v>-7.7007169515016791</v>
      </c>
      <c r="K9" s="28">
        <v>5.8915123665103231</v>
      </c>
      <c r="L9" s="28">
        <v>13.592229318012002</v>
      </c>
      <c r="M9" s="17">
        <f t="shared" ref="M9:U9" si="1">M10+M11</f>
        <v>7</v>
      </c>
      <c r="N9" s="17">
        <f t="shared" si="1"/>
        <v>593</v>
      </c>
      <c r="O9" s="17">
        <f t="shared" si="1"/>
        <v>15</v>
      </c>
      <c r="P9" s="17">
        <f t="shared" si="1"/>
        <v>392</v>
      </c>
      <c r="Q9" s="17">
        <f t="shared" si="1"/>
        <v>201</v>
      </c>
      <c r="R9" s="17">
        <f>R10+R11</f>
        <v>586</v>
      </c>
      <c r="S9" s="17">
        <f t="shared" si="1"/>
        <v>35</v>
      </c>
      <c r="T9" s="17">
        <f t="shared" si="1"/>
        <v>385</v>
      </c>
      <c r="U9" s="17">
        <f t="shared" si="1"/>
        <v>201</v>
      </c>
      <c r="V9" s="28">
        <v>0.32472902807537452</v>
      </c>
    </row>
    <row r="10" spans="1:22" ht="15" customHeight="1" x14ac:dyDescent="0.2">
      <c r="A10" s="6" t="s">
        <v>28</v>
      </c>
      <c r="B10" s="18">
        <f t="shared" ref="B10:I10" si="2">B20+B21+B22+B23</f>
        <v>-97</v>
      </c>
      <c r="C10" s="18">
        <f t="shared" si="2"/>
        <v>23</v>
      </c>
      <c r="D10" s="18">
        <f t="shared" si="2"/>
        <v>-50</v>
      </c>
      <c r="E10" s="18">
        <f t="shared" si="2"/>
        <v>-104</v>
      </c>
      <c r="F10" s="18">
        <f t="shared" si="2"/>
        <v>106</v>
      </c>
      <c r="G10" s="18">
        <f t="shared" si="2"/>
        <v>-17</v>
      </c>
      <c r="H10" s="18">
        <f t="shared" si="2"/>
        <v>210</v>
      </c>
      <c r="I10" s="18">
        <f t="shared" si="2"/>
        <v>10</v>
      </c>
      <c r="J10" s="25">
        <f t="shared" ref="J10:J38" si="3">K10-L10</f>
        <v>-6.3721287001252529</v>
      </c>
      <c r="K10" s="25">
        <v>6.4946696366661234</v>
      </c>
      <c r="L10" s="25">
        <v>12.866798336791376</v>
      </c>
      <c r="M10" s="18">
        <f t="shared" ref="M10:U10" si="4">M20+M21+M22+M23</f>
        <v>7</v>
      </c>
      <c r="N10" s="18">
        <f t="shared" si="4"/>
        <v>459</v>
      </c>
      <c r="O10" s="18">
        <f t="shared" si="4"/>
        <v>-6</v>
      </c>
      <c r="P10" s="18">
        <f t="shared" si="4"/>
        <v>330</v>
      </c>
      <c r="Q10" s="18">
        <f t="shared" si="4"/>
        <v>129</v>
      </c>
      <c r="R10" s="18">
        <f t="shared" si="4"/>
        <v>452</v>
      </c>
      <c r="S10" s="18">
        <f t="shared" si="4"/>
        <v>17</v>
      </c>
      <c r="T10" s="18">
        <f t="shared" si="4"/>
        <v>319</v>
      </c>
      <c r="U10" s="18">
        <f t="shared" si="4"/>
        <v>133</v>
      </c>
      <c r="V10" s="25">
        <v>0.42889327789304943</v>
      </c>
    </row>
    <row r="11" spans="1:22" ht="15" customHeight="1" x14ac:dyDescent="0.2">
      <c r="A11" s="2" t="s">
        <v>27</v>
      </c>
      <c r="B11" s="19">
        <f t="shared" ref="B11:I11" si="5">B12+B13+B14+B15+B16</f>
        <v>-62</v>
      </c>
      <c r="C11" s="19">
        <f t="shared" si="5"/>
        <v>6</v>
      </c>
      <c r="D11" s="19">
        <f t="shared" si="5"/>
        <v>-7</v>
      </c>
      <c r="E11" s="19">
        <f t="shared" si="5"/>
        <v>-62</v>
      </c>
      <c r="F11" s="19">
        <f t="shared" si="5"/>
        <v>21</v>
      </c>
      <c r="G11" s="19">
        <f t="shared" si="5"/>
        <v>-12</v>
      </c>
      <c r="H11" s="19">
        <f t="shared" si="5"/>
        <v>83</v>
      </c>
      <c r="I11" s="19">
        <f t="shared" si="5"/>
        <v>-2</v>
      </c>
      <c r="J11" s="30">
        <f t="shared" si="3"/>
        <v>-11.8425522965168</v>
      </c>
      <c r="K11" s="30">
        <v>4.0111870681750448</v>
      </c>
      <c r="L11" s="30">
        <v>15.853739364691846</v>
      </c>
      <c r="M11" s="19">
        <f t="shared" ref="M11:U11" si="6">M12+M13+M14+M15+M16</f>
        <v>0</v>
      </c>
      <c r="N11" s="19">
        <f t="shared" si="6"/>
        <v>134</v>
      </c>
      <c r="O11" s="19">
        <f t="shared" si="6"/>
        <v>21</v>
      </c>
      <c r="P11" s="19">
        <f t="shared" si="6"/>
        <v>62</v>
      </c>
      <c r="Q11" s="19">
        <f t="shared" si="6"/>
        <v>72</v>
      </c>
      <c r="R11" s="19">
        <f t="shared" si="6"/>
        <v>134</v>
      </c>
      <c r="S11" s="19">
        <f t="shared" si="6"/>
        <v>18</v>
      </c>
      <c r="T11" s="19">
        <f t="shared" si="6"/>
        <v>66</v>
      </c>
      <c r="U11" s="19">
        <f t="shared" si="6"/>
        <v>68</v>
      </c>
      <c r="V11" s="30">
        <v>0</v>
      </c>
    </row>
    <row r="12" spans="1:22" ht="15" customHeight="1" x14ac:dyDescent="0.2">
      <c r="A12" s="6" t="s">
        <v>26</v>
      </c>
      <c r="B12" s="18">
        <f t="shared" ref="B12:I12" si="7">B24</f>
        <v>-8</v>
      </c>
      <c r="C12" s="18">
        <f t="shared" si="7"/>
        <v>6</v>
      </c>
      <c r="D12" s="18">
        <f t="shared" si="7"/>
        <v>-9</v>
      </c>
      <c r="E12" s="18">
        <f t="shared" si="7"/>
        <v>-10</v>
      </c>
      <c r="F12" s="18">
        <f t="shared" si="7"/>
        <v>0</v>
      </c>
      <c r="G12" s="18">
        <f t="shared" si="7"/>
        <v>-2</v>
      </c>
      <c r="H12" s="18">
        <f t="shared" si="7"/>
        <v>10</v>
      </c>
      <c r="I12" s="18">
        <f t="shared" si="7"/>
        <v>6</v>
      </c>
      <c r="J12" s="25">
        <f t="shared" si="3"/>
        <v>-23.928762896034101</v>
      </c>
      <c r="K12" s="25">
        <v>0</v>
      </c>
      <c r="L12" s="25">
        <v>23.928762896034101</v>
      </c>
      <c r="M12" s="18">
        <f t="shared" ref="M12:U12" si="8">M24</f>
        <v>2</v>
      </c>
      <c r="N12" s="18">
        <f t="shared" si="8"/>
        <v>15</v>
      </c>
      <c r="O12" s="18">
        <f t="shared" si="8"/>
        <v>-1</v>
      </c>
      <c r="P12" s="18">
        <f t="shared" si="8"/>
        <v>11</v>
      </c>
      <c r="Q12" s="18">
        <f t="shared" si="8"/>
        <v>4</v>
      </c>
      <c r="R12" s="18">
        <f t="shared" si="8"/>
        <v>13</v>
      </c>
      <c r="S12" s="18">
        <f t="shared" si="8"/>
        <v>0</v>
      </c>
      <c r="T12" s="18">
        <f t="shared" si="8"/>
        <v>6</v>
      </c>
      <c r="U12" s="18">
        <f t="shared" si="8"/>
        <v>7</v>
      </c>
      <c r="V12" s="25">
        <v>4.7857525792068145</v>
      </c>
    </row>
    <row r="13" spans="1:22" ht="15" customHeight="1" x14ac:dyDescent="0.2">
      <c r="A13" s="4" t="s">
        <v>25</v>
      </c>
      <c r="B13" s="20">
        <f t="shared" ref="B13:I13" si="9">B25+B26+B27</f>
        <v>-9</v>
      </c>
      <c r="C13" s="20">
        <f t="shared" si="9"/>
        <v>2</v>
      </c>
      <c r="D13" s="20">
        <f t="shared" si="9"/>
        <v>5</v>
      </c>
      <c r="E13" s="20">
        <f t="shared" si="9"/>
        <v>-10</v>
      </c>
      <c r="F13" s="20">
        <f t="shared" si="9"/>
        <v>6</v>
      </c>
      <c r="G13" s="20">
        <f t="shared" si="9"/>
        <v>4</v>
      </c>
      <c r="H13" s="20">
        <f t="shared" si="9"/>
        <v>16</v>
      </c>
      <c r="I13" s="20">
        <f t="shared" si="9"/>
        <v>-1</v>
      </c>
      <c r="J13" s="26">
        <f t="shared" si="3"/>
        <v>-10.777226483709018</v>
      </c>
      <c r="K13" s="26">
        <v>6.4663358902254089</v>
      </c>
      <c r="L13" s="26">
        <v>17.243562373934427</v>
      </c>
      <c r="M13" s="20">
        <f t="shared" ref="M13:U13" si="10">M25+M26+M27</f>
        <v>1</v>
      </c>
      <c r="N13" s="20">
        <f t="shared" si="10"/>
        <v>22</v>
      </c>
      <c r="O13" s="20">
        <f t="shared" si="10"/>
        <v>9</v>
      </c>
      <c r="P13" s="20">
        <f t="shared" si="10"/>
        <v>10</v>
      </c>
      <c r="Q13" s="20">
        <f t="shared" si="10"/>
        <v>12</v>
      </c>
      <c r="R13" s="20">
        <f t="shared" si="10"/>
        <v>21</v>
      </c>
      <c r="S13" s="20">
        <f t="shared" si="10"/>
        <v>9</v>
      </c>
      <c r="T13" s="20">
        <f t="shared" si="10"/>
        <v>7</v>
      </c>
      <c r="U13" s="20">
        <f t="shared" si="10"/>
        <v>14</v>
      </c>
      <c r="V13" s="26">
        <v>1.077722648370905</v>
      </c>
    </row>
    <row r="14" spans="1:22" ht="15" customHeight="1" x14ac:dyDescent="0.2">
      <c r="A14" s="4" t="s">
        <v>24</v>
      </c>
      <c r="B14" s="20">
        <f t="shared" ref="B14:I14" si="11">B28+B29+B30+B31</f>
        <v>-16</v>
      </c>
      <c r="C14" s="20">
        <f t="shared" si="11"/>
        <v>8</v>
      </c>
      <c r="D14" s="20">
        <f t="shared" si="11"/>
        <v>-15</v>
      </c>
      <c r="E14" s="20">
        <f t="shared" si="11"/>
        <v>-22</v>
      </c>
      <c r="F14" s="20">
        <f t="shared" si="11"/>
        <v>10</v>
      </c>
      <c r="G14" s="20">
        <f t="shared" si="11"/>
        <v>-11</v>
      </c>
      <c r="H14" s="20">
        <f t="shared" si="11"/>
        <v>32</v>
      </c>
      <c r="I14" s="20">
        <f t="shared" si="11"/>
        <v>2</v>
      </c>
      <c r="J14" s="26">
        <f t="shared" si="3"/>
        <v>-10.896586629352308</v>
      </c>
      <c r="K14" s="26">
        <v>4.9529939224328672</v>
      </c>
      <c r="L14" s="26">
        <v>15.849580551785175</v>
      </c>
      <c r="M14" s="20">
        <f t="shared" ref="M14:U14" si="12">M28+M29+M30+M31</f>
        <v>6</v>
      </c>
      <c r="N14" s="20">
        <f t="shared" si="12"/>
        <v>50</v>
      </c>
      <c r="O14" s="20">
        <f t="shared" si="12"/>
        <v>1</v>
      </c>
      <c r="P14" s="20">
        <f t="shared" si="12"/>
        <v>17</v>
      </c>
      <c r="Q14" s="20">
        <f t="shared" si="12"/>
        <v>33</v>
      </c>
      <c r="R14" s="20">
        <f t="shared" si="12"/>
        <v>44</v>
      </c>
      <c r="S14" s="20">
        <f t="shared" si="12"/>
        <v>3</v>
      </c>
      <c r="T14" s="20">
        <f t="shared" si="12"/>
        <v>24</v>
      </c>
      <c r="U14" s="20">
        <f t="shared" si="12"/>
        <v>20</v>
      </c>
      <c r="V14" s="26">
        <v>2.9717963534597196</v>
      </c>
    </row>
    <row r="15" spans="1:22" ht="15" customHeight="1" x14ac:dyDescent="0.2">
      <c r="A15" s="4" t="s">
        <v>23</v>
      </c>
      <c r="B15" s="20">
        <f t="shared" ref="B15:I15" si="13">B32+B33+B34+B35</f>
        <v>-18</v>
      </c>
      <c r="C15" s="20">
        <f t="shared" si="13"/>
        <v>-11</v>
      </c>
      <c r="D15" s="20">
        <f t="shared" si="13"/>
        <v>15</v>
      </c>
      <c r="E15" s="20">
        <f t="shared" si="13"/>
        <v>-16</v>
      </c>
      <c r="F15" s="20">
        <f t="shared" si="13"/>
        <v>4</v>
      </c>
      <c r="G15" s="20">
        <f t="shared" si="13"/>
        <v>-1</v>
      </c>
      <c r="H15" s="20">
        <f t="shared" si="13"/>
        <v>20</v>
      </c>
      <c r="I15" s="20">
        <f t="shared" si="13"/>
        <v>-7</v>
      </c>
      <c r="J15" s="26">
        <f t="shared" si="3"/>
        <v>-10.48064945663846</v>
      </c>
      <c r="K15" s="26">
        <v>2.6201623641596155</v>
      </c>
      <c r="L15" s="26">
        <v>13.100811820798075</v>
      </c>
      <c r="M15" s="20">
        <f t="shared" ref="M15:U15" si="14">M32+M33+M34+M35</f>
        <v>-2</v>
      </c>
      <c r="N15" s="20">
        <f t="shared" si="14"/>
        <v>42</v>
      </c>
      <c r="O15" s="20">
        <f t="shared" si="14"/>
        <v>11</v>
      </c>
      <c r="P15" s="20">
        <f t="shared" si="14"/>
        <v>20</v>
      </c>
      <c r="Q15" s="20">
        <f t="shared" si="14"/>
        <v>22</v>
      </c>
      <c r="R15" s="20">
        <f t="shared" si="14"/>
        <v>44</v>
      </c>
      <c r="S15" s="20">
        <f t="shared" si="14"/>
        <v>2</v>
      </c>
      <c r="T15" s="20">
        <f t="shared" si="14"/>
        <v>24</v>
      </c>
      <c r="U15" s="20">
        <f t="shared" si="14"/>
        <v>20</v>
      </c>
      <c r="V15" s="26">
        <v>-1.3100811820798093</v>
      </c>
    </row>
    <row r="16" spans="1:22" ht="15" customHeight="1" x14ac:dyDescent="0.2">
      <c r="A16" s="2" t="s">
        <v>22</v>
      </c>
      <c r="B16" s="19">
        <f t="shared" ref="B16:I16" si="15">B36+B37+B38</f>
        <v>-11</v>
      </c>
      <c r="C16" s="19">
        <f t="shared" si="15"/>
        <v>1</v>
      </c>
      <c r="D16" s="19">
        <f t="shared" si="15"/>
        <v>-3</v>
      </c>
      <c r="E16" s="19">
        <f t="shared" si="15"/>
        <v>-4</v>
      </c>
      <c r="F16" s="19">
        <f t="shared" si="15"/>
        <v>1</v>
      </c>
      <c r="G16" s="19">
        <f t="shared" si="15"/>
        <v>-2</v>
      </c>
      <c r="H16" s="19">
        <f t="shared" si="15"/>
        <v>5</v>
      </c>
      <c r="I16" s="19">
        <f t="shared" si="15"/>
        <v>-2</v>
      </c>
      <c r="J16" s="30">
        <f t="shared" si="3"/>
        <v>-11.629107720170625</v>
      </c>
      <c r="K16" s="30">
        <v>2.9072769300426562</v>
      </c>
      <c r="L16" s="30">
        <v>14.536384650213281</v>
      </c>
      <c r="M16" s="19">
        <f t="shared" ref="M16:U16" si="16">M36+M37+M38</f>
        <v>-7</v>
      </c>
      <c r="N16" s="19">
        <f t="shared" si="16"/>
        <v>5</v>
      </c>
      <c r="O16" s="19">
        <f t="shared" si="16"/>
        <v>1</v>
      </c>
      <c r="P16" s="19">
        <f t="shared" si="16"/>
        <v>4</v>
      </c>
      <c r="Q16" s="19">
        <f t="shared" si="16"/>
        <v>1</v>
      </c>
      <c r="R16" s="19">
        <f t="shared" si="16"/>
        <v>12</v>
      </c>
      <c r="S16" s="19">
        <f t="shared" si="16"/>
        <v>4</v>
      </c>
      <c r="T16" s="19">
        <f t="shared" si="16"/>
        <v>5</v>
      </c>
      <c r="U16" s="19">
        <f t="shared" si="16"/>
        <v>7</v>
      </c>
      <c r="V16" s="30">
        <v>-20.35093851029859</v>
      </c>
    </row>
    <row r="17" spans="1:22" ht="15" customHeight="1" x14ac:dyDescent="0.2">
      <c r="A17" s="6" t="s">
        <v>21</v>
      </c>
      <c r="B17" s="18">
        <f t="shared" ref="B17:I17" si="17">B12+B13+B20</f>
        <v>-91</v>
      </c>
      <c r="C17" s="18">
        <f t="shared" si="17"/>
        <v>-1</v>
      </c>
      <c r="D17" s="18">
        <f t="shared" si="17"/>
        <v>-38</v>
      </c>
      <c r="E17" s="18">
        <f t="shared" si="17"/>
        <v>-71</v>
      </c>
      <c r="F17" s="18">
        <f t="shared" si="17"/>
        <v>51</v>
      </c>
      <c r="G17" s="18">
        <f t="shared" si="17"/>
        <v>-12</v>
      </c>
      <c r="H17" s="18">
        <f t="shared" si="17"/>
        <v>122</v>
      </c>
      <c r="I17" s="18">
        <f t="shared" si="17"/>
        <v>19</v>
      </c>
      <c r="J17" s="25">
        <f t="shared" si="3"/>
        <v>-8.0249872148668278</v>
      </c>
      <c r="K17" s="25">
        <v>5.7644274360310988</v>
      </c>
      <c r="L17" s="25">
        <v>13.789414650897927</v>
      </c>
      <c r="M17" s="18">
        <f t="shared" ref="M17:U17" si="18">M12+M13+M20</f>
        <v>-20</v>
      </c>
      <c r="N17" s="18">
        <f t="shared" si="18"/>
        <v>175</v>
      </c>
      <c r="O17" s="18">
        <f t="shared" si="18"/>
        <v>-9</v>
      </c>
      <c r="P17" s="18">
        <f t="shared" si="18"/>
        <v>118</v>
      </c>
      <c r="Q17" s="18">
        <f t="shared" si="18"/>
        <v>57</v>
      </c>
      <c r="R17" s="18">
        <f t="shared" si="18"/>
        <v>195</v>
      </c>
      <c r="S17" s="18">
        <f t="shared" si="18"/>
        <v>-2</v>
      </c>
      <c r="T17" s="18">
        <f t="shared" si="18"/>
        <v>132</v>
      </c>
      <c r="U17" s="18">
        <f t="shared" si="18"/>
        <v>63</v>
      </c>
      <c r="V17" s="25">
        <v>-2.2605597788357166</v>
      </c>
    </row>
    <row r="18" spans="1:22" ht="15" customHeight="1" x14ac:dyDescent="0.2">
      <c r="A18" s="4" t="s">
        <v>20</v>
      </c>
      <c r="B18" s="20">
        <f t="shared" ref="B18:I18" si="19">B14+B22</f>
        <v>-62</v>
      </c>
      <c r="C18" s="20">
        <f t="shared" si="19"/>
        <v>-31</v>
      </c>
      <c r="D18" s="20">
        <f t="shared" si="19"/>
        <v>-48</v>
      </c>
      <c r="E18" s="20">
        <f t="shared" si="19"/>
        <v>-42</v>
      </c>
      <c r="F18" s="20">
        <f t="shared" si="19"/>
        <v>17</v>
      </c>
      <c r="G18" s="20">
        <f t="shared" si="19"/>
        <v>-17</v>
      </c>
      <c r="H18" s="20">
        <f t="shared" si="19"/>
        <v>59</v>
      </c>
      <c r="I18" s="20">
        <f t="shared" si="19"/>
        <v>-7</v>
      </c>
      <c r="J18" s="26">
        <f t="shared" si="3"/>
        <v>-11.149932942278138</v>
      </c>
      <c r="K18" s="26">
        <v>4.5130680956840061</v>
      </c>
      <c r="L18" s="26">
        <v>15.663001037962143</v>
      </c>
      <c r="M18" s="20">
        <f t="shared" ref="M18:U18" si="20">M14+M22</f>
        <v>-20</v>
      </c>
      <c r="N18" s="20">
        <f t="shared" si="20"/>
        <v>89</v>
      </c>
      <c r="O18" s="20">
        <f t="shared" si="20"/>
        <v>-21</v>
      </c>
      <c r="P18" s="20">
        <f t="shared" si="20"/>
        <v>35</v>
      </c>
      <c r="Q18" s="20">
        <f t="shared" si="20"/>
        <v>54</v>
      </c>
      <c r="R18" s="20">
        <f t="shared" si="20"/>
        <v>109</v>
      </c>
      <c r="S18" s="20">
        <f t="shared" si="20"/>
        <v>17</v>
      </c>
      <c r="T18" s="20">
        <f t="shared" si="20"/>
        <v>59</v>
      </c>
      <c r="U18" s="20">
        <f t="shared" si="20"/>
        <v>50</v>
      </c>
      <c r="V18" s="26">
        <v>-5.3094918772753026</v>
      </c>
    </row>
    <row r="19" spans="1:22" ht="15" customHeight="1" x14ac:dyDescent="0.2">
      <c r="A19" s="2" t="s">
        <v>19</v>
      </c>
      <c r="B19" s="19">
        <f t="shared" ref="B19:I19" si="21">B15+B16+B21+B23</f>
        <v>-6</v>
      </c>
      <c r="C19" s="19">
        <f t="shared" si="21"/>
        <v>61</v>
      </c>
      <c r="D19" s="19">
        <f t="shared" si="21"/>
        <v>29</v>
      </c>
      <c r="E19" s="19">
        <f t="shared" si="21"/>
        <v>-53</v>
      </c>
      <c r="F19" s="19">
        <f t="shared" si="21"/>
        <v>59</v>
      </c>
      <c r="G19" s="19">
        <f t="shared" si="21"/>
        <v>0</v>
      </c>
      <c r="H19" s="19">
        <f t="shared" si="21"/>
        <v>112</v>
      </c>
      <c r="I19" s="19">
        <f t="shared" si="21"/>
        <v>-4</v>
      </c>
      <c r="J19" s="30">
        <f t="shared" si="3"/>
        <v>-5.9269335406140682</v>
      </c>
      <c r="K19" s="30">
        <v>6.597907148985473</v>
      </c>
      <c r="L19" s="30">
        <v>12.524840689599541</v>
      </c>
      <c r="M19" s="19">
        <f t="shared" ref="M19:U19" si="22">M15+M16+M21+M23</f>
        <v>47</v>
      </c>
      <c r="N19" s="19">
        <f t="shared" si="22"/>
        <v>329</v>
      </c>
      <c r="O19" s="19">
        <f t="shared" si="22"/>
        <v>45</v>
      </c>
      <c r="P19" s="19">
        <f t="shared" si="22"/>
        <v>239</v>
      </c>
      <c r="Q19" s="19">
        <f t="shared" si="22"/>
        <v>90</v>
      </c>
      <c r="R19" s="19">
        <f t="shared" si="22"/>
        <v>282</v>
      </c>
      <c r="S19" s="19">
        <f t="shared" si="22"/>
        <v>20</v>
      </c>
      <c r="T19" s="19">
        <f t="shared" si="22"/>
        <v>194</v>
      </c>
      <c r="U19" s="19">
        <f t="shared" si="22"/>
        <v>88</v>
      </c>
      <c r="V19" s="30">
        <v>5.2559599322426713</v>
      </c>
    </row>
    <row r="20" spans="1:22" ht="15" customHeight="1" x14ac:dyDescent="0.2">
      <c r="A20" s="5" t="s">
        <v>18</v>
      </c>
      <c r="B20" s="18">
        <f>E20+M20</f>
        <v>-74</v>
      </c>
      <c r="C20" s="18">
        <v>-9</v>
      </c>
      <c r="D20" s="18">
        <f>G20-I20+O20-S20</f>
        <v>-34</v>
      </c>
      <c r="E20" s="18">
        <f>F20-H20</f>
        <v>-51</v>
      </c>
      <c r="F20" s="18">
        <v>45</v>
      </c>
      <c r="G20" s="18">
        <v>-14</v>
      </c>
      <c r="H20" s="18">
        <v>96</v>
      </c>
      <c r="I20" s="18">
        <v>14</v>
      </c>
      <c r="J20" s="25">
        <f t="shared" si="3"/>
        <v>-6.7985709379121406</v>
      </c>
      <c r="K20" s="25">
        <v>5.9987390628636525</v>
      </c>
      <c r="L20" s="25">
        <v>12.797310000775793</v>
      </c>
      <c r="M20" s="18">
        <f>N20-R20</f>
        <v>-23</v>
      </c>
      <c r="N20" s="18">
        <f>SUM(P20:Q20)</f>
        <v>138</v>
      </c>
      <c r="O20" s="22">
        <v>-17</v>
      </c>
      <c r="P20" s="22">
        <v>97</v>
      </c>
      <c r="Q20" s="22">
        <v>41</v>
      </c>
      <c r="R20" s="22">
        <f>SUM(T20:U20)</f>
        <v>161</v>
      </c>
      <c r="S20" s="22">
        <v>-11</v>
      </c>
      <c r="T20" s="22">
        <v>119</v>
      </c>
      <c r="U20" s="22">
        <v>42</v>
      </c>
      <c r="V20" s="29">
        <v>-3.0660221876858671</v>
      </c>
    </row>
    <row r="21" spans="1:22" ht="15" customHeight="1" x14ac:dyDescent="0.2">
      <c r="A21" s="3" t="s">
        <v>17</v>
      </c>
      <c r="B21" s="20">
        <f t="shared" ref="B21:B38" si="23">E21+M21</f>
        <v>22</v>
      </c>
      <c r="C21" s="20">
        <v>61</v>
      </c>
      <c r="D21" s="20">
        <f t="shared" ref="D21:D38" si="24">G21-I21+O21-S21</f>
        <v>22</v>
      </c>
      <c r="E21" s="20">
        <f t="shared" ref="E21:E38" si="25">F21-H21</f>
        <v>-33</v>
      </c>
      <c r="F21" s="20">
        <v>43</v>
      </c>
      <c r="G21" s="20">
        <v>-3</v>
      </c>
      <c r="H21" s="20">
        <v>76</v>
      </c>
      <c r="I21" s="20">
        <v>16</v>
      </c>
      <c r="J21" s="26">
        <f t="shared" si="3"/>
        <v>-5.7010126165231183</v>
      </c>
      <c r="K21" s="26">
        <v>7.4285921972877</v>
      </c>
      <c r="L21" s="26">
        <v>13.129604813810818</v>
      </c>
      <c r="M21" s="20">
        <f t="shared" ref="M21:M38" si="26">N21-R21</f>
        <v>55</v>
      </c>
      <c r="N21" s="20">
        <f>SUM(P21:Q21)</f>
        <v>226</v>
      </c>
      <c r="O21" s="20">
        <v>36</v>
      </c>
      <c r="P21" s="20">
        <v>174</v>
      </c>
      <c r="Q21" s="20">
        <v>52</v>
      </c>
      <c r="R21" s="20">
        <f t="shared" ref="R21:R38" si="27">SUM(T21:U21)</f>
        <v>171</v>
      </c>
      <c r="S21" s="20">
        <v>-5</v>
      </c>
      <c r="T21" s="20">
        <v>124</v>
      </c>
      <c r="U21" s="20">
        <v>47</v>
      </c>
      <c r="V21" s="26">
        <v>9.5016876942051951</v>
      </c>
    </row>
    <row r="22" spans="1:22" ht="15" customHeight="1" x14ac:dyDescent="0.2">
      <c r="A22" s="3" t="s">
        <v>16</v>
      </c>
      <c r="B22" s="20">
        <f t="shared" si="23"/>
        <v>-46</v>
      </c>
      <c r="C22" s="20">
        <v>-39</v>
      </c>
      <c r="D22" s="20">
        <f t="shared" si="24"/>
        <v>-33</v>
      </c>
      <c r="E22" s="20">
        <f t="shared" si="25"/>
        <v>-20</v>
      </c>
      <c r="F22" s="20">
        <v>7</v>
      </c>
      <c r="G22" s="20">
        <v>-6</v>
      </c>
      <c r="H22" s="20">
        <v>27</v>
      </c>
      <c r="I22" s="20">
        <v>-9</v>
      </c>
      <c r="J22" s="26">
        <f t="shared" si="3"/>
        <v>-11.442577643829448</v>
      </c>
      <c r="K22" s="26">
        <v>4.0049021753403071</v>
      </c>
      <c r="L22" s="26">
        <v>15.447479819169756</v>
      </c>
      <c r="M22" s="20">
        <f>N22-R22</f>
        <v>-26</v>
      </c>
      <c r="N22" s="20">
        <f t="shared" ref="N22:N38" si="28">SUM(P22:Q22)</f>
        <v>39</v>
      </c>
      <c r="O22" s="20">
        <v>-22</v>
      </c>
      <c r="P22" s="20">
        <v>18</v>
      </c>
      <c r="Q22" s="20">
        <v>21</v>
      </c>
      <c r="R22" s="20">
        <f t="shared" si="27"/>
        <v>65</v>
      </c>
      <c r="S22" s="20">
        <v>14</v>
      </c>
      <c r="T22" s="20">
        <v>35</v>
      </c>
      <c r="U22" s="20">
        <v>30</v>
      </c>
      <c r="V22" s="26">
        <v>-14.875350936978279</v>
      </c>
    </row>
    <row r="23" spans="1:22" ht="15" customHeight="1" x14ac:dyDescent="0.2">
      <c r="A23" s="1" t="s">
        <v>15</v>
      </c>
      <c r="B23" s="19">
        <f t="shared" si="23"/>
        <v>1</v>
      </c>
      <c r="C23" s="19">
        <v>10</v>
      </c>
      <c r="D23" s="19">
        <f t="shared" si="24"/>
        <v>-5</v>
      </c>
      <c r="E23" s="19">
        <f t="shared" si="25"/>
        <v>0</v>
      </c>
      <c r="F23" s="19">
        <v>11</v>
      </c>
      <c r="G23" s="19">
        <v>6</v>
      </c>
      <c r="H23" s="19">
        <v>11</v>
      </c>
      <c r="I23" s="19">
        <v>-11</v>
      </c>
      <c r="J23" s="30">
        <f t="shared" si="3"/>
        <v>0</v>
      </c>
      <c r="K23" s="30">
        <v>8.5723411050782499</v>
      </c>
      <c r="L23" s="30">
        <v>8.5723411050782499</v>
      </c>
      <c r="M23" s="19">
        <f t="shared" si="26"/>
        <v>1</v>
      </c>
      <c r="N23" s="19">
        <f t="shared" si="28"/>
        <v>56</v>
      </c>
      <c r="O23" s="19">
        <v>-3</v>
      </c>
      <c r="P23" s="19">
        <v>41</v>
      </c>
      <c r="Q23" s="19">
        <v>15</v>
      </c>
      <c r="R23" s="19">
        <f t="shared" si="27"/>
        <v>55</v>
      </c>
      <c r="S23" s="24">
        <v>19</v>
      </c>
      <c r="T23" s="24">
        <v>41</v>
      </c>
      <c r="U23" s="24">
        <v>14</v>
      </c>
      <c r="V23" s="31">
        <v>0.77930373682529108</v>
      </c>
    </row>
    <row r="24" spans="1:22" ht="15" customHeight="1" x14ac:dyDescent="0.2">
      <c r="A24" s="7" t="s">
        <v>14</v>
      </c>
      <c r="B24" s="17">
        <f t="shared" si="23"/>
        <v>-8</v>
      </c>
      <c r="C24" s="17">
        <v>6</v>
      </c>
      <c r="D24" s="17">
        <f t="shared" si="24"/>
        <v>-9</v>
      </c>
      <c r="E24" s="18">
        <f t="shared" si="25"/>
        <v>-10</v>
      </c>
      <c r="F24" s="17">
        <v>0</v>
      </c>
      <c r="G24" s="17">
        <v>-2</v>
      </c>
      <c r="H24" s="17">
        <v>10</v>
      </c>
      <c r="I24" s="23">
        <v>6</v>
      </c>
      <c r="J24" s="38">
        <f t="shared" si="3"/>
        <v>-23.928762896034101</v>
      </c>
      <c r="K24" s="38">
        <v>0</v>
      </c>
      <c r="L24" s="38">
        <v>23.928762896034101</v>
      </c>
      <c r="M24" s="18">
        <f t="shared" si="26"/>
        <v>2</v>
      </c>
      <c r="N24" s="17">
        <f t="shared" si="28"/>
        <v>15</v>
      </c>
      <c r="O24" s="17">
        <v>-1</v>
      </c>
      <c r="P24" s="17">
        <v>11</v>
      </c>
      <c r="Q24" s="17">
        <v>4</v>
      </c>
      <c r="R24" s="17">
        <f t="shared" si="27"/>
        <v>13</v>
      </c>
      <c r="S24" s="17">
        <v>0</v>
      </c>
      <c r="T24" s="17">
        <v>6</v>
      </c>
      <c r="U24" s="17">
        <v>7</v>
      </c>
      <c r="V24" s="28">
        <v>4.7857525792068145</v>
      </c>
    </row>
    <row r="25" spans="1:22" ht="15" customHeight="1" x14ac:dyDescent="0.2">
      <c r="A25" s="5" t="s">
        <v>13</v>
      </c>
      <c r="B25" s="18">
        <f t="shared" si="23"/>
        <v>-3</v>
      </c>
      <c r="C25" s="18">
        <v>-3</v>
      </c>
      <c r="D25" s="18">
        <f t="shared" si="24"/>
        <v>-2</v>
      </c>
      <c r="E25" s="18">
        <f t="shared" si="25"/>
        <v>-3</v>
      </c>
      <c r="F25" s="18">
        <v>0</v>
      </c>
      <c r="G25" s="18">
        <v>0</v>
      </c>
      <c r="H25" s="18">
        <v>3</v>
      </c>
      <c r="I25" s="18">
        <v>2</v>
      </c>
      <c r="J25" s="25">
        <f t="shared" si="3"/>
        <v>-29.442522725444455</v>
      </c>
      <c r="K25" s="25">
        <v>0</v>
      </c>
      <c r="L25" s="25">
        <v>29.442522725444455</v>
      </c>
      <c r="M25" s="18">
        <f t="shared" si="26"/>
        <v>0</v>
      </c>
      <c r="N25" s="18">
        <f t="shared" si="28"/>
        <v>1</v>
      </c>
      <c r="O25" s="18">
        <v>-1</v>
      </c>
      <c r="P25" s="18">
        <v>1</v>
      </c>
      <c r="Q25" s="18">
        <v>0</v>
      </c>
      <c r="R25" s="18">
        <f t="shared" si="27"/>
        <v>1</v>
      </c>
      <c r="S25" s="22">
        <v>-1</v>
      </c>
      <c r="T25" s="22">
        <v>0</v>
      </c>
      <c r="U25" s="22">
        <v>1</v>
      </c>
      <c r="V25" s="29">
        <v>0</v>
      </c>
    </row>
    <row r="26" spans="1:22" ht="15" customHeight="1" x14ac:dyDescent="0.2">
      <c r="A26" s="3" t="s">
        <v>12</v>
      </c>
      <c r="B26" s="20">
        <f t="shared" si="23"/>
        <v>3</v>
      </c>
      <c r="C26" s="20">
        <v>18</v>
      </c>
      <c r="D26" s="20">
        <f t="shared" si="24"/>
        <v>6</v>
      </c>
      <c r="E26" s="20">
        <f t="shared" si="25"/>
        <v>-3</v>
      </c>
      <c r="F26" s="20">
        <v>0</v>
      </c>
      <c r="G26" s="20">
        <v>0</v>
      </c>
      <c r="H26" s="20">
        <v>3</v>
      </c>
      <c r="I26" s="20">
        <v>-4</v>
      </c>
      <c r="J26" s="26">
        <f t="shared" si="3"/>
        <v>-13.055420139590742</v>
      </c>
      <c r="K26" s="26">
        <v>0</v>
      </c>
      <c r="L26" s="26">
        <v>13.055420139590742</v>
      </c>
      <c r="M26" s="20">
        <f t="shared" si="26"/>
        <v>6</v>
      </c>
      <c r="N26" s="20">
        <f t="shared" si="28"/>
        <v>10</v>
      </c>
      <c r="O26" s="20">
        <v>5</v>
      </c>
      <c r="P26" s="20">
        <v>5</v>
      </c>
      <c r="Q26" s="20">
        <v>5</v>
      </c>
      <c r="R26" s="20">
        <f t="shared" si="27"/>
        <v>4</v>
      </c>
      <c r="S26" s="20">
        <v>3</v>
      </c>
      <c r="T26" s="20">
        <v>3</v>
      </c>
      <c r="U26" s="20">
        <v>1</v>
      </c>
      <c r="V26" s="26">
        <v>26.110840279181478</v>
      </c>
    </row>
    <row r="27" spans="1:22" ht="15" customHeight="1" x14ac:dyDescent="0.2">
      <c r="A27" s="1" t="s">
        <v>11</v>
      </c>
      <c r="B27" s="19">
        <f t="shared" si="23"/>
        <v>-9</v>
      </c>
      <c r="C27" s="19">
        <v>-13</v>
      </c>
      <c r="D27" s="19">
        <f t="shared" si="24"/>
        <v>1</v>
      </c>
      <c r="E27" s="19">
        <f t="shared" si="25"/>
        <v>-4</v>
      </c>
      <c r="F27" s="19">
        <v>6</v>
      </c>
      <c r="G27" s="19">
        <v>4</v>
      </c>
      <c r="H27" s="19">
        <v>10</v>
      </c>
      <c r="I27" s="19">
        <v>1</v>
      </c>
      <c r="J27" s="30">
        <f t="shared" si="3"/>
        <v>-6.7091641499663162</v>
      </c>
      <c r="K27" s="30">
        <v>10.063746224949476</v>
      </c>
      <c r="L27" s="30">
        <v>16.772910374915792</v>
      </c>
      <c r="M27" s="19">
        <f t="shared" si="26"/>
        <v>-5</v>
      </c>
      <c r="N27" s="19">
        <f t="shared" si="28"/>
        <v>11</v>
      </c>
      <c r="O27" s="24">
        <v>5</v>
      </c>
      <c r="P27" s="24">
        <v>4</v>
      </c>
      <c r="Q27" s="24">
        <v>7</v>
      </c>
      <c r="R27" s="24">
        <f t="shared" si="27"/>
        <v>16</v>
      </c>
      <c r="S27" s="24">
        <v>7</v>
      </c>
      <c r="T27" s="24">
        <v>4</v>
      </c>
      <c r="U27" s="24">
        <v>12</v>
      </c>
      <c r="V27" s="31">
        <v>-8.3864551874578943</v>
      </c>
    </row>
    <row r="28" spans="1:22" ht="15" customHeight="1" x14ac:dyDescent="0.2">
      <c r="A28" s="5" t="s">
        <v>10</v>
      </c>
      <c r="B28" s="18">
        <f t="shared" si="23"/>
        <v>-5</v>
      </c>
      <c r="C28" s="18">
        <v>-3</v>
      </c>
      <c r="D28" s="18">
        <f t="shared" si="24"/>
        <v>2</v>
      </c>
      <c r="E28" s="18">
        <f t="shared" si="25"/>
        <v>-4</v>
      </c>
      <c r="F28" s="18">
        <v>1</v>
      </c>
      <c r="G28" s="18">
        <v>0</v>
      </c>
      <c r="H28" s="18">
        <v>5</v>
      </c>
      <c r="I28" s="18">
        <v>-1</v>
      </c>
      <c r="J28" s="25">
        <f t="shared" si="3"/>
        <v>-17.50400535641694</v>
      </c>
      <c r="K28" s="25">
        <v>4.3760013391042349</v>
      </c>
      <c r="L28" s="25">
        <v>21.880006695521175</v>
      </c>
      <c r="M28" s="18">
        <f t="shared" si="26"/>
        <v>-1</v>
      </c>
      <c r="N28" s="18">
        <f t="shared" si="28"/>
        <v>3</v>
      </c>
      <c r="O28" s="18">
        <v>-1</v>
      </c>
      <c r="P28" s="18">
        <v>1</v>
      </c>
      <c r="Q28" s="18">
        <v>2</v>
      </c>
      <c r="R28" s="18">
        <f t="shared" si="27"/>
        <v>4</v>
      </c>
      <c r="S28" s="18">
        <v>-2</v>
      </c>
      <c r="T28" s="18">
        <v>2</v>
      </c>
      <c r="U28" s="18">
        <v>2</v>
      </c>
      <c r="V28" s="25">
        <v>-4.3760013391042349</v>
      </c>
    </row>
    <row r="29" spans="1:22" ht="15" customHeight="1" x14ac:dyDescent="0.2">
      <c r="A29" s="3" t="s">
        <v>9</v>
      </c>
      <c r="B29" s="20">
        <f t="shared" si="23"/>
        <v>6</v>
      </c>
      <c r="C29" s="20">
        <v>14</v>
      </c>
      <c r="D29" s="20">
        <f t="shared" si="24"/>
        <v>-1</v>
      </c>
      <c r="E29" s="20">
        <f>F29-H29</f>
        <v>-3</v>
      </c>
      <c r="F29" s="20">
        <v>4</v>
      </c>
      <c r="G29" s="20">
        <v>-1</v>
      </c>
      <c r="H29" s="20">
        <v>7</v>
      </c>
      <c r="I29" s="20">
        <v>3</v>
      </c>
      <c r="J29" s="26">
        <f t="shared" si="3"/>
        <v>-4.7812304047934218</v>
      </c>
      <c r="K29" s="26">
        <v>6.3749738730578978</v>
      </c>
      <c r="L29" s="26">
        <v>11.15620427785132</v>
      </c>
      <c r="M29" s="20">
        <f t="shared" si="26"/>
        <v>9</v>
      </c>
      <c r="N29" s="20">
        <f t="shared" si="28"/>
        <v>21</v>
      </c>
      <c r="O29" s="20">
        <v>1</v>
      </c>
      <c r="P29" s="20">
        <v>6</v>
      </c>
      <c r="Q29" s="20">
        <v>15</v>
      </c>
      <c r="R29" s="20">
        <f t="shared" si="27"/>
        <v>12</v>
      </c>
      <c r="S29" s="20">
        <v>-2</v>
      </c>
      <c r="T29" s="20">
        <v>3</v>
      </c>
      <c r="U29" s="20">
        <v>9</v>
      </c>
      <c r="V29" s="26">
        <v>14.343691214380261</v>
      </c>
    </row>
    <row r="30" spans="1:22" ht="15" customHeight="1" x14ac:dyDescent="0.2">
      <c r="A30" s="3" t="s">
        <v>8</v>
      </c>
      <c r="B30" s="20">
        <f t="shared" si="23"/>
        <v>-11</v>
      </c>
      <c r="C30" s="20">
        <v>-7</v>
      </c>
      <c r="D30" s="20">
        <f t="shared" si="24"/>
        <v>-15</v>
      </c>
      <c r="E30" s="20">
        <f t="shared" si="25"/>
        <v>-8</v>
      </c>
      <c r="F30" s="20">
        <v>3</v>
      </c>
      <c r="G30" s="20">
        <v>-8</v>
      </c>
      <c r="H30" s="20">
        <v>11</v>
      </c>
      <c r="I30" s="20">
        <v>-2</v>
      </c>
      <c r="J30" s="26">
        <f t="shared" si="3"/>
        <v>-13.121924548933844</v>
      </c>
      <c r="K30" s="26">
        <v>4.920721705850192</v>
      </c>
      <c r="L30" s="26">
        <v>18.042646254784035</v>
      </c>
      <c r="M30" s="20">
        <f t="shared" si="26"/>
        <v>-3</v>
      </c>
      <c r="N30" s="20">
        <f t="shared" si="28"/>
        <v>13</v>
      </c>
      <c r="O30" s="20">
        <v>-2</v>
      </c>
      <c r="P30" s="20">
        <v>4</v>
      </c>
      <c r="Q30" s="20">
        <v>9</v>
      </c>
      <c r="R30" s="20">
        <f t="shared" si="27"/>
        <v>16</v>
      </c>
      <c r="S30" s="20">
        <v>7</v>
      </c>
      <c r="T30" s="20">
        <v>15</v>
      </c>
      <c r="U30" s="20">
        <v>1</v>
      </c>
      <c r="V30" s="26">
        <v>-4.9207217058501875</v>
      </c>
    </row>
    <row r="31" spans="1:22" ht="15" customHeight="1" x14ac:dyDescent="0.2">
      <c r="A31" s="1" t="s">
        <v>7</v>
      </c>
      <c r="B31" s="19">
        <f t="shared" si="23"/>
        <v>-6</v>
      </c>
      <c r="C31" s="19">
        <v>4</v>
      </c>
      <c r="D31" s="19">
        <f t="shared" si="24"/>
        <v>-1</v>
      </c>
      <c r="E31" s="19">
        <f t="shared" si="25"/>
        <v>-7</v>
      </c>
      <c r="F31" s="19">
        <v>2</v>
      </c>
      <c r="G31" s="19">
        <v>-2</v>
      </c>
      <c r="H31" s="19">
        <v>9</v>
      </c>
      <c r="I31" s="19">
        <v>2</v>
      </c>
      <c r="J31" s="30">
        <f t="shared" si="3"/>
        <v>-12.650415014590935</v>
      </c>
      <c r="K31" s="30">
        <v>3.6144042898831241</v>
      </c>
      <c r="L31" s="30">
        <v>16.264819304474059</v>
      </c>
      <c r="M31" s="19">
        <f t="shared" si="26"/>
        <v>1</v>
      </c>
      <c r="N31" s="19">
        <f t="shared" si="28"/>
        <v>13</v>
      </c>
      <c r="O31" s="19">
        <v>3</v>
      </c>
      <c r="P31" s="19">
        <v>6</v>
      </c>
      <c r="Q31" s="19">
        <v>7</v>
      </c>
      <c r="R31" s="19">
        <f t="shared" si="27"/>
        <v>12</v>
      </c>
      <c r="S31" s="19">
        <v>0</v>
      </c>
      <c r="T31" s="19">
        <v>4</v>
      </c>
      <c r="U31" s="19">
        <v>8</v>
      </c>
      <c r="V31" s="30">
        <v>1.8072021449415629</v>
      </c>
    </row>
    <row r="32" spans="1:22" ht="15" customHeight="1" x14ac:dyDescent="0.2">
      <c r="A32" s="5" t="s">
        <v>6</v>
      </c>
      <c r="B32" s="18">
        <f t="shared" si="23"/>
        <v>-1</v>
      </c>
      <c r="C32" s="18">
        <v>-4</v>
      </c>
      <c r="D32" s="18">
        <f t="shared" si="24"/>
        <v>-1</v>
      </c>
      <c r="E32" s="18">
        <f t="shared" si="25"/>
        <v>-2</v>
      </c>
      <c r="F32" s="18">
        <v>1</v>
      </c>
      <c r="G32" s="18">
        <v>0</v>
      </c>
      <c r="H32" s="18">
        <v>3</v>
      </c>
      <c r="I32" s="18">
        <v>1</v>
      </c>
      <c r="J32" s="25">
        <f t="shared" si="3"/>
        <v>-14.207522999883547</v>
      </c>
      <c r="K32" s="25">
        <v>7.1037614999417729</v>
      </c>
      <c r="L32" s="25">
        <v>21.311284499825319</v>
      </c>
      <c r="M32" s="18">
        <f t="shared" si="26"/>
        <v>1</v>
      </c>
      <c r="N32" s="18">
        <f t="shared" si="28"/>
        <v>8</v>
      </c>
      <c r="O32" s="22">
        <v>4</v>
      </c>
      <c r="P32" s="22">
        <v>4</v>
      </c>
      <c r="Q32" s="22">
        <v>4</v>
      </c>
      <c r="R32" s="22">
        <f t="shared" si="27"/>
        <v>7</v>
      </c>
      <c r="S32" s="22">
        <v>4</v>
      </c>
      <c r="T32" s="22">
        <v>4</v>
      </c>
      <c r="U32" s="22">
        <v>3</v>
      </c>
      <c r="V32" s="29">
        <v>7.1037614999417826</v>
      </c>
    </row>
    <row r="33" spans="1:22" ht="15" customHeight="1" x14ac:dyDescent="0.2">
      <c r="A33" s="3" t="s">
        <v>5</v>
      </c>
      <c r="B33" s="20">
        <f t="shared" si="23"/>
        <v>-4</v>
      </c>
      <c r="C33" s="20">
        <v>-5</v>
      </c>
      <c r="D33" s="20">
        <f t="shared" si="24"/>
        <v>7</v>
      </c>
      <c r="E33" s="20">
        <f t="shared" si="25"/>
        <v>-6</v>
      </c>
      <c r="F33" s="20">
        <v>0</v>
      </c>
      <c r="G33" s="20">
        <v>-3</v>
      </c>
      <c r="H33" s="20">
        <v>6</v>
      </c>
      <c r="I33" s="20">
        <v>-8</v>
      </c>
      <c r="J33" s="26">
        <f t="shared" si="3"/>
        <v>-10.333874497070656</v>
      </c>
      <c r="K33" s="26">
        <v>0</v>
      </c>
      <c r="L33" s="26">
        <v>10.333874497070656</v>
      </c>
      <c r="M33" s="20">
        <f t="shared" si="26"/>
        <v>2</v>
      </c>
      <c r="N33" s="20">
        <f t="shared" si="28"/>
        <v>12</v>
      </c>
      <c r="O33" s="20">
        <v>-2</v>
      </c>
      <c r="P33" s="20">
        <v>9</v>
      </c>
      <c r="Q33" s="20">
        <v>3</v>
      </c>
      <c r="R33" s="20">
        <f t="shared" si="27"/>
        <v>10</v>
      </c>
      <c r="S33" s="20">
        <v>-4</v>
      </c>
      <c r="T33" s="20">
        <v>6</v>
      </c>
      <c r="U33" s="20">
        <v>4</v>
      </c>
      <c r="V33" s="26">
        <v>3.4446248323568831</v>
      </c>
    </row>
    <row r="34" spans="1:22" ht="15" customHeight="1" x14ac:dyDescent="0.2">
      <c r="A34" s="3" t="s">
        <v>4</v>
      </c>
      <c r="B34" s="20">
        <f t="shared" si="23"/>
        <v>-9</v>
      </c>
      <c r="C34" s="20">
        <v>-4</v>
      </c>
      <c r="D34" s="20">
        <f t="shared" si="24"/>
        <v>-1</v>
      </c>
      <c r="E34" s="20">
        <f t="shared" si="25"/>
        <v>-5</v>
      </c>
      <c r="F34" s="20">
        <v>1</v>
      </c>
      <c r="G34" s="20">
        <v>0</v>
      </c>
      <c r="H34" s="20">
        <v>6</v>
      </c>
      <c r="I34" s="20">
        <v>1</v>
      </c>
      <c r="J34" s="26">
        <f t="shared" si="3"/>
        <v>-12.477754822345409</v>
      </c>
      <c r="K34" s="26">
        <v>2.4955509644690821</v>
      </c>
      <c r="L34" s="26">
        <v>14.973305786814491</v>
      </c>
      <c r="M34" s="20">
        <f t="shared" si="26"/>
        <v>-4</v>
      </c>
      <c r="N34" s="20">
        <f t="shared" si="28"/>
        <v>7</v>
      </c>
      <c r="O34" s="20">
        <v>0</v>
      </c>
      <c r="P34" s="20">
        <v>2</v>
      </c>
      <c r="Q34" s="20">
        <v>5</v>
      </c>
      <c r="R34" s="20">
        <f t="shared" si="27"/>
        <v>11</v>
      </c>
      <c r="S34" s="20">
        <v>0</v>
      </c>
      <c r="T34" s="20">
        <v>6</v>
      </c>
      <c r="U34" s="20">
        <v>5</v>
      </c>
      <c r="V34" s="26">
        <v>-9.9822038578763284</v>
      </c>
    </row>
    <row r="35" spans="1:22" ht="15" customHeight="1" x14ac:dyDescent="0.2">
      <c r="A35" s="1" t="s">
        <v>3</v>
      </c>
      <c r="B35" s="19">
        <f t="shared" si="23"/>
        <v>-4</v>
      </c>
      <c r="C35" s="19">
        <v>2</v>
      </c>
      <c r="D35" s="19">
        <f t="shared" si="24"/>
        <v>10</v>
      </c>
      <c r="E35" s="19">
        <f t="shared" si="25"/>
        <v>-3</v>
      </c>
      <c r="F35" s="19">
        <v>2</v>
      </c>
      <c r="G35" s="19">
        <v>2</v>
      </c>
      <c r="H35" s="19">
        <v>5</v>
      </c>
      <c r="I35" s="19">
        <v>-1</v>
      </c>
      <c r="J35" s="30">
        <f t="shared" si="3"/>
        <v>-7.4161128221753945</v>
      </c>
      <c r="K35" s="30">
        <v>4.9440752147835951</v>
      </c>
      <c r="L35" s="30">
        <v>12.36018803695899</v>
      </c>
      <c r="M35" s="19">
        <f>N35-R35</f>
        <v>-1</v>
      </c>
      <c r="N35" s="19">
        <f t="shared" si="28"/>
        <v>15</v>
      </c>
      <c r="O35" s="24">
        <v>9</v>
      </c>
      <c r="P35" s="24">
        <v>5</v>
      </c>
      <c r="Q35" s="24">
        <v>10</v>
      </c>
      <c r="R35" s="24">
        <f t="shared" si="27"/>
        <v>16</v>
      </c>
      <c r="S35" s="24">
        <v>2</v>
      </c>
      <c r="T35" s="24">
        <v>8</v>
      </c>
      <c r="U35" s="24">
        <v>8</v>
      </c>
      <c r="V35" s="31">
        <v>-2.4720376073917976</v>
      </c>
    </row>
    <row r="36" spans="1:22" ht="15" customHeight="1" x14ac:dyDescent="0.2">
      <c r="A36" s="5" t="s">
        <v>2</v>
      </c>
      <c r="B36" s="18">
        <f t="shared" si="23"/>
        <v>-5</v>
      </c>
      <c r="C36" s="18">
        <v>3</v>
      </c>
      <c r="D36" s="18">
        <f t="shared" si="24"/>
        <v>-2</v>
      </c>
      <c r="E36" s="18">
        <f t="shared" si="25"/>
        <v>-3</v>
      </c>
      <c r="F36" s="18">
        <v>0</v>
      </c>
      <c r="G36" s="18">
        <v>-1</v>
      </c>
      <c r="H36" s="18">
        <v>3</v>
      </c>
      <c r="I36" s="18">
        <v>0</v>
      </c>
      <c r="J36" s="25">
        <f t="shared" si="3"/>
        <v>-19.920896984651115</v>
      </c>
      <c r="K36" s="25">
        <v>0</v>
      </c>
      <c r="L36" s="25">
        <v>19.920896984651115</v>
      </c>
      <c r="M36" s="18">
        <f t="shared" si="26"/>
        <v>-2</v>
      </c>
      <c r="N36" s="18">
        <f t="shared" si="28"/>
        <v>2</v>
      </c>
      <c r="O36" s="18">
        <v>-1</v>
      </c>
      <c r="P36" s="18">
        <v>1</v>
      </c>
      <c r="Q36" s="18">
        <v>1</v>
      </c>
      <c r="R36" s="18">
        <f t="shared" si="27"/>
        <v>4</v>
      </c>
      <c r="S36" s="18">
        <v>0</v>
      </c>
      <c r="T36" s="18">
        <v>1</v>
      </c>
      <c r="U36" s="18">
        <v>3</v>
      </c>
      <c r="V36" s="25">
        <v>-13.280597989767408</v>
      </c>
    </row>
    <row r="37" spans="1:22" ht="15" customHeight="1" x14ac:dyDescent="0.2">
      <c r="A37" s="3" t="s">
        <v>1</v>
      </c>
      <c r="B37" s="20">
        <f t="shared" si="23"/>
        <v>-4</v>
      </c>
      <c r="C37" s="20">
        <v>1</v>
      </c>
      <c r="D37" s="20">
        <f t="shared" si="24"/>
        <v>-1</v>
      </c>
      <c r="E37" s="20">
        <f t="shared" si="25"/>
        <v>-1</v>
      </c>
      <c r="F37" s="20">
        <v>0</v>
      </c>
      <c r="G37" s="20">
        <v>-1</v>
      </c>
      <c r="H37" s="20">
        <v>1</v>
      </c>
      <c r="I37" s="20">
        <v>0</v>
      </c>
      <c r="J37" s="26">
        <f t="shared" si="3"/>
        <v>-10.090984284532672</v>
      </c>
      <c r="K37" s="26">
        <v>0</v>
      </c>
      <c r="L37" s="26">
        <v>10.090984284532672</v>
      </c>
      <c r="M37" s="20">
        <f t="shared" si="26"/>
        <v>-3</v>
      </c>
      <c r="N37" s="20">
        <f t="shared" si="28"/>
        <v>0</v>
      </c>
      <c r="O37" s="20">
        <v>0</v>
      </c>
      <c r="P37" s="20">
        <v>0</v>
      </c>
      <c r="Q37" s="20">
        <v>0</v>
      </c>
      <c r="R37" s="20">
        <f t="shared" si="27"/>
        <v>3</v>
      </c>
      <c r="S37" s="20">
        <v>0</v>
      </c>
      <c r="T37" s="20">
        <v>3</v>
      </c>
      <c r="U37" s="20">
        <v>0</v>
      </c>
      <c r="V37" s="26">
        <v>-30.272952853598017</v>
      </c>
    </row>
    <row r="38" spans="1:22" ht="15" customHeight="1" x14ac:dyDescent="0.2">
      <c r="A38" s="1" t="s">
        <v>0</v>
      </c>
      <c r="B38" s="19">
        <f t="shared" si="23"/>
        <v>-2</v>
      </c>
      <c r="C38" s="19">
        <v>-3</v>
      </c>
      <c r="D38" s="19">
        <f t="shared" si="24"/>
        <v>0</v>
      </c>
      <c r="E38" s="19">
        <f t="shared" si="25"/>
        <v>0</v>
      </c>
      <c r="F38" s="19">
        <v>1</v>
      </c>
      <c r="G38" s="19">
        <v>0</v>
      </c>
      <c r="H38" s="19">
        <v>1</v>
      </c>
      <c r="I38" s="19">
        <v>-2</v>
      </c>
      <c r="J38" s="30">
        <f t="shared" si="3"/>
        <v>0</v>
      </c>
      <c r="K38" s="30">
        <v>10.607773237109818</v>
      </c>
      <c r="L38" s="30">
        <v>10.607773237109818</v>
      </c>
      <c r="M38" s="19">
        <f t="shared" si="26"/>
        <v>-2</v>
      </c>
      <c r="N38" s="19">
        <f t="shared" si="28"/>
        <v>3</v>
      </c>
      <c r="O38" s="19">
        <v>2</v>
      </c>
      <c r="P38" s="19">
        <v>3</v>
      </c>
      <c r="Q38" s="19">
        <v>0</v>
      </c>
      <c r="R38" s="19">
        <f t="shared" si="27"/>
        <v>5</v>
      </c>
      <c r="S38" s="19">
        <v>4</v>
      </c>
      <c r="T38" s="19">
        <v>1</v>
      </c>
      <c r="U38" s="19">
        <v>4</v>
      </c>
      <c r="V38" s="30">
        <v>-21.215546474219632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-147</v>
      </c>
      <c r="C9" s="17">
        <f t="shared" si="0"/>
        <v>45</v>
      </c>
      <c r="D9" s="17">
        <f t="shared" si="0"/>
        <v>87</v>
      </c>
      <c r="E9" s="17">
        <f t="shared" si="0"/>
        <v>-162</v>
      </c>
      <c r="F9" s="17">
        <f t="shared" si="0"/>
        <v>127</v>
      </c>
      <c r="G9" s="17">
        <f t="shared" si="0"/>
        <v>-2</v>
      </c>
      <c r="H9" s="17">
        <f t="shared" si="0"/>
        <v>289</v>
      </c>
      <c r="I9" s="17">
        <f t="shared" si="0"/>
        <v>-40</v>
      </c>
      <c r="J9" s="28">
        <f>K9-L9</f>
        <v>-6.8973114654018266</v>
      </c>
      <c r="K9" s="28">
        <v>5.4071515809014317</v>
      </c>
      <c r="L9" s="28">
        <v>12.304463046303258</v>
      </c>
      <c r="M9" s="17">
        <f t="shared" ref="M9:U9" si="1">M10+M11</f>
        <v>15</v>
      </c>
      <c r="N9" s="17">
        <f t="shared" si="1"/>
        <v>510</v>
      </c>
      <c r="O9" s="17">
        <f t="shared" si="1"/>
        <v>35</v>
      </c>
      <c r="P9" s="17">
        <f t="shared" si="1"/>
        <v>313</v>
      </c>
      <c r="Q9" s="17">
        <f t="shared" si="1"/>
        <v>197</v>
      </c>
      <c r="R9" s="17">
        <f>R10+R11</f>
        <v>495</v>
      </c>
      <c r="S9" s="17">
        <f t="shared" si="1"/>
        <v>-14</v>
      </c>
      <c r="T9" s="17">
        <f t="shared" si="1"/>
        <v>298</v>
      </c>
      <c r="U9" s="17">
        <f t="shared" si="1"/>
        <v>197</v>
      </c>
      <c r="V9" s="28">
        <v>0.63863995050017053</v>
      </c>
    </row>
    <row r="10" spans="1:22" ht="15" customHeight="1" x14ac:dyDescent="0.2">
      <c r="A10" s="6" t="s">
        <v>28</v>
      </c>
      <c r="B10" s="18">
        <f t="shared" ref="B10:I10" si="2">B20+B21+B22+B23</f>
        <v>-48</v>
      </c>
      <c r="C10" s="18">
        <f t="shared" si="2"/>
        <v>91</v>
      </c>
      <c r="D10" s="18">
        <f t="shared" si="2"/>
        <v>126</v>
      </c>
      <c r="E10" s="18">
        <f t="shared" si="2"/>
        <v>-93</v>
      </c>
      <c r="F10" s="18">
        <f t="shared" si="2"/>
        <v>106</v>
      </c>
      <c r="G10" s="18">
        <f t="shared" si="2"/>
        <v>0</v>
      </c>
      <c r="H10" s="18">
        <f t="shared" si="2"/>
        <v>199</v>
      </c>
      <c r="I10" s="18">
        <f t="shared" si="2"/>
        <v>-24</v>
      </c>
      <c r="J10" s="25">
        <f t="shared" ref="J10:J38" si="3">K10-L10</f>
        <v>-5.2466849838728944</v>
      </c>
      <c r="K10" s="25">
        <v>5.9800925622637298</v>
      </c>
      <c r="L10" s="25">
        <v>11.226777546136624</v>
      </c>
      <c r="M10" s="18">
        <f t="shared" ref="M10:U10" si="4">M20+M21+M22+M23</f>
        <v>45</v>
      </c>
      <c r="N10" s="18">
        <f t="shared" si="4"/>
        <v>382</v>
      </c>
      <c r="O10" s="18">
        <f t="shared" si="4"/>
        <v>37</v>
      </c>
      <c r="P10" s="18">
        <f t="shared" si="4"/>
        <v>256</v>
      </c>
      <c r="Q10" s="18">
        <f t="shared" si="4"/>
        <v>126</v>
      </c>
      <c r="R10" s="18">
        <f t="shared" si="4"/>
        <v>337</v>
      </c>
      <c r="S10" s="18">
        <f t="shared" si="4"/>
        <v>-65</v>
      </c>
      <c r="T10" s="18">
        <f t="shared" si="4"/>
        <v>234</v>
      </c>
      <c r="U10" s="18">
        <f t="shared" si="4"/>
        <v>103</v>
      </c>
      <c r="V10" s="25">
        <v>2.5387185405836625</v>
      </c>
    </row>
    <row r="11" spans="1:22" ht="15" customHeight="1" x14ac:dyDescent="0.2">
      <c r="A11" s="2" t="s">
        <v>27</v>
      </c>
      <c r="B11" s="19">
        <f t="shared" ref="B11:I11" si="5">B12+B13+B14+B15+B16</f>
        <v>-99</v>
      </c>
      <c r="C11" s="19">
        <f t="shared" si="5"/>
        <v>-46</v>
      </c>
      <c r="D11" s="19">
        <f t="shared" si="5"/>
        <v>-39</v>
      </c>
      <c r="E11" s="19">
        <f t="shared" si="5"/>
        <v>-69</v>
      </c>
      <c r="F11" s="19">
        <f t="shared" si="5"/>
        <v>21</v>
      </c>
      <c r="G11" s="19">
        <f t="shared" si="5"/>
        <v>-2</v>
      </c>
      <c r="H11" s="19">
        <f t="shared" si="5"/>
        <v>90</v>
      </c>
      <c r="I11" s="19">
        <f t="shared" si="5"/>
        <v>-16</v>
      </c>
      <c r="J11" s="30">
        <f t="shared" si="3"/>
        <v>-11.975144959286213</v>
      </c>
      <c r="K11" s="30">
        <v>3.644609335434934</v>
      </c>
      <c r="L11" s="30">
        <v>15.619754294721147</v>
      </c>
      <c r="M11" s="19">
        <f t="shared" ref="M11:U11" si="6">M12+M13+M14+M15+M16</f>
        <v>-30</v>
      </c>
      <c r="N11" s="19">
        <f t="shared" si="6"/>
        <v>128</v>
      </c>
      <c r="O11" s="19">
        <f t="shared" si="6"/>
        <v>-2</v>
      </c>
      <c r="P11" s="19">
        <f t="shared" si="6"/>
        <v>57</v>
      </c>
      <c r="Q11" s="19">
        <f t="shared" si="6"/>
        <v>71</v>
      </c>
      <c r="R11" s="19">
        <f t="shared" si="6"/>
        <v>158</v>
      </c>
      <c r="S11" s="19">
        <f t="shared" si="6"/>
        <v>51</v>
      </c>
      <c r="T11" s="19">
        <f t="shared" si="6"/>
        <v>64</v>
      </c>
      <c r="U11" s="19">
        <f t="shared" si="6"/>
        <v>94</v>
      </c>
      <c r="V11" s="30">
        <v>-5.2065847649070491</v>
      </c>
    </row>
    <row r="12" spans="1:22" ht="15" customHeight="1" x14ac:dyDescent="0.2">
      <c r="A12" s="6" t="s">
        <v>26</v>
      </c>
      <c r="B12" s="18">
        <f t="shared" ref="B12:I12" si="7">B24</f>
        <v>-6</v>
      </c>
      <c r="C12" s="18">
        <f t="shared" si="7"/>
        <v>2</v>
      </c>
      <c r="D12" s="18">
        <f t="shared" si="7"/>
        <v>0</v>
      </c>
      <c r="E12" s="18">
        <f t="shared" si="7"/>
        <v>-1</v>
      </c>
      <c r="F12" s="18">
        <f t="shared" si="7"/>
        <v>3</v>
      </c>
      <c r="G12" s="18">
        <f t="shared" si="7"/>
        <v>2</v>
      </c>
      <c r="H12" s="18">
        <f t="shared" si="7"/>
        <v>4</v>
      </c>
      <c r="I12" s="18">
        <f t="shared" si="7"/>
        <v>-11</v>
      </c>
      <c r="J12" s="25">
        <f t="shared" si="3"/>
        <v>-2.213432998294568</v>
      </c>
      <c r="K12" s="25">
        <v>6.6402989948837039</v>
      </c>
      <c r="L12" s="25">
        <v>8.8537319931782719</v>
      </c>
      <c r="M12" s="18">
        <f t="shared" ref="M12:U12" si="8">M24</f>
        <v>-5</v>
      </c>
      <c r="N12" s="18">
        <f t="shared" si="8"/>
        <v>6</v>
      </c>
      <c r="O12" s="18">
        <f t="shared" si="8"/>
        <v>-7</v>
      </c>
      <c r="P12" s="18">
        <f t="shared" si="8"/>
        <v>3</v>
      </c>
      <c r="Q12" s="18">
        <f t="shared" si="8"/>
        <v>3</v>
      </c>
      <c r="R12" s="18">
        <f t="shared" si="8"/>
        <v>11</v>
      </c>
      <c r="S12" s="18">
        <f t="shared" si="8"/>
        <v>6</v>
      </c>
      <c r="T12" s="18">
        <f t="shared" si="8"/>
        <v>4</v>
      </c>
      <c r="U12" s="18">
        <f t="shared" si="8"/>
        <v>7</v>
      </c>
      <c r="V12" s="25">
        <v>-11.06716499147284</v>
      </c>
    </row>
    <row r="13" spans="1:22" ht="15" customHeight="1" x14ac:dyDescent="0.2">
      <c r="A13" s="4" t="s">
        <v>25</v>
      </c>
      <c r="B13" s="20">
        <f t="shared" ref="B13:I13" si="9">B25+B26+B27</f>
        <v>-22</v>
      </c>
      <c r="C13" s="20">
        <f t="shared" si="9"/>
        <v>-23</v>
      </c>
      <c r="D13" s="20">
        <f t="shared" si="9"/>
        <v>-9</v>
      </c>
      <c r="E13" s="20">
        <f t="shared" si="9"/>
        <v>-11</v>
      </c>
      <c r="F13" s="20">
        <f t="shared" si="9"/>
        <v>4</v>
      </c>
      <c r="G13" s="20">
        <f t="shared" si="9"/>
        <v>1</v>
      </c>
      <c r="H13" s="20">
        <f t="shared" si="9"/>
        <v>15</v>
      </c>
      <c r="I13" s="20">
        <f t="shared" si="9"/>
        <v>0</v>
      </c>
      <c r="J13" s="26">
        <f t="shared" si="3"/>
        <v>-10.682813830874021</v>
      </c>
      <c r="K13" s="26">
        <v>3.8846595748632806</v>
      </c>
      <c r="L13" s="26">
        <v>14.567473405737303</v>
      </c>
      <c r="M13" s="20">
        <f t="shared" ref="M13:U13" si="10">M25+M26+M27</f>
        <v>-11</v>
      </c>
      <c r="N13" s="20">
        <f t="shared" si="10"/>
        <v>11</v>
      </c>
      <c r="O13" s="20">
        <f t="shared" si="10"/>
        <v>-3</v>
      </c>
      <c r="P13" s="20">
        <f t="shared" si="10"/>
        <v>5</v>
      </c>
      <c r="Q13" s="20">
        <f t="shared" si="10"/>
        <v>6</v>
      </c>
      <c r="R13" s="20">
        <f t="shared" si="10"/>
        <v>22</v>
      </c>
      <c r="S13" s="20">
        <f t="shared" si="10"/>
        <v>7</v>
      </c>
      <c r="T13" s="20">
        <f t="shared" si="10"/>
        <v>7</v>
      </c>
      <c r="U13" s="20">
        <f t="shared" si="10"/>
        <v>15</v>
      </c>
      <c r="V13" s="26">
        <v>-10.682813830874021</v>
      </c>
    </row>
    <row r="14" spans="1:22" ht="15" customHeight="1" x14ac:dyDescent="0.2">
      <c r="A14" s="4" t="s">
        <v>24</v>
      </c>
      <c r="B14" s="20">
        <f t="shared" ref="B14:I14" si="11">B28+B29+B30+B31</f>
        <v>-30</v>
      </c>
      <c r="C14" s="20">
        <f t="shared" si="11"/>
        <v>-15</v>
      </c>
      <c r="D14" s="20">
        <f t="shared" si="11"/>
        <v>-8</v>
      </c>
      <c r="E14" s="20">
        <f t="shared" si="11"/>
        <v>-31</v>
      </c>
      <c r="F14" s="20">
        <f t="shared" si="11"/>
        <v>6</v>
      </c>
      <c r="G14" s="20">
        <f t="shared" si="11"/>
        <v>-7</v>
      </c>
      <c r="H14" s="20">
        <f t="shared" si="11"/>
        <v>37</v>
      </c>
      <c r="I14" s="20">
        <f t="shared" si="11"/>
        <v>-5</v>
      </c>
      <c r="J14" s="26">
        <f t="shared" si="3"/>
        <v>-14.020302624018386</v>
      </c>
      <c r="K14" s="26">
        <v>2.7136069594874299</v>
      </c>
      <c r="L14" s="26">
        <v>16.733909583505817</v>
      </c>
      <c r="M14" s="20">
        <f t="shared" ref="M14:U14" si="12">M28+M29+M30+M31</f>
        <v>1</v>
      </c>
      <c r="N14" s="20">
        <f t="shared" si="12"/>
        <v>69</v>
      </c>
      <c r="O14" s="20">
        <f t="shared" si="12"/>
        <v>17</v>
      </c>
      <c r="P14" s="20">
        <f t="shared" si="12"/>
        <v>33</v>
      </c>
      <c r="Q14" s="20">
        <f t="shared" si="12"/>
        <v>36</v>
      </c>
      <c r="R14" s="20">
        <f t="shared" si="12"/>
        <v>68</v>
      </c>
      <c r="S14" s="20">
        <f t="shared" si="12"/>
        <v>23</v>
      </c>
      <c r="T14" s="20">
        <f t="shared" si="12"/>
        <v>28</v>
      </c>
      <c r="U14" s="20">
        <f t="shared" si="12"/>
        <v>40</v>
      </c>
      <c r="V14" s="26">
        <v>0.45226782658124165</v>
      </c>
    </row>
    <row r="15" spans="1:22" ht="15" customHeight="1" x14ac:dyDescent="0.2">
      <c r="A15" s="4" t="s">
        <v>23</v>
      </c>
      <c r="B15" s="20">
        <f t="shared" ref="B15:I15" si="13">B32+B33+B34+B35</f>
        <v>-33</v>
      </c>
      <c r="C15" s="20">
        <f t="shared" si="13"/>
        <v>-8</v>
      </c>
      <c r="D15" s="20">
        <f t="shared" si="13"/>
        <v>-21</v>
      </c>
      <c r="E15" s="20">
        <f t="shared" si="13"/>
        <v>-20</v>
      </c>
      <c r="F15" s="20">
        <f t="shared" si="13"/>
        <v>7</v>
      </c>
      <c r="G15" s="20">
        <f t="shared" si="13"/>
        <v>2</v>
      </c>
      <c r="H15" s="20">
        <f t="shared" si="13"/>
        <v>27</v>
      </c>
      <c r="I15" s="20">
        <f t="shared" si="13"/>
        <v>1</v>
      </c>
      <c r="J15" s="26">
        <f t="shared" si="3"/>
        <v>-11.932940785226627</v>
      </c>
      <c r="K15" s="26">
        <v>4.1765292748293197</v>
      </c>
      <c r="L15" s="26">
        <v>16.109470060055948</v>
      </c>
      <c r="M15" s="20">
        <f t="shared" ref="M15:U15" si="14">M32+M33+M34+M35</f>
        <v>-13</v>
      </c>
      <c r="N15" s="20">
        <f t="shared" si="14"/>
        <v>38</v>
      </c>
      <c r="O15" s="20">
        <f t="shared" si="14"/>
        <v>-3</v>
      </c>
      <c r="P15" s="20">
        <f t="shared" si="14"/>
        <v>14</v>
      </c>
      <c r="Q15" s="20">
        <f t="shared" si="14"/>
        <v>24</v>
      </c>
      <c r="R15" s="20">
        <f t="shared" si="14"/>
        <v>51</v>
      </c>
      <c r="S15" s="20">
        <f t="shared" si="14"/>
        <v>19</v>
      </c>
      <c r="T15" s="20">
        <f t="shared" si="14"/>
        <v>25</v>
      </c>
      <c r="U15" s="20">
        <f t="shared" si="14"/>
        <v>26</v>
      </c>
      <c r="V15" s="26">
        <v>-7.7564115103973066</v>
      </c>
    </row>
    <row r="16" spans="1:22" ht="15" customHeight="1" x14ac:dyDescent="0.2">
      <c r="A16" s="2" t="s">
        <v>22</v>
      </c>
      <c r="B16" s="19">
        <f t="shared" ref="B16:I16" si="15">B36+B37+B38</f>
        <v>-8</v>
      </c>
      <c r="C16" s="19">
        <f t="shared" si="15"/>
        <v>-2</v>
      </c>
      <c r="D16" s="19">
        <f t="shared" si="15"/>
        <v>-1</v>
      </c>
      <c r="E16" s="19">
        <f t="shared" si="15"/>
        <v>-6</v>
      </c>
      <c r="F16" s="19">
        <f t="shared" si="15"/>
        <v>1</v>
      </c>
      <c r="G16" s="19">
        <f t="shared" si="15"/>
        <v>0</v>
      </c>
      <c r="H16" s="19">
        <f t="shared" si="15"/>
        <v>7</v>
      </c>
      <c r="I16" s="19">
        <f t="shared" si="15"/>
        <v>-1</v>
      </c>
      <c r="J16" s="30">
        <f t="shared" si="3"/>
        <v>-15.253813453363337</v>
      </c>
      <c r="K16" s="30">
        <v>2.5423022422272239</v>
      </c>
      <c r="L16" s="30">
        <v>17.796115695590562</v>
      </c>
      <c r="M16" s="19">
        <f t="shared" ref="M16:U16" si="16">M36+M37+M38</f>
        <v>-2</v>
      </c>
      <c r="N16" s="19">
        <f t="shared" si="16"/>
        <v>4</v>
      </c>
      <c r="O16" s="19">
        <f t="shared" si="16"/>
        <v>-6</v>
      </c>
      <c r="P16" s="19">
        <f t="shared" si="16"/>
        <v>2</v>
      </c>
      <c r="Q16" s="19">
        <f t="shared" si="16"/>
        <v>2</v>
      </c>
      <c r="R16" s="19">
        <f t="shared" si="16"/>
        <v>6</v>
      </c>
      <c r="S16" s="19">
        <f t="shared" si="16"/>
        <v>-4</v>
      </c>
      <c r="T16" s="19">
        <f t="shared" si="16"/>
        <v>0</v>
      </c>
      <c r="U16" s="19">
        <f t="shared" si="16"/>
        <v>6</v>
      </c>
      <c r="V16" s="30">
        <v>-5.0846044844544451</v>
      </c>
    </row>
    <row r="17" spans="1:22" ht="15" customHeight="1" x14ac:dyDescent="0.2">
      <c r="A17" s="6" t="s">
        <v>21</v>
      </c>
      <c r="B17" s="18">
        <f t="shared" ref="B17:I17" si="17">B12+B13+B20</f>
        <v>-75</v>
      </c>
      <c r="C17" s="18">
        <f t="shared" si="17"/>
        <v>-4</v>
      </c>
      <c r="D17" s="18">
        <f t="shared" si="17"/>
        <v>66</v>
      </c>
      <c r="E17" s="18">
        <f t="shared" si="17"/>
        <v>-67</v>
      </c>
      <c r="F17" s="18">
        <f t="shared" si="17"/>
        <v>51</v>
      </c>
      <c r="G17" s="18">
        <f t="shared" si="17"/>
        <v>-3</v>
      </c>
      <c r="H17" s="18">
        <f t="shared" si="17"/>
        <v>118</v>
      </c>
      <c r="I17" s="18">
        <f t="shared" si="17"/>
        <v>-6</v>
      </c>
      <c r="J17" s="25">
        <f t="shared" si="3"/>
        <v>-7.1081021697654361</v>
      </c>
      <c r="K17" s="25">
        <v>5.4106449351945844</v>
      </c>
      <c r="L17" s="25">
        <v>12.518747104960021</v>
      </c>
      <c r="M17" s="18">
        <f t="shared" ref="M17:U17" si="18">M12+M13+M20</f>
        <v>-8</v>
      </c>
      <c r="N17" s="18">
        <f t="shared" si="18"/>
        <v>143</v>
      </c>
      <c r="O17" s="18">
        <f t="shared" si="18"/>
        <v>16</v>
      </c>
      <c r="P17" s="18">
        <f t="shared" si="18"/>
        <v>89</v>
      </c>
      <c r="Q17" s="18">
        <f t="shared" si="18"/>
        <v>54</v>
      </c>
      <c r="R17" s="18">
        <f t="shared" si="18"/>
        <v>151</v>
      </c>
      <c r="S17" s="18">
        <f t="shared" si="18"/>
        <v>-47</v>
      </c>
      <c r="T17" s="18">
        <f t="shared" si="18"/>
        <v>99</v>
      </c>
      <c r="U17" s="18">
        <f t="shared" si="18"/>
        <v>52</v>
      </c>
      <c r="V17" s="25">
        <v>-0.84872861728542404</v>
      </c>
    </row>
    <row r="18" spans="1:22" ht="15" customHeight="1" x14ac:dyDescent="0.2">
      <c r="A18" s="4" t="s">
        <v>20</v>
      </c>
      <c r="B18" s="20">
        <f t="shared" ref="B18:I18" si="19">B14+B22</f>
        <v>-29</v>
      </c>
      <c r="C18" s="20">
        <f t="shared" si="19"/>
        <v>5</v>
      </c>
      <c r="D18" s="20">
        <f t="shared" si="19"/>
        <v>23</v>
      </c>
      <c r="E18" s="20">
        <f t="shared" si="19"/>
        <v>-44</v>
      </c>
      <c r="F18" s="20">
        <f t="shared" si="19"/>
        <v>16</v>
      </c>
      <c r="G18" s="20">
        <f t="shared" si="19"/>
        <v>-5</v>
      </c>
      <c r="H18" s="20">
        <f t="shared" si="19"/>
        <v>60</v>
      </c>
      <c r="I18" s="20">
        <f t="shared" si="19"/>
        <v>-15</v>
      </c>
      <c r="J18" s="26">
        <f t="shared" si="3"/>
        <v>-10.522684146972571</v>
      </c>
      <c r="K18" s="26">
        <v>3.8264305988991167</v>
      </c>
      <c r="L18" s="26">
        <v>14.349114745871688</v>
      </c>
      <c r="M18" s="20">
        <f t="shared" ref="M18:U18" si="20">M14+M22</f>
        <v>15</v>
      </c>
      <c r="N18" s="20">
        <f t="shared" si="20"/>
        <v>118</v>
      </c>
      <c r="O18" s="20">
        <f t="shared" si="20"/>
        <v>17</v>
      </c>
      <c r="P18" s="20">
        <f t="shared" si="20"/>
        <v>57</v>
      </c>
      <c r="Q18" s="20">
        <f t="shared" si="20"/>
        <v>61</v>
      </c>
      <c r="R18" s="20">
        <f t="shared" si="20"/>
        <v>103</v>
      </c>
      <c r="S18" s="20">
        <f t="shared" si="20"/>
        <v>4</v>
      </c>
      <c r="T18" s="20">
        <f t="shared" si="20"/>
        <v>46</v>
      </c>
      <c r="U18" s="20">
        <f t="shared" si="20"/>
        <v>57</v>
      </c>
      <c r="V18" s="26">
        <v>3.587278686467922</v>
      </c>
    </row>
    <row r="19" spans="1:22" ht="15" customHeight="1" x14ac:dyDescent="0.2">
      <c r="A19" s="2" t="s">
        <v>19</v>
      </c>
      <c r="B19" s="19">
        <f t="shared" ref="B19:I19" si="21">B15+B16+B21+B23</f>
        <v>-43</v>
      </c>
      <c r="C19" s="19">
        <f t="shared" si="21"/>
        <v>44</v>
      </c>
      <c r="D19" s="19">
        <f t="shared" si="21"/>
        <v>-2</v>
      </c>
      <c r="E19" s="19">
        <f t="shared" si="21"/>
        <v>-51</v>
      </c>
      <c r="F19" s="19">
        <f t="shared" si="21"/>
        <v>60</v>
      </c>
      <c r="G19" s="19">
        <f t="shared" si="21"/>
        <v>6</v>
      </c>
      <c r="H19" s="19">
        <f t="shared" si="21"/>
        <v>111</v>
      </c>
      <c r="I19" s="19">
        <f t="shared" si="21"/>
        <v>-19</v>
      </c>
      <c r="J19" s="30">
        <f t="shared" si="3"/>
        <v>-5.1618876480558296</v>
      </c>
      <c r="K19" s="30">
        <v>6.0728089977127411</v>
      </c>
      <c r="L19" s="30">
        <v>11.234696645768571</v>
      </c>
      <c r="M19" s="19">
        <f t="shared" ref="M19:U19" si="22">M15+M16+M21+M23</f>
        <v>8</v>
      </c>
      <c r="N19" s="19">
        <f t="shared" si="22"/>
        <v>249</v>
      </c>
      <c r="O19" s="19">
        <f t="shared" si="22"/>
        <v>2</v>
      </c>
      <c r="P19" s="19">
        <f t="shared" si="22"/>
        <v>167</v>
      </c>
      <c r="Q19" s="19">
        <f t="shared" si="22"/>
        <v>82</v>
      </c>
      <c r="R19" s="19">
        <f t="shared" si="22"/>
        <v>241</v>
      </c>
      <c r="S19" s="19">
        <f t="shared" si="22"/>
        <v>29</v>
      </c>
      <c r="T19" s="19">
        <f t="shared" si="22"/>
        <v>153</v>
      </c>
      <c r="U19" s="19">
        <f t="shared" si="22"/>
        <v>88</v>
      </c>
      <c r="V19" s="30">
        <v>0.80970786636170189</v>
      </c>
    </row>
    <row r="20" spans="1:22" ht="15" customHeight="1" x14ac:dyDescent="0.2">
      <c r="A20" s="5" t="s">
        <v>18</v>
      </c>
      <c r="B20" s="18">
        <f>E20+M20</f>
        <v>-47</v>
      </c>
      <c r="C20" s="18">
        <v>17</v>
      </c>
      <c r="D20" s="18">
        <f>G20-I20+O20-S20</f>
        <v>75</v>
      </c>
      <c r="E20" s="18">
        <f>F20-H20</f>
        <v>-55</v>
      </c>
      <c r="F20" s="18">
        <v>44</v>
      </c>
      <c r="G20" s="18">
        <v>-6</v>
      </c>
      <c r="H20" s="18">
        <v>99</v>
      </c>
      <c r="I20" s="18">
        <v>5</v>
      </c>
      <c r="J20" s="25">
        <f t="shared" si="3"/>
        <v>-6.9231285112178407</v>
      </c>
      <c r="K20" s="25">
        <v>5.5385028089742727</v>
      </c>
      <c r="L20" s="25">
        <v>12.461631320192113</v>
      </c>
      <c r="M20" s="18">
        <f>N20-R20</f>
        <v>8</v>
      </c>
      <c r="N20" s="18">
        <f>SUM(P20:Q20)</f>
        <v>126</v>
      </c>
      <c r="O20" s="22">
        <v>26</v>
      </c>
      <c r="P20" s="22">
        <v>81</v>
      </c>
      <c r="Q20" s="22">
        <v>45</v>
      </c>
      <c r="R20" s="22">
        <f>SUM(T20:U20)</f>
        <v>118</v>
      </c>
      <c r="S20" s="22">
        <v>-60</v>
      </c>
      <c r="T20" s="22">
        <v>88</v>
      </c>
      <c r="U20" s="22">
        <v>30</v>
      </c>
      <c r="V20" s="29">
        <v>1.0070005107225963</v>
      </c>
    </row>
    <row r="21" spans="1:22" ht="15" customHeight="1" x14ac:dyDescent="0.2">
      <c r="A21" s="3" t="s">
        <v>17</v>
      </c>
      <c r="B21" s="20">
        <f t="shared" ref="B21:B38" si="23">E21+M21</f>
        <v>-15</v>
      </c>
      <c r="C21" s="20">
        <v>47</v>
      </c>
      <c r="D21" s="20">
        <f t="shared" ref="D21:D38" si="24">G21-I21+O21-S21</f>
        <v>14</v>
      </c>
      <c r="E21" s="20">
        <f t="shared" ref="E21:E38" si="25">F21-H21</f>
        <v>-12</v>
      </c>
      <c r="F21" s="20">
        <v>48</v>
      </c>
      <c r="G21" s="20">
        <v>7</v>
      </c>
      <c r="H21" s="20">
        <v>60</v>
      </c>
      <c r="I21" s="20">
        <v>-17</v>
      </c>
      <c r="J21" s="26">
        <f t="shared" si="3"/>
        <v>-1.8695885372768366</v>
      </c>
      <c r="K21" s="26">
        <v>7.4783541491073482</v>
      </c>
      <c r="L21" s="26">
        <v>9.3479426863841848</v>
      </c>
      <c r="M21" s="20">
        <f t="shared" ref="M21:M38" si="26">N21-R21</f>
        <v>-3</v>
      </c>
      <c r="N21" s="20">
        <f>SUM(P21:Q21)</f>
        <v>153</v>
      </c>
      <c r="O21" s="20">
        <v>7</v>
      </c>
      <c r="P21" s="20">
        <v>112</v>
      </c>
      <c r="Q21" s="20">
        <v>41</v>
      </c>
      <c r="R21" s="20">
        <f t="shared" ref="R21:R38" si="27">SUM(T21:U21)</f>
        <v>156</v>
      </c>
      <c r="S21" s="20">
        <v>17</v>
      </c>
      <c r="T21" s="20">
        <v>108</v>
      </c>
      <c r="U21" s="20">
        <v>48</v>
      </c>
      <c r="V21" s="26">
        <v>-0.46739713431921004</v>
      </c>
    </row>
    <row r="22" spans="1:22" ht="15" customHeight="1" x14ac:dyDescent="0.2">
      <c r="A22" s="3" t="s">
        <v>16</v>
      </c>
      <c r="B22" s="20">
        <f t="shared" si="23"/>
        <v>1</v>
      </c>
      <c r="C22" s="20">
        <v>20</v>
      </c>
      <c r="D22" s="20">
        <f t="shared" si="24"/>
        <v>31</v>
      </c>
      <c r="E22" s="20">
        <f t="shared" si="25"/>
        <v>-13</v>
      </c>
      <c r="F22" s="20">
        <v>10</v>
      </c>
      <c r="G22" s="20">
        <v>2</v>
      </c>
      <c r="H22" s="20">
        <v>23</v>
      </c>
      <c r="I22" s="20">
        <v>-10</v>
      </c>
      <c r="J22" s="26">
        <f t="shared" si="3"/>
        <v>-6.5977677413808173</v>
      </c>
      <c r="K22" s="26">
        <v>5.0752059549083199</v>
      </c>
      <c r="L22" s="26">
        <v>11.672973696289137</v>
      </c>
      <c r="M22" s="20">
        <f t="shared" si="26"/>
        <v>14</v>
      </c>
      <c r="N22" s="20">
        <f t="shared" ref="N22:N38" si="28">SUM(P22:Q22)</f>
        <v>49</v>
      </c>
      <c r="O22" s="20">
        <v>0</v>
      </c>
      <c r="P22" s="20">
        <v>24</v>
      </c>
      <c r="Q22" s="20">
        <v>25</v>
      </c>
      <c r="R22" s="20">
        <f t="shared" si="27"/>
        <v>35</v>
      </c>
      <c r="S22" s="20">
        <v>-19</v>
      </c>
      <c r="T22" s="20">
        <v>18</v>
      </c>
      <c r="U22" s="20">
        <v>17</v>
      </c>
      <c r="V22" s="26">
        <v>7.1052883368716522</v>
      </c>
    </row>
    <row r="23" spans="1:22" ht="15" customHeight="1" x14ac:dyDescent="0.2">
      <c r="A23" s="1" t="s">
        <v>15</v>
      </c>
      <c r="B23" s="19">
        <f t="shared" si="23"/>
        <v>13</v>
      </c>
      <c r="C23" s="19">
        <v>7</v>
      </c>
      <c r="D23" s="19">
        <f t="shared" si="24"/>
        <v>6</v>
      </c>
      <c r="E23" s="19">
        <f t="shared" si="25"/>
        <v>-13</v>
      </c>
      <c r="F23" s="19">
        <v>4</v>
      </c>
      <c r="G23" s="19">
        <v>-3</v>
      </c>
      <c r="H23" s="19">
        <v>17</v>
      </c>
      <c r="I23" s="19">
        <v>-2</v>
      </c>
      <c r="J23" s="30">
        <f t="shared" si="3"/>
        <v>-9.3377058446031462</v>
      </c>
      <c r="K23" s="30">
        <v>2.8731402598778915</v>
      </c>
      <c r="L23" s="30">
        <v>12.210846104481037</v>
      </c>
      <c r="M23" s="19">
        <f t="shared" si="26"/>
        <v>26</v>
      </c>
      <c r="N23" s="19">
        <f t="shared" si="28"/>
        <v>54</v>
      </c>
      <c r="O23" s="19">
        <v>4</v>
      </c>
      <c r="P23" s="19">
        <v>39</v>
      </c>
      <c r="Q23" s="19">
        <v>15</v>
      </c>
      <c r="R23" s="19">
        <f t="shared" si="27"/>
        <v>28</v>
      </c>
      <c r="S23" s="24">
        <v>-3</v>
      </c>
      <c r="T23" s="24">
        <v>20</v>
      </c>
      <c r="U23" s="24">
        <v>8</v>
      </c>
      <c r="V23" s="31">
        <v>18.675411689206289</v>
      </c>
    </row>
    <row r="24" spans="1:22" ht="15" customHeight="1" x14ac:dyDescent="0.2">
      <c r="A24" s="7" t="s">
        <v>14</v>
      </c>
      <c r="B24" s="17">
        <f t="shared" si="23"/>
        <v>-6</v>
      </c>
      <c r="C24" s="17">
        <v>2</v>
      </c>
      <c r="D24" s="17">
        <f t="shared" si="24"/>
        <v>0</v>
      </c>
      <c r="E24" s="18">
        <f t="shared" si="25"/>
        <v>-1</v>
      </c>
      <c r="F24" s="17">
        <v>3</v>
      </c>
      <c r="G24" s="17">
        <v>2</v>
      </c>
      <c r="H24" s="17">
        <v>4</v>
      </c>
      <c r="I24" s="23">
        <v>-11</v>
      </c>
      <c r="J24" s="38">
        <f t="shared" si="3"/>
        <v>-2.213432998294568</v>
      </c>
      <c r="K24" s="38">
        <v>6.6402989948837039</v>
      </c>
      <c r="L24" s="38">
        <v>8.8537319931782719</v>
      </c>
      <c r="M24" s="18">
        <f t="shared" si="26"/>
        <v>-5</v>
      </c>
      <c r="N24" s="17">
        <f t="shared" si="28"/>
        <v>6</v>
      </c>
      <c r="O24" s="17">
        <v>-7</v>
      </c>
      <c r="P24" s="17">
        <v>3</v>
      </c>
      <c r="Q24" s="17">
        <v>3</v>
      </c>
      <c r="R24" s="17">
        <f t="shared" si="27"/>
        <v>11</v>
      </c>
      <c r="S24" s="17">
        <v>6</v>
      </c>
      <c r="T24" s="17">
        <v>4</v>
      </c>
      <c r="U24" s="17">
        <v>7</v>
      </c>
      <c r="V24" s="28">
        <v>-11.06716499147284</v>
      </c>
    </row>
    <row r="25" spans="1:22" ht="15" customHeight="1" x14ac:dyDescent="0.2">
      <c r="A25" s="5" t="s">
        <v>13</v>
      </c>
      <c r="B25" s="18">
        <f t="shared" si="23"/>
        <v>0</v>
      </c>
      <c r="C25" s="18">
        <v>0</v>
      </c>
      <c r="D25" s="18">
        <f t="shared" si="24"/>
        <v>6</v>
      </c>
      <c r="E25" s="18">
        <f t="shared" si="25"/>
        <v>-2</v>
      </c>
      <c r="F25" s="18">
        <v>1</v>
      </c>
      <c r="G25" s="18">
        <v>0</v>
      </c>
      <c r="H25" s="18">
        <v>3</v>
      </c>
      <c r="I25" s="18">
        <v>-4</v>
      </c>
      <c r="J25" s="25">
        <f t="shared" si="3"/>
        <v>-18.121951823335728</v>
      </c>
      <c r="K25" s="25">
        <v>9.0609759116678639</v>
      </c>
      <c r="L25" s="25">
        <v>27.182927735003592</v>
      </c>
      <c r="M25" s="18">
        <f t="shared" si="26"/>
        <v>2</v>
      </c>
      <c r="N25" s="18">
        <f t="shared" si="28"/>
        <v>2</v>
      </c>
      <c r="O25" s="18">
        <v>1</v>
      </c>
      <c r="P25" s="18">
        <v>2</v>
      </c>
      <c r="Q25" s="18">
        <v>0</v>
      </c>
      <c r="R25" s="18">
        <f t="shared" si="27"/>
        <v>0</v>
      </c>
      <c r="S25" s="22">
        <v>-1</v>
      </c>
      <c r="T25" s="22">
        <v>0</v>
      </c>
      <c r="U25" s="22">
        <v>0</v>
      </c>
      <c r="V25" s="29">
        <v>18.121951823335728</v>
      </c>
    </row>
    <row r="26" spans="1:22" ht="15" customHeight="1" x14ac:dyDescent="0.2">
      <c r="A26" s="3" t="s">
        <v>12</v>
      </c>
      <c r="B26" s="20">
        <f t="shared" si="23"/>
        <v>-2</v>
      </c>
      <c r="C26" s="20">
        <v>-10</v>
      </c>
      <c r="D26" s="20">
        <f t="shared" si="24"/>
        <v>-1</v>
      </c>
      <c r="E26" s="20">
        <f t="shared" si="25"/>
        <v>-1</v>
      </c>
      <c r="F26" s="20">
        <v>3</v>
      </c>
      <c r="G26" s="20">
        <v>2</v>
      </c>
      <c r="H26" s="20">
        <v>4</v>
      </c>
      <c r="I26" s="20">
        <v>0</v>
      </c>
      <c r="J26" s="26">
        <f t="shared" si="3"/>
        <v>-3.7756481013441725</v>
      </c>
      <c r="K26" s="26">
        <v>11.326944304032516</v>
      </c>
      <c r="L26" s="26">
        <v>15.102592405376688</v>
      </c>
      <c r="M26" s="20">
        <f t="shared" si="26"/>
        <v>-1</v>
      </c>
      <c r="N26" s="20">
        <f t="shared" si="28"/>
        <v>3</v>
      </c>
      <c r="O26" s="20">
        <v>-3</v>
      </c>
      <c r="P26" s="20">
        <v>1</v>
      </c>
      <c r="Q26" s="20">
        <v>2</v>
      </c>
      <c r="R26" s="20">
        <f t="shared" si="27"/>
        <v>4</v>
      </c>
      <c r="S26" s="20">
        <v>0</v>
      </c>
      <c r="T26" s="20">
        <v>2</v>
      </c>
      <c r="U26" s="20">
        <v>2</v>
      </c>
      <c r="V26" s="26">
        <v>-3.7756481013441725</v>
      </c>
    </row>
    <row r="27" spans="1:22" ht="15" customHeight="1" x14ac:dyDescent="0.2">
      <c r="A27" s="1" t="s">
        <v>11</v>
      </c>
      <c r="B27" s="19">
        <f t="shared" si="23"/>
        <v>-20</v>
      </c>
      <c r="C27" s="19">
        <v>-13</v>
      </c>
      <c r="D27" s="19">
        <f t="shared" si="24"/>
        <v>-14</v>
      </c>
      <c r="E27" s="19">
        <f t="shared" si="25"/>
        <v>-8</v>
      </c>
      <c r="F27" s="19">
        <v>0</v>
      </c>
      <c r="G27" s="19">
        <v>-1</v>
      </c>
      <c r="H27" s="19">
        <v>8</v>
      </c>
      <c r="I27" s="19">
        <v>4</v>
      </c>
      <c r="J27" s="30">
        <f t="shared" si="3"/>
        <v>-12.223581325640716</v>
      </c>
      <c r="K27" s="30">
        <v>0</v>
      </c>
      <c r="L27" s="30">
        <v>12.223581325640716</v>
      </c>
      <c r="M27" s="19">
        <f t="shared" si="26"/>
        <v>-12</v>
      </c>
      <c r="N27" s="19">
        <f t="shared" si="28"/>
        <v>6</v>
      </c>
      <c r="O27" s="24">
        <v>-1</v>
      </c>
      <c r="P27" s="24">
        <v>2</v>
      </c>
      <c r="Q27" s="24">
        <v>4</v>
      </c>
      <c r="R27" s="24">
        <f t="shared" si="27"/>
        <v>18</v>
      </c>
      <c r="S27" s="24">
        <v>8</v>
      </c>
      <c r="T27" s="24">
        <v>5</v>
      </c>
      <c r="U27" s="24">
        <v>13</v>
      </c>
      <c r="V27" s="31">
        <v>-18.33537198846107</v>
      </c>
    </row>
    <row r="28" spans="1:22" ht="15" customHeight="1" x14ac:dyDescent="0.2">
      <c r="A28" s="5" t="s">
        <v>10</v>
      </c>
      <c r="B28" s="18">
        <f t="shared" si="23"/>
        <v>-3</v>
      </c>
      <c r="C28" s="18">
        <v>4</v>
      </c>
      <c r="D28" s="18">
        <f t="shared" si="24"/>
        <v>11</v>
      </c>
      <c r="E28" s="18">
        <f t="shared" si="25"/>
        <v>-4</v>
      </c>
      <c r="F28" s="18">
        <v>0</v>
      </c>
      <c r="G28" s="18">
        <v>0</v>
      </c>
      <c r="H28" s="18">
        <v>4</v>
      </c>
      <c r="I28" s="18">
        <v>-3</v>
      </c>
      <c r="J28" s="25">
        <f t="shared" si="3"/>
        <v>-16.617102903452817</v>
      </c>
      <c r="K28" s="25">
        <v>0</v>
      </c>
      <c r="L28" s="25">
        <v>16.617102903452817</v>
      </c>
      <c r="M28" s="18">
        <f t="shared" si="26"/>
        <v>1</v>
      </c>
      <c r="N28" s="18">
        <f t="shared" si="28"/>
        <v>7</v>
      </c>
      <c r="O28" s="18">
        <v>4</v>
      </c>
      <c r="P28" s="18">
        <v>0</v>
      </c>
      <c r="Q28" s="18">
        <v>7</v>
      </c>
      <c r="R28" s="18">
        <f t="shared" si="27"/>
        <v>6</v>
      </c>
      <c r="S28" s="18">
        <v>-4</v>
      </c>
      <c r="T28" s="18">
        <v>5</v>
      </c>
      <c r="U28" s="18">
        <v>1</v>
      </c>
      <c r="V28" s="25">
        <v>4.1542757258632008</v>
      </c>
    </row>
    <row r="29" spans="1:22" ht="15" customHeight="1" x14ac:dyDescent="0.2">
      <c r="A29" s="3" t="s">
        <v>9</v>
      </c>
      <c r="B29" s="20">
        <f t="shared" si="23"/>
        <v>-8</v>
      </c>
      <c r="C29" s="20">
        <v>-6</v>
      </c>
      <c r="D29" s="20">
        <f t="shared" si="24"/>
        <v>-14</v>
      </c>
      <c r="E29" s="20">
        <f t="shared" si="25"/>
        <v>-9</v>
      </c>
      <c r="F29" s="20">
        <v>3</v>
      </c>
      <c r="G29" s="20">
        <v>-4</v>
      </c>
      <c r="H29" s="20">
        <v>12</v>
      </c>
      <c r="I29" s="20">
        <v>2</v>
      </c>
      <c r="J29" s="26">
        <f t="shared" si="3"/>
        <v>-13.066658204147695</v>
      </c>
      <c r="K29" s="26">
        <v>4.3555527347158982</v>
      </c>
      <c r="L29" s="26">
        <v>17.422210938863593</v>
      </c>
      <c r="M29" s="20">
        <f t="shared" si="26"/>
        <v>1</v>
      </c>
      <c r="N29" s="20">
        <f t="shared" si="28"/>
        <v>22</v>
      </c>
      <c r="O29" s="20">
        <v>4</v>
      </c>
      <c r="P29" s="20">
        <v>10</v>
      </c>
      <c r="Q29" s="20">
        <v>12</v>
      </c>
      <c r="R29" s="20">
        <f t="shared" si="27"/>
        <v>21</v>
      </c>
      <c r="S29" s="20">
        <v>12</v>
      </c>
      <c r="T29" s="20">
        <v>7</v>
      </c>
      <c r="U29" s="20">
        <v>14</v>
      </c>
      <c r="V29" s="26">
        <v>1.4518509115719667</v>
      </c>
    </row>
    <row r="30" spans="1:22" ht="15" customHeight="1" x14ac:dyDescent="0.2">
      <c r="A30" s="3" t="s">
        <v>8</v>
      </c>
      <c r="B30" s="20">
        <f t="shared" si="23"/>
        <v>0</v>
      </c>
      <c r="C30" s="20">
        <v>0</v>
      </c>
      <c r="D30" s="20">
        <f t="shared" si="24"/>
        <v>5</v>
      </c>
      <c r="E30" s="20">
        <f t="shared" si="25"/>
        <v>-9</v>
      </c>
      <c r="F30" s="20">
        <v>0</v>
      </c>
      <c r="G30" s="20">
        <v>-2</v>
      </c>
      <c r="H30" s="20">
        <v>9</v>
      </c>
      <c r="I30" s="20">
        <v>-7</v>
      </c>
      <c r="J30" s="26">
        <f t="shared" si="3"/>
        <v>-13.221110428783009</v>
      </c>
      <c r="K30" s="26">
        <v>0</v>
      </c>
      <c r="L30" s="26">
        <v>13.221110428783009</v>
      </c>
      <c r="M30" s="20">
        <f t="shared" si="26"/>
        <v>9</v>
      </c>
      <c r="N30" s="20">
        <f t="shared" si="28"/>
        <v>28</v>
      </c>
      <c r="O30" s="20">
        <v>7</v>
      </c>
      <c r="P30" s="20">
        <v>20</v>
      </c>
      <c r="Q30" s="20">
        <v>8</v>
      </c>
      <c r="R30" s="20">
        <f t="shared" si="27"/>
        <v>19</v>
      </c>
      <c r="S30" s="20">
        <v>7</v>
      </c>
      <c r="T30" s="20">
        <v>9</v>
      </c>
      <c r="U30" s="20">
        <v>10</v>
      </c>
      <c r="V30" s="26">
        <v>13.221110428783007</v>
      </c>
    </row>
    <row r="31" spans="1:22" ht="15" customHeight="1" x14ac:dyDescent="0.2">
      <c r="A31" s="1" t="s">
        <v>7</v>
      </c>
      <c r="B31" s="19">
        <f t="shared" si="23"/>
        <v>-19</v>
      </c>
      <c r="C31" s="19">
        <v>-13</v>
      </c>
      <c r="D31" s="19">
        <f t="shared" si="24"/>
        <v>-10</v>
      </c>
      <c r="E31" s="19">
        <f t="shared" si="25"/>
        <v>-9</v>
      </c>
      <c r="F31" s="19">
        <v>3</v>
      </c>
      <c r="G31" s="19">
        <v>-1</v>
      </c>
      <c r="H31" s="19">
        <v>12</v>
      </c>
      <c r="I31" s="19">
        <v>3</v>
      </c>
      <c r="J31" s="30">
        <f t="shared" si="3"/>
        <v>-14.978582536809846</v>
      </c>
      <c r="K31" s="30">
        <v>4.9928608456032819</v>
      </c>
      <c r="L31" s="30">
        <v>19.971443382413128</v>
      </c>
      <c r="M31" s="19">
        <f t="shared" si="26"/>
        <v>-10</v>
      </c>
      <c r="N31" s="19">
        <f t="shared" si="28"/>
        <v>12</v>
      </c>
      <c r="O31" s="19">
        <v>2</v>
      </c>
      <c r="P31" s="19">
        <v>3</v>
      </c>
      <c r="Q31" s="19">
        <v>9</v>
      </c>
      <c r="R31" s="19">
        <f t="shared" si="27"/>
        <v>22</v>
      </c>
      <c r="S31" s="19">
        <v>8</v>
      </c>
      <c r="T31" s="19">
        <v>7</v>
      </c>
      <c r="U31" s="19">
        <v>15</v>
      </c>
      <c r="V31" s="30">
        <v>-16.642869485344271</v>
      </c>
    </row>
    <row r="32" spans="1:22" ht="15" customHeight="1" x14ac:dyDescent="0.2">
      <c r="A32" s="5" t="s">
        <v>6</v>
      </c>
      <c r="B32" s="18">
        <f t="shared" si="23"/>
        <v>1</v>
      </c>
      <c r="C32" s="18">
        <v>-1</v>
      </c>
      <c r="D32" s="18">
        <f t="shared" si="24"/>
        <v>2</v>
      </c>
      <c r="E32" s="18">
        <f t="shared" si="25"/>
        <v>-1</v>
      </c>
      <c r="F32" s="18">
        <v>3</v>
      </c>
      <c r="G32" s="18">
        <v>2</v>
      </c>
      <c r="H32" s="18">
        <v>4</v>
      </c>
      <c r="I32" s="18">
        <v>1</v>
      </c>
      <c r="J32" s="25">
        <f t="shared" si="3"/>
        <v>-6.2270314414046553</v>
      </c>
      <c r="K32" s="25">
        <v>18.681094324213966</v>
      </c>
      <c r="L32" s="25">
        <v>24.908125765618621</v>
      </c>
      <c r="M32" s="18">
        <f t="shared" si="26"/>
        <v>2</v>
      </c>
      <c r="N32" s="18">
        <f t="shared" si="28"/>
        <v>7</v>
      </c>
      <c r="O32" s="22">
        <v>3</v>
      </c>
      <c r="P32" s="22">
        <v>1</v>
      </c>
      <c r="Q32" s="22">
        <v>6</v>
      </c>
      <c r="R32" s="22">
        <f t="shared" si="27"/>
        <v>5</v>
      </c>
      <c r="S32" s="22">
        <v>2</v>
      </c>
      <c r="T32" s="22">
        <v>2</v>
      </c>
      <c r="U32" s="22">
        <v>3</v>
      </c>
      <c r="V32" s="29">
        <v>12.454062882809314</v>
      </c>
    </row>
    <row r="33" spans="1:22" ht="15" customHeight="1" x14ac:dyDescent="0.2">
      <c r="A33" s="3" t="s">
        <v>5</v>
      </c>
      <c r="B33" s="20">
        <f t="shared" si="23"/>
        <v>-19</v>
      </c>
      <c r="C33" s="20">
        <v>-11</v>
      </c>
      <c r="D33" s="20">
        <f t="shared" si="24"/>
        <v>-23</v>
      </c>
      <c r="E33" s="20">
        <f>F33-H33</f>
        <v>-9</v>
      </c>
      <c r="F33" s="20">
        <v>2</v>
      </c>
      <c r="G33" s="20">
        <v>-1</v>
      </c>
      <c r="H33" s="20">
        <v>11</v>
      </c>
      <c r="I33" s="20">
        <v>3</v>
      </c>
      <c r="J33" s="26">
        <f t="shared" si="3"/>
        <v>-14.30314504188034</v>
      </c>
      <c r="K33" s="26">
        <v>3.1784766759734087</v>
      </c>
      <c r="L33" s="26">
        <v>17.481621717853749</v>
      </c>
      <c r="M33" s="20">
        <f>N33-R33</f>
        <v>-10</v>
      </c>
      <c r="N33" s="20">
        <f t="shared" si="28"/>
        <v>10</v>
      </c>
      <c r="O33" s="20">
        <v>-10</v>
      </c>
      <c r="P33" s="20">
        <v>5</v>
      </c>
      <c r="Q33" s="20">
        <v>5</v>
      </c>
      <c r="R33" s="20">
        <f t="shared" si="27"/>
        <v>20</v>
      </c>
      <c r="S33" s="20">
        <v>9</v>
      </c>
      <c r="T33" s="20">
        <v>11</v>
      </c>
      <c r="U33" s="20">
        <v>9</v>
      </c>
      <c r="V33" s="26">
        <v>-15.892383379867043</v>
      </c>
    </row>
    <row r="34" spans="1:22" ht="15" customHeight="1" x14ac:dyDescent="0.2">
      <c r="A34" s="3" t="s">
        <v>4</v>
      </c>
      <c r="B34" s="20">
        <f t="shared" si="23"/>
        <v>-8</v>
      </c>
      <c r="C34" s="20">
        <v>2</v>
      </c>
      <c r="D34" s="20">
        <f t="shared" si="24"/>
        <v>-3</v>
      </c>
      <c r="E34" s="20">
        <f t="shared" si="25"/>
        <v>-1</v>
      </c>
      <c r="F34" s="20">
        <v>2</v>
      </c>
      <c r="G34" s="20">
        <v>1</v>
      </c>
      <c r="H34" s="20">
        <v>3</v>
      </c>
      <c r="I34" s="20">
        <v>-4</v>
      </c>
      <c r="J34" s="26">
        <f t="shared" si="3"/>
        <v>-2.3027992223333777</v>
      </c>
      <c r="K34" s="26">
        <v>4.6055984446667546</v>
      </c>
      <c r="L34" s="26">
        <v>6.9083976670001324</v>
      </c>
      <c r="M34" s="20">
        <f t="shared" si="26"/>
        <v>-7</v>
      </c>
      <c r="N34" s="20">
        <f t="shared" si="28"/>
        <v>10</v>
      </c>
      <c r="O34" s="20">
        <v>1</v>
      </c>
      <c r="P34" s="20">
        <v>3</v>
      </c>
      <c r="Q34" s="20">
        <v>7</v>
      </c>
      <c r="R34" s="20">
        <f t="shared" si="27"/>
        <v>17</v>
      </c>
      <c r="S34" s="20">
        <v>9</v>
      </c>
      <c r="T34" s="20">
        <v>7</v>
      </c>
      <c r="U34" s="20">
        <v>10</v>
      </c>
      <c r="V34" s="26">
        <v>-16.119594556333642</v>
      </c>
    </row>
    <row r="35" spans="1:22" ht="15" customHeight="1" x14ac:dyDescent="0.2">
      <c r="A35" s="1" t="s">
        <v>3</v>
      </c>
      <c r="B35" s="19">
        <f t="shared" si="23"/>
        <v>-7</v>
      </c>
      <c r="C35" s="19">
        <v>2</v>
      </c>
      <c r="D35" s="19">
        <f t="shared" si="24"/>
        <v>3</v>
      </c>
      <c r="E35" s="19">
        <f t="shared" si="25"/>
        <v>-9</v>
      </c>
      <c r="F35" s="19">
        <v>0</v>
      </c>
      <c r="G35" s="19">
        <v>0</v>
      </c>
      <c r="H35" s="19">
        <v>9</v>
      </c>
      <c r="I35" s="19">
        <v>1</v>
      </c>
      <c r="J35" s="30">
        <f t="shared" si="3"/>
        <v>-19.913430381583403</v>
      </c>
      <c r="K35" s="30">
        <v>0</v>
      </c>
      <c r="L35" s="30">
        <v>19.913430381583403</v>
      </c>
      <c r="M35" s="19">
        <f t="shared" si="26"/>
        <v>2</v>
      </c>
      <c r="N35" s="19">
        <f t="shared" si="28"/>
        <v>11</v>
      </c>
      <c r="O35" s="24">
        <v>3</v>
      </c>
      <c r="P35" s="24">
        <v>5</v>
      </c>
      <c r="Q35" s="24">
        <v>6</v>
      </c>
      <c r="R35" s="24">
        <f t="shared" si="27"/>
        <v>9</v>
      </c>
      <c r="S35" s="24">
        <v>-1</v>
      </c>
      <c r="T35" s="24">
        <v>5</v>
      </c>
      <c r="U35" s="24">
        <v>4</v>
      </c>
      <c r="V35" s="31">
        <v>4.4252067514629765</v>
      </c>
    </row>
    <row r="36" spans="1:22" ht="15" customHeight="1" x14ac:dyDescent="0.2">
      <c r="A36" s="5" t="s">
        <v>2</v>
      </c>
      <c r="B36" s="18">
        <f t="shared" si="23"/>
        <v>-6</v>
      </c>
      <c r="C36" s="18">
        <v>-4</v>
      </c>
      <c r="D36" s="18">
        <f t="shared" si="24"/>
        <v>-1</v>
      </c>
      <c r="E36" s="18">
        <f t="shared" si="25"/>
        <v>-4</v>
      </c>
      <c r="F36" s="18">
        <v>0</v>
      </c>
      <c r="G36" s="18">
        <v>-1</v>
      </c>
      <c r="H36" s="18">
        <v>4</v>
      </c>
      <c r="I36" s="18">
        <v>1</v>
      </c>
      <c r="J36" s="25">
        <f t="shared" si="3"/>
        <v>-24.355753714086077</v>
      </c>
      <c r="K36" s="25">
        <v>0</v>
      </c>
      <c r="L36" s="25">
        <v>24.355753714086077</v>
      </c>
      <c r="M36" s="18">
        <f t="shared" si="26"/>
        <v>-2</v>
      </c>
      <c r="N36" s="18">
        <f t="shared" si="28"/>
        <v>1</v>
      </c>
      <c r="O36" s="18">
        <v>-2</v>
      </c>
      <c r="P36" s="18">
        <v>0</v>
      </c>
      <c r="Q36" s="18">
        <v>1</v>
      </c>
      <c r="R36" s="18">
        <f t="shared" si="27"/>
        <v>3</v>
      </c>
      <c r="S36" s="18">
        <v>-3</v>
      </c>
      <c r="T36" s="18">
        <v>0</v>
      </c>
      <c r="U36" s="18">
        <v>3</v>
      </c>
      <c r="V36" s="25">
        <v>-12.177876857043042</v>
      </c>
    </row>
    <row r="37" spans="1:22" ht="15" customHeight="1" x14ac:dyDescent="0.2">
      <c r="A37" s="3" t="s">
        <v>1</v>
      </c>
      <c r="B37" s="20">
        <f t="shared" si="23"/>
        <v>-4</v>
      </c>
      <c r="C37" s="20">
        <v>-1</v>
      </c>
      <c r="D37" s="20">
        <f t="shared" si="24"/>
        <v>-2</v>
      </c>
      <c r="E37" s="20">
        <f t="shared" si="25"/>
        <v>-2</v>
      </c>
      <c r="F37" s="20">
        <v>0</v>
      </c>
      <c r="G37" s="20">
        <v>0</v>
      </c>
      <c r="H37" s="20">
        <v>2</v>
      </c>
      <c r="I37" s="20">
        <v>-3</v>
      </c>
      <c r="J37" s="26">
        <f t="shared" si="3"/>
        <v>-16.711184165468119</v>
      </c>
      <c r="K37" s="26">
        <v>0</v>
      </c>
      <c r="L37" s="26">
        <v>16.711184165468119</v>
      </c>
      <c r="M37" s="20">
        <f t="shared" si="26"/>
        <v>-2</v>
      </c>
      <c r="N37" s="20">
        <f t="shared" si="28"/>
        <v>0</v>
      </c>
      <c r="O37" s="20">
        <v>-4</v>
      </c>
      <c r="P37" s="20">
        <v>0</v>
      </c>
      <c r="Q37" s="20">
        <v>0</v>
      </c>
      <c r="R37" s="20">
        <f t="shared" si="27"/>
        <v>2</v>
      </c>
      <c r="S37" s="20">
        <v>1</v>
      </c>
      <c r="T37" s="20">
        <v>0</v>
      </c>
      <c r="U37" s="20">
        <v>2</v>
      </c>
      <c r="V37" s="26">
        <v>-16.711184165468119</v>
      </c>
    </row>
    <row r="38" spans="1:22" ht="15" customHeight="1" x14ac:dyDescent="0.2">
      <c r="A38" s="1" t="s">
        <v>0</v>
      </c>
      <c r="B38" s="19">
        <f t="shared" si="23"/>
        <v>2</v>
      </c>
      <c r="C38" s="19">
        <v>3</v>
      </c>
      <c r="D38" s="19">
        <f t="shared" si="24"/>
        <v>2</v>
      </c>
      <c r="E38" s="19">
        <f t="shared" si="25"/>
        <v>0</v>
      </c>
      <c r="F38" s="19">
        <v>1</v>
      </c>
      <c r="G38" s="19">
        <v>1</v>
      </c>
      <c r="H38" s="19">
        <v>1</v>
      </c>
      <c r="I38" s="19">
        <v>1</v>
      </c>
      <c r="J38" s="30">
        <f t="shared" si="3"/>
        <v>0</v>
      </c>
      <c r="K38" s="30">
        <v>9.1381204434235492</v>
      </c>
      <c r="L38" s="30">
        <v>9.1381204434235492</v>
      </c>
      <c r="M38" s="19">
        <f t="shared" si="26"/>
        <v>2</v>
      </c>
      <c r="N38" s="19">
        <f t="shared" si="28"/>
        <v>3</v>
      </c>
      <c r="O38" s="19">
        <v>0</v>
      </c>
      <c r="P38" s="19">
        <v>2</v>
      </c>
      <c r="Q38" s="19">
        <v>1</v>
      </c>
      <c r="R38" s="19">
        <f t="shared" si="27"/>
        <v>1</v>
      </c>
      <c r="S38" s="19">
        <v>-2</v>
      </c>
      <c r="T38" s="19">
        <v>0</v>
      </c>
      <c r="U38" s="19">
        <v>1</v>
      </c>
      <c r="V38" s="30">
        <v>18.276240886847098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2024-09-19T01:42:06Z</dcterms:modified>
</cp:coreProperties>
</file>