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財政係共有ﾌｱｲﾙ\県地域振興課\R07\20250903_令和５年度財政状況資料集の作成について（２回⽬・地⽅公会計関係）\02_回答\"/>
    </mc:Choice>
  </mc:AlternateContent>
  <xr:revisionPtr revIDLastSave="0" documentId="13_ncr:1_{6B002CD6-CC4D-4667-B3EE-98AA45B5462F}"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9" l="1"/>
  <c r="DG43" i="7"/>
  <c r="CQ43" i="7"/>
  <c r="CO43" i="7" s="1"/>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s="1"/>
  <c r="BE40" i="7"/>
  <c r="AM40" i="7"/>
  <c r="U40" i="7"/>
  <c r="E40" i="7"/>
  <c r="C40" i="7" s="1"/>
  <c r="DG39" i="7"/>
  <c r="CQ39" i="7"/>
  <c r="CO39" i="7"/>
  <c r="BY39" i="7"/>
  <c r="BW39" i="7"/>
  <c r="BE39" i="7"/>
  <c r="AM39" i="7"/>
  <c r="U39" i="7"/>
  <c r="E39" i="7"/>
  <c r="C39" i="7" s="1"/>
  <c r="DG38" i="7"/>
  <c r="CQ38" i="7"/>
  <c r="CO38" i="7" s="1"/>
  <c r="BY38" i="7"/>
  <c r="BE38" i="7"/>
  <c r="AM38" i="7"/>
  <c r="U38" i="7"/>
  <c r="E38" i="7"/>
  <c r="C38" i="7" s="1"/>
  <c r="DG37" i="7"/>
  <c r="CQ37" i="7"/>
  <c r="CO37" i="7" s="1"/>
  <c r="BY37" i="7"/>
  <c r="BE37" i="7"/>
  <c r="AM37" i="7"/>
  <c r="W37" i="7"/>
  <c r="E37" i="7"/>
  <c r="C37" i="7" s="1"/>
  <c r="DG36" i="7"/>
  <c r="CQ36" i="7"/>
  <c r="CO36" i="7" s="1"/>
  <c r="BY36" i="7"/>
  <c r="BE36" i="7"/>
  <c r="AM36" i="7"/>
  <c r="W36" i="7"/>
  <c r="E36" i="7"/>
  <c r="C36" i="7" s="1"/>
  <c r="DG35" i="7"/>
  <c r="CQ35" i="7"/>
  <c r="CO35" i="7" s="1"/>
  <c r="BY35" i="7"/>
  <c r="BE35" i="7"/>
  <c r="AO35" i="7"/>
  <c r="W35" i="7"/>
  <c r="E35" i="7"/>
  <c r="DG34" i="7"/>
  <c r="CQ34" i="7"/>
  <c r="BY34" i="7"/>
  <c r="BG34" i="7"/>
  <c r="AO34" i="7"/>
  <c r="W34" i="7"/>
  <c r="E34" i="7"/>
  <c r="C34" i="7"/>
  <c r="C35" i="7" l="1"/>
  <c r="U34" i="7"/>
  <c r="U35" i="7" l="1"/>
  <c r="U36" i="7" l="1"/>
  <c r="U37" i="7" l="1"/>
  <c r="AM34" i="7"/>
  <c r="AM35" i="7" s="1"/>
  <c r="BE34" i="7" l="1"/>
  <c r="BW34" i="7" l="1"/>
  <c r="BW35" i="7" s="1"/>
  <c r="BW36" i="7" s="1"/>
  <c r="BW37" i="7" s="1"/>
  <c r="BW38" i="7" s="1"/>
  <c r="CO34" i="7" l="1"/>
</calcChain>
</file>

<file path=xl/sharedStrings.xml><?xml version="1.0" encoding="utf-8"?>
<sst xmlns="http://schemas.openxmlformats.org/spreadsheetml/2006/main" count="999" uniqueCount="546">
  <si>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</si>
  <si>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</si>
  <si>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</si>
  <si>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</si>
  <si>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</si>
  <si>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</si>
  <si>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</si>
  <si>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</si>
  <si>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</si>
  <si>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</si>
  <si>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</si>
  <si>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</si>
  <si>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</si>
  <si>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</si>
  <si>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</si>
  <si>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</si>
  <si>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</si>
  <si>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</si>
  <si>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</si>
  <si>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</si>
  <si>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</si>
  <si>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</si>
  <si>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</si>
  <si>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</si>
  <si>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</si>
  <si>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</si>
  <si>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</si>
  <si>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</si>
  <si>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</si>
  <si>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</si>
  <si>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</si>
  <si>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</si>
  <si>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</si>
  <si>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</si>
  <si>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倉吉市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</si>
  <si>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</si>
  <si>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</si>
  <si>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</si>
  <si>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</si>
  <si>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</si>
  <si>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</si>
  <si>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</si>
  <si>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</si>
  <si>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</si>
  <si>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</si>
  <si>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</si>
  <si>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</si>
  <si>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</si>
  <si>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</si>
  <si>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</si>
  <si>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</si>
  <si>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</si>
  <si>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</si>
  <si>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</si>
  <si>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</si>
  <si>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</si>
  <si>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</si>
  <si>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</si>
  <si>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</si>
  <si>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</si>
  <si>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</si>
  <si>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</si>
  <si>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</si>
  <si>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</si>
  <si>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</si>
  <si>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</si>
  <si>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</si>
  <si>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</si>
  <si>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</si>
  <si>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</si>
  <si>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</si>
  <si>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</si>
  <si>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</si>
  <si>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</si>
  <si>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</si>
  <si>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</si>
  <si>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</si>
  <si>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</si>
  <si>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</si>
  <si>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</si>
  <si>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</si>
  <si>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</si>
  <si>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5"/>
  </si>
  <si>
    <t>うち日本人(％)</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</si>
  <si>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</si>
  <si>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</si>
  <si>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</si>
  <si>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</si>
  <si>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</si>
  <si>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</si>
  <si>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</si>
  <si>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</si>
  <si>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</si>
  <si>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</si>
  <si>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</si>
  <si>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</si>
  <si>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</si>
  <si>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</si>
  <si>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</si>
  <si>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</si>
  <si>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</si>
  <si>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</si>
  <si>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</si>
  <si>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</si>
  <si>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</si>
  <si>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</si>
  <si>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</si>
  <si>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</si>
  <si>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</si>
  <si>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</si>
  <si>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</si>
  <si>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</si>
  <si>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</si>
  <si>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</si>
  <si>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</si>
  <si>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</si>
  <si>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</si>
  <si>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</si>
  <si>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</si>
  <si>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</si>
  <si>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</si>
  <si>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</si>
  <si>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</si>
  <si>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</si>
  <si>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</si>
  <si>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</si>
  <si>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</si>
  <si>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</si>
  <si>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</si>
  <si>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</si>
  <si>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</si>
  <si>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</si>
  <si>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</si>
  <si>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</si>
  <si>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</si>
  <si>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</si>
  <si>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</si>
  <si>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</si>
  <si>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</si>
  <si>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</si>
  <si>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</si>
  <si>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</si>
  <si>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</si>
  <si>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</si>
  <si>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鳥取県倉吉市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</si>
  <si>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</si>
  <si>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</si>
  <si>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</si>
  <si>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</si>
  <si>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</si>
  <si>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</si>
  <si>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</si>
  <si>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</si>
  <si>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</si>
  <si>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</si>
  <si>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</si>
  <si>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</si>
  <si>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</si>
  <si>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</si>
  <si>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</si>
  <si>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</si>
  <si>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</si>
  <si>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</si>
  <si>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</si>
  <si>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</si>
  <si>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</si>
  <si>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</si>
  <si>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</si>
  <si>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</si>
  <si>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</si>
  <si>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</si>
  <si>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</si>
  <si>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</si>
  <si>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</si>
  <si>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</si>
  <si>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</si>
  <si>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</si>
  <si>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</si>
  <si>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</si>
  <si>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</si>
  <si>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</si>
  <si>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</si>
  <si>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</si>
  <si>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</si>
  <si>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</si>
  <si>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</si>
  <si>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</si>
  <si>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</si>
  <si>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</si>
  <si>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</si>
  <si>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</si>
  <si>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</si>
  <si>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</si>
  <si>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</si>
  <si>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</si>
  <si>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</si>
  <si>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</si>
  <si>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</si>
  <si>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</si>
  <si>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</si>
  <si>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</si>
  <si>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</si>
  <si>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</si>
  <si>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</si>
  <si>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</si>
  <si>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</si>
  <si>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</si>
  <si>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</si>
  <si>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</si>
  <si>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</si>
  <si>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</si>
  <si>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</si>
  <si>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</si>
  <si>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</si>
  <si>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</si>
  <si>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</si>
  <si>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</si>
  <si>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</si>
  <si>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</si>
  <si>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</si>
  <si>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</si>
  <si>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</si>
  <si>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</si>
  <si>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</si>
  <si>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</si>
  <si>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</si>
  <si>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</si>
  <si>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</si>
  <si>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</si>
  <si>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</si>
  <si>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</si>
  <si>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</si>
  <si>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</si>
  <si>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</si>
  <si>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</si>
  <si>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</si>
  <si>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</si>
  <si>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</si>
  <si>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</si>
  <si>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</si>
  <si>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</si>
  <si>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</si>
  <si>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</si>
  <si>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</si>
  <si>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</si>
  <si>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</si>
  <si>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</si>
  <si>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</si>
  <si>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</si>
  <si>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</si>
  <si>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</si>
  <si>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</si>
  <si>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</si>
  <si>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</si>
  <si>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</si>
  <si>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</si>
  <si>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</si>
  <si>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</si>
  <si>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</si>
  <si>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</si>
  <si>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</si>
  <si>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</si>
  <si>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</si>
  <si>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</si>
  <si>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</si>
  <si>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</si>
  <si>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</si>
  <si>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</si>
  <si>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</si>
  <si>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</si>
  <si>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</si>
  <si>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</si>
  <si>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</si>
  <si>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</si>
  <si>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</si>
  <si>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</si>
  <si>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</si>
  <si>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</si>
  <si>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</si>
  <si>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</si>
  <si>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</si>
  <si>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</si>
  <si>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</si>
  <si>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</si>
  <si>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</si>
  <si>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</si>
  <si>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</si>
  <si>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</si>
  <si>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</si>
  <si>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</si>
  <si>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</si>
  <si>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</si>
  <si>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</si>
  <si>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</si>
  <si>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</si>
  <si>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鳥取県倉吉市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</si>
  <si>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</si>
  <si>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</si>
  <si>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</si>
  <si>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</si>
  <si>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</si>
  <si>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</si>
  <si>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</si>
  <si>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</si>
  <si>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</si>
  <si>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</si>
  <si>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</si>
  <si>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</si>
  <si>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</si>
  <si>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</si>
  <si>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</si>
  <si>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</si>
  <si>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</si>
  <si>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</si>
  <si>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</si>
  <si>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</si>
  <si>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せきがね犬挟観光</t>
  </si>
  <si>
    <t>-</t>
  </si>
  <si>
    <t>土地取得事業</t>
    <phoneticPr fontId="5"/>
  </si>
  <si>
    <t>-</t>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</si>
  <si>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</si>
  <si>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</si>
  <si>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</si>
  <si>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</si>
  <si>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</si>
  <si>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</si>
  <si>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</si>
  <si>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</si>
  <si>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</si>
  <si>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</si>
  <si>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</si>
  <si>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</si>
  <si>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</si>
  <si>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</si>
  <si>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</si>
  <si>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</si>
  <si>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</si>
  <si>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水道事業</t>
    <phoneticPr fontId="5"/>
  </si>
  <si>
    <t>法適用企業</t>
    <phoneticPr fontId="5"/>
  </si>
  <si>
    <t>下水道事業</t>
    <phoneticPr fontId="5"/>
  </si>
  <si>
    <t>温泉配湯事業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</si>
  <si>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</si>
  <si>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</si>
  <si>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</si>
  <si>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</si>
  <si>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</si>
  <si>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</si>
  <si>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鳥取中部ふるさと広域連合　一般会計</t>
    <rPh sb="0" eb="2">
      <t>トットリ</t>
    </rPh>
    <rPh sb="2" eb="4">
      <t>チュウブ</t>
    </rPh>
    <rPh sb="8" eb="10">
      <t>コウイキ</t>
    </rPh>
    <rPh sb="10" eb="12">
      <t>レンゴウ</t>
    </rPh>
    <rPh sb="13" eb="15">
      <t>イッパン</t>
    </rPh>
    <rPh sb="15" eb="17">
      <t>カイケイ</t>
    </rPh>
    <phoneticPr fontId="8"/>
  </si>
  <si>
    <t>鳥取中部ふるさと広域連合　中部ふるさと市町村圏振興事業特別会計</t>
    <rPh sb="13" eb="15">
      <t>チュウブ</t>
    </rPh>
    <rPh sb="19" eb="23">
      <t>シチョウソンケン</t>
    </rPh>
    <rPh sb="23" eb="25">
      <t>シンコウ</t>
    </rPh>
    <rPh sb="25" eb="27">
      <t>ジギョウ</t>
    </rPh>
    <rPh sb="27" eb="29">
      <t>トクベツ</t>
    </rPh>
    <rPh sb="29" eb="31">
      <t>カイケイ</t>
    </rPh>
    <phoneticPr fontId="8"/>
  </si>
  <si>
    <t>鳥取中部ふるさと広域連合　交通災害共済事業特別会計</t>
    <rPh sb="13" eb="15">
      <t>コウツウ</t>
    </rPh>
    <rPh sb="15" eb="17">
      <t>サイガイ</t>
    </rPh>
    <rPh sb="17" eb="19">
      <t>キョウサイ</t>
    </rPh>
    <rPh sb="19" eb="21">
      <t>ジギョウ</t>
    </rPh>
    <rPh sb="21" eb="23">
      <t>トクベツ</t>
    </rPh>
    <rPh sb="23" eb="25">
      <t>カイケイ</t>
    </rPh>
    <phoneticPr fontId="8"/>
  </si>
  <si>
    <t>鳥取県後期高齢者医療広域連合　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8"/>
  </si>
  <si>
    <t>鳥取県後期高齢者医療広域連合　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</si>
  <si>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</si>
  <si>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</si>
  <si>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</si>
  <si>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</si>
  <si>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</si>
  <si>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</si>
  <si>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</si>
  <si>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</si>
  <si>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</si>
  <si>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</si>
  <si>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</si>
  <si>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</si>
  <si>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</si>
  <si>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</si>
  <si>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</si>
  <si>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</si>
  <si>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</si>
  <si>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</si>
  <si>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</si>
  <si>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</si>
  <si>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</si>
  <si>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</si>
  <si>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</si>
  <si>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</si>
  <si>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</si>
  <si>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</si>
  <si>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</si>
  <si>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</si>
  <si>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</si>
  <si>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</si>
  <si>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</si>
  <si>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</si>
  <si>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</si>
  <si>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</si>
  <si>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</si>
  <si>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</si>
  <si>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</si>
  <si>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</si>
  <si>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</si>
  <si>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</si>
  <si>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</si>
  <si>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</si>
  <si>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</si>
  <si>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</si>
  <si>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</si>
  <si>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</si>
  <si>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</si>
  <si>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</si>
  <si>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</si>
  <si>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</si>
  <si>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</si>
  <si>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</si>
  <si>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</si>
  <si>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</si>
  <si>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</si>
  <si>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</si>
  <si>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</si>
  <si>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</si>
  <si>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</si>
  <si>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</si>
  <si>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</si>
  <si>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</si>
  <si>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</si>
  <si>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</si>
  <si>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</si>
  <si>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</si>
  <si>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</si>
  <si>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</si>
  <si>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</si>
  <si>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</si>
  <si>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</si>
  <si>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</si>
  <si>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</si>
  <si>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</si>
  <si>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</si>
  <si>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</si>
  <si>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</si>
  <si>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</si>
  <si>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</si>
  <si>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</si>
  <si>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</si>
  <si>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</si>
  <si>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</si>
  <si>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</si>
  <si>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</si>
  <si>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</si>
  <si>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</si>
  <si>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</si>
  <si>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</si>
  <si>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</si>
  <si>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</si>
  <si>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</si>
  <si>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</si>
  <si>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</si>
  <si>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</si>
  <si>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</si>
  <si>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</si>
  <si>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</si>
  <si>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</si>
  <si>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</si>
  <si>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</si>
  <si>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</si>
  <si>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</si>
  <si>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</si>
  <si>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</si>
  <si>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</si>
  <si>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</si>
  <si>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</si>
  <si>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</si>
  <si>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</si>
  <si>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</si>
  <si>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</si>
  <si>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</si>
  <si>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</si>
  <si>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</si>
  <si>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</si>
  <si>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</si>
  <si>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</si>
  <si>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</si>
  <si>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</si>
  <si>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</si>
  <si>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</si>
  <si>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</si>
  <si>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</si>
  <si>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</si>
  <si>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</si>
  <si>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</si>
  <si>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</si>
  <si>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0.65</t>
  </si>
  <si>
    <t>▲ 1.17</t>
  </si>
  <si>
    <t>会計</t>
    <rPh sb="0" eb="2">
      <t>カイケイ</t>
    </rPh>
    <phoneticPr fontId="5"/>
  </si>
  <si>
    <t>水道事業</t>
  </si>
  <si>
    <t>一般会計</t>
  </si>
  <si>
    <t>介護保険事業</t>
  </si>
  <si>
    <t>下水道事業</t>
  </si>
  <si>
    <t>国民健康保険事業</t>
  </si>
  <si>
    <t>後期高齢者医療事業</t>
  </si>
  <si>
    <t>駐車場事業</t>
  </si>
  <si>
    <t>温泉配湯事業</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</si>
  <si>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</si>
  <si>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</si>
  <si>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</si>
  <si>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</si>
  <si>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</si>
  <si>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</si>
  <si>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</si>
  <si>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</si>
  <si>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</si>
  <si>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</si>
  <si>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</si>
  <si>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</si>
  <si>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</si>
  <si>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</si>
  <si>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</si>
  <si>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</si>
  <si>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</si>
  <si>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</si>
  <si>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</si>
  <si>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</si>
  <si>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</si>
  <si>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</si>
  <si>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</si>
  <si>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</si>
  <si>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</si>
  <si>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</si>
  <si>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</si>
  <si>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</si>
  <si>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</si>
  <si>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</si>
  <si>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</si>
  <si>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</si>
  <si>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</si>
  <si>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</si>
  <si>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</si>
  <si>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</si>
  <si>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</si>
  <si>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</si>
  <si>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</si>
  <si>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</si>
  <si>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</si>
  <si>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</si>
  <si>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</si>
  <si>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</si>
  <si>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</si>
  <si>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</si>
  <si>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</si>
  <si>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倉吉ふるさと未来づくり基金</t>
    <phoneticPr fontId="5"/>
  </si>
  <si>
    <t>若者の定住化促進基金</t>
    <phoneticPr fontId="2"/>
  </si>
  <si>
    <t>退職手当基金</t>
    <phoneticPr fontId="2"/>
  </si>
  <si>
    <t>教育振興基金</t>
    <phoneticPr fontId="2"/>
  </si>
  <si>
    <t>地域産業振興基金</t>
    <phoneticPr fontId="2"/>
  </si>
  <si>
    <t>基金残高合計</t>
    <rPh sb="0" eb="2">
      <t>キキン</t>
    </rPh>
    <rPh sb="2" eb="4">
      <t>ザンダカ</t>
    </rPh>
    <rPh sb="4" eb="6">
      <t>ゴウケイ</t>
    </rPh>
    <phoneticPr fontId="5"/>
  </si>
  <si>
    <t>　将来負担比率が類似団体平均に比べて高い水準にある一方で、有形固定資産減価償却率は類似団体平均よりも低い水準となっている。
　近年の道路等インフラ整備や公営住宅の改修、学校施設の耐震化による公共施設等の更新が有形固定資産減価償却率を下げる要因と考えられるが、このようにインフラ及び公共施設等を更新していく中で生じる地方債の償還等が、将来負担比率を押し上げる傾向にもつながっている。
　今後は、公共施設等総合管理計画と個別施設計画に基づいて、施設状況と財政面を考慮しながら、より一層計画的な施設の老朽化対策に取り組んでいく必要がある。</t>
    <phoneticPr fontId="5"/>
  </si>
  <si>
    <t>　将来負担比率及び実質公債費比率について、類似団体と比較し高い水準ではあるが下降傾向にある。
　将来負担比率が下降している主な要因としては、公営企業の一部法適化（繰出金の減）に加え、下水道事業債残高の減少に伴い公営企業債等繰入見込額が減少したことが考えられる。また、実質公債費比率が下降している主な要因としては、公営企業の一部法適化（繰出金の減）に加え、下水道事業の新発債の発行額が年々減少傾向にあることに伴い、元利償還金に対する繰出基準額が減少したことが考えられる。
　一方で、令和３年豪雨等の大規模災害に係る災害復旧事業の財源である災害復旧事業債、その他大型事業の財源である地方債（防災行政無線更新事業（緊急防災・減災事業債）、旧国民宿舎整備事業・光ファイバ整備事業（過疎対策事業債）等）の据置期間終了も今後控えていることから、実質公債費比率への影響を考慮し、これまで以上に公債費の適正化に取り組んでいく必要がある。</t>
    <rPh sb="240" eb="242">
      <t>レイワ</t>
    </rPh>
    <rPh sb="278" eb="279">
      <t>タ</t>
    </rPh>
    <rPh sb="279" eb="283">
      <t>オオガタジギョウ</t>
    </rPh>
    <rPh sb="284" eb="286">
      <t>ザイゲン</t>
    </rPh>
    <rPh sb="289" eb="292">
      <t>チホウサイ</t>
    </rPh>
    <rPh sb="293" eb="299">
      <t>ボウサイギョウセイムセン</t>
    </rPh>
    <rPh sb="299" eb="303">
      <t>コウシンジギョウ</t>
    </rPh>
    <rPh sb="304" eb="308">
      <t>キンキュウボウサイ</t>
    </rPh>
    <rPh sb="309" eb="311">
      <t>ゲンサイ</t>
    </rPh>
    <rPh sb="311" eb="314">
      <t>ジギョウサイ</t>
    </rPh>
    <rPh sb="316" eb="317">
      <t>キュウ</t>
    </rPh>
    <rPh sb="317" eb="321">
      <t>コクミンシュクシャ</t>
    </rPh>
    <rPh sb="326" eb="327">
      <t>ヒカリ</t>
    </rPh>
    <rPh sb="331" eb="335">
      <t>セイビジギョウ</t>
    </rPh>
    <rPh sb="336" eb="340">
      <t>カソタイサク</t>
    </rPh>
    <rPh sb="340" eb="343">
      <t>ジギョウサイ</t>
    </rPh>
    <rPh sb="344" eb="34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</si>
</sst>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8"/>
      <color theme="3"/>
      <name val="游ゴシック Light"/>
      <family val="2"/>
      <charset val="128"/>
      <scheme val="major"/>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4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1" xfId="7" applyFont="1" applyBorder="1" applyAlignment="1">
      <alignment horizontal="left" vertical="center"/>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185" fontId="10" fillId="0" borderId="21" xfId="7" applyNumberFormat="1" applyFont="1" applyBorder="1" applyAlignment="1">
      <alignment horizontal="right" vertical="center" shrinkToFit="1"/>
    </xf>
    <xf numFmtId="0" fontId="14" fillId="0" borderId="33" xfId="9" applyFont="1" applyBorder="1">
      <alignment vertical="center"/>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185" fontId="10" fillId="0" borderId="21" xfId="7" applyNumberFormat="1" applyFont="1" applyBorder="1" applyAlignment="1">
      <alignment vertical="center" shrinkToFit="1"/>
    </xf>
    <xf numFmtId="0" fontId="10" fillId="0" borderId="28" xfId="7" applyFont="1" applyBorder="1" applyAlignment="1">
      <alignment horizontal="left" vertical="center"/>
    </xf>
    <xf numFmtId="0" fontId="14" fillId="0" borderId="43" xfId="9" applyFont="1" applyBorder="1" applyAlignment="1">
      <alignment horizontal="center" vertical="center"/>
    </xf>
    <xf numFmtId="0" fontId="10" fillId="0" borderId="28" xfId="7" applyFont="1" applyBorder="1" applyAlignment="1">
      <alignment horizontal="center" vertical="center"/>
    </xf>
    <xf numFmtId="0" fontId="10" fillId="0" borderId="46" xfId="7" applyFont="1" applyBorder="1" applyAlignment="1">
      <alignment horizontal="center" vertical="center"/>
    </xf>
    <xf numFmtId="0" fontId="16" fillId="0" borderId="47" xfId="7" applyFont="1" applyBorder="1" applyAlignment="1">
      <alignment vertical="center" wrapText="1"/>
    </xf>
    <xf numFmtId="0" fontId="16" fillId="0" borderId="48" xfId="7" applyFont="1" applyBorder="1" applyAlignment="1">
      <alignment vertical="center" wrapText="1"/>
    </xf>
    <xf numFmtId="182" fontId="10" fillId="0" borderId="46" xfId="7" applyNumberFormat="1" applyFont="1" applyBorder="1">
      <alignment vertical="center"/>
    </xf>
    <xf numFmtId="182" fontId="10" fillId="0" borderId="47" xfId="7" applyNumberFormat="1" applyFont="1" applyBorder="1">
      <alignment vertical="center"/>
    </xf>
    <xf numFmtId="182" fontId="10" fillId="0" borderId="48" xfId="7" applyNumberFormat="1" applyFont="1" applyBorder="1">
      <alignment vertical="center"/>
    </xf>
    <xf numFmtId="0" fontId="10" fillId="0" borderId="28" xfId="7" applyFont="1" applyBorder="1">
      <alignment vertical="center"/>
    </xf>
    <xf numFmtId="0" fontId="10" fillId="0" borderId="29" xfId="7" applyFont="1" applyBorder="1">
      <alignment vertical="center"/>
    </xf>
    <xf numFmtId="49" fontId="10" fillId="0" borderId="28"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9" xfId="7" applyFont="1" applyBorder="1" applyAlignment="1">
      <alignment horizontal="center" vertical="center"/>
    </xf>
    <xf numFmtId="0" fontId="10" fillId="0" borderId="46" xfId="7" applyFont="1" applyBorder="1">
      <alignment vertical="center"/>
    </xf>
    <xf numFmtId="0" fontId="10" fillId="0" borderId="47" xfId="7" applyFont="1" applyBorder="1">
      <alignment vertical="center"/>
    </xf>
    <xf numFmtId="0" fontId="10" fillId="0" borderId="48"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8"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2" xfId="2" applyNumberFormat="1" applyFont="1" applyFill="1" applyBorder="1" applyAlignment="1">
      <alignment horizontal="center" vertical="center"/>
    </xf>
    <xf numFmtId="177" fontId="22" fillId="2" borderId="173" xfId="2" applyNumberFormat="1" applyFont="1" applyFill="1" applyBorder="1" applyAlignment="1">
      <alignment horizontal="center" vertical="center"/>
    </xf>
    <xf numFmtId="181" fontId="22" fillId="2" borderId="33"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4"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2" xfId="2" applyNumberFormat="1" applyFont="1" applyFill="1" applyBorder="1" applyAlignment="1">
      <alignment horizontal="right" vertical="center" shrinkToFit="1"/>
    </xf>
    <xf numFmtId="190" fontId="22" fillId="0" borderId="173"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2" xfId="2" applyNumberFormat="1" applyFont="1" applyFill="1" applyBorder="1" applyAlignment="1">
      <alignment horizontal="right" vertical="center" shrinkToFit="1"/>
    </xf>
    <xf numFmtId="179" fontId="22" fillId="0" borderId="173"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2" xfId="2" applyNumberFormat="1" applyFont="1" applyFill="1" applyBorder="1" applyAlignment="1">
      <alignment horizontal="right" vertical="center" shrinkToFit="1"/>
    </xf>
    <xf numFmtId="179" fontId="22" fillId="2" borderId="173"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2"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3" xfId="4" applyNumberFormat="1" applyFont="1" applyBorder="1" applyAlignment="1">
      <alignment horizontal="center" vertical="center" wrapText="1"/>
    </xf>
    <xf numFmtId="177" fontId="14" fillId="0" borderId="175"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7"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81" fontId="29" fillId="0" borderId="175"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79" fontId="29" fillId="0" borderId="37"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8" xfId="4" applyNumberFormat="1" applyFont="1" applyBorder="1" applyAlignment="1">
      <alignment horizontal="center" vertical="center"/>
    </xf>
    <xf numFmtId="181" fontId="29" fillId="0" borderId="179"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78" xfId="5" applyNumberFormat="1" applyFont="1" applyFill="1" applyBorder="1" applyAlignment="1">
      <alignment horizontal="right" vertical="center" shrinkToFit="1"/>
    </xf>
    <xf numFmtId="181" fontId="29" fillId="0" borderId="181" xfId="5" applyNumberFormat="1" applyFont="1" applyFill="1" applyBorder="1" applyAlignment="1">
      <alignment horizontal="right" vertical="center" shrinkToFit="1"/>
    </xf>
    <xf numFmtId="179" fontId="29" fillId="0" borderId="182" xfId="5" applyNumberFormat="1" applyFont="1" applyFill="1" applyBorder="1" applyAlignment="1">
      <alignment horizontal="right" vertical="center" shrinkToFit="1"/>
    </xf>
    <xf numFmtId="179" fontId="29" fillId="0" borderId="179"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7"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81" fontId="29" fillId="0" borderId="175"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1" fillId="6" borderId="14" xfId="16" applyFont="1" applyFill="1" applyBorder="1" applyAlignment="1">
      <alignment horizontal="center" vertical="center"/>
    </xf>
    <xf numFmtId="0" fontId="31" fillId="6" borderId="16" xfId="16" applyFont="1" applyFill="1" applyBorder="1" applyAlignment="1">
      <alignment horizontal="center" vertical="center"/>
    </xf>
    <xf numFmtId="0" fontId="31" fillId="6" borderId="62" xfId="16" applyFont="1" applyFill="1" applyBorder="1" applyAlignment="1">
      <alignment horizontal="center" vertical="center"/>
    </xf>
    <xf numFmtId="0" fontId="31" fillId="0" borderId="28" xfId="16" applyFont="1" applyFill="1" applyBorder="1" applyAlignment="1">
      <alignment horizontal="center" vertical="center" wrapText="1"/>
    </xf>
    <xf numFmtId="188" fontId="31" fillId="0" borderId="14" xfId="16" applyNumberFormat="1" applyFont="1" applyFill="1" applyBorder="1" applyAlignment="1" applyProtection="1">
      <alignment horizontal="right" vertical="center" shrinkToFit="1"/>
    </xf>
    <xf numFmtId="188" fontId="31" fillId="0" borderId="16" xfId="16" applyNumberFormat="1" applyFont="1" applyFill="1" applyBorder="1" applyAlignment="1" applyProtection="1">
      <alignment horizontal="right" vertical="center" shrinkToFit="1"/>
    </xf>
    <xf numFmtId="188" fontId="31" fillId="0" borderId="18" xfId="16"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188" fontId="31" fillId="0" borderId="38" xfId="16" applyNumberFormat="1" applyFont="1" applyFill="1" applyBorder="1" applyAlignment="1" applyProtection="1">
      <alignment horizontal="right" vertical="center" shrinkToFit="1"/>
    </xf>
    <xf numFmtId="0" fontId="31" fillId="0" borderId="63" xfId="16" applyFont="1" applyFill="1" applyBorder="1" applyAlignment="1">
      <alignment horizontal="center" vertical="center"/>
    </xf>
    <xf numFmtId="188" fontId="31" fillId="0" borderId="113" xfId="16" applyNumberFormat="1" applyFont="1" applyFill="1" applyBorder="1" applyAlignment="1" applyProtection="1">
      <alignment horizontal="right" vertical="center" shrinkToFit="1"/>
    </xf>
    <xf numFmtId="188" fontId="31" fillId="0" borderId="183" xfId="16" applyNumberFormat="1" applyFont="1" applyFill="1" applyBorder="1" applyAlignment="1" applyProtection="1">
      <alignment horizontal="right" vertical="center" shrinkToFit="1"/>
    </xf>
    <xf numFmtId="188" fontId="31" fillId="0" borderId="64"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2" xfId="17" applyFont="1" applyFill="1" applyBorder="1" applyAlignment="1"/>
    <xf numFmtId="0" fontId="31" fillId="7" borderId="23" xfId="17" applyFont="1" applyFill="1" applyBorder="1" applyAlignment="1">
      <alignment horizontal="right" vertical="top"/>
    </xf>
    <xf numFmtId="0" fontId="31" fillId="7" borderId="24" xfId="17" applyFont="1" applyFill="1" applyBorder="1" applyAlignment="1">
      <alignment horizontal="right" vertical="top"/>
    </xf>
    <xf numFmtId="0" fontId="31" fillId="7" borderId="15" xfId="17" applyFont="1" applyFill="1" applyBorder="1" applyAlignment="1">
      <alignment horizontal="center" vertical="center"/>
    </xf>
    <xf numFmtId="0" fontId="31" fillId="7" borderId="16" xfId="17" applyFont="1" applyFill="1" applyBorder="1" applyAlignment="1">
      <alignment horizontal="center" vertical="center"/>
    </xf>
    <xf numFmtId="0" fontId="31" fillId="7" borderId="18" xfId="17" applyFont="1" applyFill="1" applyBorder="1" applyAlignment="1">
      <alignment horizontal="center" vertical="center"/>
    </xf>
    <xf numFmtId="0" fontId="31" fillId="0" borderId="30" xfId="17" applyFont="1" applyFill="1" applyBorder="1" applyAlignment="1">
      <alignment vertical="center" wrapTex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188" fontId="31" fillId="0" borderId="186" xfId="17" applyNumberFormat="1" applyFont="1" applyFill="1" applyBorder="1" applyAlignment="1">
      <alignment horizontal="right" vertical="center" shrinkToFit="1"/>
    </xf>
    <xf numFmtId="0" fontId="31" fillId="0" borderId="35" xfId="17" applyFont="1" applyFill="1" applyBorder="1" applyAlignment="1">
      <alignment vertical="center"/>
    </xf>
    <xf numFmtId="188" fontId="31" fillId="0" borderId="187"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8" xfId="17" applyNumberFormat="1" applyFont="1" applyFill="1" applyBorder="1" applyAlignment="1">
      <alignment horizontal="right" vertical="center" shrinkToFit="1"/>
    </xf>
    <xf numFmtId="0" fontId="31" fillId="0" borderId="39" xfId="17" applyFont="1" applyFill="1" applyBorder="1" applyAlignment="1">
      <alignment vertical="center"/>
    </xf>
    <xf numFmtId="0" fontId="31" fillId="0" borderId="63" xfId="17" applyFont="1" applyFill="1" applyBorder="1" applyAlignment="1">
      <alignment vertical="center"/>
    </xf>
    <xf numFmtId="188" fontId="31" fillId="0" borderId="113" xfId="17" applyNumberFormat="1" applyFont="1" applyFill="1" applyBorder="1" applyAlignment="1">
      <alignment horizontal="right" vertical="center" shrinkToFit="1"/>
    </xf>
    <xf numFmtId="188" fontId="31" fillId="0" borderId="183" xfId="17" applyNumberFormat="1" applyFont="1" applyFill="1" applyBorder="1" applyAlignment="1">
      <alignment horizontal="right" vertical="center" shrinkToFit="1"/>
    </xf>
    <xf numFmtId="188" fontId="31" fillId="0" borderId="64"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2" xfId="18" applyFont="1" applyFill="1" applyBorder="1" applyAlignment="1"/>
    <xf numFmtId="0" fontId="32" fillId="6" borderId="23" xfId="18" applyFont="1" applyFill="1" applyBorder="1" applyAlignment="1"/>
    <xf numFmtId="0" fontId="32" fillId="6" borderId="23" xfId="18" applyFont="1" applyFill="1" applyBorder="1" applyAlignment="1">
      <alignment horizontal="right" vertical="center"/>
    </xf>
    <xf numFmtId="0" fontId="32" fillId="6" borderId="24" xfId="18" applyFont="1" applyFill="1" applyBorder="1" applyAlignment="1">
      <alignment horizontal="right" vertical="top"/>
    </xf>
    <xf numFmtId="0" fontId="32" fillId="6" borderId="15" xfId="18" applyFont="1" applyFill="1" applyBorder="1" applyAlignment="1">
      <alignment horizontal="center" vertical="center"/>
    </xf>
    <xf numFmtId="0" fontId="32" fillId="6" borderId="16" xfId="18" applyFont="1" applyFill="1" applyBorder="1" applyAlignment="1">
      <alignment horizontal="center" vertical="center"/>
    </xf>
    <xf numFmtId="0" fontId="32" fillId="6" borderId="62"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181" fontId="32" fillId="0" borderId="186"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7"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8"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5" xfId="18" applyFont="1" applyFill="1" applyBorder="1" applyAlignment="1">
      <alignment vertical="center"/>
    </xf>
    <xf numFmtId="181" fontId="32" fillId="0" borderId="113" xfId="18" applyNumberFormat="1" applyFont="1" applyFill="1" applyBorder="1" applyAlignment="1" applyProtection="1">
      <alignment horizontal="right" vertical="center" shrinkToFit="1"/>
    </xf>
    <xf numFmtId="181" fontId="32" fillId="0" borderId="183" xfId="18" applyNumberFormat="1" applyFont="1" applyFill="1" applyBorder="1" applyAlignment="1" applyProtection="1">
      <alignment horizontal="right" vertical="center" shrinkToFit="1"/>
    </xf>
    <xf numFmtId="181" fontId="32" fillId="0" borderId="64"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2" xfId="18" applyFont="1" applyFill="1" applyBorder="1" applyAlignment="1"/>
    <xf numFmtId="0" fontId="33" fillId="8" borderId="23" xfId="18" applyFont="1" applyFill="1" applyBorder="1" applyAlignment="1"/>
    <xf numFmtId="0" fontId="33" fillId="8" borderId="23" xfId="18" applyFont="1" applyFill="1" applyBorder="1" applyAlignment="1">
      <alignment horizontal="right" vertical="center"/>
    </xf>
    <xf numFmtId="0" fontId="33" fillId="8" borderId="24" xfId="18" applyFont="1" applyFill="1" applyBorder="1" applyAlignment="1">
      <alignment horizontal="right" vertical="top"/>
    </xf>
    <xf numFmtId="0" fontId="33" fillId="8" borderId="15" xfId="18" applyFont="1" applyFill="1" applyBorder="1" applyAlignment="1">
      <alignment horizontal="center" vertical="center"/>
    </xf>
    <xf numFmtId="0" fontId="33" fillId="8" borderId="16" xfId="18" applyFont="1" applyFill="1" applyBorder="1" applyAlignment="1">
      <alignment horizontal="center" vertical="center"/>
    </xf>
    <xf numFmtId="0" fontId="33" fillId="8" borderId="62" xfId="18" applyFont="1" applyFill="1" applyBorder="1" applyAlignment="1">
      <alignment horizontal="center" vertical="center"/>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186"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27" xfId="18" applyNumberFormat="1" applyFont="1" applyBorder="1" applyAlignment="1" applyProtection="1">
      <alignment horizontal="right" vertical="center" shrinkToFit="1"/>
      <protection locked="0"/>
    </xf>
    <xf numFmtId="181" fontId="33" fillId="0" borderId="113" xfId="18" applyNumberFormat="1" applyFont="1" applyBorder="1" applyAlignment="1" applyProtection="1">
      <alignment horizontal="right" vertical="center" shrinkToFit="1"/>
      <protection locked="0"/>
    </xf>
    <xf numFmtId="181" fontId="33" fillId="0" borderId="183" xfId="18" applyNumberFormat="1" applyFont="1" applyBorder="1" applyAlignment="1" applyProtection="1">
      <alignment horizontal="right" vertical="center" shrinkToFit="1"/>
      <protection locked="0"/>
    </xf>
    <xf numFmtId="181" fontId="33" fillId="0" borderId="64"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2" xfId="19" applyFont="1" applyFill="1" applyBorder="1" applyAlignment="1"/>
    <xf numFmtId="0" fontId="32" fillId="6" borderId="23" xfId="19" applyFont="1" applyFill="1" applyBorder="1" applyAlignment="1"/>
    <xf numFmtId="0" fontId="32" fillId="6" borderId="23" xfId="19" applyFont="1" applyFill="1" applyBorder="1" applyAlignment="1">
      <alignment horizontal="right" vertical="center"/>
    </xf>
    <xf numFmtId="0" fontId="32" fillId="6" borderId="24" xfId="19" applyFont="1" applyFill="1" applyBorder="1" applyAlignment="1">
      <alignment horizontal="right" vertical="top"/>
    </xf>
    <xf numFmtId="0" fontId="32" fillId="6" borderId="15" xfId="19" applyFont="1" applyFill="1" applyBorder="1" applyAlignment="1">
      <alignment horizontal="center" vertical="center"/>
    </xf>
    <xf numFmtId="0" fontId="32" fillId="6" borderId="16" xfId="19" applyFont="1" applyFill="1" applyBorder="1" applyAlignment="1">
      <alignment horizontal="center" vertical="center"/>
    </xf>
    <xf numFmtId="0" fontId="32" fillId="6" borderId="18"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181" fontId="32" fillId="0" borderId="186"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7"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8"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3" xfId="19" applyFont="1" applyFill="1" applyBorder="1" applyAlignment="1">
      <alignment vertical="center"/>
    </xf>
    <xf numFmtId="0" fontId="32" fillId="0" borderId="10" xfId="19" applyFont="1" applyFill="1" applyBorder="1" applyAlignment="1">
      <alignment vertical="center" wrapText="1"/>
    </xf>
    <xf numFmtId="0" fontId="32" fillId="0" borderId="55" xfId="19" applyFont="1" applyFill="1" applyBorder="1" applyAlignment="1">
      <alignment vertical="center"/>
    </xf>
    <xf numFmtId="181" fontId="32" fillId="0" borderId="113" xfId="19" applyNumberFormat="1" applyFont="1" applyBorder="1" applyAlignment="1">
      <alignment horizontal="right" vertical="center" shrinkToFit="1"/>
    </xf>
    <xf numFmtId="181" fontId="32" fillId="0" borderId="183" xfId="19" applyNumberFormat="1" applyFont="1" applyBorder="1" applyAlignment="1">
      <alignment horizontal="right" vertical="center" shrinkToFit="1"/>
    </xf>
    <xf numFmtId="181" fontId="32" fillId="0" borderId="64"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2" xfId="16" applyFont="1" applyFill="1" applyBorder="1" applyAlignment="1"/>
    <xf numFmtId="0" fontId="38" fillId="6" borderId="23" xfId="16" applyFont="1" applyFill="1" applyBorder="1" applyAlignment="1">
      <alignment horizontal="right" vertical="top"/>
    </xf>
    <xf numFmtId="0" fontId="38" fillId="6" borderId="24" xfId="16" applyFont="1" applyFill="1" applyBorder="1" applyAlignment="1">
      <alignment horizontal="right" vertical="top"/>
    </xf>
    <xf numFmtId="0" fontId="39" fillId="8" borderId="16" xfId="20" applyFont="1" applyFill="1" applyBorder="1" applyAlignment="1">
      <alignment horizontal="center" vertical="center"/>
    </xf>
    <xf numFmtId="0" fontId="39" fillId="8" borderId="62" xfId="20" applyFont="1" applyFill="1" applyBorder="1" applyAlignment="1">
      <alignment horizontal="center" vertical="center"/>
    </xf>
    <xf numFmtId="0" fontId="38" fillId="0" borderId="28" xfId="16" applyFont="1" applyFill="1" applyBorder="1" applyAlignment="1">
      <alignment horizontal="center" vertical="center" wrapText="1"/>
    </xf>
    <xf numFmtId="181" fontId="38" fillId="0" borderId="16" xfId="20" applyNumberFormat="1" applyFont="1" applyFill="1" applyBorder="1" applyAlignment="1" applyProtection="1">
      <alignment horizontal="right" vertical="center" shrinkToFit="1"/>
    </xf>
    <xf numFmtId="181" fontId="38" fillId="0" borderId="18" xfId="20" applyNumberFormat="1" applyFont="1" applyFill="1" applyBorder="1" applyAlignment="1" applyProtection="1">
      <alignment horizontal="right" vertical="center" shrinkToFit="1"/>
    </xf>
    <xf numFmtId="0" fontId="38" fillId="0" borderId="39" xfId="16" applyFont="1" applyFill="1" applyBorder="1" applyAlignment="1">
      <alignment horizontal="center" vertical="center" wrapText="1"/>
    </xf>
    <xf numFmtId="181" fontId="38" fillId="0" borderId="37" xfId="20" applyNumberFormat="1" applyFont="1" applyFill="1" applyBorder="1" applyAlignment="1" applyProtection="1">
      <alignment horizontal="right" vertical="center" shrinkToFit="1"/>
    </xf>
    <xf numFmtId="181" fontId="38" fillId="0" borderId="38" xfId="20" applyNumberFormat="1" applyFont="1" applyFill="1" applyBorder="1" applyAlignment="1" applyProtection="1">
      <alignment horizontal="right" vertical="center" shrinkToFit="1"/>
    </xf>
    <xf numFmtId="181" fontId="38" fillId="0" borderId="12" xfId="20" applyNumberFormat="1" applyFont="1" applyFill="1" applyBorder="1" applyAlignment="1" applyProtection="1">
      <alignment horizontal="right" vertical="center" shrinkToFit="1"/>
    </xf>
    <xf numFmtId="181" fontId="38" fillId="0" borderId="188" xfId="20" applyNumberFormat="1" applyFont="1" applyFill="1" applyBorder="1" applyAlignment="1" applyProtection="1">
      <alignment horizontal="right" vertical="center" shrinkToFit="1"/>
    </xf>
    <xf numFmtId="0" fontId="38" fillId="0" borderId="25" xfId="16" applyFont="1" applyFill="1" applyBorder="1" applyAlignment="1">
      <alignment horizontal="center" vertical="center"/>
    </xf>
    <xf numFmtId="181" fontId="38" fillId="0" borderId="12" xfId="20" applyNumberFormat="1" applyFont="1" applyFill="1" applyBorder="1" applyAlignment="1" applyProtection="1">
      <alignment horizontal="right" vertical="center" shrinkToFit="1"/>
      <protection locked="0"/>
    </xf>
    <xf numFmtId="181" fontId="38" fillId="0" borderId="188" xfId="20" applyNumberFormat="1" applyFont="1" applyFill="1" applyBorder="1" applyAlignment="1" applyProtection="1">
      <alignment horizontal="right" vertical="center" shrinkToFit="1"/>
      <protection locked="0"/>
    </xf>
    <xf numFmtId="0" fontId="38" fillId="0" borderId="41" xfId="16" applyFont="1" applyFill="1" applyBorder="1" applyAlignment="1">
      <alignment horizontal="center" vertical="center"/>
    </xf>
    <xf numFmtId="181" fontId="38" fillId="0" borderId="183" xfId="20" applyNumberFormat="1" applyFont="1" applyFill="1" applyBorder="1" applyAlignment="1" applyProtection="1">
      <alignment horizontal="right" vertical="center" shrinkToFit="1"/>
      <protection locked="0"/>
    </xf>
    <xf numFmtId="181" fontId="38" fillId="0" borderId="64" xfId="20" applyNumberFormat="1" applyFont="1" applyFill="1" applyBorder="1" applyAlignment="1" applyProtection="1">
      <alignment horizontal="right" vertical="center" shrinkToFit="1"/>
      <protection locked="0"/>
    </xf>
    <xf numFmtId="0" fontId="38" fillId="0" borderId="22" xfId="16" applyFont="1" applyFill="1" applyBorder="1" applyAlignment="1">
      <alignment horizontal="center" vertical="center"/>
    </xf>
    <xf numFmtId="181" fontId="38" fillId="0" borderId="60" xfId="20" applyNumberFormat="1" applyFont="1" applyFill="1" applyBorder="1" applyAlignment="1" applyProtection="1">
      <alignment horizontal="right" vertical="center" shrinkToFit="1"/>
    </xf>
    <xf numFmtId="181" fontId="38" fillId="0" borderId="62" xfId="20" applyNumberFormat="1" applyFont="1" applyFill="1" applyBorder="1" applyAlignment="1" applyProtection="1">
      <alignment horizontal="right" vertical="center" shrinkToFit="1"/>
    </xf>
    <xf numFmtId="0" fontId="10" fillId="0" borderId="19" xfId="7" applyFont="1" applyBorder="1" applyAlignment="1">
      <alignment horizontal="center" vertical="center"/>
    </xf>
    <xf numFmtId="0" fontId="10" fillId="0" borderId="20" xfId="7" applyFont="1" applyBorder="1" applyAlignment="1">
      <alignment horizontal="center" vertical="center"/>
    </xf>
    <xf numFmtId="0" fontId="10" fillId="0" borderId="21" xfId="7" applyFont="1" applyBorder="1" applyAlignment="1">
      <alignment horizontal="center"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0" fontId="14" fillId="0" borderId="21" xfId="8" applyFont="1" applyBorder="1" applyAlignment="1">
      <alignment horizontal="left" vertical="center"/>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177" fontId="10" fillId="0" borderId="21" xfId="7" applyNumberFormat="1" applyFont="1" applyBorder="1" applyAlignment="1">
      <alignment horizontal="right" vertical="center" shrinkToFit="1"/>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1" xfId="7" applyFont="1" applyBorder="1" applyAlignment="1">
      <alignment horizontal="left" vertical="center"/>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182" fontId="10" fillId="0" borderId="21"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16" xfId="7" applyFont="1" applyBorder="1" applyAlignment="1">
      <alignment horizontal="center" vertical="center"/>
    </xf>
    <xf numFmtId="0" fontId="10" fillId="0" borderId="25" xfId="7" applyFont="1" applyBorder="1" applyAlignment="1">
      <alignment horizontal="center" vertical="center"/>
    </xf>
    <xf numFmtId="0" fontId="10" fillId="0" borderId="5" xfId="7" applyFont="1" applyBorder="1" applyAlignment="1">
      <alignment horizontal="center" vertical="center"/>
    </xf>
    <xf numFmtId="0" fontId="10" fillId="0" borderId="26" xfId="7" applyFont="1" applyBorder="1" applyAlignment="1">
      <alignment horizontal="center" vertical="center"/>
    </xf>
    <xf numFmtId="0" fontId="10" fillId="0" borderId="32" xfId="7" applyFont="1" applyBorder="1" applyAlignment="1">
      <alignment horizontal="center" vertical="center"/>
    </xf>
    <xf numFmtId="0" fontId="10" fillId="0" borderId="8" xfId="7" applyFont="1" applyBorder="1" applyAlignment="1">
      <alignment horizontal="center" vertical="center"/>
    </xf>
    <xf numFmtId="0" fontId="10" fillId="0" borderId="33" xfId="7" applyFont="1" applyBorder="1" applyAlignment="1">
      <alignment horizontal="center" vertical="center"/>
    </xf>
    <xf numFmtId="0" fontId="10" fillId="0" borderId="17" xfId="7" applyFont="1" applyBorder="1" applyAlignment="1">
      <alignment horizontal="center" vertical="center"/>
    </xf>
    <xf numFmtId="0" fontId="10" fillId="0" borderId="18" xfId="7" applyFont="1" applyBorder="1" applyAlignment="1">
      <alignment horizontal="center" vertical="center"/>
    </xf>
    <xf numFmtId="0" fontId="10" fillId="0" borderId="4" xfId="7" applyFont="1" applyBorder="1" applyAlignment="1">
      <alignment horizontal="center" vertical="center"/>
    </xf>
    <xf numFmtId="0" fontId="10" fillId="0" borderId="27" xfId="7" applyFont="1" applyBorder="1" applyAlignment="1">
      <alignment horizontal="center" vertical="center"/>
    </xf>
    <xf numFmtId="0" fontId="10" fillId="0" borderId="6" xfId="7" applyFont="1" applyBorder="1" applyAlignment="1">
      <alignment horizontal="center" vertical="center"/>
    </xf>
    <xf numFmtId="0" fontId="10" fillId="0" borderId="34" xfId="7" applyFont="1" applyBorder="1" applyAlignment="1">
      <alignment horizontal="center" vertical="center"/>
    </xf>
    <xf numFmtId="0" fontId="10" fillId="0" borderId="28" xfId="7" applyFont="1" applyBorder="1" applyAlignment="1">
      <alignment horizontal="center" vertical="center"/>
    </xf>
    <xf numFmtId="0" fontId="10" fillId="0" borderId="0" xfId="7" applyFont="1" applyAlignment="1">
      <alignment horizontal="center" vertical="center"/>
    </xf>
    <xf numFmtId="0" fontId="10" fillId="0" borderId="30" xfId="7" applyFont="1" applyBorder="1" applyAlignment="1">
      <alignment horizontal="center" vertical="center"/>
    </xf>
    <xf numFmtId="0" fontId="10" fillId="0" borderId="7" xfId="7" applyFont="1" applyBorder="1" applyAlignment="1">
      <alignment horizontal="center" vertical="center"/>
    </xf>
    <xf numFmtId="0" fontId="10" fillId="0" borderId="29" xfId="7" applyFont="1" applyBorder="1" applyAlignment="1">
      <alignment horizontal="center" vertical="center"/>
    </xf>
    <xf numFmtId="0" fontId="10" fillId="0" borderId="31" xfId="7" applyFont="1" applyBorder="1" applyAlignment="1">
      <alignment horizontal="center" vertical="center"/>
    </xf>
    <xf numFmtId="0" fontId="10" fillId="0" borderId="22" xfId="7" applyFont="1" applyBorder="1" applyAlignment="1">
      <alignment horizontal="center" vertical="center"/>
    </xf>
    <xf numFmtId="0" fontId="10" fillId="0" borderId="23" xfId="7" applyFont="1" applyBorder="1" applyAlignment="1">
      <alignment horizontal="center" vertical="center"/>
    </xf>
    <xf numFmtId="0" fontId="10" fillId="0" borderId="24" xfId="7" applyFont="1" applyBorder="1" applyAlignment="1">
      <alignment horizontal="center" vertical="center"/>
    </xf>
    <xf numFmtId="182" fontId="10" fillId="0" borderId="28"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9" xfId="7" applyNumberFormat="1" applyFont="1" applyBorder="1" applyAlignment="1">
      <alignment horizontal="right" vertical="center" shrinkToFit="1"/>
    </xf>
    <xf numFmtId="0" fontId="10" fillId="0" borderId="36" xfId="7" applyFont="1" applyBorder="1" applyAlignment="1">
      <alignment horizontal="center" vertical="center"/>
    </xf>
    <xf numFmtId="0" fontId="10" fillId="0" borderId="3" xfId="7" applyFont="1" applyBorder="1" applyAlignment="1">
      <alignment horizontal="center" vertical="center"/>
    </xf>
    <xf numFmtId="0" fontId="10" fillId="0" borderId="37" xfId="7" applyFont="1" applyBorder="1" applyAlignment="1">
      <alignment horizontal="center" vertical="center"/>
    </xf>
    <xf numFmtId="0" fontId="10" fillId="0" borderId="41" xfId="7" applyFont="1" applyBorder="1" applyAlignment="1">
      <alignment horizontal="center" vertical="center"/>
    </xf>
    <xf numFmtId="0" fontId="10" fillId="0" borderId="42" xfId="7" applyFont="1" applyBorder="1" applyAlignment="1">
      <alignment horizontal="center" vertical="center"/>
    </xf>
    <xf numFmtId="0" fontId="10" fillId="0" borderId="43" xfId="7" applyFont="1" applyBorder="1" applyAlignment="1">
      <alignment horizontal="center" vertical="center"/>
    </xf>
    <xf numFmtId="0" fontId="10" fillId="0" borderId="1" xfId="7" applyFont="1" applyBorder="1" applyAlignment="1">
      <alignment horizontal="center" vertical="center"/>
    </xf>
    <xf numFmtId="0" fontId="10" fillId="0" borderId="38" xfId="7" applyFont="1" applyBorder="1" applyAlignment="1">
      <alignment horizontal="center" vertical="center"/>
    </xf>
    <xf numFmtId="0" fontId="10" fillId="0" borderId="44" xfId="7" applyFont="1" applyBorder="1" applyAlignment="1">
      <alignment horizontal="center" vertical="center"/>
    </xf>
    <xf numFmtId="0" fontId="10" fillId="0" borderId="45" xfId="7" applyFont="1" applyBorder="1" applyAlignment="1">
      <alignment horizontal="center" vertical="center"/>
    </xf>
    <xf numFmtId="0" fontId="10" fillId="0" borderId="39" xfId="7" applyFont="1" applyBorder="1" applyAlignment="1">
      <alignment horizontal="center" vertical="center"/>
    </xf>
    <xf numFmtId="0" fontId="10" fillId="0" borderId="2" xfId="7" applyFont="1" applyBorder="1" applyAlignment="1">
      <alignment horizontal="center" vertical="center"/>
    </xf>
    <xf numFmtId="0" fontId="10" fillId="0" borderId="46" xfId="7" applyFont="1" applyBorder="1" applyAlignment="1">
      <alignment horizontal="center" vertical="center"/>
    </xf>
    <xf numFmtId="0" fontId="10" fillId="0" borderId="47"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40"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0" xfId="7" applyNumberFormat="1" applyFont="1" applyAlignment="1">
      <alignment horizontal="center" vertical="center"/>
    </xf>
    <xf numFmtId="49" fontId="10" fillId="0" borderId="29" xfId="7" applyNumberFormat="1" applyFont="1" applyBorder="1" applyAlignment="1">
      <alignment horizontal="center" vertical="center"/>
    </xf>
    <xf numFmtId="49" fontId="10" fillId="0" borderId="44" xfId="7" applyNumberFormat="1" applyFont="1" applyBorder="1" applyAlignment="1">
      <alignment horizontal="center" vertical="center"/>
    </xf>
    <xf numFmtId="49" fontId="10" fillId="0" borderId="47" xfId="7" applyNumberFormat="1" applyFont="1" applyBorder="1" applyAlignment="1">
      <alignment horizontal="center" vertical="center"/>
    </xf>
    <xf numFmtId="49" fontId="10" fillId="0" borderId="48" xfId="7" applyNumberFormat="1" applyFont="1" applyBorder="1" applyAlignment="1">
      <alignment horizontal="center" vertical="center"/>
    </xf>
    <xf numFmtId="0" fontId="10" fillId="0" borderId="35" xfId="7" applyFont="1" applyBorder="1">
      <alignment vertical="center"/>
    </xf>
    <xf numFmtId="0" fontId="10" fillId="0" borderId="9" xfId="7" applyFont="1" applyBorder="1">
      <alignment vertical="center"/>
    </xf>
    <xf numFmtId="0" fontId="10" fillId="0" borderId="11"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4" fillId="0" borderId="28" xfId="8" applyFont="1" applyBorder="1" applyAlignment="1">
      <alignment horizontal="left" vertical="center"/>
    </xf>
    <xf numFmtId="0" fontId="14" fillId="0" borderId="0" xfId="8" applyFont="1" applyAlignment="1">
      <alignment horizontal="left" vertical="center"/>
    </xf>
    <xf numFmtId="0" fontId="14" fillId="0" borderId="29" xfId="8" applyFont="1" applyBorder="1" applyAlignment="1">
      <alignment horizontal="left" vertical="center"/>
    </xf>
    <xf numFmtId="177" fontId="10" fillId="0" borderId="28"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9" xfId="7" applyNumberFormat="1" applyFont="1" applyBorder="1" applyAlignment="1">
      <alignment horizontal="right" vertical="center" shrinkToFit="1"/>
    </xf>
    <xf numFmtId="0" fontId="10" fillId="0" borderId="28" xfId="7" applyFont="1" applyBorder="1" applyAlignment="1">
      <alignment horizontal="left" vertical="center"/>
    </xf>
    <xf numFmtId="0" fontId="10" fillId="0" borderId="0" xfId="7" applyFont="1" applyAlignment="1">
      <alignment horizontal="left" vertical="center"/>
    </xf>
    <xf numFmtId="0" fontId="10" fillId="0" borderId="29" xfId="7" applyFont="1" applyBorder="1" applyAlignment="1">
      <alignment horizontal="left" vertical="center"/>
    </xf>
    <xf numFmtId="183" fontId="10" fillId="0" borderId="28"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9" xfId="7" applyNumberFormat="1" applyFont="1" applyBorder="1" applyAlignment="1">
      <alignment horizontal="right" vertical="center" shrinkToFit="1"/>
    </xf>
    <xf numFmtId="184" fontId="10" fillId="0" borderId="28"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9" xfId="7" applyNumberFormat="1" applyFont="1" applyBorder="1" applyAlignment="1">
      <alignment horizontal="right" vertical="center" shrinkToFit="1"/>
    </xf>
    <xf numFmtId="0" fontId="10" fillId="0" borderId="49" xfId="7" applyFont="1" applyBorder="1" applyAlignment="1">
      <alignment horizontal="center" vertical="center"/>
    </xf>
    <xf numFmtId="0" fontId="10" fillId="0" borderId="50" xfId="7" applyFont="1" applyBorder="1">
      <alignment vertical="center"/>
    </xf>
    <xf numFmtId="0" fontId="10" fillId="0" borderId="51" xfId="7" applyFont="1" applyBorder="1">
      <alignment vertical="center"/>
    </xf>
    <xf numFmtId="0" fontId="10" fillId="0" borderId="52" xfId="7" applyFont="1" applyBorder="1">
      <alignment vertical="center"/>
    </xf>
    <xf numFmtId="177" fontId="10" fillId="0" borderId="50" xfId="7" applyNumberFormat="1" applyFont="1" applyBorder="1" applyAlignment="1">
      <alignment horizontal="right" vertical="center" shrinkToFit="1"/>
    </xf>
    <xf numFmtId="177" fontId="10" fillId="0" borderId="5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0" fillId="0" borderId="10"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54" xfId="7" applyNumberFormat="1" applyFont="1" applyBorder="1" applyAlignment="1">
      <alignment horizontal="right" vertical="center" shrinkToFit="1"/>
    </xf>
    <xf numFmtId="0" fontId="10" fillId="0" borderId="55" xfId="7" applyFont="1" applyBorder="1">
      <alignment vertical="center"/>
    </xf>
    <xf numFmtId="0" fontId="10" fillId="0" borderId="56" xfId="7" applyFont="1" applyBorder="1">
      <alignment vertical="center"/>
    </xf>
    <xf numFmtId="0" fontId="10" fillId="0" borderId="57" xfId="7" applyFont="1" applyBorder="1">
      <alignment vertical="center"/>
    </xf>
    <xf numFmtId="186" fontId="10" fillId="0" borderId="55" xfId="7" applyNumberFormat="1" applyFont="1" applyBorder="1" applyAlignment="1">
      <alignment horizontal="right" vertical="center" shrinkToFit="1"/>
    </xf>
    <xf numFmtId="186" fontId="10" fillId="0" borderId="56" xfId="7" applyNumberFormat="1" applyFont="1" applyBorder="1" applyAlignment="1">
      <alignment horizontal="right" vertical="center" shrinkToFit="1"/>
    </xf>
    <xf numFmtId="186" fontId="10" fillId="0" borderId="58" xfId="7" applyNumberFormat="1" applyFont="1" applyBorder="1" applyAlignment="1">
      <alignment horizontal="right" vertical="center" shrinkToFit="1"/>
    </xf>
    <xf numFmtId="0" fontId="10" fillId="0" borderId="19" xfId="7" applyFont="1" applyBorder="1" applyAlignment="1">
      <alignment horizontal="center" vertical="center" wrapText="1"/>
    </xf>
    <xf numFmtId="0" fontId="10" fillId="0" borderId="20" xfId="7" applyFont="1" applyBorder="1" applyAlignment="1">
      <alignment horizontal="center" vertical="center" wrapText="1"/>
    </xf>
    <xf numFmtId="0" fontId="10" fillId="0" borderId="15" xfId="7" applyFont="1" applyBorder="1" applyAlignment="1">
      <alignment horizontal="center" vertical="center" wrapText="1"/>
    </xf>
    <xf numFmtId="0" fontId="10" fillId="0" borderId="28"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7" xfId="7" applyFont="1" applyBorder="1" applyAlignment="1">
      <alignment horizontal="center" vertical="center" wrapText="1"/>
    </xf>
    <xf numFmtId="0" fontId="10" fillId="0" borderId="42" xfId="7" applyFont="1" applyBorder="1" applyAlignment="1">
      <alignment horizontal="center" vertical="center" wrapText="1"/>
    </xf>
    <xf numFmtId="0" fontId="14" fillId="0" borderId="17" xfId="7" applyFont="1" applyBorder="1">
      <alignment vertical="center"/>
    </xf>
    <xf numFmtId="0" fontId="14" fillId="0" borderId="51" xfId="7" applyFont="1" applyBorder="1">
      <alignment vertical="center"/>
    </xf>
    <xf numFmtId="0" fontId="14" fillId="0" borderId="52" xfId="7" applyFont="1" applyBorder="1">
      <alignment vertical="center"/>
    </xf>
    <xf numFmtId="177" fontId="14" fillId="0" borderId="17"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177" fontId="14" fillId="0" borderId="21"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4" xfId="7" applyFont="1" applyBorder="1" applyAlignment="1">
      <alignment horizontal="center" vertical="center" shrinkToFit="1"/>
    </xf>
    <xf numFmtId="0" fontId="14" fillId="0" borderId="1" xfId="7" applyFont="1" applyBorder="1">
      <alignment vertical="center"/>
    </xf>
    <xf numFmtId="0" fontId="14" fillId="0" borderId="9" xfId="7" applyFont="1" applyBorder="1">
      <alignment vertical="center"/>
    </xf>
    <xf numFmtId="0" fontId="14" fillId="0" borderId="11" xfId="7" applyFont="1" applyBorder="1">
      <alignment vertical="center"/>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4" xfId="7" applyNumberFormat="1" applyFont="1" applyBorder="1" applyAlignment="1">
      <alignment horizontal="right" vertical="center" shrinkToFit="1"/>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4"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0" fillId="0" borderId="11" xfId="7" applyNumberFormat="1" applyFont="1" applyBorder="1" applyAlignment="1">
      <alignment horizontal="right" vertical="center" shrinkToFit="1"/>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48" xfId="7" applyFont="1" applyBorder="1" applyAlignment="1">
      <alignment horizontal="left" vertical="center"/>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182" fontId="10" fillId="0" borderId="48" xfId="7" applyNumberFormat="1" applyFont="1" applyBorder="1" applyAlignment="1">
      <alignment horizontal="right" vertical="center" shrinkToFit="1"/>
    </xf>
    <xf numFmtId="0" fontId="10" fillId="0" borderId="19" xfId="10" applyFont="1" applyBorder="1" applyAlignment="1">
      <alignment horizontal="left" vertical="center"/>
    </xf>
    <xf numFmtId="0" fontId="10" fillId="0" borderId="20" xfId="10" applyFont="1" applyBorder="1" applyAlignment="1">
      <alignment horizontal="left" vertical="center"/>
    </xf>
    <xf numFmtId="0" fontId="10" fillId="0" borderId="21" xfId="10" applyFont="1" applyBorder="1" applyAlignment="1">
      <alignment horizontal="left" vertical="center"/>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40" xfId="7" applyNumberFormat="1" applyFont="1" applyBorder="1" applyAlignment="1">
      <alignment horizontal="right"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4" fillId="0" borderId="57" xfId="9" applyFont="1" applyBorder="1" applyAlignment="1">
      <alignment horizontal="center" vertical="center" shrinkToFit="1"/>
    </xf>
    <xf numFmtId="0" fontId="16" fillId="0" borderId="0" xfId="7" applyFont="1" applyAlignment="1">
      <alignment horizontal="left" vertical="center" wrapText="1"/>
    </xf>
    <xf numFmtId="0" fontId="16" fillId="0" borderId="29" xfId="7" applyFont="1" applyBorder="1" applyAlignment="1">
      <alignment horizontal="left" vertical="center" wrapText="1"/>
    </xf>
    <xf numFmtId="0" fontId="10" fillId="0" borderId="59" xfId="7" applyFont="1" applyBorder="1" applyAlignment="1">
      <alignment horizontal="center" vertical="center"/>
    </xf>
    <xf numFmtId="0" fontId="10" fillId="0" borderId="60" xfId="7" applyFont="1" applyBorder="1" applyAlignment="1">
      <alignment horizontal="center" vertical="center"/>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4" fontId="10" fillId="0" borderId="62"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182" fontId="10" fillId="0" borderId="58"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77" fontId="10" fillId="0" borderId="62" xfId="7" applyNumberFormat="1" applyFont="1" applyBorder="1" applyAlignment="1">
      <alignment horizontal="right" vertical="center" shrinkToFit="1"/>
    </xf>
    <xf numFmtId="182" fontId="10" fillId="0" borderId="47" xfId="7" applyNumberFormat="1" applyFont="1" applyBorder="1" applyAlignment="1">
      <alignment horizontal="right" vertical="center"/>
    </xf>
    <xf numFmtId="182" fontId="10" fillId="0" borderId="48" xfId="7" applyNumberFormat="1" applyFont="1" applyBorder="1" applyAlignment="1">
      <alignment horizontal="right" vertical="center"/>
    </xf>
    <xf numFmtId="0" fontId="10" fillId="0" borderId="63" xfId="7" applyFont="1" applyBorder="1">
      <alignment vertical="center"/>
    </xf>
    <xf numFmtId="0" fontId="10" fillId="0" borderId="64" xfId="7" applyFont="1" applyBorder="1" applyAlignment="1">
      <alignment horizontal="center" vertical="center"/>
    </xf>
    <xf numFmtId="0" fontId="10" fillId="0" borderId="58" xfId="7" applyFont="1" applyBorder="1" applyAlignment="1">
      <alignment horizontal="center" vertical="center"/>
    </xf>
    <xf numFmtId="0" fontId="10" fillId="0" borderId="65" xfId="7" applyFont="1" applyBorder="1" applyAlignment="1">
      <alignment horizontal="center" vertical="center"/>
    </xf>
    <xf numFmtId="177" fontId="10" fillId="0" borderId="20" xfId="7" applyNumberFormat="1" applyFont="1" applyBorder="1" applyAlignment="1">
      <alignment horizontal="right" vertical="center"/>
    </xf>
    <xf numFmtId="177" fontId="10" fillId="0" borderId="21" xfId="7" applyNumberFormat="1" applyFont="1" applyBorder="1" applyAlignment="1">
      <alignment horizontal="right" vertical="center"/>
    </xf>
    <xf numFmtId="0" fontId="10" fillId="0" borderId="66" xfId="7" applyFont="1" applyBorder="1" applyAlignment="1">
      <alignment horizontal="center" vertical="center"/>
    </xf>
    <xf numFmtId="0" fontId="10" fillId="0" borderId="51" xfId="7" applyFont="1" applyBorder="1" applyAlignment="1">
      <alignment horizontal="center" vertical="center"/>
    </xf>
    <xf numFmtId="0" fontId="10" fillId="0" borderId="53" xfId="7" applyFont="1" applyBorder="1" applyAlignment="1">
      <alignment horizontal="center"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0" fontId="14" fillId="0" borderId="48" xfId="8" applyFont="1" applyBorder="1" applyAlignment="1">
      <alignment horizontal="left" vertical="center"/>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177" fontId="10" fillId="0" borderId="48" xfId="7" applyNumberFormat="1" applyFont="1" applyBorder="1" applyAlignment="1">
      <alignment horizontal="right" vertical="center" shrinkToFit="1"/>
    </xf>
    <xf numFmtId="0" fontId="10" fillId="0" borderId="39"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8"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7" xfId="7" applyFont="1" applyBorder="1" applyAlignment="1">
      <alignment horizontal="center" vertical="center" textRotation="255"/>
    </xf>
    <xf numFmtId="0" fontId="10" fillId="0" borderId="42" xfId="7" applyFont="1" applyBorder="1" applyAlignment="1">
      <alignment horizontal="center" vertical="center" textRotation="255"/>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40" xfId="7" applyFont="1" applyBorder="1" applyAlignment="1">
      <alignment horizontal="center" vertical="center" wrapText="1"/>
    </xf>
    <xf numFmtId="0" fontId="16" fillId="0" borderId="31"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1" xfId="8" applyFont="1" applyBorder="1" applyAlignment="1">
      <alignment horizontal="center" vertical="center" wrapText="1"/>
    </xf>
    <xf numFmtId="0" fontId="14" fillId="0" borderId="28" xfId="8" applyFont="1" applyBorder="1" applyAlignment="1">
      <alignment horizontal="center" vertical="center" wrapText="1"/>
    </xf>
    <xf numFmtId="0" fontId="14" fillId="0" borderId="0" xfId="8" applyFont="1" applyAlignment="1">
      <alignment horizontal="center" vertical="center" wrapText="1"/>
    </xf>
    <xf numFmtId="0" fontId="14" fillId="0" borderId="29"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48" xfId="8" applyFont="1" applyBorder="1" applyAlignment="1">
      <alignment horizontal="center" vertical="center" wrapText="1"/>
    </xf>
    <xf numFmtId="49" fontId="10" fillId="0" borderId="0" xfId="7" applyNumberFormat="1" applyFont="1" applyAlignment="1">
      <alignment horizontal="lef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177" fontId="10" fillId="0" borderId="57" xfId="7" applyNumberFormat="1" applyFont="1" applyBorder="1" applyAlignment="1">
      <alignment horizontal="right" vertical="center"/>
    </xf>
    <xf numFmtId="0" fontId="10" fillId="0" borderId="44" xfId="7" applyFont="1" applyBorder="1" applyAlignment="1">
      <alignment horizontal="center" vertical="center" shrinkToFit="1"/>
    </xf>
    <xf numFmtId="0" fontId="10" fillId="0" borderId="47" xfId="7" applyFont="1" applyBorder="1" applyAlignment="1">
      <alignment horizontal="center" vertical="center" shrinkToFit="1"/>
    </xf>
    <xf numFmtId="0" fontId="10" fillId="0" borderId="42" xfId="7" applyFont="1" applyBorder="1" applyAlignment="1">
      <alignment horizontal="center" vertical="center" shrinkToFit="1"/>
    </xf>
    <xf numFmtId="0" fontId="10" fillId="0" borderId="0" xfId="7" applyFont="1" applyAlignment="1">
      <alignment horizontal="center" vertical="center" shrinkToFit="1"/>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pplyProtection="1">
      <alignment horizontal="center" vertical="center" shrinkToFit="1"/>
      <protection hidden="1"/>
    </xf>
    <xf numFmtId="0" fontId="10" fillId="0" borderId="0" xfId="7" applyFont="1">
      <alignment vertical="center"/>
    </xf>
    <xf numFmtId="0" fontId="10" fillId="0" borderId="0" xfId="10">
      <alignment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49" fontId="13" fillId="0" borderId="24" xfId="11" applyNumberFormat="1" applyFont="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77" fontId="10" fillId="0" borderId="68" xfId="11" applyNumberFormat="1" applyFont="1" applyBorder="1" applyAlignment="1">
      <alignment horizontal="right" vertical="center" shrinkToFit="1"/>
    </xf>
    <xf numFmtId="182" fontId="10" fillId="0" borderId="69" xfId="11" applyNumberFormat="1" applyFont="1" applyBorder="1" applyAlignment="1">
      <alignment horizontal="right" vertical="center" shrinkToFit="1"/>
    </xf>
    <xf numFmtId="182" fontId="10" fillId="0" borderId="2"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71" xfId="11" applyNumberFormat="1" applyFont="1" applyBorder="1" applyAlignment="1">
      <alignment horizontal="right" vertical="center" shrinkToFit="1"/>
    </xf>
    <xf numFmtId="177" fontId="10" fillId="0" borderId="71" xfId="11" applyNumberFormat="1" applyFont="1" applyBorder="1" applyAlignment="1">
      <alignment horizontal="right" vertical="center" shrinkToFit="1"/>
    </xf>
    <xf numFmtId="182" fontId="10" fillId="0" borderId="73"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5"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0" borderId="73" xfId="11" applyNumberFormat="1" applyFont="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67"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73"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5" xfId="11" applyNumberFormat="1" applyFont="1" applyBorder="1" applyAlignment="1">
      <alignment horizontal="righ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4" xfId="11" applyNumberFormat="1" applyFont="1" applyBorder="1" applyAlignment="1">
      <alignment horizontal="right" vertical="center"/>
    </xf>
    <xf numFmtId="177" fontId="10" fillId="0" borderId="70" xfId="11" applyNumberFormat="1" applyFont="1" applyBorder="1" applyAlignment="1">
      <alignment horizontal="right" vertical="center"/>
    </xf>
    <xf numFmtId="182" fontId="10" fillId="0" borderId="71"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10"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3"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177" fontId="10" fillId="3" borderId="73"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70" xfId="11" applyNumberFormat="1" applyFont="1" applyFill="1" applyBorder="1" applyAlignment="1">
      <alignment horizontal="right" vertical="center" shrinkToFit="1"/>
    </xf>
    <xf numFmtId="0" fontId="10" fillId="3" borderId="73"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0" borderId="6" xfId="11" applyNumberFormat="1" applyFont="1" applyBorder="1" applyAlignment="1">
      <alignment horizontal="right" vertical="center" shrinkToFit="1"/>
    </xf>
    <xf numFmtId="177" fontId="10" fillId="0" borderId="7"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5" xfId="11" applyNumberFormat="1" applyFont="1" applyBorder="1" applyAlignment="1">
      <alignment horizontal="right" vertical="center" shrinkToFit="1"/>
    </xf>
    <xf numFmtId="177" fontId="10" fillId="0" borderId="75" xfId="11" applyNumberFormat="1" applyFont="1" applyBorder="1" applyAlignment="1">
      <alignment horizontal="right" vertical="center" shrinkToFit="1"/>
    </xf>
    <xf numFmtId="182" fontId="10" fillId="0" borderId="76"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8"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10" fillId="0" borderId="76" xfId="11" applyNumberFormat="1" applyFont="1" applyBorder="1" applyAlignment="1">
      <alignment horizontal="right" vertical="center" shrinkToFit="1"/>
    </xf>
    <xf numFmtId="177" fontId="10" fillId="3" borderId="76"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4" xfId="11" applyNumberFormat="1" applyFont="1" applyFill="1" applyBorder="1" applyAlignment="1">
      <alignment horizontal="right" vertical="center" shrinkToFit="1"/>
    </xf>
    <xf numFmtId="0" fontId="10" fillId="3" borderId="76"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0" xfId="12" applyFont="1" applyFill="1">
      <alignment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24"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47" xfId="12" applyFont="1" applyFill="1" applyBorder="1">
      <alignmen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7"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7"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2"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9" fillId="0" borderId="37" xfId="4" applyNumberFormat="1" applyFont="1" applyBorder="1" applyAlignment="1">
      <alignment horizontal="center" vertical="center" wrapText="1"/>
    </xf>
    <xf numFmtId="177" fontId="29" fillId="0" borderId="33"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56" xfId="16" applyFont="1" applyFill="1" applyBorder="1" applyAlignment="1" applyProtection="1">
      <alignment horizontal="left" vertical="center"/>
    </xf>
    <xf numFmtId="0" fontId="31" fillId="0" borderId="58"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4" xfId="17" applyFont="1" applyBorder="1" applyAlignment="1">
      <alignment horizontal="left" vertical="center" wrapText="1"/>
    </xf>
    <xf numFmtId="0" fontId="32" fillId="0" borderId="56" xfId="17" applyFont="1" applyFill="1" applyBorder="1" applyAlignment="1">
      <alignment horizontal="left" vertical="center" wrapText="1"/>
    </xf>
    <xf numFmtId="0" fontId="32" fillId="0" borderId="56" xfId="17" applyFont="1" applyBorder="1" applyAlignment="1">
      <alignment horizontal="left" vertical="center" wrapText="1"/>
    </xf>
    <xf numFmtId="0" fontId="32" fillId="0" borderId="58" xfId="17" applyFont="1" applyBorder="1" applyAlignment="1">
      <alignment horizontal="left" vertical="center" wrapText="1"/>
    </xf>
    <xf numFmtId="0" fontId="32" fillId="0" borderId="51" xfId="17" applyFont="1" applyFill="1" applyBorder="1" applyAlignment="1">
      <alignment horizontal="left" vertical="center" wrapText="1"/>
    </xf>
    <xf numFmtId="0" fontId="32" fillId="0" borderId="53" xfId="17" applyFont="1" applyFill="1" applyBorder="1" applyAlignment="1">
      <alignment horizontal="left" vertical="center" wrapText="1"/>
    </xf>
    <xf numFmtId="0" fontId="32" fillId="0" borderId="19" xfId="18" applyFont="1" applyFill="1" applyBorder="1" applyAlignment="1">
      <alignment vertical="center" wrapText="1"/>
    </xf>
    <xf numFmtId="0" fontId="32" fillId="0" borderId="15" xfId="18" applyFont="1" applyFill="1" applyBorder="1" applyAlignment="1">
      <alignment vertical="center" wrapText="1"/>
    </xf>
    <xf numFmtId="0" fontId="32" fillId="0" borderId="28" xfId="18" applyFont="1" applyFill="1" applyBorder="1" applyAlignment="1">
      <alignment vertical="center" wrapText="1"/>
    </xf>
    <xf numFmtId="0" fontId="32" fillId="0" borderId="5" xfId="18" applyFont="1" applyFill="1" applyBorder="1" applyAlignment="1">
      <alignment vertical="center" wrapText="1"/>
    </xf>
    <xf numFmtId="0" fontId="32" fillId="0" borderId="30" xfId="18" applyFont="1" applyFill="1" applyBorder="1" applyAlignment="1">
      <alignment vertical="center" wrapText="1"/>
    </xf>
    <xf numFmtId="0" fontId="32" fillId="0" borderId="8" xfId="18" applyFont="1" applyFill="1" applyBorder="1" applyAlignment="1">
      <alignment vertical="center" wrapText="1"/>
    </xf>
    <xf numFmtId="0" fontId="32" fillId="0" borderId="51" xfId="18" applyFont="1" applyFill="1" applyBorder="1" applyAlignment="1">
      <alignment vertical="center"/>
    </xf>
    <xf numFmtId="0" fontId="32" fillId="0" borderId="53" xfId="18" applyFont="1" applyFill="1" applyBorder="1" applyAlignment="1">
      <alignment vertical="center"/>
    </xf>
    <xf numFmtId="0" fontId="32" fillId="0" borderId="9" xfId="18" applyFont="1" applyFill="1" applyBorder="1" applyAlignment="1">
      <alignment vertical="center"/>
    </xf>
    <xf numFmtId="0" fontId="32" fillId="0" borderId="54" xfId="18" applyFont="1" applyFill="1" applyBorder="1" applyAlignment="1">
      <alignment vertical="center"/>
    </xf>
    <xf numFmtId="0" fontId="32" fillId="0" borderId="35" xfId="18" applyFont="1" applyFill="1" applyBorder="1" applyAlignment="1">
      <alignment vertical="center" wrapText="1"/>
    </xf>
    <xf numFmtId="0" fontId="32" fillId="0" borderId="11" xfId="18" applyFont="1" applyFill="1" applyBorder="1" applyAlignment="1">
      <alignment vertical="center" wrapText="1"/>
    </xf>
    <xf numFmtId="0" fontId="32" fillId="0" borderId="63" xfId="18" applyFont="1" applyFill="1" applyBorder="1" applyAlignment="1">
      <alignment vertical="center"/>
    </xf>
    <xf numFmtId="0" fontId="32" fillId="0" borderId="57" xfId="18" applyFont="1" applyFill="1" applyBorder="1" applyAlignment="1">
      <alignment vertical="center"/>
    </xf>
    <xf numFmtId="0" fontId="32" fillId="0" borderId="56" xfId="18" applyFont="1" applyFill="1" applyBorder="1" applyAlignment="1">
      <alignment vertical="center"/>
    </xf>
    <xf numFmtId="0" fontId="32" fillId="0" borderId="58" xfId="18" applyFont="1" applyFill="1" applyBorder="1" applyAlignment="1">
      <alignment vertical="center"/>
    </xf>
    <xf numFmtId="0" fontId="33" fillId="0" borderId="184" xfId="18" applyFont="1" applyBorder="1" applyAlignment="1">
      <alignment horizontal="center" vertical="center" wrapText="1"/>
    </xf>
    <xf numFmtId="0" fontId="33" fillId="0" borderId="185"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26" xfId="18" applyFont="1" applyBorder="1" applyAlignment="1">
      <alignment horizontal="center" vertical="center" wrapText="1"/>
    </xf>
    <xf numFmtId="0" fontId="33" fillId="0" borderId="113" xfId="18" applyFont="1" applyBorder="1" applyAlignment="1">
      <alignment horizontal="center" vertical="center" wrapText="1"/>
    </xf>
    <xf numFmtId="0" fontId="33" fillId="0" borderId="183" xfId="18" applyFont="1" applyBorder="1" applyAlignment="1">
      <alignment horizontal="center" vertical="center" wrapText="1"/>
    </xf>
    <xf numFmtId="0" fontId="35" fillId="0" borderId="50" xfId="18" applyFont="1" applyBorder="1">
      <alignment vertical="center"/>
    </xf>
    <xf numFmtId="0" fontId="35" fillId="0" borderId="51" xfId="18" applyFont="1" applyBorder="1">
      <alignment vertical="center"/>
    </xf>
    <xf numFmtId="0" fontId="35" fillId="0" borderId="52"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3" fillId="0" borderId="57" xfId="18" applyFont="1" applyBorder="1">
      <alignment vertical="center"/>
    </xf>
    <xf numFmtId="0" fontId="32" fillId="0" borderId="19" xfId="19" applyFont="1" applyFill="1" applyBorder="1" applyAlignment="1">
      <alignment vertical="center" wrapText="1"/>
    </xf>
    <xf numFmtId="0" fontId="32" fillId="0" borderId="15" xfId="19" applyFont="1" applyFill="1" applyBorder="1" applyAlignment="1">
      <alignment vertical="center" wrapText="1"/>
    </xf>
    <xf numFmtId="0" fontId="32" fillId="0" borderId="28" xfId="19" applyFont="1" applyFill="1" applyBorder="1" applyAlignment="1">
      <alignment vertical="center" wrapText="1"/>
    </xf>
    <xf numFmtId="0" fontId="32" fillId="0" borderId="5" xfId="19" applyFont="1" applyFill="1" applyBorder="1" applyAlignment="1">
      <alignment vertical="center" wrapText="1"/>
    </xf>
    <xf numFmtId="0" fontId="32" fillId="0" borderId="30" xfId="19" applyFont="1" applyFill="1" applyBorder="1" applyAlignment="1">
      <alignment vertical="center" wrapText="1"/>
    </xf>
    <xf numFmtId="0" fontId="32" fillId="0" borderId="8" xfId="19" applyFont="1" applyFill="1" applyBorder="1" applyAlignment="1">
      <alignment vertical="center" wrapText="1"/>
    </xf>
    <xf numFmtId="0" fontId="32" fillId="0" borderId="51"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9" xfId="19" applyFont="1" applyFill="1" applyBorder="1" applyAlignment="1">
      <alignment horizontal="left" vertical="center"/>
    </xf>
    <xf numFmtId="0" fontId="32" fillId="0" borderId="54"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4" xfId="19" applyFont="1" applyFill="1" applyBorder="1" applyAlignment="1">
      <alignment horizontal="center" vertical="center" shrinkToFit="1"/>
    </xf>
    <xf numFmtId="0" fontId="32" fillId="0" borderId="39" xfId="19" applyFont="1" applyFill="1" applyBorder="1" applyAlignment="1">
      <alignment vertical="center" wrapText="1"/>
    </xf>
    <xf numFmtId="0" fontId="32" fillId="0" borderId="3" xfId="19" applyFont="1" applyFill="1" applyBorder="1" applyAlignment="1">
      <alignment vertical="center" wrapText="1"/>
    </xf>
    <xf numFmtId="0" fontId="32" fillId="0" borderId="63" xfId="19" applyFont="1" applyFill="1" applyBorder="1" applyAlignment="1">
      <alignment vertical="center"/>
    </xf>
    <xf numFmtId="0" fontId="32" fillId="0" borderId="57" xfId="19" applyFont="1" applyFill="1" applyBorder="1" applyAlignment="1">
      <alignment vertical="center"/>
    </xf>
    <xf numFmtId="0" fontId="32" fillId="0" borderId="56" xfId="19" applyFont="1" applyFill="1" applyBorder="1" applyAlignment="1">
      <alignment horizontal="left" vertical="center"/>
    </xf>
    <xf numFmtId="0" fontId="32" fillId="0" borderId="58" xfId="19" applyFont="1" applyFill="1" applyBorder="1" applyAlignment="1">
      <alignment horizontal="left" vertical="center"/>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6" xfId="16" applyFont="1" applyFill="1" applyBorder="1" applyAlignment="1" applyProtection="1">
      <alignment horizontal="left" vertical="center" wrapText="1"/>
      <protection locked="0"/>
    </xf>
    <xf numFmtId="0" fontId="38" fillId="0" borderId="58" xfId="16" applyFont="1" applyFill="1" applyBorder="1" applyAlignment="1" applyProtection="1">
      <alignment horizontal="left" vertical="center" wrapText="1"/>
      <protection locked="0"/>
    </xf>
    <xf numFmtId="0" fontId="38" fillId="0" borderId="23" xfId="16" applyFont="1" applyFill="1" applyBorder="1" applyAlignment="1" applyProtection="1">
      <alignment horizontal="left" vertical="center"/>
    </xf>
    <xf numFmtId="0" fontId="38" fillId="0" borderId="24" xfId="16" applyFont="1" applyFill="1" applyBorder="1" applyAlignment="1" applyProtection="1">
      <alignment horizontal="left" vertical="center"/>
    </xf>
    <xf numFmtId="0" fontId="38" fillId="0" borderId="20" xfId="16" applyFont="1" applyFill="1" applyBorder="1" applyAlignment="1" applyProtection="1">
      <alignment horizontal="left" vertical="center" wrapText="1"/>
    </xf>
    <xf numFmtId="0" fontId="38" fillId="0" borderId="21" xfId="16" applyFont="1" applyFill="1" applyBorder="1" applyAlignment="1" applyProtection="1">
      <alignment horizontal="left" vertical="center" wrapText="1"/>
    </xf>
    <xf numFmtId="0" fontId="38" fillId="0" borderId="2" xfId="16" applyFont="1" applyFill="1" applyBorder="1" applyAlignment="1" applyProtection="1">
      <alignment horizontal="left" vertical="center"/>
    </xf>
    <xf numFmtId="0" fontId="38" fillId="0" borderId="40" xfId="16" applyFont="1" applyFill="1" applyBorder="1" applyAlignment="1" applyProtection="1">
      <alignment horizontal="left" vertical="center"/>
    </xf>
    <xf numFmtId="0" fontId="38" fillId="0" borderId="9" xfId="16" applyFont="1" applyFill="1" applyBorder="1" applyAlignment="1" applyProtection="1">
      <alignment horizontal="left" vertical="center"/>
    </xf>
    <xf numFmtId="0" fontId="38"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40" fillId="0" borderId="1" xfId="2" applyFont="1" applyBorder="1" applyAlignment="1" applyProtection="1">
      <alignment horizontal="left" vertical="top" wrapText="1"/>
      <protection locked="0"/>
    </xf>
    <xf numFmtId="0" fontId="40" fillId="0" borderId="2" xfId="2" applyFont="1" applyBorder="1" applyAlignment="1" applyProtection="1">
      <alignment horizontal="left" vertical="top" wrapText="1"/>
      <protection locked="0"/>
    </xf>
    <xf numFmtId="0" fontId="40" fillId="0" borderId="3" xfId="2" applyFont="1" applyBorder="1" applyAlignment="1" applyProtection="1">
      <alignment horizontal="left" vertical="top" wrapText="1"/>
      <protection locked="0"/>
    </xf>
    <xf numFmtId="0" fontId="40" fillId="0" borderId="4" xfId="2" applyFont="1" applyBorder="1" applyAlignment="1" applyProtection="1">
      <alignment horizontal="left" vertical="top" wrapText="1"/>
      <protection locked="0"/>
    </xf>
    <xf numFmtId="0" fontId="40" fillId="0" borderId="0" xfId="2" applyFont="1" applyAlignment="1" applyProtection="1">
      <alignment horizontal="left" vertical="top" wrapText="1"/>
      <protection locked="0"/>
    </xf>
    <xf numFmtId="0" fontId="40" fillId="0" borderId="5" xfId="2" applyFont="1" applyBorder="1" applyAlignment="1" applyProtection="1">
      <alignment horizontal="left" vertical="top" wrapText="1"/>
      <protection locked="0"/>
    </xf>
    <xf numFmtId="0" fontId="40" fillId="0" borderId="6" xfId="2" applyFont="1" applyBorder="1" applyAlignment="1" applyProtection="1">
      <alignment horizontal="left" vertical="top" wrapText="1"/>
      <protection locked="0"/>
    </xf>
    <xf numFmtId="0" fontId="40" fillId="0" borderId="7" xfId="2" applyFont="1" applyBorder="1" applyAlignment="1" applyProtection="1">
      <alignment horizontal="left" vertical="top" wrapText="1"/>
      <protection locked="0"/>
    </xf>
    <xf numFmtId="0" fontId="40"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F2A-46E0-AEF9-1269B475BEF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61860</c:v>
                </c:pt>
                <c:pt idx="1">
                  <c:v>50317</c:v>
                </c:pt>
                <c:pt idx="2">
                  <c:v>52329</c:v>
                </c:pt>
                <c:pt idx="3">
                  <c:v>54020</c:v>
                </c:pt>
                <c:pt idx="4">
                  <c:v>113643</c:v>
                </c:pt>
              </c:numCache>
            </c:numRef>
          </c:val>
          <c:smooth val="0"/>
          <c:extLst>
            <c:ext xmlns:c16="http://schemas.microsoft.com/office/drawing/2014/chart" uri="{C3380CC4-5D6E-409C-BE32-E72D297353CC}">
              <c16:uniqueId val="{00000001-EF2A-46E0-AEF9-1269B475BE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2.78</c:v>
                </c:pt>
                <c:pt idx="1">
                  <c:v>3.23</c:v>
                </c:pt>
                <c:pt idx="2">
                  <c:v>6.49</c:v>
                </c:pt>
                <c:pt idx="3">
                  <c:v>6.14</c:v>
                </c:pt>
                <c:pt idx="4">
                  <c:v>3.97</c:v>
                </c:pt>
              </c:numCache>
            </c:numRef>
          </c:val>
          <c:extLst>
            <c:ext xmlns:c16="http://schemas.microsoft.com/office/drawing/2014/chart" uri="{C3380CC4-5D6E-409C-BE32-E72D297353CC}">
              <c16:uniqueId val="{00000000-BFEC-4D18-B6E4-E59C1550FAF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9.86</c:v>
                </c:pt>
                <c:pt idx="1">
                  <c:v>10.78</c:v>
                </c:pt>
                <c:pt idx="2">
                  <c:v>12.73</c:v>
                </c:pt>
                <c:pt idx="3">
                  <c:v>16.3</c:v>
                </c:pt>
                <c:pt idx="4">
                  <c:v>17.309999999999999</c:v>
                </c:pt>
              </c:numCache>
            </c:numRef>
          </c:val>
          <c:extLst>
            <c:ext xmlns:c16="http://schemas.microsoft.com/office/drawing/2014/chart" uri="{C3380CC4-5D6E-409C-BE32-E72D297353CC}">
              <c16:uniqueId val="{00000001-BFEC-4D18-B6E4-E59C1550FA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-0.65</c:v>
                </c:pt>
                <c:pt idx="1">
                  <c:v>1.79</c:v>
                </c:pt>
                <c:pt idx="2">
                  <c:v>5.74</c:v>
                </c:pt>
                <c:pt idx="3">
                  <c:v>2.83</c:v>
                </c:pt>
                <c:pt idx="4">
                  <c:v>-1.17</c:v>
                </c:pt>
              </c:numCache>
            </c:numRef>
          </c:val>
          <c:smooth val="0"/>
          <c:extLst>
            <c:ext xmlns:c16="http://schemas.microsoft.com/office/drawing/2014/chart" uri="{C3380CC4-5D6E-409C-BE32-E72D297353CC}">
              <c16:uniqueId val="{00000002-BFEC-4D18-B6E4-E59C1550FA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0.47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17D-475D-834A-DA0B84679E7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7D-475D-834A-DA0B84679E7C}"/>
            </c:ext>
          </c:extLst>
        </c:ser>
        <c:ser>
          <c:idx val="2"/>
          <c:order val="2"/>
          <c:tx>
            <c:strRef>
              <c:f>[1]データシート!$A$29</c:f>
              <c:strCache>
                <c:ptCount val="1"/>
                <c:pt idx="0">
                  <c:v>温泉配湯事業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A17D-475D-834A-DA0B84679E7C}"/>
            </c:ext>
          </c:extLst>
        </c:ser>
        <c:ser>
          <c:idx val="3"/>
          <c:order val="3"/>
          <c:tx>
            <c:strRef>
              <c:f>[1]データシート!$A$30</c:f>
              <c:strCache>
                <c:ptCount val="1"/>
                <c:pt idx="0">
                  <c:v>駐車場事業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A17D-475D-834A-DA0B84679E7C}"/>
            </c:ext>
          </c:extLst>
        </c:ser>
        <c:ser>
          <c:idx val="4"/>
          <c:order val="4"/>
          <c:tx>
            <c:strRef>
              <c:f>[1]データシート!$A$31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4-A17D-475D-834A-DA0B84679E7C}"/>
            </c:ext>
          </c:extLst>
        </c:ser>
        <c:ser>
          <c:idx val="5"/>
          <c:order val="5"/>
          <c:tx>
            <c:strRef>
              <c:f>[1]データシート!$A$32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0.56999999999999995</c:v>
                </c:pt>
                <c:pt idx="2">
                  <c:v>#N/A</c:v>
                </c:pt>
                <c:pt idx="3">
                  <c:v>0.66</c:v>
                </c:pt>
                <c:pt idx="4">
                  <c:v>#N/A</c:v>
                </c:pt>
                <c:pt idx="5">
                  <c:v>0.37</c:v>
                </c:pt>
                <c:pt idx="6">
                  <c:v>#N/A</c:v>
                </c:pt>
                <c:pt idx="7">
                  <c:v>0.11</c:v>
                </c:pt>
                <c:pt idx="8">
                  <c:v>#N/A</c:v>
                </c:pt>
                <c:pt idx="9">
                  <c:v>0.1</c:v>
                </c:pt>
              </c:numCache>
            </c:numRef>
          </c:val>
          <c:extLst>
            <c:ext xmlns:c16="http://schemas.microsoft.com/office/drawing/2014/chart" uri="{C3380CC4-5D6E-409C-BE32-E72D297353CC}">
              <c16:uniqueId val="{00000005-A17D-475D-834A-DA0B84679E7C}"/>
            </c:ext>
          </c:extLst>
        </c:ser>
        <c:ser>
          <c:idx val="6"/>
          <c:order val="6"/>
          <c:tx>
            <c:strRef>
              <c:f>[1]データシート!$A$33</c:f>
              <c:strCache>
                <c:ptCount val="1"/>
                <c:pt idx="0">
                  <c:v>下水道事業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c:v>
                </c:pt>
                <c:pt idx="2">
                  <c:v>#N/A</c:v>
                </c:pt>
                <c:pt idx="3">
                  <c:v>0.15</c:v>
                </c:pt>
                <c:pt idx="4">
                  <c:v>#N/A</c:v>
                </c:pt>
                <c:pt idx="5">
                  <c:v>0.18</c:v>
                </c:pt>
                <c:pt idx="6">
                  <c:v>#N/A</c:v>
                </c:pt>
                <c:pt idx="7">
                  <c:v>0.11</c:v>
                </c:pt>
                <c:pt idx="8">
                  <c:v>#N/A</c:v>
                </c:pt>
                <c:pt idx="9">
                  <c:v>0.17</c:v>
                </c:pt>
              </c:numCache>
            </c:numRef>
          </c:val>
          <c:extLst>
            <c:ext xmlns:c16="http://schemas.microsoft.com/office/drawing/2014/chart" uri="{C3380CC4-5D6E-409C-BE32-E72D297353CC}">
              <c16:uniqueId val="{00000006-A17D-475D-834A-DA0B84679E7C}"/>
            </c:ext>
          </c:extLst>
        </c:ser>
        <c:ser>
          <c:idx val="7"/>
          <c:order val="7"/>
          <c:tx>
            <c:strRef>
              <c:f>[1]データシート!$A$34</c:f>
              <c:strCache>
                <c:ptCount val="1"/>
                <c:pt idx="0">
                  <c:v>介護保険事業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0.71</c:v>
                </c:pt>
                <c:pt idx="2">
                  <c:v>#N/A</c:v>
                </c:pt>
                <c:pt idx="3">
                  <c:v>0.63</c:v>
                </c:pt>
                <c:pt idx="4">
                  <c:v>#N/A</c:v>
                </c:pt>
                <c:pt idx="5">
                  <c:v>1.1499999999999999</c:v>
                </c:pt>
                <c:pt idx="6">
                  <c:v>#N/A</c:v>
                </c:pt>
                <c:pt idx="7">
                  <c:v>1.1000000000000001</c:v>
                </c:pt>
                <c:pt idx="8">
                  <c:v>#N/A</c:v>
                </c:pt>
                <c:pt idx="9">
                  <c:v>1.23</c:v>
                </c:pt>
              </c:numCache>
            </c:numRef>
          </c:val>
          <c:extLst>
            <c:ext xmlns:c16="http://schemas.microsoft.com/office/drawing/2014/chart" uri="{C3380CC4-5D6E-409C-BE32-E72D297353CC}">
              <c16:uniqueId val="{00000007-A17D-475D-834A-DA0B84679E7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2.57</c:v>
                </c:pt>
                <c:pt idx="2">
                  <c:v>#N/A</c:v>
                </c:pt>
                <c:pt idx="3">
                  <c:v>3.23</c:v>
                </c:pt>
                <c:pt idx="4">
                  <c:v>#N/A</c:v>
                </c:pt>
                <c:pt idx="5">
                  <c:v>6.48</c:v>
                </c:pt>
                <c:pt idx="6">
                  <c:v>#N/A</c:v>
                </c:pt>
                <c:pt idx="7">
                  <c:v>6.13</c:v>
                </c:pt>
                <c:pt idx="8">
                  <c:v>#N/A</c:v>
                </c:pt>
                <c:pt idx="9">
                  <c:v>3.96</c:v>
                </c:pt>
              </c:numCache>
            </c:numRef>
          </c:val>
          <c:extLst>
            <c:ext xmlns:c16="http://schemas.microsoft.com/office/drawing/2014/chart" uri="{C3380CC4-5D6E-409C-BE32-E72D297353CC}">
              <c16:uniqueId val="{00000008-A17D-475D-834A-DA0B84679E7C}"/>
            </c:ext>
          </c:extLst>
        </c:ser>
        <c:ser>
          <c:idx val="9"/>
          <c:order val="9"/>
          <c:tx>
            <c:strRef>
              <c:f>[1]データシート!$A$36</c:f>
              <c:strCache>
                <c:ptCount val="1"/>
                <c:pt idx="0">
                  <c:v>水道事業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7.86</c:v>
                </c:pt>
                <c:pt idx="2">
                  <c:v>#N/A</c:v>
                </c:pt>
                <c:pt idx="3">
                  <c:v>8.0500000000000007</c:v>
                </c:pt>
                <c:pt idx="4">
                  <c:v>#N/A</c:v>
                </c:pt>
                <c:pt idx="5">
                  <c:v>7.96</c:v>
                </c:pt>
                <c:pt idx="6">
                  <c:v>#N/A</c:v>
                </c:pt>
                <c:pt idx="7">
                  <c:v>8.49</c:v>
                </c:pt>
                <c:pt idx="8">
                  <c:v>#N/A</c:v>
                </c:pt>
                <c:pt idx="9">
                  <c:v>6.65</c:v>
                </c:pt>
              </c:numCache>
            </c:numRef>
          </c:val>
          <c:extLst>
            <c:ext xmlns:c16="http://schemas.microsoft.com/office/drawing/2014/chart" uri="{C3380CC4-5D6E-409C-BE32-E72D297353CC}">
              <c16:uniqueId val="{00000009-A17D-475D-834A-DA0B84679E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2863</c:v>
                </c:pt>
                <c:pt idx="5">
                  <c:v>2945</c:v>
                </c:pt>
                <c:pt idx="8">
                  <c:v>2977</c:v>
                </c:pt>
                <c:pt idx="11">
                  <c:v>2953</c:v>
                </c:pt>
                <c:pt idx="14">
                  <c:v>2887</c:v>
                </c:pt>
              </c:numCache>
            </c:numRef>
          </c:val>
          <c:extLst>
            <c:ext xmlns:c16="http://schemas.microsoft.com/office/drawing/2014/chart" uri="{C3380CC4-5D6E-409C-BE32-E72D297353CC}">
              <c16:uniqueId val="{00000000-FAE3-40D6-AAC3-6CEF9262F68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E3-40D6-AAC3-6CEF9262F68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12</c:v>
                </c:pt>
                <c:pt idx="6">
                  <c:v>0</c:v>
                </c:pt>
                <c:pt idx="9">
                  <c:v>0</c:v>
                </c:pt>
                <c:pt idx="12">
                  <c:v>0</c:v>
                </c:pt>
              </c:numCache>
            </c:numRef>
          </c:val>
          <c:extLst>
            <c:ext xmlns:c16="http://schemas.microsoft.com/office/drawing/2014/chart" uri="{C3380CC4-5D6E-409C-BE32-E72D297353CC}">
              <c16:uniqueId val="{00000002-FAE3-40D6-AAC3-6CEF9262F68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143</c:v>
                </c:pt>
                <c:pt idx="3">
                  <c:v>169</c:v>
                </c:pt>
                <c:pt idx="6">
                  <c:v>177</c:v>
                </c:pt>
                <c:pt idx="9">
                  <c:v>199</c:v>
                </c:pt>
                <c:pt idx="12">
                  <c:v>246</c:v>
                </c:pt>
              </c:numCache>
            </c:numRef>
          </c:val>
          <c:extLst>
            <c:ext xmlns:c16="http://schemas.microsoft.com/office/drawing/2014/chart" uri="{C3380CC4-5D6E-409C-BE32-E72D297353CC}">
              <c16:uniqueId val="{00000003-FAE3-40D6-AAC3-6CEF9262F68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1257</c:v>
                </c:pt>
                <c:pt idx="3">
                  <c:v>895</c:v>
                </c:pt>
                <c:pt idx="6">
                  <c:v>865</c:v>
                </c:pt>
                <c:pt idx="9">
                  <c:v>736</c:v>
                </c:pt>
                <c:pt idx="12">
                  <c:v>762</c:v>
                </c:pt>
              </c:numCache>
            </c:numRef>
          </c:val>
          <c:extLst>
            <c:ext xmlns:c16="http://schemas.microsoft.com/office/drawing/2014/chart" uri="{C3380CC4-5D6E-409C-BE32-E72D297353CC}">
              <c16:uniqueId val="{00000004-FAE3-40D6-AAC3-6CEF9262F68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3-40D6-AAC3-6CEF9262F68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E3-40D6-AAC3-6CEF9262F68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2885</c:v>
                </c:pt>
                <c:pt idx="3">
                  <c:v>2946</c:v>
                </c:pt>
                <c:pt idx="6">
                  <c:v>2882</c:v>
                </c:pt>
                <c:pt idx="9">
                  <c:v>2881</c:v>
                </c:pt>
                <c:pt idx="12">
                  <c:v>2814</c:v>
                </c:pt>
              </c:numCache>
            </c:numRef>
          </c:val>
          <c:extLst>
            <c:ext xmlns:c16="http://schemas.microsoft.com/office/drawing/2014/chart" uri="{C3380CC4-5D6E-409C-BE32-E72D297353CC}">
              <c16:uniqueId val="{00000007-FAE3-40D6-AAC3-6CEF9262F6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1423</c:v>
                </c:pt>
                <c:pt idx="2">
                  <c:v>#N/A</c:v>
                </c:pt>
                <c:pt idx="3">
                  <c:v>#N/A</c:v>
                </c:pt>
                <c:pt idx="4">
                  <c:v>1077</c:v>
                </c:pt>
                <c:pt idx="5">
                  <c:v>#N/A</c:v>
                </c:pt>
                <c:pt idx="6">
                  <c:v>#N/A</c:v>
                </c:pt>
                <c:pt idx="7">
                  <c:v>947</c:v>
                </c:pt>
                <c:pt idx="8">
                  <c:v>#N/A</c:v>
                </c:pt>
                <c:pt idx="9">
                  <c:v>#N/A</c:v>
                </c:pt>
                <c:pt idx="10">
                  <c:v>863</c:v>
                </c:pt>
                <c:pt idx="11">
                  <c:v>#N/A</c:v>
                </c:pt>
                <c:pt idx="12">
                  <c:v>#N/A</c:v>
                </c:pt>
                <c:pt idx="13">
                  <c:v>935</c:v>
                </c:pt>
                <c:pt idx="14">
                  <c:v>#N/A</c:v>
                </c:pt>
              </c:numCache>
            </c:numRef>
          </c:val>
          <c:smooth val="0"/>
          <c:extLst>
            <c:ext xmlns:c16="http://schemas.microsoft.com/office/drawing/2014/chart" uri="{C3380CC4-5D6E-409C-BE32-E72D297353CC}">
              <c16:uniqueId val="{00000008-FAE3-40D6-AAC3-6CEF9262F6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32785</c:v>
                </c:pt>
                <c:pt idx="5">
                  <c:v>31744</c:v>
                </c:pt>
                <c:pt idx="8">
                  <c:v>30503</c:v>
                </c:pt>
                <c:pt idx="11">
                  <c:v>29005</c:v>
                </c:pt>
                <c:pt idx="14">
                  <c:v>28218</c:v>
                </c:pt>
              </c:numCache>
            </c:numRef>
          </c:val>
          <c:extLst>
            <c:ext xmlns:c16="http://schemas.microsoft.com/office/drawing/2014/chart" uri="{C3380CC4-5D6E-409C-BE32-E72D297353CC}">
              <c16:uniqueId val="{00000000-F5FA-4623-B53F-B4874FBE9A8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2340</c:v>
                </c:pt>
                <c:pt idx="5">
                  <c:v>2270</c:v>
                </c:pt>
                <c:pt idx="8">
                  <c:v>2006</c:v>
                </c:pt>
                <c:pt idx="11">
                  <c:v>1767</c:v>
                </c:pt>
                <c:pt idx="14">
                  <c:v>1900</c:v>
                </c:pt>
              </c:numCache>
            </c:numRef>
          </c:val>
          <c:extLst>
            <c:ext xmlns:c16="http://schemas.microsoft.com/office/drawing/2014/chart" uri="{C3380CC4-5D6E-409C-BE32-E72D297353CC}">
              <c16:uniqueId val="{00000001-F5FA-4623-B53F-B4874FBE9A8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4913</c:v>
                </c:pt>
                <c:pt idx="5">
                  <c:v>5275</c:v>
                </c:pt>
                <c:pt idx="8">
                  <c:v>5834</c:v>
                </c:pt>
                <c:pt idx="11">
                  <c:v>6340</c:v>
                </c:pt>
                <c:pt idx="14">
                  <c:v>6556</c:v>
                </c:pt>
              </c:numCache>
            </c:numRef>
          </c:val>
          <c:extLst>
            <c:ext xmlns:c16="http://schemas.microsoft.com/office/drawing/2014/chart" uri="{C3380CC4-5D6E-409C-BE32-E72D297353CC}">
              <c16:uniqueId val="{00000002-F5FA-4623-B53F-B4874FBE9A8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FA-4623-B53F-B4874FBE9A8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FA-4623-B53F-B4874FBE9A8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A-4623-B53F-B4874FBE9A8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2781</c:v>
                </c:pt>
                <c:pt idx="3">
                  <c:v>2804</c:v>
                </c:pt>
                <c:pt idx="6">
                  <c:v>2856</c:v>
                </c:pt>
                <c:pt idx="9">
                  <c:v>2863</c:v>
                </c:pt>
                <c:pt idx="12">
                  <c:v>2915</c:v>
                </c:pt>
              </c:numCache>
            </c:numRef>
          </c:val>
          <c:extLst>
            <c:ext xmlns:c16="http://schemas.microsoft.com/office/drawing/2014/chart" uri="{C3380CC4-5D6E-409C-BE32-E72D297353CC}">
              <c16:uniqueId val="{00000006-F5FA-4623-B53F-B4874FBE9A8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2048</c:v>
                </c:pt>
                <c:pt idx="3">
                  <c:v>2449</c:v>
                </c:pt>
                <c:pt idx="6">
                  <c:v>2382</c:v>
                </c:pt>
                <c:pt idx="9">
                  <c:v>2056</c:v>
                </c:pt>
                <c:pt idx="12">
                  <c:v>1788</c:v>
                </c:pt>
              </c:numCache>
            </c:numRef>
          </c:val>
          <c:extLst>
            <c:ext xmlns:c16="http://schemas.microsoft.com/office/drawing/2014/chart" uri="{C3380CC4-5D6E-409C-BE32-E72D297353CC}">
              <c16:uniqueId val="{00000007-F5FA-4623-B53F-B4874FBE9A8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17039</c:v>
                </c:pt>
                <c:pt idx="3">
                  <c:v>14790</c:v>
                </c:pt>
                <c:pt idx="6">
                  <c:v>12414</c:v>
                </c:pt>
                <c:pt idx="9">
                  <c:v>9973</c:v>
                </c:pt>
                <c:pt idx="12">
                  <c:v>9033</c:v>
                </c:pt>
              </c:numCache>
            </c:numRef>
          </c:val>
          <c:extLst>
            <c:ext xmlns:c16="http://schemas.microsoft.com/office/drawing/2014/chart" uri="{C3380CC4-5D6E-409C-BE32-E72D297353CC}">
              <c16:uniqueId val="{00000008-F5FA-4623-B53F-B4874FBE9A8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FA-4623-B53F-B4874FBE9A8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30476</c:v>
                </c:pt>
                <c:pt idx="3">
                  <c:v>29529</c:v>
                </c:pt>
                <c:pt idx="6">
                  <c:v>28686</c:v>
                </c:pt>
                <c:pt idx="9">
                  <c:v>27397</c:v>
                </c:pt>
                <c:pt idx="12">
                  <c:v>27945</c:v>
                </c:pt>
              </c:numCache>
            </c:numRef>
          </c:val>
          <c:extLst>
            <c:ext xmlns:c16="http://schemas.microsoft.com/office/drawing/2014/chart" uri="{C3380CC4-5D6E-409C-BE32-E72D297353CC}">
              <c16:uniqueId val="{0000000A-F5FA-4623-B53F-B4874FBE9A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12305</c:v>
                </c:pt>
                <c:pt idx="2">
                  <c:v>#N/A</c:v>
                </c:pt>
                <c:pt idx="3">
                  <c:v>#N/A</c:v>
                </c:pt>
                <c:pt idx="4">
                  <c:v>10282</c:v>
                </c:pt>
                <c:pt idx="5">
                  <c:v>#N/A</c:v>
                </c:pt>
                <c:pt idx="6">
                  <c:v>#N/A</c:v>
                </c:pt>
                <c:pt idx="7">
                  <c:v>7995</c:v>
                </c:pt>
                <c:pt idx="8">
                  <c:v>#N/A</c:v>
                </c:pt>
                <c:pt idx="9">
                  <c:v>#N/A</c:v>
                </c:pt>
                <c:pt idx="10">
                  <c:v>5178</c:v>
                </c:pt>
                <c:pt idx="11">
                  <c:v>#N/A</c:v>
                </c:pt>
                <c:pt idx="12">
                  <c:v>#N/A</c:v>
                </c:pt>
                <c:pt idx="13">
                  <c:v>5007</c:v>
                </c:pt>
                <c:pt idx="14">
                  <c:v>#N/A</c:v>
                </c:pt>
              </c:numCache>
            </c:numRef>
          </c:val>
          <c:smooth val="0"/>
          <c:extLst>
            <c:ext xmlns:c16="http://schemas.microsoft.com/office/drawing/2014/chart" uri="{C3380CC4-5D6E-409C-BE32-E72D297353CC}">
              <c16:uniqueId val="{0000000B-F5FA-4623-B53F-B4874FBE9A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1884</c:v>
                </c:pt>
                <c:pt idx="1">
                  <c:v>2364</c:v>
                </c:pt>
                <c:pt idx="2">
                  <c:v>2510</c:v>
                </c:pt>
              </c:numCache>
            </c:numRef>
          </c:val>
          <c:extLst>
            <c:ext xmlns:c16="http://schemas.microsoft.com/office/drawing/2014/chart" uri="{C3380CC4-5D6E-409C-BE32-E72D297353CC}">
              <c16:uniqueId val="{00000000-CA8F-442F-B81A-2EF5D387692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1381</c:v>
                </c:pt>
                <c:pt idx="1">
                  <c:v>1376</c:v>
                </c:pt>
                <c:pt idx="2">
                  <c:v>1431</c:v>
                </c:pt>
              </c:numCache>
            </c:numRef>
          </c:val>
          <c:extLst>
            <c:ext xmlns:c16="http://schemas.microsoft.com/office/drawing/2014/chart" uri="{C3380CC4-5D6E-409C-BE32-E72D297353CC}">
              <c16:uniqueId val="{00000001-CA8F-442F-B81A-2EF5D387692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2138</c:v>
                </c:pt>
                <c:pt idx="1">
                  <c:v>2034</c:v>
                </c:pt>
                <c:pt idx="2">
                  <c:v>1980</c:v>
                </c:pt>
              </c:numCache>
            </c:numRef>
          </c:val>
          <c:extLst>
            <c:ext xmlns:c16="http://schemas.microsoft.com/office/drawing/2014/chart" uri="{C3380CC4-5D6E-409C-BE32-E72D297353CC}">
              <c16:uniqueId val="{00000002-CA8F-442F-B81A-2EF5D38769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{60603467-5E1A-4429-972D-A6ED660E0214}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DB-4D3A-B34E-6DFAA57C2F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{A697C0C1-885A-4785-BA15-E4D4BBF88261}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DB-4D3A-B34E-6DFAA57C2F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{AAC28A21-C466-494B-8BB6-9D9287F5F2A0}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DB-4D3A-B34E-6DFAA57C2F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{6534223F-F39F-407A-B664-FBF534957FE2}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DB-4D3A-B34E-6DFAA57C2F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{9477CC7F-71C1-4855-9A42-999170216D56}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DB-4D3A-B34E-6DFAA57C2F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{16ECCE28-BED8-4235-A8EF-28D359914368}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DB-4D3A-B34E-6DFAA57C2F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{57F52445-48F9-45FE-81CA-E69EA57370EA}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DB-4D3A-B34E-6DFAA57C2F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{210699BB-45DD-44E8-BB5B-94DA9606ADAB}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DB-4D3A-B34E-6DFAA57C2F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{50DFA872-2D56-4064-82F2-BEBB138B321D}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DB-4D3A-B34E-6DFAA57C2F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52.2</c:v>
                </c:pt>
                <c:pt idx="16">
                  <c:v>53.7</c:v>
                </c:pt>
                <c:pt idx="24">
                  <c:v>55.4</c:v>
                </c:pt>
              </c:numCache>
            </c:numRef>
          </c:xVal>
          <c:yVal>
            <c:numRef>
              <c:f>公会計指標分析・財政指標組合せ分析表!$BP$51:$DC$51</c:f>
              <c:numCache>
                <c:formatCode>#,##0.0;"▲ "#,##0.0</c:formatCode>
                <c:ptCount val="40"/>
                <c:pt idx="0">
                  <c:v>110.8</c:v>
                </c:pt>
                <c:pt idx="8">
                  <c:v>89.2</c:v>
                </c:pt>
                <c:pt idx="16">
                  <c:v>66.400000000000006</c:v>
                </c:pt>
                <c:pt idx="24">
                  <c:v>44</c:v>
                </c:pt>
              </c:numCache>
            </c:numRef>
          </c:yVal>
          <c:smooth val="0"/>
          <c:extLst>
            <c:ext xmlns:c16="http://schemas.microsoft.com/office/drawing/2014/chart" uri="{C3380CC4-5D6E-409C-BE32-E72D297353CC}">
              <c16:uniqueId val="{00000009-5EDB-4D3A-B34E-6DFAA57C2F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{9AC49C28-EE14-4895-AAB0-21D0A5F248D7}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DB-4D3A-B34E-6DFAA57C2F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{84940752-FD4A-4CF4-AB61-1A489108EA33}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DB-4D3A-B34E-6DFAA57C2F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{8DC2A1D0-202C-4F97-9E6C-B2501E167F12}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DB-4D3A-B34E-6DFAA57C2F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{1F54BF72-411D-4334-A79C-60FB543F9021}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DB-4D3A-B34E-6DFAA57C2F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{F3712016-53AC-414A-A0B7-4096955F0667}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DB-4D3A-B34E-6DFAA57C2F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{DE0CDF93-C485-47D6-98F0-AF6C71916822}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DB-4D3A-B34E-6DFAA57C2F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{DF00D0B4-CE32-477F-BF21-067757DDCF9F}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DB-4D3A-B34E-6DFAA57C2F7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{1ECB8764-2F30-40CF-BF9B-69191599BB2E}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DB-4D3A-B34E-6DFAA57C2F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{BF16338E-96BB-4529-9FFF-6ED6AD16938A}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DB-4D3A-B34E-6DFAA57C2F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numCache>
            </c:numRef>
          </c:xVal>
          <c:yVal>
            <c:numRef>
              <c:f>公会計指標分析・財政指標組合せ分析表!$BP$55:$DC$55</c:f>
              <c:numCache>
                <c:formatCode>#,##0.0;"▲ "#,##0.0</c:formatCode>
                <c:ptCount val="40"/>
                <c:pt idx="0">
                  <c:v>49.1</c:v>
                </c:pt>
                <c:pt idx="8">
                  <c:v>41.5</c:v>
                </c:pt>
                <c:pt idx="16">
                  <c:v>25.2</c:v>
                </c:pt>
                <c:pt idx="24">
                  <c:v>15.7</c:v>
                </c:pt>
              </c:numCache>
            </c:numRef>
          </c:yVal>
          <c:smooth val="0"/>
          <c:extLst>
            <c:ext xmlns:c16="http://schemas.microsoft.com/office/drawing/2014/chart" uri="{C3380CC4-5D6E-409C-BE32-E72D297353CC}">
              <c16:uniqueId val="{00000013-5EDB-4D3A-B34E-6DFAA57C2F7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{97808CC8-8D9B-4EB6-8089-D70C5ECDD1DB}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66-41A6-8F8B-4637F1B1D4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{35A685C5-51ED-4ACF-87CD-D52E86BDA148}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66-41A6-8F8B-4637F1B1D4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{026B3536-68E4-4A4C-9A8B-CF1C4A66B821}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66-41A6-8F8B-4637F1B1D4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{F5014356-D52F-440A-B753-C74DD3265ED1}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66-41A6-8F8B-4637F1B1D4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{7C95ED4D-753E-4707-8A14-A26948D87AA4}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66-41A6-8F8B-4637F1B1D4C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{7EDE82C5-9871-4F98-9C19-F09FDAF68E46}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66-41A6-8F8B-4637F1B1D4C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{25C13806-E2C0-4A93-96BA-BEE1E714E045}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66-41A6-8F8B-4637F1B1D4C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{0991E82D-D462-4887-BD24-FE9491E2A2AF}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66-41A6-8F8B-4637F1B1D4C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{7AD7BC1E-8F52-47D8-BE42-4B9C9D3F4D9C}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66-41A6-8F8B-4637F1B1D4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11.6</c:v>
                </c:pt>
                <c:pt idx="16">
                  <c:v>10</c:v>
                </c:pt>
                <c:pt idx="24">
                  <c:v>8.1</c:v>
                </c:pt>
                <c:pt idx="32">
                  <c:v>7.7</c:v>
                </c:pt>
              </c:numCache>
            </c:numRef>
          </c:xVal>
          <c:yVal>
            <c:numRef>
              <c:f>公会計指標分析・財政指標組合せ分析表!$BP$73:$DC$73</c:f>
              <c:numCache>
                <c:formatCode>#,##0.0;"▲ "#,##0.0</c:formatCode>
                <c:ptCount val="40"/>
                <c:pt idx="0">
                  <c:v>110.8</c:v>
                </c:pt>
                <c:pt idx="8">
                  <c:v>89.2</c:v>
                </c:pt>
                <c:pt idx="16">
                  <c:v>66.400000000000006</c:v>
                </c:pt>
                <c:pt idx="24">
                  <c:v>44</c:v>
                </c:pt>
                <c:pt idx="32">
                  <c:v>42.4</c:v>
                </c:pt>
              </c:numCache>
            </c:numRef>
          </c:yVal>
          <c:smooth val="0"/>
          <c:extLst>
            <c:ext xmlns:c16="http://schemas.microsoft.com/office/drawing/2014/chart" uri="{C3380CC4-5D6E-409C-BE32-E72D297353CC}">
              <c16:uniqueId val="{00000009-1866-41A6-8F8B-4637F1B1D4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{FFC3E5DC-55EB-4B7D-BD69-72E6C73914E8}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66-41A6-8F8B-4637F1B1D4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{FD61DA16-A22A-48D2-AC47-931BAD3DC7AF}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66-41A6-8F8B-4637F1B1D4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{8F89F6F1-DF2E-4904-BD84-DE58B7D7765E}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66-41A6-8F8B-4637F1B1D4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{8178BD7C-BD97-4B9C-AFEE-7C242EAB1C2A}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66-41A6-8F8B-4637F1B1D4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{AFCE3AB7-6E75-4936-BBEF-8C7F737F4178}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66-41A6-8F8B-4637F1B1D4C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{1CB90549-A495-470A-87EE-3BCF214FD8A0}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66-41A6-8F8B-4637F1B1D4C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{49D00B4D-8D58-4815-A328-304C3EF2C06D}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66-41A6-8F8B-4637F1B1D4CD}"/>
                </c:ext>
              </c:extLst>
            </c:dLbl>
            <c:dLbl>
              <c:idx val="24"/>
              <c:layout>
                <c:manualLayout>
                  <c:x val="0"/>
                  <c:y val="4.636596714722239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{B2C848E4-F501-4431-A62D-2FF87DDFE1BF}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66-41A6-8F8B-4637F1B1D4CD}"/>
                </c:ext>
              </c:extLst>
            </c:dLbl>
            <c:dLbl>
              <c:idx val="32"/>
              <c:layout>
                <c:manualLayout>
                  <c:x val="0"/>
                  <c:y val="-4.636254227152825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{281B5DB3-7233-42C1-8738-511DBC059CA0}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66-41A6-8F8B-4637F1B1D4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866-41A6-8F8B-4637F1B1D4CD}"/>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近年、災害復旧事業債等の増嵩により元利償還金が増加しているが、比例して算入公債費等も伸びている。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令和２年度に下水道事業等の一部公営企業会計が法適化したことにより、公営企業債の元利償還金に対する繰入金が減り、実質公債費比率は減少傾向にあった。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令和５年度は、一部組合等が起こした地方債の元利償還金に対する負担等の増により、実質公債費比率の分子が前年度と比較して増加した。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実質公債費比率</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％（３ヵ年平均）の主な内訳の内、最も大きいものは普通会計分の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ポイントである。</a:t>
          </a:r>
          <a:endParaRPr kumimoji="1" lang="ja-JP" altLang="en-US" sz="13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Ａ）については、令和２年度に下水道事業・集落排水事業等の一部公営企業会計が法適化したことにより、公営企業債等繰入見込額が減少し続けている中、令和５年度では元金償還額を上回る新発債の発行がないため、令和４年度と比較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充当可能財源等（Ｂ）については、充当可能基金が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百万円増加した一方で、基準財政需要額算入見込額が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787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百万円減少したこと等により、前年度と比較して減少した。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結果として、将来負担比率は、将来負担額（Ａ）の減の影響を受け、前年度から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鳥取県倉吉市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財源調整のために「財政調整基金」を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地方債元利償還のために「減債基金」を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定住対策等のために「若者の定住化促進基金」を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百万円、ふるさと納税返礼品の購入経費等のために「倉吉ふるさと未来づくり基金」を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百万円、造林事業等のために「森林環境整備基金」を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百万円取り崩した一方で、「財政調整基金」に歳計剰余金等を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445</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百万円、「減債基金」に臨時財政対策債償還基金費を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百万円、「倉吉ふるさと未来づくり基金」にふるさと納税寄附金等を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百万円、「森林環境整備基金」に森林環境譲与税相当額等を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億円という水準を超える状況を確保できるようにしていく。その他特定目的基金は、的確に各般の行政需要に応えられるよう、各基金の設置目的に則した活用を行う。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若者の定住化促進基金：若者の定住化を促進し、倉吉市の地域振興を図る。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倉吉ふるさと未来づくり基金：ふるさと納税寄附金を未来へ向けた個性豊かで活力ある地域づくりに活用する。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若者の定住化促進基金：定住対策等のために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倉吉ふるさと未来づくり基金：ふるさと納税寄附金等を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百万円積み立てた一方で、ふるさと納税返礼品の購入経費等のために</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614</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若者の定住化促進基金：合併特例債を原資としていることから、その償還の状況を見ながら、設置目的に即した経費に充当するよう取り崩していく。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倉吉ふるさと未来づくり基金：総務省の示す基準に適合する範囲での返礼品並びに設置目的に即し、及び多くの寄附者に共感を持っていただける事業に係る経費に充当するべく取り崩していく。</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財源調整のために</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歳計剰余金等を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445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地方債元利償還のために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百万円取り崩した一方で、</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普通交付税追加交付分の臨時財政対策債償還基金費を</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減少や少子高齢化等山積する行政課題に対応するため、財政状況のますますの逼迫が見込まれている。こうした課題に対応しながら、安定的に市総合計画で財政の健全性の指標として掲げている財政調整基金と減債基金との残高合計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億円という水準を超える状況を確保できるようにしていく。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全般的に施設の老朽化が進んでいるが、類似団体と比較して、低い水準となっている。道路施設及び公営住宅の経年に対する更新を進めてきたことが影響していると思われる。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124778</xdr:rowOff>
    </xdr:from>
    <xdr:to>
      <xdr:col>15</xdr:col>
      <xdr:colOff>187325</xdr:colOff>
      <xdr:row>30</xdr:row>
      <xdr:rowOff>54928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3238500" y="58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4128</xdr:rowOff>
    </xdr:from>
    <xdr:to>
      <xdr:col>19</xdr:col>
      <xdr:colOff>136525</xdr:colOff>
      <xdr:row>30</xdr:row>
      <xdr:rowOff>34713</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3289300" y="5919153"/>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4128</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a:off x="2527300" y="5892165"/>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1714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29</xdr:row>
      <xdr:rowOff>148590</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1765300" y="586337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88" name="n_1aveValue有形固定資産減価償却率">
          <a:extLst>
            <a:ext uri="{FF2B5EF4-FFF2-40B4-BE49-F238E27FC236}">
              <a16:creationId xmlns:a16="http://schemas.microsoft.com/office/drawing/2014/main" id="{00000000-0008-0000-0D00-000058000000}"/>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89" name="n_2aveValue有形固定資産減価償却率">
          <a:extLst>
            <a:ext uri="{FF2B5EF4-FFF2-40B4-BE49-F238E27FC236}">
              <a16:creationId xmlns:a16="http://schemas.microsoft.com/office/drawing/2014/main" id="{00000000-0008-0000-0D00-000059000000}"/>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0" name="n_3aveValue有形固定資産減価償却率">
          <a:extLst>
            <a:ext uri="{FF2B5EF4-FFF2-40B4-BE49-F238E27FC236}">
              <a16:creationId xmlns:a16="http://schemas.microsoft.com/office/drawing/2014/main" id="{00000000-0008-0000-0D00-00005A000000}"/>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1" name="n_4aveValue有形固定資産減価償却率">
          <a:extLst>
            <a:ext uri="{FF2B5EF4-FFF2-40B4-BE49-F238E27FC236}">
              <a16:creationId xmlns:a16="http://schemas.microsoft.com/office/drawing/2014/main" id="{00000000-0008-0000-0D00-00005B000000}"/>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2" name="n_1mainValue有形固定資産減価償却率">
          <a:extLst>
            <a:ext uri="{FF2B5EF4-FFF2-40B4-BE49-F238E27FC236}">
              <a16:creationId xmlns:a16="http://schemas.microsoft.com/office/drawing/2014/main" id="{00000000-0008-0000-0D00-00005C000000}"/>
            </a:ext>
          </a:extLst>
        </xdr:cNvPr>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71455</xdr:rowOff>
    </xdr:from>
    <xdr:ext cx="405111" cy="259045"/>
    <xdr:sp macro="" textlink="">
      <xdr:nvSpPr>
        <xdr:cNvPr id="93" name="n_2mainValue有形固定資産減価償却率">
          <a:extLst>
            <a:ext uri="{FF2B5EF4-FFF2-40B4-BE49-F238E27FC236}">
              <a16:creationId xmlns:a16="http://schemas.microsoft.com/office/drawing/2014/main" id="{00000000-0008-0000-0D00-00005D000000}"/>
            </a:ext>
          </a:extLst>
        </xdr:cNvPr>
        <xdr:cNvSpPr txBox="1"/>
      </xdr:nvSpPr>
      <xdr:spPr>
        <a:xfrm>
          <a:off x="3086744" y="564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44467</xdr:rowOff>
    </xdr:from>
    <xdr:ext cx="405111" cy="259045"/>
    <xdr:sp macro="" textlink="">
      <xdr:nvSpPr>
        <xdr:cNvPr id="94" name="n_3mainValue有形固定資産減価償却率">
          <a:extLst>
            <a:ext uri="{FF2B5EF4-FFF2-40B4-BE49-F238E27FC236}">
              <a16:creationId xmlns:a16="http://schemas.microsoft.com/office/drawing/2014/main" id="{00000000-0008-0000-0D00-00005E000000}"/>
            </a:ext>
          </a:extLst>
        </xdr:cNvPr>
        <xdr:cNvSpPr txBox="1"/>
      </xdr:nvSpPr>
      <xdr:spPr>
        <a:xfrm>
          <a:off x="2324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95" name="n_4mainValue有形固定資産減価償却率">
          <a:extLst>
            <a:ext uri="{FF2B5EF4-FFF2-40B4-BE49-F238E27FC236}">
              <a16:creationId xmlns:a16="http://schemas.microsoft.com/office/drawing/2014/main" id="{00000000-0008-0000-0D00-00005F000000}"/>
            </a:ext>
          </a:extLst>
        </xdr:cNvPr>
        <xdr:cNvSpPr txBox="1"/>
      </xdr:nvSpPr>
      <xdr:spPr>
        <a:xfrm>
          <a:off x="1562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近年の普通建設事業費の減少により元金償還額を上回る地方債発行がなされなかったことによる地方債残高の減少と、下水道事業債残高の減少に伴う公営企業債等繰入見込額の減少を主な要因として、分子を構成する将来負担額は年々減少傾向にあるが、一方で分母を構成する経常経費充当財源等（負要素）について、施設の光熱水費や基幹システム改修等が影響し、物件費に係るものが増加傾向にあることから、結果として、債務償還比率は類似団体平均よりも高い水準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baseline="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令和元年度から３年度については、分子を構成する将来負担額の大幅減等を要因とし、債務償還比率も大幅な減少傾向にあったが、３年度から５年度については、ほぼ同水準で推移している。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148117</xdr:rowOff>
    </xdr:from>
    <xdr:to>
      <xdr:col>76</xdr:col>
      <xdr:colOff>73025</xdr:colOff>
      <xdr:row>31</xdr:row>
      <xdr:rowOff>78267</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60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126544</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60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158073</xdr:rowOff>
    </xdr:from>
    <xdr:to>
      <xdr:col>72</xdr:col>
      <xdr:colOff>123825</xdr:colOff>
      <xdr:row>31</xdr:row>
      <xdr:rowOff>88223</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60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27467</xdr:rowOff>
    </xdr:from>
    <xdr:to>
      <xdr:col>76</xdr:col>
      <xdr:colOff>22225</xdr:colOff>
      <xdr:row>31</xdr:row>
      <xdr:rowOff>37423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084300" y="6113942"/>
          <a:ext cx="7112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155194</xdr:rowOff>
    </xdr:from>
    <xdr:to>
      <xdr:col>68</xdr:col>
      <xdr:colOff>123825</xdr:colOff>
      <xdr:row>31</xdr:row>
      <xdr:rowOff>85344</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34544</xdr:rowOff>
    </xdr:from>
    <xdr:to>
      <xdr:col>72</xdr:col>
      <xdr:colOff>73025</xdr:colOff>
      <xdr:row>31</xdr:row>
      <xdr:rowOff>37423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3322300" y="6121019"/>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8283</xdr:rowOff>
    </xdr:from>
    <xdr:to>
      <xdr:col>64</xdr:col>
      <xdr:colOff>123825</xdr:colOff>
      <xdr:row>32</xdr:row>
      <xdr:rowOff>109883</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2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34544</xdr:rowOff>
    </xdr:from>
    <xdr:to>
      <xdr:col>68</xdr:col>
      <xdr:colOff>73025</xdr:colOff>
      <xdr:row>32</xdr:row>
      <xdr:rowOff>59083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560300" y="6121019"/>
          <a:ext cx="762000" cy="19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30064</xdr:rowOff>
    </xdr:from>
    <xdr:to>
      <xdr:col>60</xdr:col>
      <xdr:colOff>123825</xdr:colOff>
      <xdr:row>33</xdr:row>
      <xdr:rowOff>131663</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6459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59083</xdr:rowOff>
    </xdr:from>
    <xdr:to>
      <xdr:col>64</xdr:col>
      <xdr:colOff>73025</xdr:colOff>
      <xdr:row>33</xdr:row>
      <xdr:rowOff>80864</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1798300" y="6317008"/>
          <a:ext cx="762000" cy="19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79350</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1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76471</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1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101010</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35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122791</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5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153035</xdr:rowOff>
    </xdr:from>
    <xdr:to>
      <xdr:col>15</xdr:col>
      <xdr:colOff>101600</xdr:colOff>
      <xdr:row>36</xdr:row>
      <xdr:rowOff>83185</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857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32385</xdr:rowOff>
    </xdr:from>
    <xdr:to>
      <xdr:col>19</xdr:col>
      <xdr:colOff>177800</xdr:colOff>
      <xdr:row>36</xdr:row>
      <xdr:rowOff>66675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908300" y="62045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32385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2019300" y="6172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86360</xdr:rowOff>
    </xdr:from>
    <xdr:to>
      <xdr:col>6</xdr:col>
      <xdr:colOff>38100</xdr:colOff>
      <xdr:row>36</xdr:row>
      <xdr:rowOff>16510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1079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137160</xdr:rowOff>
    </xdr:from>
    <xdr:to>
      <xdr:col>10</xdr:col>
      <xdr:colOff>114300</xdr:colOff>
      <xdr:row>36</xdr:row>
      <xdr:rowOff>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1130300" y="6137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E00-00005000000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E00-00005100000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E00-000052000000}"/>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E00-000053000000}"/>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E00-000054000000}"/>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99712</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E00-000055000000}"/>
            </a:ext>
          </a:extLst>
        </xdr:cNvPr>
        <xdr:cNvSpPr txBox="1"/>
      </xdr:nvSpPr>
      <xdr:spPr>
        <a:xfrm>
          <a:off x="2705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6" name="n_3mainValue【道路】&#10;有形固定資産減価償却率">
          <a:extLst>
            <a:ext uri="{FF2B5EF4-FFF2-40B4-BE49-F238E27FC236}">
              <a16:creationId xmlns:a16="http://schemas.microsoft.com/office/drawing/2014/main" id="{00000000-0008-0000-0E00-000056000000}"/>
            </a:ext>
          </a:extLst>
        </xdr:cNvPr>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33037</xdr:rowOff>
    </xdr:from>
    <xdr:ext cx="405111" cy="259045"/>
    <xdr:sp macro="" textlink="">
      <xdr:nvSpPr>
        <xdr:cNvPr id="87" name="n_4mainValue【道路】&#10;有形固定資産減価償却率">
          <a:extLst>
            <a:ext uri="{FF2B5EF4-FFF2-40B4-BE49-F238E27FC236}">
              <a16:creationId xmlns:a16="http://schemas.microsoft.com/office/drawing/2014/main" id="{00000000-0008-0000-0E00-000057000000}"/>
            </a:ext>
          </a:extLst>
        </xdr:cNvPr>
        <xdr:cNvSpPr txBox="1"/>
      </xdr:nvSpPr>
      <xdr:spPr>
        <a:xfrm>
          <a:off x="927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30620</xdr:rowOff>
    </xdr:from>
    <xdr:to>
      <xdr:col>50</xdr:col>
      <xdr:colOff>165100</xdr:colOff>
      <xdr:row>40</xdr:row>
      <xdr:rowOff>132220</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9588500" y="68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34601</xdr:rowOff>
    </xdr:from>
    <xdr:to>
      <xdr:col>46</xdr:col>
      <xdr:colOff>38100</xdr:colOff>
      <xdr:row>40</xdr:row>
      <xdr:rowOff>136201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8699500" y="68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81420</xdr:rowOff>
    </xdr:from>
    <xdr:to>
      <xdr:col>50</xdr:col>
      <xdr:colOff>114300</xdr:colOff>
      <xdr:row>40</xdr:row>
      <xdr:rowOff>85401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8750300" y="6939420"/>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39192</xdr:rowOff>
    </xdr:from>
    <xdr:to>
      <xdr:col>41</xdr:col>
      <xdr:colOff>101600</xdr:colOff>
      <xdr:row>40</xdr:row>
      <xdr:rowOff>140792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7810500" y="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85401</xdr:rowOff>
    </xdr:from>
    <xdr:to>
      <xdr:col>45</xdr:col>
      <xdr:colOff>177800</xdr:colOff>
      <xdr:row>40</xdr:row>
      <xdr:rowOff>89992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7861300" y="694340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42164</xdr:rowOff>
    </xdr:from>
    <xdr:to>
      <xdr:col>36</xdr:col>
      <xdr:colOff>165100</xdr:colOff>
      <xdr:row>40</xdr:row>
      <xdr:rowOff>143764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6921500" y="69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89992</xdr:rowOff>
    </xdr:from>
    <xdr:to>
      <xdr:col>41</xdr:col>
      <xdr:colOff>50800</xdr:colOff>
      <xdr:row>40</xdr:row>
      <xdr:rowOff>92964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6972300" y="694799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123347</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9359411" y="69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127328</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8483111" y="698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131919</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7594111" y="69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134891</xdr:rowOff>
    </xdr:from>
    <xdr:ext cx="534377" cy="259045"/>
    <xdr:sp macro="" textlink="">
      <xdr:nvSpPr>
        <xdr:cNvPr id="141" name="n_4mainValue【道路】&#10;一人当たり延長">
          <a:extLst>
            <a:ext uri="{FF2B5EF4-FFF2-40B4-BE49-F238E27FC236}">
              <a16:creationId xmlns:a16="http://schemas.microsoft.com/office/drawing/2014/main" id="{00000000-0008-0000-0E00-00008D000000}"/>
            </a:ext>
          </a:extLst>
        </xdr:cNvPr>
        <xdr:cNvSpPr txBox="1"/>
      </xdr:nvSpPr>
      <xdr:spPr>
        <a:xfrm>
          <a:off x="6705111" y="699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132262</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4078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120831</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38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96338</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130300" y="103784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E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E00-0000DE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E00-0000E0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E00-0000E2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28171</xdr:rowOff>
    </xdr:from>
    <xdr:to>
      <xdr:col>50</xdr:col>
      <xdr:colOff>165100</xdr:colOff>
      <xdr:row>63</xdr:row>
      <xdr:rowOff>129771</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9588500" y="108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32834</xdr:rowOff>
    </xdr:from>
    <xdr:to>
      <xdr:col>46</xdr:col>
      <xdr:colOff>38100</xdr:colOff>
      <xdr:row>63</xdr:row>
      <xdr:rowOff>134434</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8699500" y="108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78971</xdr:rowOff>
    </xdr:from>
    <xdr:to>
      <xdr:col>50</xdr:col>
      <xdr:colOff>114300</xdr:colOff>
      <xdr:row>63</xdr:row>
      <xdr:rowOff>83634</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8750300" y="1088032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35177</xdr:rowOff>
    </xdr:from>
    <xdr:to>
      <xdr:col>41</xdr:col>
      <xdr:colOff>101600</xdr:colOff>
      <xdr:row>63</xdr:row>
      <xdr:rowOff>136777</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7810500" y="108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83634</xdr:rowOff>
    </xdr:from>
    <xdr:to>
      <xdr:col>45</xdr:col>
      <xdr:colOff>177800</xdr:colOff>
      <xdr:row>63</xdr:row>
      <xdr:rowOff>85977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7861300" y="10884984"/>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40176</xdr:rowOff>
    </xdr:from>
    <xdr:to>
      <xdr:col>36</xdr:col>
      <xdr:colOff>165100</xdr:colOff>
      <xdr:row>63</xdr:row>
      <xdr:rowOff>141776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6921500" y="108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85977</xdr:rowOff>
    </xdr:from>
    <xdr:to>
      <xdr:col>41</xdr:col>
      <xdr:colOff>50800</xdr:colOff>
      <xdr:row>63</xdr:row>
      <xdr:rowOff>90976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6972300" y="10887327"/>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120898</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9327095" y="1092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125561</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8450795" y="109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127904</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7561795" y="1092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132903</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6672795" y="1093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E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E00-000017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E00-000019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99695</xdr:rowOff>
    </xdr:from>
    <xdr:to>
      <xdr:col>15</xdr:col>
      <xdr:colOff>101600</xdr:colOff>
      <xdr:row>81</xdr:row>
      <xdr:rowOff>29845</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22861</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908300" y="1386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110489</xdr:rowOff>
    </xdr:from>
    <xdr:to>
      <xdr:col>15</xdr:col>
      <xdr:colOff>50800</xdr:colOff>
      <xdr:row>80</xdr:row>
      <xdr:rowOff>150495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2019300" y="13826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110489</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1130300" y="138112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299" name="n_1ave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00" name="n_2ave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01" name="n_3ave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02" name="n_4aveValue【公営住宅】&#10;有形固定資産減価償却率">
          <a:extLst>
            <a:ext uri="{FF2B5EF4-FFF2-40B4-BE49-F238E27FC236}">
              <a16:creationId xmlns:a16="http://schemas.microsoft.com/office/drawing/2014/main" id="{00000000-0008-0000-0E00-00002E01000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303" name="n_1mainValue【公営住宅】&#10;有形固定資産減価償却率">
          <a:extLst>
            <a:ext uri="{FF2B5EF4-FFF2-40B4-BE49-F238E27FC236}">
              <a16:creationId xmlns:a16="http://schemas.microsoft.com/office/drawing/2014/main" id="{00000000-0008-0000-0E00-00002F01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04" name="n_2mainValue【公営住宅】&#10;有形固定資産減価償却率">
          <a:extLst>
            <a:ext uri="{FF2B5EF4-FFF2-40B4-BE49-F238E27FC236}">
              <a16:creationId xmlns:a16="http://schemas.microsoft.com/office/drawing/2014/main" id="{00000000-0008-0000-0E00-000030010000}"/>
            </a:ext>
          </a:extLst>
        </xdr:cNvPr>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305" name="n_3mainValue【公営住宅】&#10;有形固定資産減価償却率">
          <a:extLst>
            <a:ext uri="{FF2B5EF4-FFF2-40B4-BE49-F238E27FC236}">
              <a16:creationId xmlns:a16="http://schemas.microsoft.com/office/drawing/2014/main" id="{00000000-0008-0000-0E00-000031010000}"/>
            </a:ext>
          </a:extLst>
        </xdr:cNvPr>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06" name="n_4mainValue【公営住宅】&#10;有形固定資産減価償却率">
          <a:extLst>
            <a:ext uri="{FF2B5EF4-FFF2-40B4-BE49-F238E27FC236}">
              <a16:creationId xmlns:a16="http://schemas.microsoft.com/office/drawing/2014/main" id="{00000000-0008-0000-0E00-00003201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E00-000049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00000000-0008-0000-0E00-00004B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E00-00004D010000}"/>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118791</xdr:rowOff>
    </xdr:from>
    <xdr:to>
      <xdr:col>50</xdr:col>
      <xdr:colOff>165100</xdr:colOff>
      <xdr:row>86</xdr:row>
      <xdr:rowOff>48941</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9588500" y="146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119293</xdr:rowOff>
    </xdr:from>
    <xdr:to>
      <xdr:col>46</xdr:col>
      <xdr:colOff>38100</xdr:colOff>
      <xdr:row>86</xdr:row>
      <xdr:rowOff>49443</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8699500" y="146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169591</xdr:rowOff>
    </xdr:from>
    <xdr:to>
      <xdr:col>50</xdr:col>
      <xdr:colOff>114300</xdr:colOff>
      <xdr:row>85</xdr:row>
      <xdr:rowOff>170093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8750300" y="14742841"/>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170093</xdr:rowOff>
    </xdr:from>
    <xdr:to>
      <xdr:col>45</xdr:col>
      <xdr:colOff>177800</xdr:colOff>
      <xdr:row>85</xdr:row>
      <xdr:rowOff>170687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7861300" y="1474334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121168</xdr:rowOff>
    </xdr:from>
    <xdr:to>
      <xdr:col>36</xdr:col>
      <xdr:colOff>165100</xdr:colOff>
      <xdr:row>86</xdr:row>
      <xdr:rowOff>51318</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6921500" y="14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170687</xdr:rowOff>
    </xdr:from>
    <xdr:to>
      <xdr:col>41</xdr:col>
      <xdr:colOff>50800</xdr:colOff>
      <xdr:row>86</xdr:row>
      <xdr:rowOff>518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6972300" y="1474393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51" name="n_1aveValue【公営住宅】&#10;一人当たり面積">
          <a:extLst>
            <a:ext uri="{FF2B5EF4-FFF2-40B4-BE49-F238E27FC236}">
              <a16:creationId xmlns:a16="http://schemas.microsoft.com/office/drawing/2014/main" id="{00000000-0008-0000-0E00-00005F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52" name="n_2aveValue【公営住宅】&#10;一人当たり面積">
          <a:extLst>
            <a:ext uri="{FF2B5EF4-FFF2-40B4-BE49-F238E27FC236}">
              <a16:creationId xmlns:a16="http://schemas.microsoft.com/office/drawing/2014/main" id="{00000000-0008-0000-0E00-000060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53" name="n_3aveValue【公営住宅】&#10;一人当たり面積">
          <a:extLst>
            <a:ext uri="{FF2B5EF4-FFF2-40B4-BE49-F238E27FC236}">
              <a16:creationId xmlns:a16="http://schemas.microsoft.com/office/drawing/2014/main" id="{00000000-0008-0000-0E00-000061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54" name="n_4aveValue【公営住宅】&#10;一人当たり面積">
          <a:extLst>
            <a:ext uri="{FF2B5EF4-FFF2-40B4-BE49-F238E27FC236}">
              <a16:creationId xmlns:a16="http://schemas.microsoft.com/office/drawing/2014/main" id="{00000000-0008-0000-0E00-000062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40068</xdr:rowOff>
    </xdr:from>
    <xdr:ext cx="469744" cy="259045"/>
    <xdr:sp macro="" textlink="">
      <xdr:nvSpPr>
        <xdr:cNvPr id="355" name="n_1mainValue【公営住宅】&#10;一人当たり面積">
          <a:extLst>
            <a:ext uri="{FF2B5EF4-FFF2-40B4-BE49-F238E27FC236}">
              <a16:creationId xmlns:a16="http://schemas.microsoft.com/office/drawing/2014/main" id="{00000000-0008-0000-0E00-000063010000}"/>
            </a:ext>
          </a:extLst>
        </xdr:cNvPr>
        <xdr:cNvSpPr txBox="1"/>
      </xdr:nvSpPr>
      <xdr:spPr>
        <a:xfrm>
          <a:off x="9391727" y="1478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40570</xdr:rowOff>
    </xdr:from>
    <xdr:ext cx="469744" cy="259045"/>
    <xdr:sp macro="" textlink="">
      <xdr:nvSpPr>
        <xdr:cNvPr id="356" name="n_2mainValue【公営住宅】&#10;一人当たり面積">
          <a:extLst>
            <a:ext uri="{FF2B5EF4-FFF2-40B4-BE49-F238E27FC236}">
              <a16:creationId xmlns:a16="http://schemas.microsoft.com/office/drawing/2014/main" id="{00000000-0008-0000-0E00-000064010000}"/>
            </a:ext>
          </a:extLst>
        </xdr:cNvPr>
        <xdr:cNvSpPr txBox="1"/>
      </xdr:nvSpPr>
      <xdr:spPr>
        <a:xfrm>
          <a:off x="8515427" y="1478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57" name="n_3mainValue【公営住宅】&#10;一人当たり面積">
          <a:extLst>
            <a:ext uri="{FF2B5EF4-FFF2-40B4-BE49-F238E27FC236}">
              <a16:creationId xmlns:a16="http://schemas.microsoft.com/office/drawing/2014/main" id="{00000000-0008-0000-0E00-000065010000}"/>
            </a:ext>
          </a:extLst>
        </xdr:cNvPr>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42445</xdr:rowOff>
    </xdr:from>
    <xdr:ext cx="469744" cy="259045"/>
    <xdr:sp macro="" textlink="">
      <xdr:nvSpPr>
        <xdr:cNvPr id="358" name="n_4mainValue【公営住宅】&#10;一人当たり面積">
          <a:extLst>
            <a:ext uri="{FF2B5EF4-FFF2-40B4-BE49-F238E27FC236}">
              <a16:creationId xmlns:a16="http://schemas.microsoft.com/office/drawing/2014/main" id="{00000000-0008-0000-0E00-000066010000}"/>
            </a:ext>
          </a:extLst>
        </xdr:cNvPr>
        <xdr:cNvSpPr txBox="1"/>
      </xdr:nvSpPr>
      <xdr:spPr>
        <a:xfrm>
          <a:off x="6737427" y="1478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00000000-0008-0000-0E00-00009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03" name="【認定こども園・幼稚園・保育所】&#10;有形固定資産減価償却率最大値テキスト">
          <a:extLst>
            <a:ext uri="{FF2B5EF4-FFF2-40B4-BE49-F238E27FC236}">
              <a16:creationId xmlns:a16="http://schemas.microsoft.com/office/drawing/2014/main" id="{00000000-0008-0000-0E00-000093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00000000-0008-0000-0E00-000095010000}"/>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90715</xdr:rowOff>
    </xdr:from>
    <xdr:to>
      <xdr:col>81</xdr:col>
      <xdr:colOff>101600</xdr:colOff>
      <xdr:row>41</xdr:row>
      <xdr:rowOff>20865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543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67854</xdr:rowOff>
    </xdr:from>
    <xdr:to>
      <xdr:col>76</xdr:col>
      <xdr:colOff>165100</xdr:colOff>
      <xdr:row>40</xdr:row>
      <xdr:rowOff>169454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4541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141515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592300" y="69766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46627</xdr:rowOff>
    </xdr:from>
    <xdr:to>
      <xdr:col>72</xdr:col>
      <xdr:colOff>38100</xdr:colOff>
      <xdr:row>40</xdr:row>
      <xdr:rowOff>148227</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3652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97427</xdr:rowOff>
    </xdr:from>
    <xdr:to>
      <xdr:col>76</xdr:col>
      <xdr:colOff>114300</xdr:colOff>
      <xdr:row>40</xdr:row>
      <xdr:rowOff>118654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3703300" y="69554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97427</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814300" y="69309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11992</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5266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4389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139354</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3500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430" name="n_4main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00000000-0008-0000-0E00-0000C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00000000-0008-0000-0E00-0000C5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00000000-0008-0000-0E00-0000C7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00000000-0008-0000-0E00-0000C901000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48768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0434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xdr:rowOff>
    </xdr:from>
    <xdr:to>
      <xdr:col>102</xdr:col>
      <xdr:colOff>165100</xdr:colOff>
      <xdr:row>40</xdr:row>
      <xdr:rowOff>101854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9494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51054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19545300" y="690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55626</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8656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92981</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482" name="n_4main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00000000-0008-0000-0E00-0000FE01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00000000-0008-0000-0E00-000000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00000000-0008-0000-0E00-00000202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xdr:rowOff>
    </xdr:from>
    <xdr:to>
      <xdr:col>76</xdr:col>
      <xdr:colOff>165100</xdr:colOff>
      <xdr:row>59</xdr:row>
      <xdr:rowOff>114481</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132262</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592300" y="101792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63681</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3703300" y="101041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47172</xdr:rowOff>
    </xdr:from>
    <xdr:to>
      <xdr:col>67</xdr:col>
      <xdr:colOff>101600</xdr:colOff>
      <xdr:row>58</xdr:row>
      <xdr:rowOff>148772</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2763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97972</xdr:rowOff>
    </xdr:from>
    <xdr:to>
      <xdr:col>71</xdr:col>
      <xdr:colOff>177800</xdr:colOff>
      <xdr:row>58</xdr:row>
      <xdr:rowOff>160020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814300" y="100420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E00-000014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E00-000015020000}"/>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E00-000016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E00-000017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2739</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165299</xdr:rowOff>
    </xdr:from>
    <xdr:ext cx="405111" cy="259045"/>
    <xdr:sp macro="" textlink="">
      <xdr:nvSpPr>
        <xdr:cNvPr id="539" name="n_4mainValue【学校施設】&#10;有形固定資産減価償却率">
          <a:extLst>
            <a:ext uri="{FF2B5EF4-FFF2-40B4-BE49-F238E27FC236}">
              <a16:creationId xmlns:a16="http://schemas.microsoft.com/office/drawing/2014/main" id="{00000000-0008-0000-0E00-00001B020000}"/>
            </a:ext>
          </a:extLst>
        </xdr:cNvPr>
        <xdr:cNvSpPr txBox="1"/>
      </xdr:nvSpPr>
      <xdr:spPr>
        <a:xfrm>
          <a:off x="12611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64" name="【学校施設】&#10;一人当たり面積最小値テキスト">
          <a:extLst>
            <a:ext uri="{FF2B5EF4-FFF2-40B4-BE49-F238E27FC236}">
              <a16:creationId xmlns:a16="http://schemas.microsoft.com/office/drawing/2014/main" id="{00000000-0008-0000-0E00-000034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66" name="【学校施設】&#10;一人当たり面積最大値テキスト">
          <a:extLst>
            <a:ext uri="{FF2B5EF4-FFF2-40B4-BE49-F238E27FC236}">
              <a16:creationId xmlns:a16="http://schemas.microsoft.com/office/drawing/2014/main" id="{00000000-0008-0000-0E00-000036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68" name="【学校施設】&#10;一人当たり面積平均値テキスト">
          <a:extLst>
            <a:ext uri="{FF2B5EF4-FFF2-40B4-BE49-F238E27FC236}">
              <a16:creationId xmlns:a16="http://schemas.microsoft.com/office/drawing/2014/main" id="{00000000-0008-0000-0E00-000038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148844</xdr:rowOff>
    </xdr:from>
    <xdr:to>
      <xdr:col>112</xdr:col>
      <xdr:colOff>38100</xdr:colOff>
      <xdr:row>62</xdr:row>
      <xdr:rowOff>78994</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1272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153988</xdr:rowOff>
    </xdr:from>
    <xdr:to>
      <xdr:col>107</xdr:col>
      <xdr:colOff>101600</xdr:colOff>
      <xdr:row>62</xdr:row>
      <xdr:rowOff>84138</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0383500" y="106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28194</xdr:rowOff>
    </xdr:from>
    <xdr:to>
      <xdr:col>111</xdr:col>
      <xdr:colOff>177800</xdr:colOff>
      <xdr:row>62</xdr:row>
      <xdr:rowOff>33338</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0434300" y="1065809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159703</xdr:rowOff>
    </xdr:from>
    <xdr:to>
      <xdr:col>102</xdr:col>
      <xdr:colOff>165100</xdr:colOff>
      <xdr:row>62</xdr:row>
      <xdr:rowOff>89853</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9494500" y="10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33338</xdr:rowOff>
    </xdr:from>
    <xdr:to>
      <xdr:col>107</xdr:col>
      <xdr:colOff>50800</xdr:colOff>
      <xdr:row>62</xdr:row>
      <xdr:rowOff>39053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545300" y="106632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162751</xdr:rowOff>
    </xdr:from>
    <xdr:to>
      <xdr:col>98</xdr:col>
      <xdr:colOff>38100</xdr:colOff>
      <xdr:row>62</xdr:row>
      <xdr:rowOff>92901</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8605500" y="10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39053</xdr:rowOff>
    </xdr:from>
    <xdr:to>
      <xdr:col>102</xdr:col>
      <xdr:colOff>114300</xdr:colOff>
      <xdr:row>62</xdr:row>
      <xdr:rowOff>42101</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18656300" y="1066895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86" name="n_1aveValue【学校施設】&#10;一人当たり面積">
          <a:extLst>
            <a:ext uri="{FF2B5EF4-FFF2-40B4-BE49-F238E27FC236}">
              <a16:creationId xmlns:a16="http://schemas.microsoft.com/office/drawing/2014/main" id="{00000000-0008-0000-0E00-00004A020000}"/>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87" name="n_2aveValue【学校施設】&#10;一人当たり面積">
          <a:extLst>
            <a:ext uri="{FF2B5EF4-FFF2-40B4-BE49-F238E27FC236}">
              <a16:creationId xmlns:a16="http://schemas.microsoft.com/office/drawing/2014/main" id="{00000000-0008-0000-0E00-00004B020000}"/>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88" name="n_3aveValue【学校施設】&#10;一人当たり面積">
          <a:extLst>
            <a:ext uri="{FF2B5EF4-FFF2-40B4-BE49-F238E27FC236}">
              <a16:creationId xmlns:a16="http://schemas.microsoft.com/office/drawing/2014/main" id="{00000000-0008-0000-0E00-00004C02000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89" name="n_4aveValue【学校施設】&#10;一人当たり面積">
          <a:extLst>
            <a:ext uri="{FF2B5EF4-FFF2-40B4-BE49-F238E27FC236}">
              <a16:creationId xmlns:a16="http://schemas.microsoft.com/office/drawing/2014/main" id="{00000000-0008-0000-0E00-00004D02000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70121</xdr:rowOff>
    </xdr:from>
    <xdr:ext cx="469744" cy="259045"/>
    <xdr:sp macro="" textlink="">
      <xdr:nvSpPr>
        <xdr:cNvPr id="590" name="n_1mainValue【学校施設】&#10;一人当たり面積">
          <a:extLst>
            <a:ext uri="{FF2B5EF4-FFF2-40B4-BE49-F238E27FC236}">
              <a16:creationId xmlns:a16="http://schemas.microsoft.com/office/drawing/2014/main" id="{00000000-0008-0000-0E00-00004E020000}"/>
            </a:ext>
          </a:extLst>
        </xdr:cNvPr>
        <xdr:cNvSpPr txBox="1"/>
      </xdr:nvSpPr>
      <xdr:spPr>
        <a:xfrm>
          <a:off x="21075727" y="107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75265</xdr:rowOff>
    </xdr:from>
    <xdr:ext cx="469744" cy="259045"/>
    <xdr:sp macro="" textlink="">
      <xdr:nvSpPr>
        <xdr:cNvPr id="591" name="n_2mainValue【学校施設】&#10;一人当たり面積">
          <a:extLst>
            <a:ext uri="{FF2B5EF4-FFF2-40B4-BE49-F238E27FC236}">
              <a16:creationId xmlns:a16="http://schemas.microsoft.com/office/drawing/2014/main" id="{00000000-0008-0000-0E00-00004F020000}"/>
            </a:ext>
          </a:extLst>
        </xdr:cNvPr>
        <xdr:cNvSpPr txBox="1"/>
      </xdr:nvSpPr>
      <xdr:spPr>
        <a:xfrm>
          <a:off x="20199427" y="107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80980</xdr:rowOff>
    </xdr:from>
    <xdr:ext cx="469744" cy="259045"/>
    <xdr:sp macro="" textlink="">
      <xdr:nvSpPr>
        <xdr:cNvPr id="592" name="n_3mainValue【学校施設】&#10;一人当たり面積">
          <a:extLst>
            <a:ext uri="{FF2B5EF4-FFF2-40B4-BE49-F238E27FC236}">
              <a16:creationId xmlns:a16="http://schemas.microsoft.com/office/drawing/2014/main" id="{00000000-0008-0000-0E00-000050020000}"/>
            </a:ext>
          </a:extLst>
        </xdr:cNvPr>
        <xdr:cNvSpPr txBox="1"/>
      </xdr:nvSpPr>
      <xdr:spPr>
        <a:xfrm>
          <a:off x="19310427" y="1071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84028</xdr:rowOff>
    </xdr:from>
    <xdr:ext cx="469744" cy="259045"/>
    <xdr:sp macro="" textlink="">
      <xdr:nvSpPr>
        <xdr:cNvPr id="593" name="n_4mainValue【学校施設】&#10;一人当たり面積">
          <a:extLst>
            <a:ext uri="{FF2B5EF4-FFF2-40B4-BE49-F238E27FC236}">
              <a16:creationId xmlns:a16="http://schemas.microsoft.com/office/drawing/2014/main" id="{00000000-0008-0000-0E00-000051020000}"/>
            </a:ext>
          </a:extLst>
        </xdr:cNvPr>
        <xdr:cNvSpPr txBox="1"/>
      </xdr:nvSpPr>
      <xdr:spPr>
        <a:xfrm>
          <a:off x="18421427" y="1071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00000000-0008-0000-0E00-00006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00000000-0008-0000-0E00-00006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22" name="【児童館】&#10;有形固定資産減価償却率最大値テキスト">
          <a:extLst>
            <a:ext uri="{FF2B5EF4-FFF2-40B4-BE49-F238E27FC236}">
              <a16:creationId xmlns:a16="http://schemas.microsoft.com/office/drawing/2014/main" id="{00000000-0008-0000-0E00-00006E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24" name="【児童館】&#10;有形固定資産減価償却率平均値テキスト">
          <a:extLst>
            <a:ext uri="{FF2B5EF4-FFF2-40B4-BE49-F238E27FC236}">
              <a16:creationId xmlns:a16="http://schemas.microsoft.com/office/drawing/2014/main" id="{00000000-0008-0000-0E00-000070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42818</xdr:rowOff>
    </xdr:from>
    <xdr:to>
      <xdr:col>81</xdr:col>
      <xdr:colOff>101600</xdr:colOff>
      <xdr:row>85</xdr:row>
      <xdr:rowOff>144418</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5430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363</xdr:rowOff>
    </xdr:from>
    <xdr:to>
      <xdr:col>76</xdr:col>
      <xdr:colOff>165100</xdr:colOff>
      <xdr:row>85</xdr:row>
      <xdr:rowOff>101963</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14541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51163</xdr:rowOff>
    </xdr:from>
    <xdr:to>
      <xdr:col>81</xdr:col>
      <xdr:colOff>50800</xdr:colOff>
      <xdr:row>85</xdr:row>
      <xdr:rowOff>93618</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4592300" y="146244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51163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3703300" y="145982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104866</xdr:rowOff>
    </xdr:from>
    <xdr:to>
      <xdr:col>67</xdr:col>
      <xdr:colOff>101600</xdr:colOff>
      <xdr:row>85</xdr:row>
      <xdr:rowOff>35016</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2763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155666</xdr:rowOff>
    </xdr:from>
    <xdr:to>
      <xdr:col>71</xdr:col>
      <xdr:colOff>177800</xdr:colOff>
      <xdr:row>85</xdr:row>
      <xdr:rowOff>25037</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814300" y="145574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42" name="n_1aveValue【児童館】&#10;有形固定資産減価償却率">
          <a:extLst>
            <a:ext uri="{FF2B5EF4-FFF2-40B4-BE49-F238E27FC236}">
              <a16:creationId xmlns:a16="http://schemas.microsoft.com/office/drawing/2014/main" id="{00000000-0008-0000-0E00-00008202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43" name="n_2aveValue【児童館】&#10;有形固定資産減価償却率">
          <a:extLst>
            <a:ext uri="{FF2B5EF4-FFF2-40B4-BE49-F238E27FC236}">
              <a16:creationId xmlns:a16="http://schemas.microsoft.com/office/drawing/2014/main" id="{00000000-0008-0000-0E00-00008302000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44" name="n_3aveValue【児童館】&#10;有形固定資産減価償却率">
          <a:extLst>
            <a:ext uri="{FF2B5EF4-FFF2-40B4-BE49-F238E27FC236}">
              <a16:creationId xmlns:a16="http://schemas.microsoft.com/office/drawing/2014/main" id="{00000000-0008-0000-0E00-000084020000}"/>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45" name="n_4aveValue【児童館】&#10;有形固定資産減価償却率">
          <a:extLst>
            <a:ext uri="{FF2B5EF4-FFF2-40B4-BE49-F238E27FC236}">
              <a16:creationId xmlns:a16="http://schemas.microsoft.com/office/drawing/2014/main" id="{00000000-0008-0000-0E00-000085020000}"/>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135545</xdr:rowOff>
    </xdr:from>
    <xdr:ext cx="405111" cy="259045"/>
    <xdr:sp macro="" textlink="">
      <xdr:nvSpPr>
        <xdr:cNvPr id="646" name="n_1mainValue【児童館】&#10;有形固定資産減価償却率">
          <a:extLst>
            <a:ext uri="{FF2B5EF4-FFF2-40B4-BE49-F238E27FC236}">
              <a16:creationId xmlns:a16="http://schemas.microsoft.com/office/drawing/2014/main" id="{00000000-0008-0000-0E00-000086020000}"/>
            </a:ext>
          </a:extLst>
        </xdr:cNvPr>
        <xdr:cNvSpPr txBox="1"/>
      </xdr:nvSpPr>
      <xdr:spPr>
        <a:xfrm>
          <a:off x="152660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93090</xdr:rowOff>
    </xdr:from>
    <xdr:ext cx="405111" cy="259045"/>
    <xdr:sp macro="" textlink="">
      <xdr:nvSpPr>
        <xdr:cNvPr id="647" name="n_2mainValue【児童館】&#10;有形固定資産減価償却率">
          <a:extLst>
            <a:ext uri="{FF2B5EF4-FFF2-40B4-BE49-F238E27FC236}">
              <a16:creationId xmlns:a16="http://schemas.microsoft.com/office/drawing/2014/main" id="{00000000-0008-0000-0E00-000087020000}"/>
            </a:ext>
          </a:extLst>
        </xdr:cNvPr>
        <xdr:cNvSpPr txBox="1"/>
      </xdr:nvSpPr>
      <xdr:spPr>
        <a:xfrm>
          <a:off x="14389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648" name="n_3mainValue【児童館】&#10;有形固定資産減価償却率">
          <a:extLst>
            <a:ext uri="{FF2B5EF4-FFF2-40B4-BE49-F238E27FC236}">
              <a16:creationId xmlns:a16="http://schemas.microsoft.com/office/drawing/2014/main" id="{00000000-0008-0000-0E00-000088020000}"/>
            </a:ext>
          </a:extLst>
        </xdr:cNvPr>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26143</xdr:rowOff>
    </xdr:from>
    <xdr:ext cx="405111" cy="259045"/>
    <xdr:sp macro="" textlink="">
      <xdr:nvSpPr>
        <xdr:cNvPr id="649" name="n_4mainValue【児童館】&#10;有形固定資産減価償却率">
          <a:extLst>
            <a:ext uri="{FF2B5EF4-FFF2-40B4-BE49-F238E27FC236}">
              <a16:creationId xmlns:a16="http://schemas.microsoft.com/office/drawing/2014/main" id="{00000000-0008-0000-0E00-000089020000}"/>
            </a:ext>
          </a:extLst>
        </xdr:cNvPr>
        <xdr:cNvSpPr txBox="1"/>
      </xdr:nvSpPr>
      <xdr:spPr>
        <a:xfrm>
          <a:off x="12611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00000000-0008-0000-0E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74" name="【児童館】&#10;一人当たり面積最小値テキスト">
          <a:extLst>
            <a:ext uri="{FF2B5EF4-FFF2-40B4-BE49-F238E27FC236}">
              <a16:creationId xmlns:a16="http://schemas.microsoft.com/office/drawing/2014/main" id="{00000000-0008-0000-0E00-0000A2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76" name="【児童館】&#10;一人当たり面積最大値テキスト">
          <a:extLst>
            <a:ext uri="{FF2B5EF4-FFF2-40B4-BE49-F238E27FC236}">
              <a16:creationId xmlns:a16="http://schemas.microsoft.com/office/drawing/2014/main" id="{00000000-0008-0000-0E00-0000A402000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78" name="【児童館】&#10;一人当たり面積平均値テキスト">
          <a:extLst>
            <a:ext uri="{FF2B5EF4-FFF2-40B4-BE49-F238E27FC236}">
              <a16:creationId xmlns:a16="http://schemas.microsoft.com/office/drawing/2014/main" id="{00000000-0008-0000-0E00-0000A602000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163830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0434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18656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96" name="n_1aveValue【児童館】&#10;一人当たり面積">
          <a:extLst>
            <a:ext uri="{FF2B5EF4-FFF2-40B4-BE49-F238E27FC236}">
              <a16:creationId xmlns:a16="http://schemas.microsoft.com/office/drawing/2014/main" id="{00000000-0008-0000-0E00-0000B8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97" name="n_2aveValue【児童館】&#10;一人当たり面積">
          <a:extLst>
            <a:ext uri="{FF2B5EF4-FFF2-40B4-BE49-F238E27FC236}">
              <a16:creationId xmlns:a16="http://schemas.microsoft.com/office/drawing/2014/main" id="{00000000-0008-0000-0E00-0000B9020000}"/>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698" name="n_3aveValue【児童館】&#10;一人当たり面積">
          <a:extLst>
            <a:ext uri="{FF2B5EF4-FFF2-40B4-BE49-F238E27FC236}">
              <a16:creationId xmlns:a16="http://schemas.microsoft.com/office/drawing/2014/main" id="{00000000-0008-0000-0E00-0000BA02000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99" name="n_4aveValue【児童館】&#10;一人当たり面積">
          <a:extLst>
            <a:ext uri="{FF2B5EF4-FFF2-40B4-BE49-F238E27FC236}">
              <a16:creationId xmlns:a16="http://schemas.microsoft.com/office/drawing/2014/main" id="{00000000-0008-0000-0E00-0000BB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700" name="n_1mainValue【児童館】&#10;一人当たり面積">
          <a:extLst>
            <a:ext uri="{FF2B5EF4-FFF2-40B4-BE49-F238E27FC236}">
              <a16:creationId xmlns:a16="http://schemas.microsoft.com/office/drawing/2014/main" id="{00000000-0008-0000-0E00-0000BC020000}"/>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01" name="n_2mainValue【児童館】&#10;一人当たり面積">
          <a:extLst>
            <a:ext uri="{FF2B5EF4-FFF2-40B4-BE49-F238E27FC236}">
              <a16:creationId xmlns:a16="http://schemas.microsoft.com/office/drawing/2014/main" id="{00000000-0008-0000-0E00-0000BD020000}"/>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02" name="n_3mainValue【児童館】&#10;一人当たり面積">
          <a:extLst>
            <a:ext uri="{FF2B5EF4-FFF2-40B4-BE49-F238E27FC236}">
              <a16:creationId xmlns:a16="http://schemas.microsoft.com/office/drawing/2014/main" id="{00000000-0008-0000-0E00-0000BE020000}"/>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03" name="n_4mainValue【児童館】&#10;一人当たり面積">
          <a:extLst>
            <a:ext uri="{FF2B5EF4-FFF2-40B4-BE49-F238E27FC236}">
              <a16:creationId xmlns:a16="http://schemas.microsoft.com/office/drawing/2014/main" id="{00000000-0008-0000-0E00-0000BF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00000000-0008-0000-0E00-0000D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a:extLst>
            <a:ext uri="{FF2B5EF4-FFF2-40B4-BE49-F238E27FC236}">
              <a16:creationId xmlns:a16="http://schemas.microsoft.com/office/drawing/2014/main" id="{00000000-0008-0000-0E00-0000D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31" name="【公民館】&#10;有形固定資産減価償却率最大値テキスト">
          <a:extLst>
            <a:ext uri="{FF2B5EF4-FFF2-40B4-BE49-F238E27FC236}">
              <a16:creationId xmlns:a16="http://schemas.microsoft.com/office/drawing/2014/main" id="{00000000-0008-0000-0E00-0000DB020000}"/>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33" name="【公民館】&#10;有形固定資産減価償却率平均値テキスト">
          <a:extLst>
            <a:ext uri="{FF2B5EF4-FFF2-40B4-BE49-F238E27FC236}">
              <a16:creationId xmlns:a16="http://schemas.microsoft.com/office/drawing/2014/main" id="{00000000-0008-0000-0E00-0000DD020000}"/>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4592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365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156211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3703300" y="181184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116205</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814300" y="1807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51" name="n_1aveValue【公民館】&#10;有形固定資産減価償却率">
          <a:extLst>
            <a:ext uri="{FF2B5EF4-FFF2-40B4-BE49-F238E27FC236}">
              <a16:creationId xmlns:a16="http://schemas.microsoft.com/office/drawing/2014/main" id="{00000000-0008-0000-0E00-0000EF020000}"/>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52" name="n_2aveValue【公民館】&#10;有形固定資産減価償却率">
          <a:extLst>
            <a:ext uri="{FF2B5EF4-FFF2-40B4-BE49-F238E27FC236}">
              <a16:creationId xmlns:a16="http://schemas.microsoft.com/office/drawing/2014/main" id="{00000000-0008-0000-0E00-0000F0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3" name="n_3aveValue【公民館】&#10;有形固定資産減価償却率">
          <a:extLst>
            <a:ext uri="{FF2B5EF4-FFF2-40B4-BE49-F238E27FC236}">
              <a16:creationId xmlns:a16="http://schemas.microsoft.com/office/drawing/2014/main" id="{00000000-0008-0000-0E00-0000F1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54" name="n_4aveValue【公民館】&#10;有形固定資産減価償却率">
          <a:extLst>
            <a:ext uri="{FF2B5EF4-FFF2-40B4-BE49-F238E27FC236}">
              <a16:creationId xmlns:a16="http://schemas.microsoft.com/office/drawing/2014/main" id="{00000000-0008-0000-0E00-0000F2020000}"/>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755" name="n_1mainValue【公民館】&#10;有形固定資産減価償却率">
          <a:extLst>
            <a:ext uri="{FF2B5EF4-FFF2-40B4-BE49-F238E27FC236}">
              <a16:creationId xmlns:a16="http://schemas.microsoft.com/office/drawing/2014/main" id="{00000000-0008-0000-0E00-0000F3020000}"/>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756" name="n_2mainValue【公民館】&#10;有形固定資産減価償却率">
          <a:extLst>
            <a:ext uri="{FF2B5EF4-FFF2-40B4-BE49-F238E27FC236}">
              <a16:creationId xmlns:a16="http://schemas.microsoft.com/office/drawing/2014/main" id="{00000000-0008-0000-0E00-0000F4020000}"/>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757" name="n_3mainValue【公民館】&#10;有形固定資産減価償却率">
          <a:extLst>
            <a:ext uri="{FF2B5EF4-FFF2-40B4-BE49-F238E27FC236}">
              <a16:creationId xmlns:a16="http://schemas.microsoft.com/office/drawing/2014/main" id="{00000000-0008-0000-0E00-0000F5020000}"/>
            </a:ext>
          </a:extLst>
        </xdr:cNvPr>
        <xdr:cNvSpPr txBox="1"/>
      </xdr:nvSpPr>
      <xdr:spPr>
        <a:xfrm>
          <a:off x="13500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58" name="n_4mainValue【公民館】&#10;有形固定資産減価償却率">
          <a:extLst>
            <a:ext uri="{FF2B5EF4-FFF2-40B4-BE49-F238E27FC236}">
              <a16:creationId xmlns:a16="http://schemas.microsoft.com/office/drawing/2014/main" id="{00000000-0008-0000-0E00-0000F6020000}"/>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a:extLst>
            <a:ext uri="{FF2B5EF4-FFF2-40B4-BE49-F238E27FC236}">
              <a16:creationId xmlns:a16="http://schemas.microsoft.com/office/drawing/2014/main" id="{00000000-0008-0000-0E00-00000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5" name="【公民館】&#10;一人当たり面積最小値テキスト">
          <a:extLst>
            <a:ext uri="{FF2B5EF4-FFF2-40B4-BE49-F238E27FC236}">
              <a16:creationId xmlns:a16="http://schemas.microsoft.com/office/drawing/2014/main" id="{00000000-0008-0000-0E00-000011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87" name="【公民館】&#10;一人当たり面積最大値テキスト">
          <a:extLst>
            <a:ext uri="{FF2B5EF4-FFF2-40B4-BE49-F238E27FC236}">
              <a16:creationId xmlns:a16="http://schemas.microsoft.com/office/drawing/2014/main" id="{00000000-0008-0000-0E00-00001303000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89" name="【公民館】&#10;一人当たり面積平均値テキスト">
          <a:extLst>
            <a:ext uri="{FF2B5EF4-FFF2-40B4-BE49-F238E27FC236}">
              <a16:creationId xmlns:a16="http://schemas.microsoft.com/office/drawing/2014/main" id="{00000000-0008-0000-0E00-00001503000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90" name="フローチャート: 判断 789">
          <a:extLst>
            <a:ext uri="{FF2B5EF4-FFF2-40B4-BE49-F238E27FC236}">
              <a16:creationId xmlns:a16="http://schemas.microsoft.com/office/drawing/2014/main" id="{00000000-0008-0000-0E00-00001603000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91" name="フローチャート: 判断 790">
          <a:extLst>
            <a:ext uri="{FF2B5EF4-FFF2-40B4-BE49-F238E27FC236}">
              <a16:creationId xmlns:a16="http://schemas.microsoft.com/office/drawing/2014/main" id="{00000000-0008-0000-0E00-00001703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93" name="フローチャート: 判断 792">
          <a:extLst>
            <a:ext uri="{FF2B5EF4-FFF2-40B4-BE49-F238E27FC236}">
              <a16:creationId xmlns:a16="http://schemas.microsoft.com/office/drawing/2014/main" id="{00000000-0008-0000-0E00-000019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46627</xdr:rowOff>
    </xdr:from>
    <xdr:to>
      <xdr:col>112</xdr:col>
      <xdr:colOff>38100</xdr:colOff>
      <xdr:row>107</xdr:row>
      <xdr:rowOff>148227</xdr:rowOff>
    </xdr:to>
    <xdr:sp macro="" textlink="">
      <xdr:nvSpPr>
        <xdr:cNvPr id="800" name="楕円 799">
          <a:extLst>
            <a:ext uri="{FF2B5EF4-FFF2-40B4-BE49-F238E27FC236}">
              <a16:creationId xmlns:a16="http://schemas.microsoft.com/office/drawing/2014/main" id="{00000000-0008-0000-0E00-000020030000}"/>
            </a:ext>
          </a:extLst>
        </xdr:cNvPr>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49893</xdr:rowOff>
    </xdr:from>
    <xdr:to>
      <xdr:col>107</xdr:col>
      <xdr:colOff>101600</xdr:colOff>
      <xdr:row>107</xdr:row>
      <xdr:rowOff>151493</xdr:rowOff>
    </xdr:to>
    <xdr:sp macro="" textlink="">
      <xdr:nvSpPr>
        <xdr:cNvPr id="801" name="楕円 800">
          <a:extLst>
            <a:ext uri="{FF2B5EF4-FFF2-40B4-BE49-F238E27FC236}">
              <a16:creationId xmlns:a16="http://schemas.microsoft.com/office/drawing/2014/main" id="{00000000-0008-0000-0E00-000021030000}"/>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97427</xdr:rowOff>
    </xdr:from>
    <xdr:to>
      <xdr:col>111</xdr:col>
      <xdr:colOff>177800</xdr:colOff>
      <xdr:row>107</xdr:row>
      <xdr:rowOff>100693</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20434300" y="18442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803" name="楕円 802">
          <a:extLst>
            <a:ext uri="{FF2B5EF4-FFF2-40B4-BE49-F238E27FC236}">
              <a16:creationId xmlns:a16="http://schemas.microsoft.com/office/drawing/2014/main" id="{00000000-0008-0000-0E00-000023030000}"/>
            </a:ext>
          </a:extLst>
        </xdr:cNvPr>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103958</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19545300" y="1844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805" name="楕円 804">
          <a:extLst>
            <a:ext uri="{FF2B5EF4-FFF2-40B4-BE49-F238E27FC236}">
              <a16:creationId xmlns:a16="http://schemas.microsoft.com/office/drawing/2014/main" id="{00000000-0008-0000-0E00-000025030000}"/>
            </a:ext>
          </a:extLst>
        </xdr:cNvPr>
        <xdr:cNvSpPr/>
      </xdr:nvSpPr>
      <xdr:spPr>
        <a:xfrm>
          <a:off x="18605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107224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flipV="1">
          <a:off x="18656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07" name="n_1aveValue【公民館】&#10;一人当たり面積">
          <a:extLst>
            <a:ext uri="{FF2B5EF4-FFF2-40B4-BE49-F238E27FC236}">
              <a16:creationId xmlns:a16="http://schemas.microsoft.com/office/drawing/2014/main" id="{00000000-0008-0000-0E00-00002703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08" name="n_2aveValue【公民館】&#10;一人当たり面積">
          <a:extLst>
            <a:ext uri="{FF2B5EF4-FFF2-40B4-BE49-F238E27FC236}">
              <a16:creationId xmlns:a16="http://schemas.microsoft.com/office/drawing/2014/main" id="{00000000-0008-0000-0E00-000028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09" name="n_3aveValue【公民館】&#10;一人当たり面積">
          <a:extLst>
            <a:ext uri="{FF2B5EF4-FFF2-40B4-BE49-F238E27FC236}">
              <a16:creationId xmlns:a16="http://schemas.microsoft.com/office/drawing/2014/main" id="{00000000-0008-0000-0E00-00002903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10" name="n_4aveValue【公民館】&#10;一人当たり面積">
          <a:extLst>
            <a:ext uri="{FF2B5EF4-FFF2-40B4-BE49-F238E27FC236}">
              <a16:creationId xmlns:a16="http://schemas.microsoft.com/office/drawing/2014/main" id="{00000000-0008-0000-0E00-00002A030000}"/>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139354</xdr:rowOff>
    </xdr:from>
    <xdr:ext cx="469744" cy="259045"/>
    <xdr:sp macro="" textlink="">
      <xdr:nvSpPr>
        <xdr:cNvPr id="811" name="n_1mainValue【公民館】&#10;一人当たり面積">
          <a:extLst>
            <a:ext uri="{FF2B5EF4-FFF2-40B4-BE49-F238E27FC236}">
              <a16:creationId xmlns:a16="http://schemas.microsoft.com/office/drawing/2014/main" id="{00000000-0008-0000-0E00-00002B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812" name="n_2mainValue【公民館】&#10;一人当たり面積">
          <a:extLst>
            <a:ext uri="{FF2B5EF4-FFF2-40B4-BE49-F238E27FC236}">
              <a16:creationId xmlns:a16="http://schemas.microsoft.com/office/drawing/2014/main" id="{00000000-0008-0000-0E00-00002C030000}"/>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813" name="n_3mainValue【公民館】&#10;一人当たり面積">
          <a:extLst>
            <a:ext uri="{FF2B5EF4-FFF2-40B4-BE49-F238E27FC236}">
              <a16:creationId xmlns:a16="http://schemas.microsoft.com/office/drawing/2014/main" id="{00000000-0008-0000-0E00-00002D030000}"/>
            </a:ext>
          </a:extLst>
        </xdr:cNvPr>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149151</xdr:rowOff>
    </xdr:from>
    <xdr:ext cx="469744" cy="259045"/>
    <xdr:sp macro="" textlink="">
      <xdr:nvSpPr>
        <xdr:cNvPr id="814" name="n_4mainValue【公民館】&#10;一人当たり面積">
          <a:extLst>
            <a:ext uri="{FF2B5EF4-FFF2-40B4-BE49-F238E27FC236}">
              <a16:creationId xmlns:a16="http://schemas.microsoft.com/office/drawing/2014/main" id="{00000000-0008-0000-0E00-00002E030000}"/>
            </a:ext>
          </a:extLst>
        </xdr:cNvPr>
        <xdr:cNvSpPr txBox="1"/>
      </xdr:nvSpPr>
      <xdr:spPr>
        <a:xfrm>
          <a:off x="18421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の有形固定資産減価償却率は、類似団体平均より低い水準ではあったが、値自体は経年により増加傾向にあった。令和４年度時点では、類似団体平均より高い水準に転じている。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各地区の子育て支援施策の拠点として整備し、放課後児童クラブの実施場所としても活用してきており、一人当たりの面積が類似団体平均より高い水準となっている。今後、児童数の減少、施設の老朽化も進んでいることから、活用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の有形固定資産減価償却率は、施設老朽化に伴い更新等を行ってきたため類似団体平均より低い水準となっている。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53340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3659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22316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33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76019</xdr:rowOff>
    </xdr:from>
    <xdr:to>
      <xdr:col>6</xdr:col>
      <xdr:colOff>38100</xdr:colOff>
      <xdr:row>37</xdr:row>
      <xdr:rowOff>6169</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126819</xdr:rowOff>
    </xdr:from>
    <xdr:to>
      <xdr:col>10</xdr:col>
      <xdr:colOff>114300</xdr:colOff>
      <xdr:row>36</xdr:row>
      <xdr:rowOff>159476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9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95267</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22696</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8699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25908</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8750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25908</xdr:rowOff>
    </xdr:from>
    <xdr:to>
      <xdr:col>45</xdr:col>
      <xdr:colOff>177800</xdr:colOff>
      <xdr:row>40</xdr:row>
      <xdr:rowOff>30480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7861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3" name="n_1aveValue【図書館】&#10;一人当たり面積">
          <a:extLst>
            <a:ext uri="{FF2B5EF4-FFF2-40B4-BE49-F238E27FC236}">
              <a16:creationId xmlns:a16="http://schemas.microsoft.com/office/drawing/2014/main" id="{00000000-0008-0000-0F00-00008500000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4" name="n_2aveValue【図書館】&#10;一人当たり面積">
          <a:extLst>
            <a:ext uri="{FF2B5EF4-FFF2-40B4-BE49-F238E27FC236}">
              <a16:creationId xmlns:a16="http://schemas.microsoft.com/office/drawing/2014/main" id="{00000000-0008-0000-0F00-0000860000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5" name="n_3aveValue【図書館】&#10;一人当たり面積">
          <a:extLst>
            <a:ext uri="{FF2B5EF4-FFF2-40B4-BE49-F238E27FC236}">
              <a16:creationId xmlns:a16="http://schemas.microsoft.com/office/drawing/2014/main" id="{00000000-0008-0000-0F00-000087000000}"/>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36" name="n_4aveValue【図書館】&#10;一人当たり面積">
          <a:extLst>
            <a:ext uri="{FF2B5EF4-FFF2-40B4-BE49-F238E27FC236}">
              <a16:creationId xmlns:a16="http://schemas.microsoft.com/office/drawing/2014/main" id="{00000000-0008-0000-0F00-000088000000}"/>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37" name="n_1mainValue【図書館】&#10;一人当たり面積">
          <a:extLst>
            <a:ext uri="{FF2B5EF4-FFF2-40B4-BE49-F238E27FC236}">
              <a16:creationId xmlns:a16="http://schemas.microsoft.com/office/drawing/2014/main" id="{00000000-0008-0000-0F00-000089000000}"/>
            </a:ext>
          </a:extLst>
        </xdr:cNvPr>
        <xdr:cNvSpPr txBox="1"/>
      </xdr:nvSpPr>
      <xdr:spPr>
        <a:xfrm>
          <a:off x="9391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67835</xdr:rowOff>
    </xdr:from>
    <xdr:ext cx="469744" cy="259045"/>
    <xdr:sp macro="" textlink="">
      <xdr:nvSpPr>
        <xdr:cNvPr id="138" name="n_2mainValue【図書館】&#10;一人当たり面積">
          <a:extLst>
            <a:ext uri="{FF2B5EF4-FFF2-40B4-BE49-F238E27FC236}">
              <a16:creationId xmlns:a16="http://schemas.microsoft.com/office/drawing/2014/main" id="{00000000-0008-0000-0F00-00008A000000}"/>
            </a:ext>
          </a:extLst>
        </xdr:cNvPr>
        <xdr:cNvSpPr txBox="1"/>
      </xdr:nvSpPr>
      <xdr:spPr>
        <a:xfrm>
          <a:off x="8515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9" name="n_3mainValue【図書館】&#10;一人当たり面積">
          <a:extLst>
            <a:ext uri="{FF2B5EF4-FFF2-40B4-BE49-F238E27FC236}">
              <a16:creationId xmlns:a16="http://schemas.microsoft.com/office/drawing/2014/main" id="{00000000-0008-0000-0F00-00008B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0" name="n_4mainValue【図書館】&#10;一人当たり面積">
          <a:extLst>
            <a:ext uri="{FF2B5EF4-FFF2-40B4-BE49-F238E27FC236}">
              <a16:creationId xmlns:a16="http://schemas.microsoft.com/office/drawing/2014/main" id="{00000000-0008-0000-0F00-00008C000000}"/>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2" name="楕円 181">
          <a:extLst>
            <a:ext uri="{FF2B5EF4-FFF2-40B4-BE49-F238E27FC236}">
              <a16:creationId xmlns:a16="http://schemas.microsoft.com/office/drawing/2014/main" id="{00000000-0008-0000-0F00-0000B6000000}"/>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74295</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2908300" y="10311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24765</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2019300" y="10260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59</xdr:row>
      <xdr:rowOff>144780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1130300" y="1021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88" name="n_1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89" name="n_2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0" name="n_3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1" name="n_4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141622</xdr:rowOff>
    </xdr:from>
    <xdr:ext cx="405111" cy="259045"/>
    <xdr:sp macro="" textlink="">
      <xdr:nvSpPr>
        <xdr:cNvPr id="192" name="n_1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3" name="n_2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4" name="n_3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195" name="n_4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F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F00-0000DC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F00-0000DE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F00-0000E0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153797</xdr:rowOff>
    </xdr:from>
    <xdr:to>
      <xdr:col>50</xdr:col>
      <xdr:colOff>165100</xdr:colOff>
      <xdr:row>64</xdr:row>
      <xdr:rowOff>83947</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9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154178</xdr:rowOff>
    </xdr:from>
    <xdr:to>
      <xdr:col>46</xdr:col>
      <xdr:colOff>38100</xdr:colOff>
      <xdr:row>64</xdr:row>
      <xdr:rowOff>84328</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8699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33147</xdr:rowOff>
    </xdr:from>
    <xdr:to>
      <xdr:col>50</xdr:col>
      <xdr:colOff>114300</xdr:colOff>
      <xdr:row>64</xdr:row>
      <xdr:rowOff>33528</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8750300" y="110059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154940</xdr:rowOff>
    </xdr:from>
    <xdr:to>
      <xdr:col>41</xdr:col>
      <xdr:colOff>101600</xdr:colOff>
      <xdr:row>64</xdr:row>
      <xdr:rowOff>85090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7810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33528</xdr:rowOff>
    </xdr:from>
    <xdr:to>
      <xdr:col>45</xdr:col>
      <xdr:colOff>177800</xdr:colOff>
      <xdr:row>64</xdr:row>
      <xdr:rowOff>34290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7861300" y="110063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155321</xdr:rowOff>
    </xdr:from>
    <xdr:to>
      <xdr:col>36</xdr:col>
      <xdr:colOff>165100</xdr:colOff>
      <xdr:row>64</xdr:row>
      <xdr:rowOff>85471</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6921500" y="109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34290</xdr:rowOff>
    </xdr:from>
    <xdr:to>
      <xdr:col>41</xdr:col>
      <xdr:colOff>50800</xdr:colOff>
      <xdr:row>64</xdr:row>
      <xdr:rowOff>34671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6972300" y="110070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42" name="n_1aveValue【体育館・プール】&#10;一人当たり面積">
          <a:extLst>
            <a:ext uri="{FF2B5EF4-FFF2-40B4-BE49-F238E27FC236}">
              <a16:creationId xmlns:a16="http://schemas.microsoft.com/office/drawing/2014/main" id="{00000000-0008-0000-0F00-0000F2000000}"/>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43" name="n_2aveValue【体育館・プール】&#10;一人当たり面積">
          <a:extLst>
            <a:ext uri="{FF2B5EF4-FFF2-40B4-BE49-F238E27FC236}">
              <a16:creationId xmlns:a16="http://schemas.microsoft.com/office/drawing/2014/main" id="{00000000-0008-0000-0F00-0000F3000000}"/>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44" name="n_3aveValue【体育館・プール】&#10;一人当たり面積">
          <a:extLst>
            <a:ext uri="{FF2B5EF4-FFF2-40B4-BE49-F238E27FC236}">
              <a16:creationId xmlns:a16="http://schemas.microsoft.com/office/drawing/2014/main" id="{00000000-0008-0000-0F00-0000F4000000}"/>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45" name="n_4aveValue【体育館・プール】&#10;一人当たり面積">
          <a:extLst>
            <a:ext uri="{FF2B5EF4-FFF2-40B4-BE49-F238E27FC236}">
              <a16:creationId xmlns:a16="http://schemas.microsoft.com/office/drawing/2014/main" id="{00000000-0008-0000-0F00-0000F5000000}"/>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75074</xdr:rowOff>
    </xdr:from>
    <xdr:ext cx="469744" cy="259045"/>
    <xdr:sp macro="" textlink="">
      <xdr:nvSpPr>
        <xdr:cNvPr id="246" name="n_1mainValue【体育館・プール】&#10;一人当たり面積">
          <a:extLst>
            <a:ext uri="{FF2B5EF4-FFF2-40B4-BE49-F238E27FC236}">
              <a16:creationId xmlns:a16="http://schemas.microsoft.com/office/drawing/2014/main" id="{00000000-0008-0000-0F00-0000F6000000}"/>
            </a:ext>
          </a:extLst>
        </xdr:cNvPr>
        <xdr:cNvSpPr txBox="1"/>
      </xdr:nvSpPr>
      <xdr:spPr>
        <a:xfrm>
          <a:off x="9391727" y="1104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75455</xdr:rowOff>
    </xdr:from>
    <xdr:ext cx="469744" cy="259045"/>
    <xdr:sp macro="" textlink="">
      <xdr:nvSpPr>
        <xdr:cNvPr id="247" name="n_2mainValue【体育館・プール】&#10;一人当たり面積">
          <a:extLst>
            <a:ext uri="{FF2B5EF4-FFF2-40B4-BE49-F238E27FC236}">
              <a16:creationId xmlns:a16="http://schemas.microsoft.com/office/drawing/2014/main" id="{00000000-0008-0000-0F00-0000F7000000}"/>
            </a:ext>
          </a:extLst>
        </xdr:cNvPr>
        <xdr:cNvSpPr txBox="1"/>
      </xdr:nvSpPr>
      <xdr:spPr>
        <a:xfrm>
          <a:off x="85154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76217</xdr:rowOff>
    </xdr:from>
    <xdr:ext cx="469744" cy="259045"/>
    <xdr:sp macro="" textlink="">
      <xdr:nvSpPr>
        <xdr:cNvPr id="248" name="n_3mainValue【体育館・プール】&#10;一人当たり面積">
          <a:extLst>
            <a:ext uri="{FF2B5EF4-FFF2-40B4-BE49-F238E27FC236}">
              <a16:creationId xmlns:a16="http://schemas.microsoft.com/office/drawing/2014/main" id="{00000000-0008-0000-0F00-0000F8000000}"/>
            </a:ext>
          </a:extLst>
        </xdr:cNvPr>
        <xdr:cNvSpPr txBox="1"/>
      </xdr:nvSpPr>
      <xdr:spPr>
        <a:xfrm>
          <a:off x="7626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76598</xdr:rowOff>
    </xdr:from>
    <xdr:ext cx="469744" cy="259045"/>
    <xdr:sp macro="" textlink="">
      <xdr:nvSpPr>
        <xdr:cNvPr id="249" name="n_4mainValue【体育館・プール】&#10;一人当たり面積">
          <a:extLst>
            <a:ext uri="{FF2B5EF4-FFF2-40B4-BE49-F238E27FC236}">
              <a16:creationId xmlns:a16="http://schemas.microsoft.com/office/drawing/2014/main" id="{00000000-0008-0000-0F00-0000F9000000}"/>
            </a:ext>
          </a:extLst>
        </xdr:cNvPr>
        <xdr:cNvSpPr txBox="1"/>
      </xdr:nvSpPr>
      <xdr:spPr>
        <a:xfrm>
          <a:off x="6737427"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00000000-0008-0000-0F00-00001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00000000-0008-0000-0F00-000015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00000000-0008-0000-0F00-00001701000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2857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1905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2908300" y="1419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135255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2019300" y="1415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xdr:rowOff>
    </xdr:from>
    <xdr:to>
      <xdr:col>6</xdr:col>
      <xdr:colOff>38100</xdr:colOff>
      <xdr:row>82</xdr:row>
      <xdr:rowOff>109855</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59055</xdr:rowOff>
    </xdr:from>
    <xdr:to>
      <xdr:col>10</xdr:col>
      <xdr:colOff>114300</xdr:colOff>
      <xdr:row>82</xdr:row>
      <xdr:rowOff>97155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130300" y="1411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97" name="n_1aveValue【福祉施設】&#10;有形固定資産減価償却率">
          <a:extLst>
            <a:ext uri="{FF2B5EF4-FFF2-40B4-BE49-F238E27FC236}">
              <a16:creationId xmlns:a16="http://schemas.microsoft.com/office/drawing/2014/main" id="{00000000-0008-0000-0F00-000029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8" name="n_2aveValue【福祉施設】&#10;有形固定資産減価償却率">
          <a:extLst>
            <a:ext uri="{FF2B5EF4-FFF2-40B4-BE49-F238E27FC236}">
              <a16:creationId xmlns:a16="http://schemas.microsoft.com/office/drawing/2014/main" id="{00000000-0008-0000-0F00-00002A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99" name="n_3aveValue【福祉施設】&#10;有形固定資産減価償却率">
          <a:extLst>
            <a:ext uri="{FF2B5EF4-FFF2-40B4-BE49-F238E27FC236}">
              <a16:creationId xmlns:a16="http://schemas.microsoft.com/office/drawing/2014/main" id="{00000000-0008-0000-0F00-00002B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0" name="n_4aveValue【福祉施設】&#10;有形固定資産減価償却率">
          <a:extLst>
            <a:ext uri="{FF2B5EF4-FFF2-40B4-BE49-F238E27FC236}">
              <a16:creationId xmlns:a16="http://schemas.microsoft.com/office/drawing/2014/main" id="{00000000-0008-0000-0F00-00002C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43832</xdr:rowOff>
    </xdr:from>
    <xdr:ext cx="405111" cy="259045"/>
    <xdr:sp macro="" textlink="">
      <xdr:nvSpPr>
        <xdr:cNvPr id="301" name="n_1mainValue【福祉施設】&#10;有形固定資産減価償却率">
          <a:extLst>
            <a:ext uri="{FF2B5EF4-FFF2-40B4-BE49-F238E27FC236}">
              <a16:creationId xmlns:a16="http://schemas.microsoft.com/office/drawing/2014/main" id="{00000000-0008-0000-0F00-00002D010000}"/>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02" name="n_2mainValue【福祉施設】&#10;有形固定資産減価償却率">
          <a:extLst>
            <a:ext uri="{FF2B5EF4-FFF2-40B4-BE49-F238E27FC236}">
              <a16:creationId xmlns:a16="http://schemas.microsoft.com/office/drawing/2014/main" id="{00000000-0008-0000-0F00-00002E010000}"/>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03" name="n_3mainValue【福祉施設】&#10;有形固定資産減価償却率">
          <a:extLst>
            <a:ext uri="{FF2B5EF4-FFF2-40B4-BE49-F238E27FC236}">
              <a16:creationId xmlns:a16="http://schemas.microsoft.com/office/drawing/2014/main" id="{00000000-0008-0000-0F00-00002F010000}"/>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04" name="n_4mainValue【福祉施設】&#10;有形固定資産減価償却率">
          <a:extLst>
            <a:ext uri="{FF2B5EF4-FFF2-40B4-BE49-F238E27FC236}">
              <a16:creationId xmlns:a16="http://schemas.microsoft.com/office/drawing/2014/main" id="{00000000-0008-0000-0F00-000030010000}"/>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F00-00004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F00-000049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F00-00004B01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129539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8750300" y="147005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49" name="n_1aveValue【福祉施設】&#10;一人当たり面積">
          <a:extLst>
            <a:ext uri="{FF2B5EF4-FFF2-40B4-BE49-F238E27FC236}">
              <a16:creationId xmlns:a16="http://schemas.microsoft.com/office/drawing/2014/main" id="{00000000-0008-0000-0F00-00005D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50" name="n_2aveValue【福祉施設】&#10;一人当たり面積">
          <a:extLst>
            <a:ext uri="{FF2B5EF4-FFF2-40B4-BE49-F238E27FC236}">
              <a16:creationId xmlns:a16="http://schemas.microsoft.com/office/drawing/2014/main" id="{00000000-0008-0000-0F00-00005E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51" name="n_3aveValue【福祉施設】&#10;一人当たり面積">
          <a:extLst>
            <a:ext uri="{FF2B5EF4-FFF2-40B4-BE49-F238E27FC236}">
              <a16:creationId xmlns:a16="http://schemas.microsoft.com/office/drawing/2014/main" id="{00000000-0008-0000-0F00-00005F01000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2" name="n_4aveValue【福祉施設】&#10;一人当たり面積">
          <a:extLst>
            <a:ext uri="{FF2B5EF4-FFF2-40B4-BE49-F238E27FC236}">
              <a16:creationId xmlns:a16="http://schemas.microsoft.com/office/drawing/2014/main" id="{00000000-0008-0000-0F00-000060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53" name="n_1mainValue【福祉施設】&#10;一人当たり面積">
          <a:extLst>
            <a:ext uri="{FF2B5EF4-FFF2-40B4-BE49-F238E27FC236}">
              <a16:creationId xmlns:a16="http://schemas.microsoft.com/office/drawing/2014/main" id="{00000000-0008-0000-0F00-000061010000}"/>
            </a:ext>
          </a:extLst>
        </xdr:cNvPr>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54" name="n_2mainValue【福祉施設】&#10;一人当たり面積">
          <a:extLst>
            <a:ext uri="{FF2B5EF4-FFF2-40B4-BE49-F238E27FC236}">
              <a16:creationId xmlns:a16="http://schemas.microsoft.com/office/drawing/2014/main" id="{00000000-0008-0000-0F00-000062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55" name="n_3mainValue【福祉施設】&#10;一人当たり面積">
          <a:extLst>
            <a:ext uri="{FF2B5EF4-FFF2-40B4-BE49-F238E27FC236}">
              <a16:creationId xmlns:a16="http://schemas.microsoft.com/office/drawing/2014/main" id="{00000000-0008-0000-0F00-000063010000}"/>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56" name="n_4mainValue【福祉施設】&#10;一人当たり面積">
          <a:extLst>
            <a:ext uri="{FF2B5EF4-FFF2-40B4-BE49-F238E27FC236}">
              <a16:creationId xmlns:a16="http://schemas.microsoft.com/office/drawing/2014/main" id="{00000000-0008-0000-0F00-000064010000}"/>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F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5" name="【市民会館】&#10;有形固定資産減価償却率最大値テキスト">
          <a:extLst>
            <a:ext uri="{FF2B5EF4-FFF2-40B4-BE49-F238E27FC236}">
              <a16:creationId xmlns:a16="http://schemas.microsoft.com/office/drawing/2014/main" id="{00000000-0008-0000-0F00-000081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F00-000083010000}"/>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100512</xdr:rowOff>
    </xdr:from>
    <xdr:to>
      <xdr:col>20</xdr:col>
      <xdr:colOff>38100</xdr:colOff>
      <xdr:row>107</xdr:row>
      <xdr:rowOff>30662</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3746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56424</xdr:rowOff>
    </xdr:from>
    <xdr:to>
      <xdr:col>15</xdr:col>
      <xdr:colOff>101600</xdr:colOff>
      <xdr:row>106</xdr:row>
      <xdr:rowOff>158024</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857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106</xdr:row>
      <xdr:rowOff>151312</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2908300" y="1828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xdr:rowOff>
    </xdr:from>
    <xdr:to>
      <xdr:col>10</xdr:col>
      <xdr:colOff>165100</xdr:colOff>
      <xdr:row>106</xdr:row>
      <xdr:rowOff>113937</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968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63137</xdr:rowOff>
    </xdr:from>
    <xdr:to>
      <xdr:col>15</xdr:col>
      <xdr:colOff>50800</xdr:colOff>
      <xdr:row>106</xdr:row>
      <xdr:rowOff>107224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019300" y="1823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63137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130300" y="181927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05" name="n_1aveValue【市民会館】&#10;有形固定資産減価償却率">
          <a:extLst>
            <a:ext uri="{FF2B5EF4-FFF2-40B4-BE49-F238E27FC236}">
              <a16:creationId xmlns:a16="http://schemas.microsoft.com/office/drawing/2014/main" id="{00000000-0008-0000-0F00-000095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6" name="n_2aveValue【市民会館】&#10;有形固定資産減価償却率">
          <a:extLst>
            <a:ext uri="{FF2B5EF4-FFF2-40B4-BE49-F238E27FC236}">
              <a16:creationId xmlns:a16="http://schemas.microsoft.com/office/drawing/2014/main" id="{00000000-0008-0000-0F00-000096010000}"/>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07" name="n_3aveValue【市民会館】&#10;有形固定資産減価償却率">
          <a:extLst>
            <a:ext uri="{FF2B5EF4-FFF2-40B4-BE49-F238E27FC236}">
              <a16:creationId xmlns:a16="http://schemas.microsoft.com/office/drawing/2014/main" id="{00000000-0008-0000-0F00-000097010000}"/>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08" name="n_4aveValue【市民会館】&#10;有形固定資産減価償却率">
          <a:extLst>
            <a:ext uri="{FF2B5EF4-FFF2-40B4-BE49-F238E27FC236}">
              <a16:creationId xmlns:a16="http://schemas.microsoft.com/office/drawing/2014/main" id="{00000000-0008-0000-0F00-000098010000}"/>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21789</xdr:rowOff>
    </xdr:from>
    <xdr:ext cx="405111" cy="259045"/>
    <xdr:sp macro="" textlink="">
      <xdr:nvSpPr>
        <xdr:cNvPr id="409" name="n_1mainValue【市民会館】&#10;有形固定資産減価償却率">
          <a:extLst>
            <a:ext uri="{FF2B5EF4-FFF2-40B4-BE49-F238E27FC236}">
              <a16:creationId xmlns:a16="http://schemas.microsoft.com/office/drawing/2014/main" id="{00000000-0008-0000-0F00-000099010000}"/>
            </a:ext>
          </a:extLst>
        </xdr:cNvPr>
        <xdr:cNvSpPr txBox="1"/>
      </xdr:nvSpPr>
      <xdr:spPr>
        <a:xfrm>
          <a:off x="3582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410" name="n_2mainValue【市民会館】&#10;有形固定資産減価償却率">
          <a:extLst>
            <a:ext uri="{FF2B5EF4-FFF2-40B4-BE49-F238E27FC236}">
              <a16:creationId xmlns:a16="http://schemas.microsoft.com/office/drawing/2014/main" id="{00000000-0008-0000-0F00-00009A010000}"/>
            </a:ext>
          </a:extLst>
        </xdr:cNvPr>
        <xdr:cNvSpPr txBox="1"/>
      </xdr:nvSpPr>
      <xdr:spPr>
        <a:xfrm>
          <a:off x="2705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105064</xdr:rowOff>
    </xdr:from>
    <xdr:ext cx="405111" cy="259045"/>
    <xdr:sp macro="" textlink="">
      <xdr:nvSpPr>
        <xdr:cNvPr id="411" name="n_3mainValue【市民会館】&#10;有形固定資産減価償却率">
          <a:extLst>
            <a:ext uri="{FF2B5EF4-FFF2-40B4-BE49-F238E27FC236}">
              <a16:creationId xmlns:a16="http://schemas.microsoft.com/office/drawing/2014/main" id="{00000000-0008-0000-0F00-00009B010000}"/>
            </a:ext>
          </a:extLst>
        </xdr:cNvPr>
        <xdr:cNvSpPr txBox="1"/>
      </xdr:nvSpPr>
      <xdr:spPr>
        <a:xfrm>
          <a:off x="1816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412" name="n_4mainValue【市民会館】&#10;有形固定資産減価償却率">
          <a:extLst>
            <a:ext uri="{FF2B5EF4-FFF2-40B4-BE49-F238E27FC236}">
              <a16:creationId xmlns:a16="http://schemas.microsoft.com/office/drawing/2014/main" id="{00000000-0008-0000-0F00-00009C010000}"/>
            </a:ext>
          </a:extLst>
        </xdr:cNvPr>
        <xdr:cNvSpPr txBox="1"/>
      </xdr:nvSpPr>
      <xdr:spPr>
        <a:xfrm>
          <a:off x="927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00000000-0008-0000-0F00-0000B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7" name="【市民会館】&#10;一人当たり面積最小値テキスト">
          <a:extLst>
            <a:ext uri="{FF2B5EF4-FFF2-40B4-BE49-F238E27FC236}">
              <a16:creationId xmlns:a16="http://schemas.microsoft.com/office/drawing/2014/main" id="{00000000-0008-0000-0F00-0000B5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39" name="【市民会館】&#10;一人当たり面積最大値テキスト">
          <a:extLst>
            <a:ext uri="{FF2B5EF4-FFF2-40B4-BE49-F238E27FC236}">
              <a16:creationId xmlns:a16="http://schemas.microsoft.com/office/drawing/2014/main" id="{00000000-0008-0000-0F00-0000B7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41" name="【市民会館】&#10;一人当たり面積平均値テキスト">
          <a:extLst>
            <a:ext uri="{FF2B5EF4-FFF2-40B4-BE49-F238E27FC236}">
              <a16:creationId xmlns:a16="http://schemas.microsoft.com/office/drawing/2014/main" id="{00000000-0008-0000-0F00-0000B9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50164</xdr:rowOff>
    </xdr:from>
    <xdr:to>
      <xdr:col>50</xdr:col>
      <xdr:colOff>165100</xdr:colOff>
      <xdr:row>108</xdr:row>
      <xdr:rowOff>151764</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52070</xdr:rowOff>
    </xdr:from>
    <xdr:to>
      <xdr:col>46</xdr:col>
      <xdr:colOff>38100</xdr:colOff>
      <xdr:row>108</xdr:row>
      <xdr:rowOff>153670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8699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100964</xdr:rowOff>
    </xdr:from>
    <xdr:to>
      <xdr:col>50</xdr:col>
      <xdr:colOff>114300</xdr:colOff>
      <xdr:row>108</xdr:row>
      <xdr:rowOff>102870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8750300" y="186175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153670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781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102870</xdr:rowOff>
    </xdr:from>
    <xdr:to>
      <xdr:col>45</xdr:col>
      <xdr:colOff>177800</xdr:colOff>
      <xdr:row>108</xdr:row>
      <xdr:rowOff>102870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7861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52070</xdr:rowOff>
    </xdr:from>
    <xdr:to>
      <xdr:col>36</xdr:col>
      <xdr:colOff>165100</xdr:colOff>
      <xdr:row>108</xdr:row>
      <xdr:rowOff>153670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6921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102870</xdr:rowOff>
    </xdr:from>
    <xdr:to>
      <xdr:col>41</xdr:col>
      <xdr:colOff>50800</xdr:colOff>
      <xdr:row>108</xdr:row>
      <xdr:rowOff>102870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972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59" name="n_1aveValue【市民会館】&#10;一人当たり面積">
          <a:extLst>
            <a:ext uri="{FF2B5EF4-FFF2-40B4-BE49-F238E27FC236}">
              <a16:creationId xmlns:a16="http://schemas.microsoft.com/office/drawing/2014/main" id="{00000000-0008-0000-0F00-0000CB01000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60" name="n_2aveValue【市民会館】&#10;一人当たり面積">
          <a:extLst>
            <a:ext uri="{FF2B5EF4-FFF2-40B4-BE49-F238E27FC236}">
              <a16:creationId xmlns:a16="http://schemas.microsoft.com/office/drawing/2014/main" id="{00000000-0008-0000-0F00-0000CC010000}"/>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61" name="n_3aveValue【市民会館】&#10;一人当たり面積">
          <a:extLst>
            <a:ext uri="{FF2B5EF4-FFF2-40B4-BE49-F238E27FC236}">
              <a16:creationId xmlns:a16="http://schemas.microsoft.com/office/drawing/2014/main" id="{00000000-0008-0000-0F00-0000CD010000}"/>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2" name="n_4aveValue【市民会館】&#10;一人当たり面積">
          <a:extLst>
            <a:ext uri="{FF2B5EF4-FFF2-40B4-BE49-F238E27FC236}">
              <a16:creationId xmlns:a16="http://schemas.microsoft.com/office/drawing/2014/main" id="{00000000-0008-0000-0F00-0000CE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142891</xdr:rowOff>
    </xdr:from>
    <xdr:ext cx="469744" cy="259045"/>
    <xdr:sp macro="" textlink="">
      <xdr:nvSpPr>
        <xdr:cNvPr id="463" name="n_1mainValue【市民会館】&#10;一人当たり面積">
          <a:extLst>
            <a:ext uri="{FF2B5EF4-FFF2-40B4-BE49-F238E27FC236}">
              <a16:creationId xmlns:a16="http://schemas.microsoft.com/office/drawing/2014/main" id="{00000000-0008-0000-0F00-0000CF010000}"/>
            </a:ext>
          </a:extLst>
        </xdr:cNvPr>
        <xdr:cNvSpPr txBox="1"/>
      </xdr:nvSpPr>
      <xdr:spPr>
        <a:xfrm>
          <a:off x="9391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144797</xdr:rowOff>
    </xdr:from>
    <xdr:ext cx="469744" cy="259045"/>
    <xdr:sp macro="" textlink="">
      <xdr:nvSpPr>
        <xdr:cNvPr id="464" name="n_2mainValue【市民会館】&#10;一人当たり面積">
          <a:extLst>
            <a:ext uri="{FF2B5EF4-FFF2-40B4-BE49-F238E27FC236}">
              <a16:creationId xmlns:a16="http://schemas.microsoft.com/office/drawing/2014/main" id="{00000000-0008-0000-0F00-0000D0010000}"/>
            </a:ext>
          </a:extLst>
        </xdr:cNvPr>
        <xdr:cNvSpPr txBox="1"/>
      </xdr:nvSpPr>
      <xdr:spPr>
        <a:xfrm>
          <a:off x="8515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144797</xdr:rowOff>
    </xdr:from>
    <xdr:ext cx="469744" cy="259045"/>
    <xdr:sp macro="" textlink="">
      <xdr:nvSpPr>
        <xdr:cNvPr id="465" name="n_3mainValue【市民会館】&#10;一人当たり面積">
          <a:extLst>
            <a:ext uri="{FF2B5EF4-FFF2-40B4-BE49-F238E27FC236}">
              <a16:creationId xmlns:a16="http://schemas.microsoft.com/office/drawing/2014/main" id="{00000000-0008-0000-0F00-0000D1010000}"/>
            </a:ext>
          </a:extLst>
        </xdr:cNvPr>
        <xdr:cNvSpPr txBox="1"/>
      </xdr:nvSpPr>
      <xdr:spPr>
        <a:xfrm>
          <a:off x="7626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144797</xdr:rowOff>
    </xdr:from>
    <xdr:ext cx="469744" cy="259045"/>
    <xdr:sp macro="" textlink="">
      <xdr:nvSpPr>
        <xdr:cNvPr id="466" name="n_4mainValue【市民会館】&#10;一人当たり面積">
          <a:extLst>
            <a:ext uri="{FF2B5EF4-FFF2-40B4-BE49-F238E27FC236}">
              <a16:creationId xmlns:a16="http://schemas.microsoft.com/office/drawing/2014/main" id="{00000000-0008-0000-0F00-0000D2010000}"/>
            </a:ext>
          </a:extLst>
        </xdr:cNvPr>
        <xdr:cNvSpPr txBox="1"/>
      </xdr:nvSpPr>
      <xdr:spPr>
        <a:xfrm>
          <a:off x="6737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0000000-0008-0000-0F00-0000F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00000000-0008-0000-0F00-0000FC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00000000-0008-0000-0F00-0000FE01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00000000-0008-0000-0F00-000000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137795</xdr:rowOff>
    </xdr:from>
    <xdr:to>
      <xdr:col>76</xdr:col>
      <xdr:colOff>165100</xdr:colOff>
      <xdr:row>60</xdr:row>
      <xdr:rowOff>67945</xdr:rowOff>
    </xdr:to>
    <xdr:sp macro="" textlink="">
      <xdr:nvSpPr>
        <xdr:cNvPr id="524" name="楕円 523">
          <a:extLst>
            <a:ext uri="{FF2B5EF4-FFF2-40B4-BE49-F238E27FC236}">
              <a16:creationId xmlns:a16="http://schemas.microsoft.com/office/drawing/2014/main" id="{00000000-0008-0000-0F00-00000C020000}"/>
            </a:ext>
          </a:extLst>
        </xdr:cNvPr>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62865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4592300" y="103041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17145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3703300" y="10258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142875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814300" y="102146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00000000-0008-0000-0F00-00001202000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31" name="n_2aveValue【保健センター・保健所】&#10;有形固定資産減価償却率">
          <a:extLst>
            <a:ext uri="{FF2B5EF4-FFF2-40B4-BE49-F238E27FC236}">
              <a16:creationId xmlns:a16="http://schemas.microsoft.com/office/drawing/2014/main" id="{00000000-0008-0000-0F00-000013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32" name="n_3aveValue【保健センター・保健所】&#10;有形固定資産減価償却率">
          <a:extLst>
            <a:ext uri="{FF2B5EF4-FFF2-40B4-BE49-F238E27FC236}">
              <a16:creationId xmlns:a16="http://schemas.microsoft.com/office/drawing/2014/main" id="{00000000-0008-0000-0F00-00001402000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33" name="n_4aveValue【保健センター・保健所】&#10;有形固定資産減価償却率">
          <a:extLst>
            <a:ext uri="{FF2B5EF4-FFF2-40B4-BE49-F238E27FC236}">
              <a16:creationId xmlns:a16="http://schemas.microsoft.com/office/drawing/2014/main" id="{00000000-0008-0000-0F00-000015020000}"/>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534" name="n_1mainValue【保健センター・保健所】&#10;有形固定資産減価償却率">
          <a:extLst>
            <a:ext uri="{FF2B5EF4-FFF2-40B4-BE49-F238E27FC236}">
              <a16:creationId xmlns:a16="http://schemas.microsoft.com/office/drawing/2014/main" id="{00000000-0008-0000-0F00-000016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535" name="n_2mainValue【保健センター・保健所】&#10;有形固定資産減価償却率">
          <a:extLst>
            <a:ext uri="{FF2B5EF4-FFF2-40B4-BE49-F238E27FC236}">
              <a16:creationId xmlns:a16="http://schemas.microsoft.com/office/drawing/2014/main" id="{00000000-0008-0000-0F00-000017020000}"/>
            </a:ext>
          </a:extLst>
        </xdr:cNvPr>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36" name="n_3mainValue【保健センター・保健所】&#10;有形固定資産減価償却率">
          <a:extLst>
            <a:ext uri="{FF2B5EF4-FFF2-40B4-BE49-F238E27FC236}">
              <a16:creationId xmlns:a16="http://schemas.microsoft.com/office/drawing/2014/main" id="{00000000-0008-0000-0F00-000018020000}"/>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140987</xdr:rowOff>
    </xdr:from>
    <xdr:ext cx="405111" cy="259045"/>
    <xdr:sp macro="" textlink="">
      <xdr:nvSpPr>
        <xdr:cNvPr id="537" name="n_4mainValue【保健センター・保健所】&#10;有形固定資産減価償却率">
          <a:extLst>
            <a:ext uri="{FF2B5EF4-FFF2-40B4-BE49-F238E27FC236}">
              <a16:creationId xmlns:a16="http://schemas.microsoft.com/office/drawing/2014/main" id="{00000000-0008-0000-0F00-000019020000}"/>
            </a:ext>
          </a:extLst>
        </xdr:cNvPr>
        <xdr:cNvSpPr txBox="1"/>
      </xdr:nvSpPr>
      <xdr:spPr>
        <a:xfrm>
          <a:off x="12611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00000000-0008-0000-0F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00000000-0008-0000-0F00-000032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00000000-0008-0000-0F00-000034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00000000-0008-0000-0F00-000036020000}"/>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74930</xdr:rowOff>
    </xdr:from>
    <xdr:to>
      <xdr:col>107</xdr:col>
      <xdr:colOff>101600</xdr:colOff>
      <xdr:row>64</xdr:row>
      <xdr:rowOff>5080</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9494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129540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flipV="1">
          <a:off x="19545300" y="10927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78740</xdr:rowOff>
    </xdr:from>
    <xdr:to>
      <xdr:col>98</xdr:col>
      <xdr:colOff>38100</xdr:colOff>
      <xdr:row>64</xdr:row>
      <xdr:rowOff>8890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8605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129540</xdr:rowOff>
    </xdr:from>
    <xdr:to>
      <xdr:col>102</xdr:col>
      <xdr:colOff>114300</xdr:colOff>
      <xdr:row>63</xdr:row>
      <xdr:rowOff>129540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656300" y="1093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584" name="n_1aveValue【保健センター・保健所】&#10;一人当たり面積">
          <a:extLst>
            <a:ext uri="{FF2B5EF4-FFF2-40B4-BE49-F238E27FC236}">
              <a16:creationId xmlns:a16="http://schemas.microsoft.com/office/drawing/2014/main" id="{00000000-0008-0000-0F00-000048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585" name="n_2aveValue【保健センター・保健所】&#10;一人当たり面積">
          <a:extLst>
            <a:ext uri="{FF2B5EF4-FFF2-40B4-BE49-F238E27FC236}">
              <a16:creationId xmlns:a16="http://schemas.microsoft.com/office/drawing/2014/main" id="{00000000-0008-0000-0F00-000049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586" name="n_3aveValue【保健センター・保健所】&#10;一人当たり面積">
          <a:extLst>
            <a:ext uri="{FF2B5EF4-FFF2-40B4-BE49-F238E27FC236}">
              <a16:creationId xmlns:a16="http://schemas.microsoft.com/office/drawing/2014/main" id="{00000000-0008-0000-0F00-00004A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587" name="n_4aveValue【保健センター・保健所】&#10;一人当たり面積">
          <a:extLst>
            <a:ext uri="{FF2B5EF4-FFF2-40B4-BE49-F238E27FC236}">
              <a16:creationId xmlns:a16="http://schemas.microsoft.com/office/drawing/2014/main" id="{00000000-0008-0000-0F00-00004B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588" name="n_1mainValue【保健センター・保健所】&#10;一人当たり面積">
          <a:extLst>
            <a:ext uri="{FF2B5EF4-FFF2-40B4-BE49-F238E27FC236}">
              <a16:creationId xmlns:a16="http://schemas.microsoft.com/office/drawing/2014/main" id="{00000000-0008-0000-0F00-00004C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89" name="n_2mainValue【保健センター・保健所】&#10;一人当たり面積">
          <a:extLst>
            <a:ext uri="{FF2B5EF4-FFF2-40B4-BE49-F238E27FC236}">
              <a16:creationId xmlns:a16="http://schemas.microsoft.com/office/drawing/2014/main" id="{00000000-0008-0000-0F00-00004D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xdr:rowOff>
    </xdr:from>
    <xdr:ext cx="469744" cy="259045"/>
    <xdr:sp macro="" textlink="">
      <xdr:nvSpPr>
        <xdr:cNvPr id="590" name="n_3mainValue【保健センター・保健所】&#10;一人当たり面積">
          <a:extLst>
            <a:ext uri="{FF2B5EF4-FFF2-40B4-BE49-F238E27FC236}">
              <a16:creationId xmlns:a16="http://schemas.microsoft.com/office/drawing/2014/main" id="{00000000-0008-0000-0F00-00004E020000}"/>
            </a:ext>
          </a:extLst>
        </xdr:cNvPr>
        <xdr:cNvSpPr txBox="1"/>
      </xdr:nvSpPr>
      <xdr:spPr>
        <a:xfrm>
          <a:off x="19310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xdr:rowOff>
    </xdr:from>
    <xdr:ext cx="469744" cy="259045"/>
    <xdr:sp macro="" textlink="">
      <xdr:nvSpPr>
        <xdr:cNvPr id="591" name="n_4mainValue【保健センター・保健所】&#10;一人当たり面積">
          <a:extLst>
            <a:ext uri="{FF2B5EF4-FFF2-40B4-BE49-F238E27FC236}">
              <a16:creationId xmlns:a16="http://schemas.microsoft.com/office/drawing/2014/main" id="{00000000-0008-0000-0F00-00004F020000}"/>
            </a:ext>
          </a:extLst>
        </xdr:cNvPr>
        <xdr:cNvSpPr txBox="1"/>
      </xdr:nvSpPr>
      <xdr:spPr>
        <a:xfrm>
          <a:off x="18421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12064</xdr:rowOff>
    </xdr:from>
    <xdr:to>
      <xdr:col>81</xdr:col>
      <xdr:colOff>101600</xdr:colOff>
      <xdr:row>81</xdr:row>
      <xdr:rowOff>113664</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5430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153036</xdr:rowOff>
    </xdr:from>
    <xdr:to>
      <xdr:col>76</xdr:col>
      <xdr:colOff>165100</xdr:colOff>
      <xdr:row>81</xdr:row>
      <xdr:rowOff>83186</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4541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32386</xdr:rowOff>
    </xdr:from>
    <xdr:to>
      <xdr:col>81</xdr:col>
      <xdr:colOff>50800</xdr:colOff>
      <xdr:row>81</xdr:row>
      <xdr:rowOff>62864</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592300" y="139198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32386</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3703300" y="138912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95886</xdr:rowOff>
    </xdr:from>
    <xdr:to>
      <xdr:col>67</xdr:col>
      <xdr:colOff>101600</xdr:colOff>
      <xdr:row>81</xdr:row>
      <xdr:rowOff>26036</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2763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146686</xdr:rowOff>
    </xdr:from>
    <xdr:to>
      <xdr:col>71</xdr:col>
      <xdr:colOff>177800</xdr:colOff>
      <xdr:row>81</xdr:row>
      <xdr:rowOff>3811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814300" y="13862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39" name="n_1aveValue【消防施設】&#10;有形固定資産減価償却率">
          <a:extLst>
            <a:ext uri="{FF2B5EF4-FFF2-40B4-BE49-F238E27FC236}">
              <a16:creationId xmlns:a16="http://schemas.microsoft.com/office/drawing/2014/main" id="{00000000-0008-0000-0F00-00007F02000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40" name="n_2aveValue【消防施設】&#10;有形固定資産減価償却率">
          <a:extLst>
            <a:ext uri="{FF2B5EF4-FFF2-40B4-BE49-F238E27FC236}">
              <a16:creationId xmlns:a16="http://schemas.microsoft.com/office/drawing/2014/main" id="{00000000-0008-0000-0F00-00008002000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41" name="n_3aveValue【消防施設】&#10;有形固定資産減価償却率">
          <a:extLst>
            <a:ext uri="{FF2B5EF4-FFF2-40B4-BE49-F238E27FC236}">
              <a16:creationId xmlns:a16="http://schemas.microsoft.com/office/drawing/2014/main" id="{00000000-0008-0000-0F00-00008102000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42" name="n_4aveValue【消防施設】&#10;有形固定資産減価償却率">
          <a:extLst>
            <a:ext uri="{FF2B5EF4-FFF2-40B4-BE49-F238E27FC236}">
              <a16:creationId xmlns:a16="http://schemas.microsoft.com/office/drawing/2014/main" id="{00000000-0008-0000-0F00-00008202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130191</xdr:rowOff>
    </xdr:from>
    <xdr:ext cx="405111" cy="259045"/>
    <xdr:sp macro="" textlink="">
      <xdr:nvSpPr>
        <xdr:cNvPr id="643" name="n_1mainValue【消防施設】&#10;有形固定資産減価償却率">
          <a:extLst>
            <a:ext uri="{FF2B5EF4-FFF2-40B4-BE49-F238E27FC236}">
              <a16:creationId xmlns:a16="http://schemas.microsoft.com/office/drawing/2014/main" id="{00000000-0008-0000-0F00-000083020000}"/>
            </a:ext>
          </a:extLst>
        </xdr:cNvPr>
        <xdr:cNvSpPr txBox="1"/>
      </xdr:nvSpPr>
      <xdr:spPr>
        <a:xfrm>
          <a:off x="15266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99713</xdr:rowOff>
    </xdr:from>
    <xdr:ext cx="405111" cy="259045"/>
    <xdr:sp macro="" textlink="">
      <xdr:nvSpPr>
        <xdr:cNvPr id="644" name="n_2mainValue【消防施設】&#10;有形固定資産減価償却率">
          <a:extLst>
            <a:ext uri="{FF2B5EF4-FFF2-40B4-BE49-F238E27FC236}">
              <a16:creationId xmlns:a16="http://schemas.microsoft.com/office/drawing/2014/main" id="{00000000-0008-0000-0F00-000084020000}"/>
            </a:ext>
          </a:extLst>
        </xdr:cNvPr>
        <xdr:cNvSpPr txBox="1"/>
      </xdr:nvSpPr>
      <xdr:spPr>
        <a:xfrm>
          <a:off x="14389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45" name="n_3mainValue【消防施設】&#10;有形固定資産減価償却率">
          <a:extLst>
            <a:ext uri="{FF2B5EF4-FFF2-40B4-BE49-F238E27FC236}">
              <a16:creationId xmlns:a16="http://schemas.microsoft.com/office/drawing/2014/main" id="{00000000-0008-0000-0F00-000085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42563</xdr:rowOff>
    </xdr:from>
    <xdr:ext cx="405111" cy="259045"/>
    <xdr:sp macro="" textlink="">
      <xdr:nvSpPr>
        <xdr:cNvPr id="646" name="n_4mainValue【消防施設】&#10;有形固定資産減価償却率">
          <a:extLst>
            <a:ext uri="{FF2B5EF4-FFF2-40B4-BE49-F238E27FC236}">
              <a16:creationId xmlns:a16="http://schemas.microsoft.com/office/drawing/2014/main" id="{00000000-0008-0000-0F00-000086020000}"/>
            </a:ext>
          </a:extLst>
        </xdr:cNvPr>
        <xdr:cNvSpPr txBox="1"/>
      </xdr:nvSpPr>
      <xdr:spPr>
        <a:xfrm>
          <a:off x="12611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a:extLst>
            <a:ext uri="{FF2B5EF4-FFF2-40B4-BE49-F238E27FC236}">
              <a16:creationId xmlns:a16="http://schemas.microsoft.com/office/drawing/2014/main" id="{00000000-0008-0000-0F00-00009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73" name="【消防施設】&#10;一人当たり面積最小値テキスト">
          <a:extLst>
            <a:ext uri="{FF2B5EF4-FFF2-40B4-BE49-F238E27FC236}">
              <a16:creationId xmlns:a16="http://schemas.microsoft.com/office/drawing/2014/main" id="{00000000-0008-0000-0F00-0000A102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75" name="【消防施設】&#10;一人当たり面積最大値テキスト">
          <a:extLst>
            <a:ext uri="{FF2B5EF4-FFF2-40B4-BE49-F238E27FC236}">
              <a16:creationId xmlns:a16="http://schemas.microsoft.com/office/drawing/2014/main" id="{00000000-0008-0000-0F00-0000A302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77" name="【消防施設】&#10;一人当たり面積平均値テキスト">
          <a:extLst>
            <a:ext uri="{FF2B5EF4-FFF2-40B4-BE49-F238E27FC236}">
              <a16:creationId xmlns:a16="http://schemas.microsoft.com/office/drawing/2014/main" id="{00000000-0008-0000-0F00-0000A502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55880</xdr:rowOff>
    </xdr:from>
    <xdr:to>
      <xdr:col>112</xdr:col>
      <xdr:colOff>38100</xdr:colOff>
      <xdr:row>86</xdr:row>
      <xdr:rowOff>157480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1272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55880</xdr:rowOff>
    </xdr:from>
    <xdr:to>
      <xdr:col>107</xdr:col>
      <xdr:colOff>101600</xdr:colOff>
      <xdr:row>86</xdr:row>
      <xdr:rowOff>157480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20383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106680</xdr:rowOff>
    </xdr:from>
    <xdr:to>
      <xdr:col>111</xdr:col>
      <xdr:colOff>177800</xdr:colOff>
      <xdr:row>86</xdr:row>
      <xdr:rowOff>106680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0434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19494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106680</xdr:rowOff>
    </xdr:from>
    <xdr:to>
      <xdr:col>107</xdr:col>
      <xdr:colOff>50800</xdr:colOff>
      <xdr:row>86</xdr:row>
      <xdr:rowOff>106680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545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106680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656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95" name="n_1aveValue【消防施設】&#10;一人当たり面積">
          <a:extLst>
            <a:ext uri="{FF2B5EF4-FFF2-40B4-BE49-F238E27FC236}">
              <a16:creationId xmlns:a16="http://schemas.microsoft.com/office/drawing/2014/main" id="{00000000-0008-0000-0F00-0000B7020000}"/>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96" name="n_2aveValue【消防施設】&#10;一人当たり面積">
          <a:extLst>
            <a:ext uri="{FF2B5EF4-FFF2-40B4-BE49-F238E27FC236}">
              <a16:creationId xmlns:a16="http://schemas.microsoft.com/office/drawing/2014/main" id="{00000000-0008-0000-0F00-0000B802000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697" name="n_3aveValue【消防施設】&#10;一人当たり面積">
          <a:extLst>
            <a:ext uri="{FF2B5EF4-FFF2-40B4-BE49-F238E27FC236}">
              <a16:creationId xmlns:a16="http://schemas.microsoft.com/office/drawing/2014/main" id="{00000000-0008-0000-0F00-0000B9020000}"/>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98" name="n_4aveValue【消防施設】&#10;一人当たり面積">
          <a:extLst>
            <a:ext uri="{FF2B5EF4-FFF2-40B4-BE49-F238E27FC236}">
              <a16:creationId xmlns:a16="http://schemas.microsoft.com/office/drawing/2014/main" id="{00000000-0008-0000-0F00-0000BA020000}"/>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148607</xdr:rowOff>
    </xdr:from>
    <xdr:ext cx="469744" cy="259045"/>
    <xdr:sp macro="" textlink="">
      <xdr:nvSpPr>
        <xdr:cNvPr id="699" name="n_1mainValue【消防施設】&#10;一人当たり面積">
          <a:extLst>
            <a:ext uri="{FF2B5EF4-FFF2-40B4-BE49-F238E27FC236}">
              <a16:creationId xmlns:a16="http://schemas.microsoft.com/office/drawing/2014/main" id="{00000000-0008-0000-0F00-0000BB020000}"/>
            </a:ext>
          </a:extLst>
        </xdr:cNvPr>
        <xdr:cNvSpPr txBox="1"/>
      </xdr:nvSpPr>
      <xdr:spPr>
        <a:xfrm>
          <a:off x="21075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148607</xdr:rowOff>
    </xdr:from>
    <xdr:ext cx="469744" cy="259045"/>
    <xdr:sp macro="" textlink="">
      <xdr:nvSpPr>
        <xdr:cNvPr id="700" name="n_2mainValue【消防施設】&#10;一人当たり面積">
          <a:extLst>
            <a:ext uri="{FF2B5EF4-FFF2-40B4-BE49-F238E27FC236}">
              <a16:creationId xmlns:a16="http://schemas.microsoft.com/office/drawing/2014/main" id="{00000000-0008-0000-0F00-0000BC020000}"/>
            </a:ext>
          </a:extLst>
        </xdr:cNvPr>
        <xdr:cNvSpPr txBox="1"/>
      </xdr:nvSpPr>
      <xdr:spPr>
        <a:xfrm>
          <a:off x="20199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701" name="n_3mainValue【消防施設】&#10;一人当たり面積">
          <a:extLst>
            <a:ext uri="{FF2B5EF4-FFF2-40B4-BE49-F238E27FC236}">
              <a16:creationId xmlns:a16="http://schemas.microsoft.com/office/drawing/2014/main" id="{00000000-0008-0000-0F00-0000BD020000}"/>
            </a:ext>
          </a:extLst>
        </xdr:cNvPr>
        <xdr:cNvSpPr txBox="1"/>
      </xdr:nvSpPr>
      <xdr:spPr>
        <a:xfrm>
          <a:off x="19310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702" name="n_4mainValue【消防施設】&#10;一人当たり面積">
          <a:extLst>
            <a:ext uri="{FF2B5EF4-FFF2-40B4-BE49-F238E27FC236}">
              <a16:creationId xmlns:a16="http://schemas.microsoft.com/office/drawing/2014/main" id="{00000000-0008-0000-0F00-0000BE020000}"/>
            </a:ext>
          </a:extLst>
        </xdr:cNvPr>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F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7" name="【庁舎】&#10;有形固定資産減価償却率最小値テキスト">
          <a:extLst>
            <a:ext uri="{FF2B5EF4-FFF2-40B4-BE49-F238E27FC236}">
              <a16:creationId xmlns:a16="http://schemas.microsoft.com/office/drawing/2014/main" id="{00000000-0008-0000-0F00-0000D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9" name="【庁舎】&#10;有形固定資産減価償却率最大値テキスト">
          <a:extLst>
            <a:ext uri="{FF2B5EF4-FFF2-40B4-BE49-F238E27FC236}">
              <a16:creationId xmlns:a16="http://schemas.microsoft.com/office/drawing/2014/main" id="{00000000-0008-0000-0F00-0000D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F00-0000DB020000}"/>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543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34289</xdr:rowOff>
    </xdr:from>
    <xdr:to>
      <xdr:col>76</xdr:col>
      <xdr:colOff>165100</xdr:colOff>
      <xdr:row>104</xdr:row>
      <xdr:rowOff>135889</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4541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85089</xdr:rowOff>
    </xdr:from>
    <xdr:to>
      <xdr:col>81</xdr:col>
      <xdr:colOff>50800</xdr:colOff>
      <xdr:row>104</xdr:row>
      <xdr:rowOff>114300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592300" y="179158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5080</xdr:rowOff>
    </xdr:from>
    <xdr:to>
      <xdr:col>72</xdr:col>
      <xdr:colOff>38100</xdr:colOff>
      <xdr:row>104</xdr:row>
      <xdr:rowOff>106680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3652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55880</xdr:rowOff>
    </xdr:from>
    <xdr:to>
      <xdr:col>76</xdr:col>
      <xdr:colOff>114300</xdr:colOff>
      <xdr:row>104</xdr:row>
      <xdr:rowOff>85089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3703300" y="178866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55880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814300" y="178612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49" name="n_1aveValue【庁舎】&#10;有形固定資産減価償却率">
          <a:extLst>
            <a:ext uri="{FF2B5EF4-FFF2-40B4-BE49-F238E27FC236}">
              <a16:creationId xmlns:a16="http://schemas.microsoft.com/office/drawing/2014/main" id="{00000000-0008-0000-0F00-0000ED02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50" name="n_2aveValue【庁舎】&#10;有形固定資産減価償却率">
          <a:extLst>
            <a:ext uri="{FF2B5EF4-FFF2-40B4-BE49-F238E27FC236}">
              <a16:creationId xmlns:a16="http://schemas.microsoft.com/office/drawing/2014/main" id="{00000000-0008-0000-0F00-0000EE02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51" name="n_3aveValue【庁舎】&#10;有形固定資産減価償却率">
          <a:extLst>
            <a:ext uri="{FF2B5EF4-FFF2-40B4-BE49-F238E27FC236}">
              <a16:creationId xmlns:a16="http://schemas.microsoft.com/office/drawing/2014/main" id="{00000000-0008-0000-0F00-0000EF02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52" name="n_4aveValue【庁舎】&#10;有形固定資産減価償却率">
          <a:extLst>
            <a:ext uri="{FF2B5EF4-FFF2-40B4-BE49-F238E27FC236}">
              <a16:creationId xmlns:a16="http://schemas.microsoft.com/office/drawing/2014/main" id="{00000000-0008-0000-0F00-0000F002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753" name="n_1mainValue【庁舎】&#10;有形固定資産減価償却率">
          <a:extLst>
            <a:ext uri="{FF2B5EF4-FFF2-40B4-BE49-F238E27FC236}">
              <a16:creationId xmlns:a16="http://schemas.microsoft.com/office/drawing/2014/main" id="{00000000-0008-0000-0F00-0000F1020000}"/>
            </a:ext>
          </a:extLst>
        </xdr:cNvPr>
        <xdr:cNvSpPr txBox="1"/>
      </xdr:nvSpPr>
      <xdr:spPr>
        <a:xfrm>
          <a:off x="15266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127016</xdr:rowOff>
    </xdr:from>
    <xdr:ext cx="405111" cy="259045"/>
    <xdr:sp macro="" textlink="">
      <xdr:nvSpPr>
        <xdr:cNvPr id="754" name="n_2mainValue【庁舎】&#10;有形固定資産減価償却率">
          <a:extLst>
            <a:ext uri="{FF2B5EF4-FFF2-40B4-BE49-F238E27FC236}">
              <a16:creationId xmlns:a16="http://schemas.microsoft.com/office/drawing/2014/main" id="{00000000-0008-0000-0F00-0000F2020000}"/>
            </a:ext>
          </a:extLst>
        </xdr:cNvPr>
        <xdr:cNvSpPr txBox="1"/>
      </xdr:nvSpPr>
      <xdr:spPr>
        <a:xfrm>
          <a:off x="143897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97807</xdr:rowOff>
    </xdr:from>
    <xdr:ext cx="405111" cy="259045"/>
    <xdr:sp macro="" textlink="">
      <xdr:nvSpPr>
        <xdr:cNvPr id="755" name="n_3mainValue【庁舎】&#10;有形固定資産減価償却率">
          <a:extLst>
            <a:ext uri="{FF2B5EF4-FFF2-40B4-BE49-F238E27FC236}">
              <a16:creationId xmlns:a16="http://schemas.microsoft.com/office/drawing/2014/main" id="{00000000-0008-0000-0F00-0000F3020000}"/>
            </a:ext>
          </a:extLst>
        </xdr:cNvPr>
        <xdr:cNvSpPr txBox="1"/>
      </xdr:nvSpPr>
      <xdr:spPr>
        <a:xfrm>
          <a:off x="13500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756" name="n_4mainValue【庁舎】&#10;有形固定資産減価償却率">
          <a:extLst>
            <a:ext uri="{FF2B5EF4-FFF2-40B4-BE49-F238E27FC236}">
              <a16:creationId xmlns:a16="http://schemas.microsoft.com/office/drawing/2014/main" id="{00000000-0008-0000-0F00-0000F4020000}"/>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id="{00000000-0008-0000-0F00-00000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81" name="【庁舎】&#10;一人当たり面積最小値テキスト">
          <a:extLst>
            <a:ext uri="{FF2B5EF4-FFF2-40B4-BE49-F238E27FC236}">
              <a16:creationId xmlns:a16="http://schemas.microsoft.com/office/drawing/2014/main" id="{00000000-0008-0000-0F00-00000D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83" name="【庁舎】&#10;一人当たり面積最大値テキスト">
          <a:extLst>
            <a:ext uri="{FF2B5EF4-FFF2-40B4-BE49-F238E27FC236}">
              <a16:creationId xmlns:a16="http://schemas.microsoft.com/office/drawing/2014/main" id="{00000000-0008-0000-0F00-00000F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785" name="【庁舎】&#10;一人当たり面積平均値テキスト">
          <a:extLst>
            <a:ext uri="{FF2B5EF4-FFF2-40B4-BE49-F238E27FC236}">
              <a16:creationId xmlns:a16="http://schemas.microsoft.com/office/drawing/2014/main" id="{00000000-0008-0000-0F00-000011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115570</xdr:rowOff>
    </xdr:from>
    <xdr:to>
      <xdr:col>112</xdr:col>
      <xdr:colOff>38100</xdr:colOff>
      <xdr:row>106</xdr:row>
      <xdr:rowOff>45720</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2127250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121920</xdr:rowOff>
    </xdr:from>
    <xdr:to>
      <xdr:col>107</xdr:col>
      <xdr:colOff>101600</xdr:colOff>
      <xdr:row>106</xdr:row>
      <xdr:rowOff>52070</xdr:rowOff>
    </xdr:to>
    <xdr:sp macro="" textlink="">
      <xdr:nvSpPr>
        <xdr:cNvPr id="797" name="楕円 796">
          <a:extLst>
            <a:ext uri="{FF2B5EF4-FFF2-40B4-BE49-F238E27FC236}">
              <a16:creationId xmlns:a16="http://schemas.microsoft.com/office/drawing/2014/main" id="{00000000-0008-0000-0F00-00001D030000}"/>
            </a:ext>
          </a:extLst>
        </xdr:cNvPr>
        <xdr:cNvSpPr/>
      </xdr:nvSpPr>
      <xdr:spPr>
        <a:xfrm>
          <a:off x="20383500" y="181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166370</xdr:rowOff>
    </xdr:from>
    <xdr:to>
      <xdr:col>111</xdr:col>
      <xdr:colOff>177800</xdr:colOff>
      <xdr:row>106</xdr:row>
      <xdr:rowOff>1270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20434300" y="181686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129539</xdr:rowOff>
    </xdr:from>
    <xdr:to>
      <xdr:col>102</xdr:col>
      <xdr:colOff>165100</xdr:colOff>
      <xdr:row>106</xdr:row>
      <xdr:rowOff>59689</xdr:rowOff>
    </xdr:to>
    <xdr:sp macro="" textlink="">
      <xdr:nvSpPr>
        <xdr:cNvPr id="799" name="楕円 798">
          <a:extLst>
            <a:ext uri="{FF2B5EF4-FFF2-40B4-BE49-F238E27FC236}">
              <a16:creationId xmlns:a16="http://schemas.microsoft.com/office/drawing/2014/main" id="{00000000-0008-0000-0F00-00001F030000}"/>
            </a:ext>
          </a:extLst>
        </xdr:cNvPr>
        <xdr:cNvSpPr/>
      </xdr:nvSpPr>
      <xdr:spPr>
        <a:xfrm>
          <a:off x="19494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1270</xdr:rowOff>
    </xdr:from>
    <xdr:to>
      <xdr:col>107</xdr:col>
      <xdr:colOff>50800</xdr:colOff>
      <xdr:row>106</xdr:row>
      <xdr:rowOff>8889</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flipV="1">
          <a:off x="19545300" y="18174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134620</xdr:rowOff>
    </xdr:from>
    <xdr:to>
      <xdr:col>98</xdr:col>
      <xdr:colOff>38100</xdr:colOff>
      <xdr:row>106</xdr:row>
      <xdr:rowOff>64770</xdr:rowOff>
    </xdr:to>
    <xdr:sp macro="" textlink="">
      <xdr:nvSpPr>
        <xdr:cNvPr id="801" name="楕円 800">
          <a:extLst>
            <a:ext uri="{FF2B5EF4-FFF2-40B4-BE49-F238E27FC236}">
              <a16:creationId xmlns:a16="http://schemas.microsoft.com/office/drawing/2014/main" id="{00000000-0008-0000-0F00-000021030000}"/>
            </a:ext>
          </a:extLst>
        </xdr:cNvPr>
        <xdr:cNvSpPr/>
      </xdr:nvSpPr>
      <xdr:spPr>
        <a:xfrm>
          <a:off x="18605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8889</xdr:rowOff>
    </xdr:from>
    <xdr:to>
      <xdr:col>102</xdr:col>
      <xdr:colOff>114300</xdr:colOff>
      <xdr:row>106</xdr:row>
      <xdr:rowOff>13970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18656300" y="181825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03" name="n_1aveValue【庁舎】&#10;一人当たり面積">
          <a:extLst>
            <a:ext uri="{FF2B5EF4-FFF2-40B4-BE49-F238E27FC236}">
              <a16:creationId xmlns:a16="http://schemas.microsoft.com/office/drawing/2014/main" id="{00000000-0008-0000-0F00-000023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04" name="n_2aveValue【庁舎】&#10;一人当たり面積">
          <a:extLst>
            <a:ext uri="{FF2B5EF4-FFF2-40B4-BE49-F238E27FC236}">
              <a16:creationId xmlns:a16="http://schemas.microsoft.com/office/drawing/2014/main" id="{00000000-0008-0000-0F00-000024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05" name="n_3aveValue【庁舎】&#10;一人当たり面積">
          <a:extLst>
            <a:ext uri="{FF2B5EF4-FFF2-40B4-BE49-F238E27FC236}">
              <a16:creationId xmlns:a16="http://schemas.microsoft.com/office/drawing/2014/main" id="{00000000-0008-0000-0F00-000025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06" name="n_4aveValue【庁舎】&#10;一人当たり面積">
          <a:extLst>
            <a:ext uri="{FF2B5EF4-FFF2-40B4-BE49-F238E27FC236}">
              <a16:creationId xmlns:a16="http://schemas.microsoft.com/office/drawing/2014/main" id="{00000000-0008-0000-0F00-000026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62247</xdr:rowOff>
    </xdr:from>
    <xdr:ext cx="469744" cy="259045"/>
    <xdr:sp macro="" textlink="">
      <xdr:nvSpPr>
        <xdr:cNvPr id="807" name="n_1mainValue【庁舎】&#10;一人当たり面積">
          <a:extLst>
            <a:ext uri="{FF2B5EF4-FFF2-40B4-BE49-F238E27FC236}">
              <a16:creationId xmlns:a16="http://schemas.microsoft.com/office/drawing/2014/main" id="{00000000-0008-0000-0F00-000027030000}"/>
            </a:ext>
          </a:extLst>
        </xdr:cNvPr>
        <xdr:cNvSpPr txBox="1"/>
      </xdr:nvSpPr>
      <xdr:spPr>
        <a:xfrm>
          <a:off x="21075727"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68597</xdr:rowOff>
    </xdr:from>
    <xdr:ext cx="469744" cy="259045"/>
    <xdr:sp macro="" textlink="">
      <xdr:nvSpPr>
        <xdr:cNvPr id="808" name="n_2mainValue【庁舎】&#10;一人当たり面積">
          <a:extLst>
            <a:ext uri="{FF2B5EF4-FFF2-40B4-BE49-F238E27FC236}">
              <a16:creationId xmlns:a16="http://schemas.microsoft.com/office/drawing/2014/main" id="{00000000-0008-0000-0F00-000028030000}"/>
            </a:ext>
          </a:extLst>
        </xdr:cNvPr>
        <xdr:cNvSpPr txBox="1"/>
      </xdr:nvSpPr>
      <xdr:spPr>
        <a:xfrm>
          <a:off x="201994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76216</xdr:rowOff>
    </xdr:from>
    <xdr:ext cx="469744" cy="259045"/>
    <xdr:sp macro="" textlink="">
      <xdr:nvSpPr>
        <xdr:cNvPr id="809" name="n_3mainValue【庁舎】&#10;一人当たり面積">
          <a:extLst>
            <a:ext uri="{FF2B5EF4-FFF2-40B4-BE49-F238E27FC236}">
              <a16:creationId xmlns:a16="http://schemas.microsoft.com/office/drawing/2014/main" id="{00000000-0008-0000-0F00-000029030000}"/>
            </a:ext>
          </a:extLst>
        </xdr:cNvPr>
        <xdr:cNvSpPr txBox="1"/>
      </xdr:nvSpPr>
      <xdr:spPr>
        <a:xfrm>
          <a:off x="19310427"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81297</xdr:rowOff>
    </xdr:from>
    <xdr:ext cx="469744" cy="259045"/>
    <xdr:sp macro="" textlink="">
      <xdr:nvSpPr>
        <xdr:cNvPr id="810" name="n_4mainValue【庁舎】&#10;一人当たり面積">
          <a:extLst>
            <a:ext uri="{FF2B5EF4-FFF2-40B4-BE49-F238E27FC236}">
              <a16:creationId xmlns:a16="http://schemas.microsoft.com/office/drawing/2014/main" id="{00000000-0008-0000-0F00-00002A030000}"/>
            </a:ext>
          </a:extLst>
        </xdr:cNvPr>
        <xdr:cNvSpPr txBox="1"/>
      </xdr:nvSpPr>
      <xdr:spPr>
        <a:xfrm>
          <a:off x="18421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の有形固定資産減価償却率は、類似団体平均より低い水準ではあったが、値自体は経年により増加傾向にあった。令和４年度時点では、類似団体平均より高い水準に転じている。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の一人当たりの面積が、類似団体平均より低い水準となっている。これは、市民向けの健診の実施場所を主にセンター外の各地域の施設によることとしているためである。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初期消火体制の充実強化を図るため、消防資機材の助成を行うなどして、各地域の自主防災組織（住民組織）の育成に努めている。消防施設の整備面積が類似団体平均より低い水準となっている一つの要因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人口の減少や全国平均を上回る高齢化率（令和２年国勢調査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市内に中心となる産業が少ないこと等により、財政基盤は依然として弱い。第</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次倉吉市総合計画に沿った施策の重点化との両立に努め、活力あるまちづくりを展開しつつ、行政の効率化を進めることにより、財政の健全化を図る。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23900" y="7429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23900" y="69596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23900" y="6496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23900" y="6032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660900" y="6170930"/>
          <a:ext cx="0" cy="1276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737100" y="742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572000" y="7447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737100" y="592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572000" y="61709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873500" y="6893560"/>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737100" y="6953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6101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035300" y="6893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8227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5179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97100" y="6845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9845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797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71600" y="684530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1590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8415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20800" y="691515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033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6101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73710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8227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517900" y="66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984500" y="6842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6797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159000" y="67945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8415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20800" y="67945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033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本年度の経常収支比率は、分子となる経常経費充当一般財源が、下水道事業会計補助金等の増により前年度比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百万円増加となり、分母となる経常一般財源等が地方消費税交付金や臨時財政対策債等の減により前年度比</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百万円減少したことから、前年度比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23900" y="1122498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23900" y="108993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23900" y="105673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23900" y="102352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23900" y="99032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23900" y="957126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660900" y="9502322"/>
          <a:ext cx="0" cy="1556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7371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572000" y="1105843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737100" y="925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572000" y="95023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873500" y="9892937"/>
          <a:ext cx="7874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737100" y="9921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610100" y="99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38281</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035300" y="9779181"/>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82270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517900" y="10011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38281</xdr:rowOff>
    </xdr:from>
    <xdr:to>
      <xdr:col>15</xdr:col>
      <xdr:colOff>82550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97100" y="9779181"/>
          <a:ext cx="838200" cy="1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8450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797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61</xdr:row>
      <xdr:rowOff>19413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71600" y="9917612"/>
          <a:ext cx="825500" cy="1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59000" y="99323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41500" y="1001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20800" y="997367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03300" y="974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610100" y="9866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737100" y="971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822700" y="98421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517900" y="961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158931</xdr:rowOff>
    </xdr:from>
    <xdr:to>
      <xdr:col>15</xdr:col>
      <xdr:colOff>133350</xdr:colOff>
      <xdr:row>59</xdr:row>
      <xdr:rowOff>89081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84500" y="97347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99258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79700" y="950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59000" y="987316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841500" y="964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140063</xdr:rowOff>
    </xdr:from>
    <xdr:to>
      <xdr:col>7</xdr:col>
      <xdr:colOff>31750</xdr:colOff>
      <xdr:row>61</xdr:row>
      <xdr:rowOff>70213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20800" y="1004606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54990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03300" y="1012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人件費、物件費ともに類似団体平均以下であることから、人口１人当たり人件費・物件費等決算額は、類似団体平均を下回っている。今後は、平成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年度に策定した公共施設等総合管理計画や個別施設計画により、公共施設等の最適な管理・配置を検討し、既存施設の維持管理に係る経費を抑制していく。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また、会計年度任用職員制度の導入及び正職員の定年延伸の開始により、関連経費の増嵩が著しいことから、正職員を含めた定員管理の徹底と、事務事業の適正化を行う必要がある。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23900" y="1489528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23900" y="14563271"/>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23900" y="1423125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23900" y="1389924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23900" y="1356722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23900" y="1323521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660900" y="13433416"/>
          <a:ext cx="0" cy="1262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737100" y="1466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572000" y="1469550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737100" y="1318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572000" y="134334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141350</xdr:rowOff>
    </xdr:from>
    <xdr:to>
      <xdr:col>23</xdr:col>
      <xdr:colOff>133350</xdr:colOff>
      <xdr:row>81</xdr:row>
      <xdr:rowOff>161483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873500" y="13514450"/>
          <a:ext cx="787400" cy="2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737100" y="13526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610100" y="1354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136925</xdr:rowOff>
    </xdr:from>
    <xdr:to>
      <xdr:col>19</xdr:col>
      <xdr:colOff>133350</xdr:colOff>
      <xdr:row>81</xdr:row>
      <xdr:rowOff>141350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035300" y="13510025"/>
          <a:ext cx="8382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82270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517900" y="1362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118791</xdr:rowOff>
    </xdr:from>
    <xdr:to>
      <xdr:col>15</xdr:col>
      <xdr:colOff>82550</xdr:colOff>
      <xdr:row>81</xdr:row>
      <xdr:rowOff>136925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97100" y="13491891"/>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98450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679700" y="136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105852</xdr:rowOff>
    </xdr:from>
    <xdr:to>
      <xdr:col>11</xdr:col>
      <xdr:colOff>31750</xdr:colOff>
      <xdr:row>81</xdr:row>
      <xdr:rowOff>118791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71600" y="13478952"/>
          <a:ext cx="8255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159000" y="1351422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41500" y="135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20800" y="1348611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03300" y="1356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110683</xdr:rowOff>
    </xdr:from>
    <xdr:to>
      <xdr:col>23</xdr:col>
      <xdr:colOff>184150</xdr:colOff>
      <xdr:row>82</xdr:row>
      <xdr:rowOff>40833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610100" y="134837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31960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737100" y="1340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90550</xdr:rowOff>
    </xdr:from>
    <xdr:to>
      <xdr:col>19</xdr:col>
      <xdr:colOff>184150</xdr:colOff>
      <xdr:row>82</xdr:row>
      <xdr:rowOff>20700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822700" y="13463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30877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517900" y="1323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86125</xdr:rowOff>
    </xdr:from>
    <xdr:to>
      <xdr:col>15</xdr:col>
      <xdr:colOff>133350</xdr:colOff>
      <xdr:row>82</xdr:row>
      <xdr:rowOff>16275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984500" y="13459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679700" y="1323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67991</xdr:rowOff>
    </xdr:from>
    <xdr:to>
      <xdr:col>11</xdr:col>
      <xdr:colOff>82550</xdr:colOff>
      <xdr:row>81</xdr:row>
      <xdr:rowOff>169591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159000" y="134410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841500" y="1321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55052</xdr:rowOff>
    </xdr:from>
    <xdr:to>
      <xdr:col>7</xdr:col>
      <xdr:colOff>31750</xdr:colOff>
      <xdr:row>81</xdr:row>
      <xdr:rowOff>156652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20800" y="1342815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166829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03300" y="1320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組織機構の見直し等による級別職員数の変化（部長級＋２、課長級＋１）により、前年度と比較すると数値は上昇している。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給与制度の調査検討を行い、可能なものから改正を実施することや、適正な職員役職構成となるような人事を行うこと等を通じ、適正な給与水準とするよう努める。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0523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34110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0523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3411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0523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3411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0523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34110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0523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34110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989300" y="13420372"/>
          <a:ext cx="0" cy="1437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078200" y="1482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913100" y="1485758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078200" y="1317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913100" y="134203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01900" y="13977761"/>
          <a:ext cx="7874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078200" y="14160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944850" y="141887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370050" y="13977761"/>
          <a:ext cx="83185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15745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846300" y="1428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38200" y="14031384"/>
          <a:ext cx="83185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25600" y="142091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08100" y="142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700000" y="14051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87400" y="14235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82600" y="143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649200" y="1422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344400" y="1430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944850" y="13953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078200" y="1380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157450" y="139269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846300" y="1370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25600" y="1398058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081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87400" y="14007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826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649200" y="1402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3444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類似団体と比較すると、約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人下回っている状況である。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令和４年度に向けて正職員数を削減するよう、平成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年度に定員管理計画（平成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年度正職員数</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人→令和４年度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人）を策定して取り組み、令和４年４月１日時点の職員数は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人（普通会計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人）に減少したが、新型コロナウイルス感染症に対する対策など増大する行政需要に対応するため令和５年４月１日時点の職員数は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人（普通会計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人）に増員した。今後、定員管理に関する計画を策定し、適切な職員数とするよう努める。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052300" y="111738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3411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052300" y="107844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34110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052300" y="10401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3411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052300" y="100118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34110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052300" y="96223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34110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3411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989300" y="9739799"/>
          <a:ext cx="0" cy="1173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6078200" y="108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913100" y="1091319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6078200" y="948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913100" y="973979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102743</xdr:rowOff>
    </xdr:from>
    <xdr:to>
      <xdr:col>81</xdr:col>
      <xdr:colOff>44450</xdr:colOff>
      <xdr:row>59</xdr:row>
      <xdr:rowOff>122047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01900" y="9843643"/>
          <a:ext cx="7874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6078200" y="10002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944850" y="100302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101134</xdr:rowOff>
    </xdr:from>
    <xdr:to>
      <xdr:col>77</xdr:col>
      <xdr:colOff>44450</xdr:colOff>
      <xdr:row>59</xdr:row>
      <xdr:rowOff>102743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370050" y="9842034"/>
          <a:ext cx="83185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157450" y="100165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846300" y="1009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92287</xdr:rowOff>
    </xdr:from>
    <xdr:to>
      <xdr:col>72</xdr:col>
      <xdr:colOff>203200</xdr:colOff>
      <xdr:row>59</xdr:row>
      <xdr:rowOff>101134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38200" y="9833187"/>
          <a:ext cx="83185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25600" y="1000929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08100" y="1008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92287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700000" y="98251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87400" y="9981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82600" y="1006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649200" y="9975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344400" y="1006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71247</xdr:rowOff>
    </xdr:from>
    <xdr:to>
      <xdr:col>81</xdr:col>
      <xdr:colOff>95250</xdr:colOff>
      <xdr:row>60</xdr:row>
      <xdr:rowOff>1397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944850" y="9812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87774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6078200" y="966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51943</xdr:rowOff>
    </xdr:from>
    <xdr:to>
      <xdr:col>77</xdr:col>
      <xdr:colOff>95250</xdr:colOff>
      <xdr:row>59</xdr:row>
      <xdr:rowOff>153543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157450" y="97928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163720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846300" y="95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50334</xdr:rowOff>
    </xdr:from>
    <xdr:to>
      <xdr:col>73</xdr:col>
      <xdr:colOff>44450</xdr:colOff>
      <xdr:row>59</xdr:row>
      <xdr:rowOff>151934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25600" y="979123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162111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08100" y="957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41487</xdr:rowOff>
    </xdr:from>
    <xdr:to>
      <xdr:col>68</xdr:col>
      <xdr:colOff>203200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87400" y="97823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82600" y="956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649200" y="97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44400" y="955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令和３年度に地域総合整備事業債の償還が終了（</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億円）し、分子の公債費充当一般財源等額が減となったこと及び、分母の普通交付税が増（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億円）となったことを要因とし、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0523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34110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0523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34110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0523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3411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0523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3411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0523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34110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989300" y="5853853"/>
          <a:ext cx="0" cy="1405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6078200" y="72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913100" y="72588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6078200" y="561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913100" y="585385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171344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01900" y="6106901"/>
          <a:ext cx="7874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6078200" y="6054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944850" y="60822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370050" y="6108594"/>
          <a:ext cx="83185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15745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846300" y="616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70273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38200" y="6146800"/>
          <a:ext cx="8318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25600" y="608023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08100" y="585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70273</xdr:rowOff>
    </xdr:from>
    <xdr:to>
      <xdr:col>68</xdr:col>
      <xdr:colOff>152400</xdr:colOff>
      <xdr:row>37</xdr:row>
      <xdr:rowOff>98425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2700000" y="61789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87400" y="60862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82600" y="58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649200" y="6092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344400" y="58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944850" y="6056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6078200" y="590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120544</xdr:rowOff>
    </xdr:from>
    <xdr:to>
      <xdr:col>77</xdr:col>
      <xdr:colOff>95250</xdr:colOff>
      <xdr:row>37</xdr:row>
      <xdr:rowOff>50694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157450" y="6064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60871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846300" y="583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25600" y="61023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081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19473</xdr:rowOff>
    </xdr:from>
    <xdr:to>
      <xdr:col>68</xdr:col>
      <xdr:colOff>203200</xdr:colOff>
      <xdr:row>37</xdr:row>
      <xdr:rowOff>121073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87400" y="61281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105850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82600" y="621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6492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134002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44400" y="62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下水道事業への収益的繰出金が減（</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億円）となり、繰入割合が下がったことで、分子の公営企業債等繰入見込額が減となったため、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052300" y="38332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34110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052300" y="34501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34110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052300" y="30607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3411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052300" y="26712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34110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052300" y="2288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34110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989300" y="2288117"/>
          <a:ext cx="0" cy="1330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6078200" y="3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913100" y="36183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607820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913100" y="228811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139954</xdr:rowOff>
    </xdr:from>
    <xdr:to>
      <xdr:col>81</xdr:col>
      <xdr:colOff>44450</xdr:colOff>
      <xdr:row>15</xdr:row>
      <xdr:rowOff>152823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01900" y="2616454"/>
          <a:ext cx="7874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6078200" y="2164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944850" y="23130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152823</xdr:rowOff>
    </xdr:from>
    <xdr:to>
      <xdr:col>77</xdr:col>
      <xdr:colOff>44450</xdr:colOff>
      <xdr:row>16</xdr:row>
      <xdr:rowOff>161544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370050" y="2629323"/>
          <a:ext cx="831850" cy="17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157450" y="23572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846300" y="213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161544</xdr:rowOff>
    </xdr:from>
    <xdr:to>
      <xdr:col>72</xdr:col>
      <xdr:colOff>203200</xdr:colOff>
      <xdr:row>18</xdr:row>
      <xdr:rowOff>2032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38200" y="2803144"/>
          <a:ext cx="83185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25600" y="243365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08100" y="220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2032</xdr:rowOff>
    </xdr:from>
    <xdr:to>
      <xdr:col>68</xdr:col>
      <xdr:colOff>152400</xdr:colOff>
      <xdr:row>19</xdr:row>
      <xdr:rowOff>4318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700000" y="2973832"/>
          <a:ext cx="8382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87400" y="2558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82600" y="233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649200" y="26195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344400" y="23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89154</xdr:rowOff>
    </xdr:from>
    <xdr:to>
      <xdr:col>81</xdr:col>
      <xdr:colOff>95250</xdr:colOff>
      <xdr:row>16</xdr:row>
      <xdr:rowOff>19304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944850" y="2565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61231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6078200" y="253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102023</xdr:rowOff>
    </xdr:from>
    <xdr:to>
      <xdr:col>77</xdr:col>
      <xdr:colOff>95250</xdr:colOff>
      <xdr:row>16</xdr:row>
      <xdr:rowOff>32173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157450" y="25785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846300" y="2658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110744</xdr:rowOff>
    </xdr:from>
    <xdr:to>
      <xdr:col>73</xdr:col>
      <xdr:colOff>44450</xdr:colOff>
      <xdr:row>17</xdr:row>
      <xdr:rowOff>40894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25600" y="275234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25671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08100" y="28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87400" y="2929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82600" y="300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124968</xdr:rowOff>
    </xdr:from>
    <xdr:to>
      <xdr:col>64</xdr:col>
      <xdr:colOff>152400</xdr:colOff>
      <xdr:row>19</xdr:row>
      <xdr:rowOff>55118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649200" y="3096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39895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3444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人口あたりの職員数が類似団体より少なく、給与水準（ラスパイレス指数）が類似団体平均を下回っているため、人件費に係る経常収支比率は、類似団体平均より低くなっている。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3339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9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30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8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33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5971540"/>
          <a:ext cx="765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115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142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941060"/>
          <a:ext cx="8191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94106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89407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181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26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8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6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927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70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9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7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42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1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物件費に係る経常収支比率は、重層的支援体制整備や障がい者相談支援体制充実に係る経常経費充当一般財源の増が要因となり、前年度比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1463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4683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8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1463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433550" y="270764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697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25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607310"/>
          <a:ext cx="809625"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78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98425" y="260731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6250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70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646680"/>
          <a:ext cx="8255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66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7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748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82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6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438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556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602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725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については、保育所運営費や自立支援給付費に係る経常経費充当一般財源は増となったものの、保育所指定管理費の皆減に係る経常経費充当一般財源の皆減により、前年度比と同様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類似団体平均を上回る傾向は、依続している。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45000" y="8782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33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10248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33900" y="85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878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79825" y="96139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33900" y="9224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410075" y="9372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60675" y="961390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35375" y="9334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321050" y="910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35175" y="9652000"/>
          <a:ext cx="8255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809875"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511425"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25550" y="9715500"/>
          <a:ext cx="8096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000250" y="9359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8592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74750" y="9493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63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410075" y="9569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33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35375" y="9569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32105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809875"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511425"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000250" y="966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85925"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7475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63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国民健康保険事業特別会計と介護保険事業特別会計への繰出金に係る経常経費充当一般財源の減等が要因となり、前年度比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20150"/>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3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5434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7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201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35627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623925" y="9312728"/>
          <a:ext cx="809625"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48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98425" y="9312728"/>
          <a:ext cx="8255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37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45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62</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972925" y="9378043"/>
          <a:ext cx="825500" cy="9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48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5758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3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15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1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091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26192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0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327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1026885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1035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補助費等に係る経常収支比率は、一部事務組合への負担金等に係る経常経費充当一般財源の増が要因となり、前年度比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208250" y="5626100"/>
          <a:ext cx="0" cy="1171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284450" y="676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119350" y="67978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28445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119350" y="5626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433550" y="615111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284450" y="59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623925" y="6123686"/>
          <a:ext cx="8096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3827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084300" y="581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28702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2798425" y="6123686"/>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573125" y="6024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258800" y="57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972925" y="5912358"/>
          <a:ext cx="825500" cy="2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747625" y="6056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449175"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938000" y="599236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623675"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15745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28445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382750" y="6106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084300" y="618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573125" y="60792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258800" y="615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747625" y="609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449175" y="61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938000" y="58615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623675" y="563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緊急防災・減災事業債（平成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年度以前の地方債計画に基づき発行されたもの）の償還がおおむね完了したことにより、公債費総額自体の減に伴い、経常経費充当一般財源が減となり、前年度比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45000" y="12258675"/>
          <a:ext cx="0" cy="9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33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71975" y="13251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33900" y="1201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71975" y="12258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159385</xdr:rowOff>
    </xdr:from>
    <xdr:to>
      <xdr:col>24</xdr:col>
      <xdr:colOff>25400</xdr:colOff>
      <xdr:row>74</xdr:row>
      <xdr:rowOff>163195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79825" y="12376785"/>
          <a:ext cx="7651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33900" y="12348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410075" y="12356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163195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60675" y="12367260"/>
          <a:ext cx="8191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35375" y="1236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321050" y="1244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35175" y="12367260"/>
          <a:ext cx="8255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809875" y="12341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511425" y="124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225550" y="1239139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000250" y="12352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85925" y="124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74750" y="1235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6300" y="1243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410075" y="12325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33900" y="1223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35375" y="12329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321050" y="12105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809875" y="12316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511425" y="1209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000250" y="12346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85925" y="1212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133350</xdr:rowOff>
    </xdr:from>
    <xdr:to>
      <xdr:col>6</xdr:col>
      <xdr:colOff>171450</xdr:colOff>
      <xdr:row>75</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74750" y="1235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73677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6300" y="121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人件費は類似団体と比べ低いものの、扶助費や補助費等の経費が高い水準にある。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今後も社会保障関連経費の増大が見込まれるため、経常経費の削減に努める必要がある。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208250" y="11991340"/>
          <a:ext cx="0" cy="120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284450" y="1317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319961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284450" y="117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119350" y="119913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433550" y="1264259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284450" y="126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157450" y="1267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623925" y="12530074"/>
          <a:ext cx="809625"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382750"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084300" y="1271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2798425" y="12530074"/>
          <a:ext cx="8255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573125" y="12515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258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1972925" y="12642596"/>
          <a:ext cx="8255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747625" y="12664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449175" y="1274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938000" y="127152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623675" y="124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157450" y="12632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284450" y="1248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382750" y="12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084300" y="1237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573125" y="12479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258800" y="1225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747625" y="12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449175" y="123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938000" y="12814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623675" y="1289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42588"/>
          <a:ext cx="0" cy="13828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39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4254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8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4258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7312</xdr:rowOff>
    </xdr:from>
    <xdr:to>
      <xdr:col>29</xdr:col>
      <xdr:colOff>127000</xdr:colOff>
      <xdr:row>18</xdr:row>
      <xdr:rowOff>64048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3068012"/>
          <a:ext cx="590550" cy="56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02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85068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64048</xdr:rowOff>
    </xdr:from>
    <xdr:to>
      <xdr:col>26</xdr:col>
      <xdr:colOff>50800</xdr:colOff>
      <xdr:row>18</xdr:row>
      <xdr:rowOff>74607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124748"/>
          <a:ext cx="622300" cy="1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289498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67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74607</xdr:rowOff>
    </xdr:from>
    <xdr:to>
      <xdr:col>22</xdr:col>
      <xdr:colOff>114300</xdr:colOff>
      <xdr:row>18</xdr:row>
      <xdr:rowOff>116006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135307"/>
          <a:ext cx="628650" cy="4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2900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6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116006</xdr:rowOff>
    </xdr:from>
    <xdr:to>
      <xdr:col>18</xdr:col>
      <xdr:colOff>177800</xdr:colOff>
      <xdr:row>18</xdr:row>
      <xdr:rowOff>168747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176706"/>
          <a:ext cx="635000" cy="46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294553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72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297782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127962</xdr:rowOff>
    </xdr:from>
    <xdr:to>
      <xdr:col>29</xdr:col>
      <xdr:colOff>177800</xdr:colOff>
      <xdr:row>18</xdr:row>
      <xdr:rowOff>58112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302356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100039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299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13248</xdr:rowOff>
    </xdr:from>
    <xdr:to>
      <xdr:col>26</xdr:col>
      <xdr:colOff>101600</xdr:colOff>
      <xdr:row>18</xdr:row>
      <xdr:rowOff>114848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307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99625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160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23807</xdr:rowOff>
    </xdr:from>
    <xdr:to>
      <xdr:col>22</xdr:col>
      <xdr:colOff>165100</xdr:colOff>
      <xdr:row>18</xdr:row>
      <xdr:rowOff>125407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08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110184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17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65206</xdr:rowOff>
    </xdr:from>
    <xdr:to>
      <xdr:col>19</xdr:col>
      <xdr:colOff>38100</xdr:colOff>
      <xdr:row>18</xdr:row>
      <xdr:rowOff>166805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125906"/>
          <a:ext cx="8255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151582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21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117947</xdr:rowOff>
    </xdr:from>
    <xdr:to>
      <xdr:col>15</xdr:col>
      <xdr:colOff>101600</xdr:colOff>
      <xdr:row>19</xdr:row>
      <xdr:rowOff>48097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17864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32874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25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99050" y="6021346"/>
          <a:ext cx="0" cy="1498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168900" y="749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75203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168900" y="576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10150" y="602134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74314</xdr:rowOff>
    </xdr:from>
    <xdr:to>
      <xdr:col>29</xdr:col>
      <xdr:colOff>127000</xdr:colOff>
      <xdr:row>38</xdr:row>
      <xdr:rowOff>80721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508500" y="7389514"/>
          <a:ext cx="590550" cy="6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168900" y="716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048250" y="731568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75483</xdr:rowOff>
    </xdr:from>
    <xdr:to>
      <xdr:col>26</xdr:col>
      <xdr:colOff>50800</xdr:colOff>
      <xdr:row>38</xdr:row>
      <xdr:rowOff>80721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886200" y="7390683"/>
          <a:ext cx="6223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457700" y="731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65600" y="708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67172</xdr:rowOff>
    </xdr:from>
    <xdr:to>
      <xdr:col>22</xdr:col>
      <xdr:colOff>114300</xdr:colOff>
      <xdr:row>38</xdr:row>
      <xdr:rowOff>75483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257550" y="7382372"/>
          <a:ext cx="628650" cy="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835400" y="7320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543300" y="70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43930</xdr:rowOff>
    </xdr:from>
    <xdr:to>
      <xdr:col>18</xdr:col>
      <xdr:colOff>177800</xdr:colOff>
      <xdr:row>38</xdr:row>
      <xdr:rowOff>67172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622550" y="7359130"/>
          <a:ext cx="635000" cy="2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213100" y="732589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914650" y="709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571750" y="7323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279650" y="741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23514</xdr:rowOff>
    </xdr:from>
    <xdr:to>
      <xdr:col>29</xdr:col>
      <xdr:colOff>177800</xdr:colOff>
      <xdr:row>38</xdr:row>
      <xdr:rowOff>125114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048250" y="733871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338491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168900" y="73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29921</xdr:rowOff>
    </xdr:from>
    <xdr:to>
      <xdr:col>26</xdr:col>
      <xdr:colOff>101600</xdr:colOff>
      <xdr:row>38</xdr:row>
      <xdr:rowOff>131521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457700" y="734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116298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165600" y="743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24683</xdr:rowOff>
    </xdr:from>
    <xdr:to>
      <xdr:col>22</xdr:col>
      <xdr:colOff>165100</xdr:colOff>
      <xdr:row>38</xdr:row>
      <xdr:rowOff>126283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835400" y="733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111060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543300" y="74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16372</xdr:rowOff>
    </xdr:from>
    <xdr:to>
      <xdr:col>19</xdr:col>
      <xdr:colOff>38100</xdr:colOff>
      <xdr:row>38</xdr:row>
      <xdr:rowOff>117972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213100" y="733157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102749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914650" y="741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336030</xdr:rowOff>
    </xdr:from>
    <xdr:to>
      <xdr:col>15</xdr:col>
      <xdr:colOff>101600</xdr:colOff>
      <xdr:row>38</xdr:row>
      <xdr:rowOff>94730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571750" y="73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104907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279650" y="7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154966"/>
          <a:ext cx="1270" cy="137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529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94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154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145807</xdr:rowOff>
    </xdr:from>
    <xdr:to>
      <xdr:col>24</xdr:col>
      <xdr:colOff>63500</xdr:colOff>
      <xdr:row>37</xdr:row>
      <xdr:rowOff>168199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6260857"/>
          <a:ext cx="7493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85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168199</xdr:rowOff>
    </xdr:from>
    <xdr:to>
      <xdr:col>19</xdr:col>
      <xdr:colOff>177800</xdr:colOff>
      <xdr:row>38</xdr:row>
      <xdr:rowOff>1049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28324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0190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895" y="580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1049</xdr:rowOff>
    </xdr:from>
    <xdr:to>
      <xdr:col>15</xdr:col>
      <xdr:colOff>50800</xdr:colOff>
      <xdr:row>38</xdr:row>
      <xdr:rowOff>56109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281199"/>
          <a:ext cx="79375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026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1145" y="58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56109</xdr:rowOff>
    </xdr:from>
    <xdr:to>
      <xdr:col>10</xdr:col>
      <xdr:colOff>114300</xdr:colOff>
      <xdr:row>38</xdr:row>
      <xdr:rowOff>141289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336259"/>
          <a:ext cx="800100" cy="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075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345" y="58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172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911" y="5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95007</xdr:rowOff>
    </xdr:from>
    <xdr:to>
      <xdr:col>24</xdr:col>
      <xdr:colOff>114300</xdr:colOff>
      <xdr:row>38</xdr:row>
      <xdr:rowOff>25157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62100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618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117399</xdr:rowOff>
    </xdr:from>
    <xdr:to>
      <xdr:col>20</xdr:col>
      <xdr:colOff>38100</xdr:colOff>
      <xdr:row>38</xdr:row>
      <xdr:rowOff>47549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232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38676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211" y="63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121699</xdr:rowOff>
    </xdr:from>
    <xdr:to>
      <xdr:col>15</xdr:col>
      <xdr:colOff>101600</xdr:colOff>
      <xdr:row>38</xdr:row>
      <xdr:rowOff>51849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236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42976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461" y="63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5309</xdr:rowOff>
    </xdr:from>
    <xdr:to>
      <xdr:col>10</xdr:col>
      <xdr:colOff>165100</xdr:colOff>
      <xdr:row>38</xdr:row>
      <xdr:rowOff>106909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2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661" y="637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90489</xdr:rowOff>
    </xdr:from>
    <xdr:to>
      <xdr:col>6</xdr:col>
      <xdr:colOff>38100</xdr:colOff>
      <xdr:row>39</xdr:row>
      <xdr:rowOff>20639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370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911" y="64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439883"/>
          <a:ext cx="1270" cy="1265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7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705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22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439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50914</xdr:rowOff>
    </xdr:from>
    <xdr:to>
      <xdr:col>24</xdr:col>
      <xdr:colOff>63500</xdr:colOff>
      <xdr:row>58</xdr:row>
      <xdr:rowOff>63662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429000" y="9633064"/>
          <a:ext cx="7493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4124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554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63662</xdr:rowOff>
    </xdr:from>
    <xdr:to>
      <xdr:col>19</xdr:col>
      <xdr:colOff>177800</xdr:colOff>
      <xdr:row>58</xdr:row>
      <xdr:rowOff>67639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645812"/>
          <a:ext cx="80645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5579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895" y="933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67639</xdr:rowOff>
    </xdr:from>
    <xdr:to>
      <xdr:col>15</xdr:col>
      <xdr:colOff>50800</xdr:colOff>
      <xdr:row>58</xdr:row>
      <xdr:rowOff>81605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649789"/>
          <a:ext cx="793750" cy="1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568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93461" y="93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78688</xdr:rowOff>
    </xdr:from>
    <xdr:to>
      <xdr:col>10</xdr:col>
      <xdr:colOff>114300</xdr:colOff>
      <xdr:row>58</xdr:row>
      <xdr:rowOff>81605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660838"/>
          <a:ext cx="8001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8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80661" y="93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80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86911" y="93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xdr:rowOff>
    </xdr:from>
    <xdr:to>
      <xdr:col>24</xdr:col>
      <xdr:colOff>114300</xdr:colOff>
      <xdr:row>58</xdr:row>
      <xdr:rowOff>101714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5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5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12862</xdr:rowOff>
    </xdr:from>
    <xdr:to>
      <xdr:col>20</xdr:col>
      <xdr:colOff>38100</xdr:colOff>
      <xdr:row>58</xdr:row>
      <xdr:rowOff>114462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5950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105589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87211" y="96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16839</xdr:rowOff>
    </xdr:from>
    <xdr:to>
      <xdr:col>15</xdr:col>
      <xdr:colOff>101600</xdr:colOff>
      <xdr:row>58</xdr:row>
      <xdr:rowOff>118439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5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109566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93461" y="96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30805</xdr:rowOff>
    </xdr:from>
    <xdr:to>
      <xdr:col>10</xdr:col>
      <xdr:colOff>165100</xdr:colOff>
      <xdr:row>58</xdr:row>
      <xdr:rowOff>132405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6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123532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661" y="97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27888</xdr:rowOff>
    </xdr:from>
    <xdr:to>
      <xdr:col>6</xdr:col>
      <xdr:colOff>38100</xdr:colOff>
      <xdr:row>58</xdr:row>
      <xdr:rowOff>129488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6100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120615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86911" y="970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665103"/>
          <a:ext cx="1270" cy="141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08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082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44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665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116554</xdr:rowOff>
    </xdr:from>
    <xdr:to>
      <xdr:col>24</xdr:col>
      <xdr:colOff>63500</xdr:colOff>
      <xdr:row>78</xdr:row>
      <xdr:rowOff>125107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3000704"/>
          <a:ext cx="7493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7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861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125107</xdr:rowOff>
    </xdr:from>
    <xdr:to>
      <xdr:col>19</xdr:col>
      <xdr:colOff>177800</xdr:colOff>
      <xdr:row>78</xdr:row>
      <xdr:rowOff>127812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3009257"/>
          <a:ext cx="80645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8506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187211" y="126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127812</xdr:rowOff>
    </xdr:from>
    <xdr:to>
      <xdr:col>15</xdr:col>
      <xdr:colOff>50800</xdr:colOff>
      <xdr:row>78</xdr:row>
      <xdr:rowOff>129756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011962"/>
          <a:ext cx="79375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8478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393461" y="126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129756</xdr:rowOff>
    </xdr:from>
    <xdr:to>
      <xdr:col>10</xdr:col>
      <xdr:colOff>114300</xdr:colOff>
      <xdr:row>78</xdr:row>
      <xdr:rowOff>133965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3013906"/>
          <a:ext cx="8001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874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78" y="1265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9217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70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65754</xdr:rowOff>
    </xdr:from>
    <xdr:to>
      <xdr:col>24</xdr:col>
      <xdr:colOff>114300</xdr:colOff>
      <xdr:row>78</xdr:row>
      <xdr:rowOff>167354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29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152131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28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74307</xdr:rowOff>
    </xdr:from>
    <xdr:to>
      <xdr:col>20</xdr:col>
      <xdr:colOff>38100</xdr:colOff>
      <xdr:row>79</xdr:row>
      <xdr:rowOff>4457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2958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167034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19528" y="13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77012</xdr:rowOff>
    </xdr:from>
    <xdr:to>
      <xdr:col>15</xdr:col>
      <xdr:colOff>101600</xdr:colOff>
      <xdr:row>79</xdr:row>
      <xdr:rowOff>7162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29611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169739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728" y="130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78956</xdr:rowOff>
    </xdr:from>
    <xdr:to>
      <xdr:col>10</xdr:col>
      <xdr:colOff>165100</xdr:colOff>
      <xdr:row>79</xdr:row>
      <xdr:rowOff>9106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29631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78" y="130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83165</xdr:rowOff>
    </xdr:from>
    <xdr:to>
      <xdr:col>6</xdr:col>
      <xdr:colOff>38100</xdr:colOff>
      <xdr:row>79</xdr:row>
      <xdr:rowOff>13315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2967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228" y="130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4980140"/>
          <a:ext cx="1270" cy="1295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2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275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76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4980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82055</xdr:rowOff>
    </xdr:from>
    <xdr:to>
      <xdr:col>24</xdr:col>
      <xdr:colOff>63500</xdr:colOff>
      <xdr:row>95</xdr:row>
      <xdr:rowOff>26177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5626855"/>
          <a:ext cx="749300" cy="1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07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82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105121</xdr:rowOff>
    </xdr:from>
    <xdr:to>
      <xdr:col>19</xdr:col>
      <xdr:colOff>177800</xdr:colOff>
      <xdr:row>95</xdr:row>
      <xdr:rowOff>26177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622550" y="15649921"/>
          <a:ext cx="806450" cy="9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898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54895" y="1599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105121</xdr:rowOff>
    </xdr:from>
    <xdr:to>
      <xdr:col>15</xdr:col>
      <xdr:colOff>50800</xdr:colOff>
      <xdr:row>95</xdr:row>
      <xdr:rowOff>146055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5649921"/>
          <a:ext cx="793750" cy="21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581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61145" y="159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145225</xdr:rowOff>
    </xdr:from>
    <xdr:to>
      <xdr:col>10</xdr:col>
      <xdr:colOff>114300</xdr:colOff>
      <xdr:row>95</xdr:row>
      <xdr:rowOff>146055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28700" y="15861475"/>
          <a:ext cx="8001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599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48345" y="1608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59953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54595" y="1608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31255</xdr:rowOff>
    </xdr:from>
    <xdr:to>
      <xdr:col>24</xdr:col>
      <xdr:colOff>114300</xdr:colOff>
      <xdr:row>94</xdr:row>
      <xdr:rowOff>132855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5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54132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42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146827</xdr:rowOff>
    </xdr:from>
    <xdr:to>
      <xdr:col>20</xdr:col>
      <xdr:colOff>38100</xdr:colOff>
      <xdr:row>95</xdr:row>
      <xdr:rowOff>76977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56916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93504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54895" y="1546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54321</xdr:rowOff>
    </xdr:from>
    <xdr:to>
      <xdr:col>15</xdr:col>
      <xdr:colOff>101600</xdr:colOff>
      <xdr:row>94</xdr:row>
      <xdr:rowOff>155921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55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61145" y="1537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95255</xdr:rowOff>
    </xdr:from>
    <xdr:to>
      <xdr:col>10</xdr:col>
      <xdr:colOff>165100</xdr:colOff>
      <xdr:row>96</xdr:row>
      <xdr:rowOff>25405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8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41932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48345" y="1558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94425</xdr:rowOff>
    </xdr:from>
    <xdr:to>
      <xdr:col>6</xdr:col>
      <xdr:colOff>38100</xdr:colOff>
      <xdr:row>96</xdr:row>
      <xdr:rowOff>24575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5810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41102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54595" y="155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142973"/>
          <a:ext cx="1270" cy="1243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9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8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93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1429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36282</xdr:rowOff>
    </xdr:from>
    <xdr:to>
      <xdr:col>55</xdr:col>
      <xdr:colOff>0</xdr:colOff>
      <xdr:row>37</xdr:row>
      <xdr:rowOff>52356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6151332"/>
          <a:ext cx="74295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913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558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36282</xdr:rowOff>
    </xdr:from>
    <xdr:to>
      <xdr:col>50</xdr:col>
      <xdr:colOff>114300</xdr:colOff>
      <xdr:row>37</xdr:row>
      <xdr:rowOff>57149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6151332"/>
          <a:ext cx="8001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061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58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49167</xdr:rowOff>
    </xdr:from>
    <xdr:to>
      <xdr:col>45</xdr:col>
      <xdr:colOff>177800</xdr:colOff>
      <xdr:row>37</xdr:row>
      <xdr:rowOff>57149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834017"/>
          <a:ext cx="806450" cy="33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072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85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49167</xdr:rowOff>
    </xdr:from>
    <xdr:to>
      <xdr:col>41</xdr:col>
      <xdr:colOff>50800</xdr:colOff>
      <xdr:row>37</xdr:row>
      <xdr:rowOff>164000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834017"/>
          <a:ext cx="793750" cy="4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708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548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38361" y="5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xdr:rowOff>
    </xdr:from>
    <xdr:to>
      <xdr:col>55</xdr:col>
      <xdr:colOff>50800</xdr:colOff>
      <xdr:row>37</xdr:row>
      <xdr:rowOff>103156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116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151433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1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156932</xdr:rowOff>
    </xdr:from>
    <xdr:to>
      <xdr:col>50</xdr:col>
      <xdr:colOff>165100</xdr:colOff>
      <xdr:row>37</xdr:row>
      <xdr:rowOff>87082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106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78209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661" y="61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6349</xdr:rowOff>
    </xdr:from>
    <xdr:to>
      <xdr:col>46</xdr:col>
      <xdr:colOff>38100</xdr:colOff>
      <xdr:row>37</xdr:row>
      <xdr:rowOff>107949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1213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99076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911" y="62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169817</xdr:rowOff>
    </xdr:from>
    <xdr:to>
      <xdr:col>41</xdr:col>
      <xdr:colOff>101600</xdr:colOff>
      <xdr:row>35</xdr:row>
      <xdr:rowOff>99967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7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91094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587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113200</xdr:rowOff>
    </xdr:from>
    <xdr:to>
      <xdr:col>36</xdr:col>
      <xdr:colOff>165100</xdr:colOff>
      <xdr:row>38</xdr:row>
      <xdr:rowOff>43350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228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34477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63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7845" y="8471841"/>
          <a:ext cx="1270" cy="121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68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684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25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471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51362</xdr:rowOff>
    </xdr:from>
    <xdr:to>
      <xdr:col>55</xdr:col>
      <xdr:colOff>0</xdr:colOff>
      <xdr:row>58</xdr:row>
      <xdr:rowOff>16211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686800" y="9468412"/>
          <a:ext cx="742950" cy="12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44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465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16211</xdr:rowOff>
    </xdr:from>
    <xdr:to>
      <xdr:col>50</xdr:col>
      <xdr:colOff>114300</xdr:colOff>
      <xdr:row>58</xdr:row>
      <xdr:rowOff>20076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598361"/>
          <a:ext cx="8001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4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38661" y="926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20076</xdr:rowOff>
    </xdr:from>
    <xdr:to>
      <xdr:col>45</xdr:col>
      <xdr:colOff>177800</xdr:colOff>
      <xdr:row>58</xdr:row>
      <xdr:rowOff>24675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080250" y="9602226"/>
          <a:ext cx="80645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456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44911" y="92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169738</xdr:rowOff>
    </xdr:from>
    <xdr:to>
      <xdr:col>41</xdr:col>
      <xdr:colOff>50800</xdr:colOff>
      <xdr:row>58</xdr:row>
      <xdr:rowOff>24675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286500" y="9580438"/>
          <a:ext cx="79375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46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51161" y="925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38361" y="92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562</xdr:rowOff>
    </xdr:from>
    <xdr:to>
      <xdr:col>55</xdr:col>
      <xdr:colOff>50800</xdr:colOff>
      <xdr:row>57</xdr:row>
      <xdr:rowOff>102162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4176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23439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27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136861</xdr:rowOff>
    </xdr:from>
    <xdr:to>
      <xdr:col>50</xdr:col>
      <xdr:colOff>165100</xdr:colOff>
      <xdr:row>58</xdr:row>
      <xdr:rowOff>67011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55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58138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38661" y="96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140726</xdr:rowOff>
    </xdr:from>
    <xdr:to>
      <xdr:col>46</xdr:col>
      <xdr:colOff>38100</xdr:colOff>
      <xdr:row>58</xdr:row>
      <xdr:rowOff>70876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557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62003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44911" y="96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145325</xdr:rowOff>
    </xdr:from>
    <xdr:to>
      <xdr:col>41</xdr:col>
      <xdr:colOff>101600</xdr:colOff>
      <xdr:row>58</xdr:row>
      <xdr:rowOff>75475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562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66602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51161" y="96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118938</xdr:rowOff>
    </xdr:from>
    <xdr:to>
      <xdr:col>36</xdr:col>
      <xdr:colOff>165100</xdr:colOff>
      <xdr:row>58</xdr:row>
      <xdr:rowOff>49088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535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40215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361" y="962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7845" y="11787048"/>
          <a:ext cx="1270" cy="13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5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787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47270</xdr:rowOff>
    </xdr:from>
    <xdr:to>
      <xdr:col>55</xdr:col>
      <xdr:colOff>0</xdr:colOff>
      <xdr:row>78</xdr:row>
      <xdr:rowOff>160617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686800" y="12931420"/>
          <a:ext cx="74295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26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28139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2896</xdr:rowOff>
    </xdr:from>
    <xdr:to>
      <xdr:col>50</xdr:col>
      <xdr:colOff>114300</xdr:colOff>
      <xdr:row>78</xdr:row>
      <xdr:rowOff>160617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86700" y="12887046"/>
          <a:ext cx="800100" cy="1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2820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661" y="126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2896</xdr:rowOff>
    </xdr:from>
    <xdr:to>
      <xdr:col>45</xdr:col>
      <xdr:colOff>177800</xdr:colOff>
      <xdr:row>78</xdr:row>
      <xdr:rowOff>149530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080250" y="12887046"/>
          <a:ext cx="806450" cy="1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2742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911" y="125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126098</xdr:rowOff>
    </xdr:from>
    <xdr:to>
      <xdr:col>41</xdr:col>
      <xdr:colOff>50800</xdr:colOff>
      <xdr:row>78</xdr:row>
      <xdr:rowOff>149530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2680048"/>
          <a:ext cx="793750" cy="35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2722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161" y="125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272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361" y="128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167920</xdr:rowOff>
    </xdr:from>
    <xdr:to>
      <xdr:col>55</xdr:col>
      <xdr:colOff>50800</xdr:colOff>
      <xdr:row>78</xdr:row>
      <xdr:rowOff>98070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2886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146347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109817</xdr:rowOff>
    </xdr:from>
    <xdr:to>
      <xdr:col>50</xdr:col>
      <xdr:colOff>165100</xdr:colOff>
      <xdr:row>79</xdr:row>
      <xdr:rowOff>39967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2993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31094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70978" y="130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123546</xdr:rowOff>
    </xdr:from>
    <xdr:to>
      <xdr:col>46</xdr:col>
      <xdr:colOff>38100</xdr:colOff>
      <xdr:row>78</xdr:row>
      <xdr:rowOff>53696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2842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44823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44911" y="129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98730</xdr:rowOff>
    </xdr:from>
    <xdr:to>
      <xdr:col>41</xdr:col>
      <xdr:colOff>101600</xdr:colOff>
      <xdr:row>79</xdr:row>
      <xdr:rowOff>28880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298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20007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64428" y="130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75298</xdr:rowOff>
    </xdr:from>
    <xdr:to>
      <xdr:col>36</xdr:col>
      <xdr:colOff>165100</xdr:colOff>
      <xdr:row>77</xdr:row>
      <xdr:rowOff>5448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26292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21976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361" y="124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7845" y="152049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3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35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498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204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137702</xdr:rowOff>
    </xdr:from>
    <xdr:to>
      <xdr:col>55</xdr:col>
      <xdr:colOff>0</xdr:colOff>
      <xdr:row>98</xdr:row>
      <xdr:rowOff>63422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6196852"/>
          <a:ext cx="742950" cy="9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16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186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63422</xdr:rowOff>
    </xdr:from>
    <xdr:to>
      <xdr:col>50</xdr:col>
      <xdr:colOff>114300</xdr:colOff>
      <xdr:row>98</xdr:row>
      <xdr:rowOff>77231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294022"/>
          <a:ext cx="8001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1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661" y="159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57255</xdr:rowOff>
    </xdr:from>
    <xdr:to>
      <xdr:col>45</xdr:col>
      <xdr:colOff>177800</xdr:colOff>
      <xdr:row>98</xdr:row>
      <xdr:rowOff>77231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080250" y="16287855"/>
          <a:ext cx="80645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193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911" y="159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57255</xdr:rowOff>
    </xdr:from>
    <xdr:to>
      <xdr:col>41</xdr:col>
      <xdr:colOff>50800</xdr:colOff>
      <xdr:row>98</xdr:row>
      <xdr:rowOff>98051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287855"/>
          <a:ext cx="79375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2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161" y="159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19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361" y="159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86902</xdr:rowOff>
    </xdr:from>
    <xdr:to>
      <xdr:col>55</xdr:col>
      <xdr:colOff>50800</xdr:colOff>
      <xdr:row>98</xdr:row>
      <xdr:rowOff>17052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146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109779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59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12622</xdr:rowOff>
    </xdr:from>
    <xdr:to>
      <xdr:col>50</xdr:col>
      <xdr:colOff>165100</xdr:colOff>
      <xdr:row>98</xdr:row>
      <xdr:rowOff>114222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2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105349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661" y="163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26431</xdr:rowOff>
    </xdr:from>
    <xdr:to>
      <xdr:col>46</xdr:col>
      <xdr:colOff>38100</xdr:colOff>
      <xdr:row>98</xdr:row>
      <xdr:rowOff>128031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2570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911" y="163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6455</xdr:rowOff>
    </xdr:from>
    <xdr:to>
      <xdr:col>41</xdr:col>
      <xdr:colOff>101600</xdr:colOff>
      <xdr:row>98</xdr:row>
      <xdr:rowOff>108055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2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99182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161" y="1632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47251</xdr:rowOff>
    </xdr:from>
    <xdr:to>
      <xdr:col>36</xdr:col>
      <xdr:colOff>165100</xdr:colOff>
      <xdr:row>98</xdr:row>
      <xdr:rowOff>148851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2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361" y="163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698345" y="5110518"/>
          <a:ext cx="1269" cy="137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47447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4744700" y="48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5110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29159</xdr:rowOff>
    </xdr:from>
    <xdr:to>
      <xdr:col>85</xdr:col>
      <xdr:colOff>127000</xdr:colOff>
      <xdr:row>38</xdr:row>
      <xdr:rowOff>152730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938250" y="6144209"/>
          <a:ext cx="762000" cy="2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4744700" y="6204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649450" y="63463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29159</xdr:rowOff>
    </xdr:from>
    <xdr:to>
      <xdr:col>81</xdr:col>
      <xdr:colOff>50800</xdr:colOff>
      <xdr:row>38</xdr:row>
      <xdr:rowOff>65672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144500" y="6144209"/>
          <a:ext cx="793750" cy="2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887450" y="6332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22428" y="64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65672</xdr:rowOff>
    </xdr:from>
    <xdr:to>
      <xdr:col>76</xdr:col>
      <xdr:colOff>114300</xdr:colOff>
      <xdr:row>39</xdr:row>
      <xdr:rowOff>18694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344400" y="6345822"/>
          <a:ext cx="800100" cy="1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093700" y="63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896361" y="64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4838</xdr:rowOff>
    </xdr:from>
    <xdr:to>
      <xdr:col>71</xdr:col>
      <xdr:colOff>177800</xdr:colOff>
      <xdr:row>39</xdr:row>
      <xdr:rowOff>18694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1537950" y="6284988"/>
          <a:ext cx="80645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299950" y="6328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134928" y="61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1487150" y="63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08861" y="64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101930</xdr:rowOff>
    </xdr:from>
    <xdr:to>
      <xdr:col>85</xdr:col>
      <xdr:colOff>177800</xdr:colOff>
      <xdr:row>39</xdr:row>
      <xdr:rowOff>32080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649450" y="6382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4744700" y="632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149809</xdr:rowOff>
    </xdr:from>
    <xdr:to>
      <xdr:col>81</xdr:col>
      <xdr:colOff>101600</xdr:colOff>
      <xdr:row>37</xdr:row>
      <xdr:rowOff>79959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887450" y="6099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96486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70916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14872</xdr:rowOff>
    </xdr:from>
    <xdr:to>
      <xdr:col>76</xdr:col>
      <xdr:colOff>165100</xdr:colOff>
      <xdr:row>38</xdr:row>
      <xdr:rowOff>116472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093700" y="62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896361" y="60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139344</xdr:rowOff>
    </xdr:from>
    <xdr:to>
      <xdr:col>72</xdr:col>
      <xdr:colOff>38100</xdr:colOff>
      <xdr:row>39</xdr:row>
      <xdr:rowOff>69494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299950" y="64194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60621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4928" y="65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125489</xdr:rowOff>
    </xdr:from>
    <xdr:to>
      <xdr:col>67</xdr:col>
      <xdr:colOff>101600</xdr:colOff>
      <xdr:row>38</xdr:row>
      <xdr:rowOff>55638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1487150" y="624053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72166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08861" y="602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698345" y="11832367"/>
          <a:ext cx="1269" cy="111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4744700" y="129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611350" y="12948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4744700" y="1161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1832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164706</xdr:rowOff>
    </xdr:from>
    <xdr:to>
      <xdr:col>85</xdr:col>
      <xdr:colOff>127000</xdr:colOff>
      <xdr:row>77</xdr:row>
      <xdr:rowOff>165624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938250" y="12883756"/>
          <a:ext cx="762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4744700" y="12660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649450" y="12802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164706</xdr:rowOff>
    </xdr:from>
    <xdr:to>
      <xdr:col>81</xdr:col>
      <xdr:colOff>50800</xdr:colOff>
      <xdr:row>77</xdr:row>
      <xdr:rowOff>166599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144500" y="12883756"/>
          <a:ext cx="79375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887450" y="12802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709161" y="125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165443</xdr:rowOff>
    </xdr:from>
    <xdr:to>
      <xdr:col>76</xdr:col>
      <xdr:colOff>114300</xdr:colOff>
      <xdr:row>77</xdr:row>
      <xdr:rowOff>166599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344400" y="12884493"/>
          <a:ext cx="8001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093700" y="12807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896361" y="125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165443</xdr:rowOff>
    </xdr:from>
    <xdr:to>
      <xdr:col>71</xdr:col>
      <xdr:colOff>177800</xdr:colOff>
      <xdr:row>77</xdr:row>
      <xdr:rowOff>170004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1537950" y="128844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299950" y="128182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102611" y="125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1487150" y="12821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308861" y="126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114824</xdr:rowOff>
    </xdr:from>
    <xdr:to>
      <xdr:col>85</xdr:col>
      <xdr:colOff>177800</xdr:colOff>
      <xdr:row>78</xdr:row>
      <xdr:rowOff>44974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649450" y="12833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4744700" y="127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113906</xdr:rowOff>
    </xdr:from>
    <xdr:to>
      <xdr:col>81</xdr:col>
      <xdr:colOff>101600</xdr:colOff>
      <xdr:row>78</xdr:row>
      <xdr:rowOff>44056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887450" y="12832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35183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09161" y="1291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115799</xdr:rowOff>
    </xdr:from>
    <xdr:to>
      <xdr:col>76</xdr:col>
      <xdr:colOff>165100</xdr:colOff>
      <xdr:row>78</xdr:row>
      <xdr:rowOff>45949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093700" y="12834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37076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896361" y="129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114643</xdr:rowOff>
    </xdr:from>
    <xdr:to>
      <xdr:col>72</xdr:col>
      <xdr:colOff>38100</xdr:colOff>
      <xdr:row>78</xdr:row>
      <xdr:rowOff>44793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299950" y="12833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35920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02611" y="1292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119204</xdr:rowOff>
    </xdr:from>
    <xdr:to>
      <xdr:col>67</xdr:col>
      <xdr:colOff>101600</xdr:colOff>
      <xdr:row>78</xdr:row>
      <xdr:rowOff>49354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1487150" y="12838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40481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308861" y="129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698345" y="15028948"/>
          <a:ext cx="1269" cy="1339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4744700" y="1637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611350" y="16368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4744700" y="14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5028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78215</xdr:rowOff>
    </xdr:from>
    <xdr:to>
      <xdr:col>85</xdr:col>
      <xdr:colOff>127000</xdr:colOff>
      <xdr:row>98</xdr:row>
      <xdr:rowOff>85803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938250" y="16308815"/>
          <a:ext cx="762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4744700" y="160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649450" y="162167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85803</xdr:rowOff>
    </xdr:from>
    <xdr:to>
      <xdr:col>81</xdr:col>
      <xdr:colOff>50800</xdr:colOff>
      <xdr:row>98</xdr:row>
      <xdr:rowOff>86437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144500" y="16316403"/>
          <a:ext cx="79375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887450" y="1621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709161" y="159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86437</xdr:rowOff>
    </xdr:from>
    <xdr:to>
      <xdr:col>76</xdr:col>
      <xdr:colOff>114300</xdr:colOff>
      <xdr:row>98</xdr:row>
      <xdr:rowOff>97912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344400" y="16317037"/>
          <a:ext cx="8001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093700" y="162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896361" y="159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91678</xdr:rowOff>
    </xdr:from>
    <xdr:to>
      <xdr:col>71</xdr:col>
      <xdr:colOff>177800</xdr:colOff>
      <xdr:row>98</xdr:row>
      <xdr:rowOff>97912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537950" y="16322278"/>
          <a:ext cx="80645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299950" y="16246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102611" y="160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1487150" y="1626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08861" y="1603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27415</xdr:rowOff>
    </xdr:from>
    <xdr:to>
      <xdr:col>85</xdr:col>
      <xdr:colOff>177800</xdr:colOff>
      <xdr:row>98</xdr:row>
      <xdr:rowOff>129015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649450" y="162580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4744700" y="161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35003</xdr:rowOff>
    </xdr:from>
    <xdr:to>
      <xdr:col>81</xdr:col>
      <xdr:colOff>101600</xdr:colOff>
      <xdr:row>98</xdr:row>
      <xdr:rowOff>136603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887450" y="162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127730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09161" y="163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35637</xdr:rowOff>
    </xdr:from>
    <xdr:to>
      <xdr:col>76</xdr:col>
      <xdr:colOff>165100</xdr:colOff>
      <xdr:row>98</xdr:row>
      <xdr:rowOff>137237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093700" y="162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896361" y="163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47112</xdr:rowOff>
    </xdr:from>
    <xdr:to>
      <xdr:col>72</xdr:col>
      <xdr:colOff>38100</xdr:colOff>
      <xdr:row>98</xdr:row>
      <xdr:rowOff>148712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299950" y="16277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102611" y="163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40878</xdr:rowOff>
    </xdr:from>
    <xdr:to>
      <xdr:col>67</xdr:col>
      <xdr:colOff>101600</xdr:colOff>
      <xdr:row>98</xdr:row>
      <xdr:rowOff>142478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148715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133605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308861" y="163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399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5220640"/>
          <a:ext cx="1269" cy="126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50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5220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153816</xdr:rowOff>
    </xdr:from>
    <xdr:to>
      <xdr:col>116</xdr:col>
      <xdr:colOff>63500</xdr:colOff>
      <xdr:row>38</xdr:row>
      <xdr:rowOff>29363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202400" y="6268866"/>
          <a:ext cx="749300" cy="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33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591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29363</xdr:rowOff>
    </xdr:from>
    <xdr:to>
      <xdr:col>111</xdr:col>
      <xdr:colOff>177800</xdr:colOff>
      <xdr:row>38</xdr:row>
      <xdr:rowOff>49270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395950" y="6309513"/>
          <a:ext cx="80645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719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928" y="64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49270</xdr:rowOff>
    </xdr:from>
    <xdr:to>
      <xdr:col>107</xdr:col>
      <xdr:colOff>50800</xdr:colOff>
      <xdr:row>38</xdr:row>
      <xdr:rowOff>73711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7602200" y="6329420"/>
          <a:ext cx="79375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76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128" y="646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73711</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6802100" y="6353861"/>
          <a:ext cx="800100" cy="1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70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78" y="64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96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628" y="61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103016</xdr:rowOff>
    </xdr:from>
    <xdr:to>
      <xdr:col>116</xdr:col>
      <xdr:colOff>114300</xdr:colOff>
      <xdr:row>38</xdr:row>
      <xdr:rowOff>33166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218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125893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0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150013</xdr:rowOff>
    </xdr:from>
    <xdr:to>
      <xdr:col>112</xdr:col>
      <xdr:colOff>38100</xdr:colOff>
      <xdr:row>38</xdr:row>
      <xdr:rowOff>80163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265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96690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992928" y="60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169920</xdr:rowOff>
    </xdr:from>
    <xdr:to>
      <xdr:col>107</xdr:col>
      <xdr:colOff>101600</xdr:colOff>
      <xdr:row>38</xdr:row>
      <xdr:rowOff>100070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2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116596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180128" y="60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22911</xdr:rowOff>
    </xdr:from>
    <xdr:to>
      <xdr:col>102</xdr:col>
      <xdr:colOff>165100</xdr:colOff>
      <xdr:row>38</xdr:row>
      <xdr:rowOff>124511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3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141038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386378" y="60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150297</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906947"/>
          <a:ext cx="1269" cy="93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96974</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6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150297</xdr:rowOff>
    </xdr:from>
    <xdr:to>
      <xdr:col>116</xdr:col>
      <xdr:colOff>152400</xdr:colOff>
      <xdr:row>53</xdr:row>
      <xdr:rowOff>150297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906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150297</xdr:rowOff>
    </xdr:from>
    <xdr:to>
      <xdr:col>116</xdr:col>
      <xdr:colOff>63500</xdr:colOff>
      <xdr:row>53</xdr:row>
      <xdr:rowOff>163295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202400" y="8906947"/>
          <a:ext cx="7493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99576</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681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121149</xdr:rowOff>
    </xdr:from>
    <xdr:to>
      <xdr:col>116</xdr:col>
      <xdr:colOff>114300</xdr:colOff>
      <xdr:row>59</xdr:row>
      <xdr:rowOff>51299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703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40259</xdr:rowOff>
    </xdr:from>
    <xdr:to>
      <xdr:col>111</xdr:col>
      <xdr:colOff>177800</xdr:colOff>
      <xdr:row>53</xdr:row>
      <xdr:rowOff>163295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395950" y="8796909"/>
          <a:ext cx="806450" cy="1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122880</xdr:rowOff>
    </xdr:from>
    <xdr:to>
      <xdr:col>112</xdr:col>
      <xdr:colOff>38100</xdr:colOff>
      <xdr:row>59</xdr:row>
      <xdr:rowOff>53030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705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44157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92928" y="979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31801</xdr:rowOff>
    </xdr:from>
    <xdr:to>
      <xdr:col>107</xdr:col>
      <xdr:colOff>50800</xdr:colOff>
      <xdr:row>53</xdr:row>
      <xdr:rowOff>40259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7602200" y="8458251"/>
          <a:ext cx="793750" cy="33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127909</xdr:rowOff>
    </xdr:from>
    <xdr:to>
      <xdr:col>107</xdr:col>
      <xdr:colOff>101600</xdr:colOff>
      <xdr:row>59</xdr:row>
      <xdr:rowOff>58059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7100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128" y="979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31801</xdr:rowOff>
    </xdr:from>
    <xdr:to>
      <xdr:col>102</xdr:col>
      <xdr:colOff>114300</xdr:colOff>
      <xdr:row>55</xdr:row>
      <xdr:rowOff>37467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6802100" y="8458251"/>
          <a:ext cx="800100" cy="6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116855</xdr:rowOff>
    </xdr:from>
    <xdr:to>
      <xdr:col>102</xdr:col>
      <xdr:colOff>165100</xdr:colOff>
      <xdr:row>59</xdr:row>
      <xdr:rowOff>47005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69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38132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86378" y="978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130129</xdr:rowOff>
    </xdr:from>
    <xdr:to>
      <xdr:col>98</xdr:col>
      <xdr:colOff>38100</xdr:colOff>
      <xdr:row>59</xdr:row>
      <xdr:rowOff>60279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7122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51406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92628" y="97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99497</xdr:rowOff>
    </xdr:from>
    <xdr:to>
      <xdr:col>116</xdr:col>
      <xdr:colOff>114300</xdr:colOff>
      <xdr:row>54</xdr:row>
      <xdr:rowOff>29647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8856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52524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88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112495</xdr:rowOff>
    </xdr:from>
    <xdr:to>
      <xdr:col>112</xdr:col>
      <xdr:colOff>38100</xdr:colOff>
      <xdr:row>54</xdr:row>
      <xdr:rowOff>42645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8869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59172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60611" y="86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160909</xdr:rowOff>
    </xdr:from>
    <xdr:to>
      <xdr:col>107</xdr:col>
      <xdr:colOff>101600</xdr:colOff>
      <xdr:row>53</xdr:row>
      <xdr:rowOff>91059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8752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107586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66861" y="853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152451</xdr:rowOff>
    </xdr:from>
    <xdr:to>
      <xdr:col>102</xdr:col>
      <xdr:colOff>165100</xdr:colOff>
      <xdr:row>51</xdr:row>
      <xdr:rowOff>82601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84138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99128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354061" y="819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158117</xdr:rowOff>
    </xdr:from>
    <xdr:to>
      <xdr:col>98</xdr:col>
      <xdr:colOff>38100</xdr:colOff>
      <xdr:row>55</xdr:row>
      <xdr:rowOff>88267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0798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104794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560311" y="88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602948"/>
          <a:ext cx="1269" cy="14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0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39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602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154063</xdr:rowOff>
    </xdr:from>
    <xdr:to>
      <xdr:col>116</xdr:col>
      <xdr:colOff>63500</xdr:colOff>
      <xdr:row>77</xdr:row>
      <xdr:rowOff>156604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202400" y="12873113"/>
          <a:ext cx="7493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564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712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154063</xdr:rowOff>
    </xdr:from>
    <xdr:to>
      <xdr:col>111</xdr:col>
      <xdr:colOff>177800</xdr:colOff>
      <xdr:row>77</xdr:row>
      <xdr:rowOff>164097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395950" y="12873113"/>
          <a:ext cx="80645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7287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611" y="125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163221</xdr:rowOff>
    </xdr:from>
    <xdr:to>
      <xdr:col>107</xdr:col>
      <xdr:colOff>50800</xdr:colOff>
      <xdr:row>77</xdr:row>
      <xdr:rowOff>164097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7602200" y="12882271"/>
          <a:ext cx="79375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73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861" y="125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160795</xdr:rowOff>
    </xdr:from>
    <xdr:to>
      <xdr:col>102</xdr:col>
      <xdr:colOff>114300</xdr:colOff>
      <xdr:row>77</xdr:row>
      <xdr:rowOff>163221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802100" y="12549645"/>
          <a:ext cx="800100" cy="3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7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4061" y="125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6695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311" y="127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105804</xdr:rowOff>
    </xdr:from>
    <xdr:to>
      <xdr:col>116</xdr:col>
      <xdr:colOff>114300</xdr:colOff>
      <xdr:row>78</xdr:row>
      <xdr:rowOff>35954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824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84231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8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103263</xdr:rowOff>
    </xdr:from>
    <xdr:to>
      <xdr:col>112</xdr:col>
      <xdr:colOff>38100</xdr:colOff>
      <xdr:row>78</xdr:row>
      <xdr:rowOff>33413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822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24540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611" y="1290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113297</xdr:rowOff>
    </xdr:from>
    <xdr:to>
      <xdr:col>107</xdr:col>
      <xdr:colOff>101600</xdr:colOff>
      <xdr:row>78</xdr:row>
      <xdr:rowOff>43447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8323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34574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66861" y="129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112421</xdr:rowOff>
    </xdr:from>
    <xdr:to>
      <xdr:col>102</xdr:col>
      <xdr:colOff>165100</xdr:colOff>
      <xdr:row>78</xdr:row>
      <xdr:rowOff>42571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831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33698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54061" y="129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109995</xdr:rowOff>
    </xdr:from>
    <xdr:to>
      <xdr:col>98</xdr:col>
      <xdr:colOff>38100</xdr:colOff>
      <xdr:row>76</xdr:row>
      <xdr:rowOff>40145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4988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60311" y="122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5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49171" y="16032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049171" y="15705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49171" y="15378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49171" y="15052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59850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19949795" y="15018930"/>
          <a:ext cx="1269" cy="14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65482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48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0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6500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62942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64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6500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6442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51783" y="16217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6500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644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58033" y="16217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6500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64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64283" y="1621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64396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51483" y="1621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64212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1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3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902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8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753,952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157,565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円であり、類似団体平均と比べると引き続き高い水準にある。低所得世帯支援給付金や低所得者支援及び定額減税補足給付金等により、前年度と比べて増加した。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87,925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円であり、類似団体平均と比べると引き続き低い水準にある。地方創生臨時交付金を活用した中小事業者支援関係交付金の減等により、前年度と比べて減少した。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113,643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円であり、類似団体平均と比べると高い水準に転じた。企業誘致や防災行政無線更新事業の増額により、前年度と比べて大幅に増加した。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円であり、類似団体平均と比べると低い水準に転じた。令和３年７月豪雨に係る事業費（主に繰越明許費）の減等により、前年度と比べて減少した。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鳥取県倉吉市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44,212
43,854
272.06
34,145,117
33,333,736
575,175
14,496,626
27,944,742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69320"/>
          <a:ext cx="1270" cy="126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35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91884</xdr:rowOff>
    </xdr:from>
    <xdr:to>
      <xdr:col>24</xdr:col>
      <xdr:colOff>63500</xdr:colOff>
      <xdr:row>36</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6041834"/>
          <a:ext cx="7493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0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5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37</xdr:row>
      <xdr:rowOff>9779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50788"/>
          <a:ext cx="80645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747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6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xdr:rowOff>
    </xdr:from>
    <xdr:to>
      <xdr:col>15</xdr:col>
      <xdr:colOff>50800</xdr:colOff>
      <xdr:row>37</xdr:row>
      <xdr:rowOff>46546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6124829"/>
          <a:ext cx="79375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85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66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29020</xdr:rowOff>
    </xdr:from>
    <xdr:to>
      <xdr:col>10</xdr:col>
      <xdr:colOff>114300</xdr:colOff>
      <xdr:row>37</xdr:row>
      <xdr:rowOff>46546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6144070"/>
          <a:ext cx="8001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10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710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6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41084</xdr:rowOff>
    </xdr:from>
    <xdr:to>
      <xdr:col>24</xdr:col>
      <xdr:colOff>114300</xdr:colOff>
      <xdr:row>36</xdr:row>
      <xdr:rowOff>142684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19511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6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999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09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130429</xdr:rowOff>
    </xdr:from>
    <xdr:to>
      <xdr:col>15</xdr:col>
      <xdr:colOff>101600</xdr:colOff>
      <xdr:row>37</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080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51706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167196</xdr:rowOff>
    </xdr:from>
    <xdr:to>
      <xdr:col>10</xdr:col>
      <xdr:colOff>165100</xdr:colOff>
      <xdr:row>37</xdr:row>
      <xdr:rowOff>97346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117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88473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20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149670</xdr:rowOff>
    </xdr:from>
    <xdr:to>
      <xdr:col>6</xdr:col>
      <xdr:colOff>38100</xdr:colOff>
      <xdr:row>37</xdr:row>
      <xdr:rowOff>79820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09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350125"/>
          <a:ext cx="1270" cy="1395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45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13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350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86797</xdr:rowOff>
    </xdr:from>
    <xdr:to>
      <xdr:col>24</xdr:col>
      <xdr:colOff>63500</xdr:colOff>
      <xdr:row>58</xdr:row>
      <xdr:rowOff>96161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29000" y="9668947"/>
          <a:ext cx="7493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33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8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94061</xdr:rowOff>
    </xdr:from>
    <xdr:to>
      <xdr:col>19</xdr:col>
      <xdr:colOff>177800</xdr:colOff>
      <xdr:row>58</xdr:row>
      <xdr:rowOff>96161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22550" y="9676211"/>
          <a:ext cx="80645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580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3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xdr:rowOff>
    </xdr:from>
    <xdr:to>
      <xdr:col>15</xdr:col>
      <xdr:colOff>50800</xdr:colOff>
      <xdr:row>58</xdr:row>
      <xdr:rowOff>94061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582174"/>
          <a:ext cx="793750" cy="9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583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93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xdr:rowOff>
    </xdr:from>
    <xdr:to>
      <xdr:col>10</xdr:col>
      <xdr:colOff>114300</xdr:colOff>
      <xdr:row>58</xdr:row>
      <xdr:rowOff>95640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582174"/>
          <a:ext cx="800100" cy="9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4859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345" y="92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18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54595" y="94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35997</xdr:rowOff>
    </xdr:from>
    <xdr:to>
      <xdr:col>24</xdr:col>
      <xdr:colOff>114300</xdr:colOff>
      <xdr:row>58</xdr:row>
      <xdr:rowOff>137597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6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6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45361</xdr:rowOff>
    </xdr:from>
    <xdr:to>
      <xdr:col>20</xdr:col>
      <xdr:colOff>38100</xdr:colOff>
      <xdr:row>58</xdr:row>
      <xdr:rowOff>146961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6275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138088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211" y="972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43261</xdr:rowOff>
    </xdr:from>
    <xdr:to>
      <xdr:col>15</xdr:col>
      <xdr:colOff>101600</xdr:colOff>
      <xdr:row>58</xdr:row>
      <xdr:rowOff>144861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6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461" y="97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120674</xdr:rowOff>
    </xdr:from>
    <xdr:to>
      <xdr:col>10</xdr:col>
      <xdr:colOff>165100</xdr:colOff>
      <xdr:row>58</xdr:row>
      <xdr:rowOff>50824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537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41951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96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44840</xdr:rowOff>
    </xdr:from>
    <xdr:to>
      <xdr:col>6</xdr:col>
      <xdr:colOff>38100</xdr:colOff>
      <xdr:row>58</xdr:row>
      <xdr:rowOff>146440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26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137567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911" y="97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741716"/>
          <a:ext cx="1270" cy="1019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27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2761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52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74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121883</xdr:rowOff>
    </xdr:from>
    <xdr:to>
      <xdr:col>24</xdr:col>
      <xdr:colOff>63500</xdr:colOff>
      <xdr:row>75</xdr:row>
      <xdr:rowOff>49234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345633"/>
          <a:ext cx="7493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421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170634</xdr:rowOff>
    </xdr:from>
    <xdr:to>
      <xdr:col>19</xdr:col>
      <xdr:colOff>177800</xdr:colOff>
      <xdr:row>75</xdr:row>
      <xdr:rowOff>49234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622550" y="12388034"/>
          <a:ext cx="806450" cy="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499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58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170634</xdr:rowOff>
    </xdr:from>
    <xdr:to>
      <xdr:col>15</xdr:col>
      <xdr:colOff>50800</xdr:colOff>
      <xdr:row>75</xdr:row>
      <xdr:rowOff>140715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388034"/>
          <a:ext cx="793750" cy="14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45902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140715</xdr:rowOff>
    </xdr:from>
    <xdr:to>
      <xdr:col>10</xdr:col>
      <xdr:colOff>114300</xdr:colOff>
      <xdr:row>76</xdr:row>
      <xdr:rowOff>1854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529565"/>
          <a:ext cx="8001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6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5947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68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71083</xdr:rowOff>
    </xdr:from>
    <xdr:to>
      <xdr:col>24</xdr:col>
      <xdr:colOff>114300</xdr:colOff>
      <xdr:row>75</xdr:row>
      <xdr:rowOff>1233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2948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93960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215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169884</xdr:rowOff>
    </xdr:from>
    <xdr:to>
      <xdr:col>20</xdr:col>
      <xdr:colOff>38100</xdr:colOff>
      <xdr:row>75</xdr:row>
      <xdr:rowOff>100034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387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116561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217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119834</xdr:rowOff>
    </xdr:from>
    <xdr:to>
      <xdr:col>15</xdr:col>
      <xdr:colOff>101600</xdr:colOff>
      <xdr:row>75</xdr:row>
      <xdr:rowOff>49984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343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1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89915</xdr:rowOff>
    </xdr:from>
    <xdr:to>
      <xdr:col>10</xdr:col>
      <xdr:colOff>165100</xdr:colOff>
      <xdr:row>76</xdr:row>
      <xdr:rowOff>20064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47876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26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122504</xdr:rowOff>
    </xdr:from>
    <xdr:to>
      <xdr:col>6</xdr:col>
      <xdr:colOff>38100</xdr:colOff>
      <xdr:row>76</xdr:row>
      <xdr:rowOff>52654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511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69181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29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176395" y="152282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229100" y="1623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108450" y="162350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229100" y="1500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5228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156017</xdr:rowOff>
    </xdr:from>
    <xdr:to>
      <xdr:col>24</xdr:col>
      <xdr:colOff>63500</xdr:colOff>
      <xdr:row>97</xdr:row>
      <xdr:rowOff>157370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429000" y="16215167"/>
          <a:ext cx="7493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229100" y="15860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127500" y="1600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157370</xdr:rowOff>
    </xdr:from>
    <xdr:to>
      <xdr:col>19</xdr:col>
      <xdr:colOff>177800</xdr:colOff>
      <xdr:row>97</xdr:row>
      <xdr:rowOff>164571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622550" y="16216520"/>
          <a:ext cx="80645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384550" y="1601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187211" y="15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164571</xdr:rowOff>
    </xdr:from>
    <xdr:to>
      <xdr:col>15</xdr:col>
      <xdr:colOff>50800</xdr:colOff>
      <xdr:row>98</xdr:row>
      <xdr:rowOff>26054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828800" y="16223721"/>
          <a:ext cx="793750" cy="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571750" y="1602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393461" y="157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26054</xdr:rowOff>
    </xdr:from>
    <xdr:to>
      <xdr:col>10</xdr:col>
      <xdr:colOff>114300</xdr:colOff>
      <xdr:row>98</xdr:row>
      <xdr:rowOff>30828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028700" y="16256654"/>
          <a:ext cx="8001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778000" y="160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580661" y="158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984250" y="16065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786911" y="158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105217</xdr:rowOff>
    </xdr:from>
    <xdr:to>
      <xdr:col>24</xdr:col>
      <xdr:colOff>114300</xdr:colOff>
      <xdr:row>98</xdr:row>
      <xdr:rowOff>35367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127500" y="161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20144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229100" y="1607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106570</xdr:rowOff>
    </xdr:from>
    <xdr:to>
      <xdr:col>20</xdr:col>
      <xdr:colOff>38100</xdr:colOff>
      <xdr:row>98</xdr:row>
      <xdr:rowOff>36720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384550" y="1616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27847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87211" y="1625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113771</xdr:rowOff>
    </xdr:from>
    <xdr:to>
      <xdr:col>15</xdr:col>
      <xdr:colOff>101600</xdr:colOff>
      <xdr:row>98</xdr:row>
      <xdr:rowOff>43921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571750" y="161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35048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393461" y="1626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146704</xdr:rowOff>
    </xdr:from>
    <xdr:to>
      <xdr:col>10</xdr:col>
      <xdr:colOff>165100</xdr:colOff>
      <xdr:row>98</xdr:row>
      <xdr:rowOff>76854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778000" y="162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67981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580661" y="162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151478</xdr:rowOff>
    </xdr:from>
    <xdr:to>
      <xdr:col>6</xdr:col>
      <xdr:colOff>38100</xdr:colOff>
      <xdr:row>98</xdr:row>
      <xdr:rowOff>81628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984250" y="16210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72755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786911" y="163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7845" y="5001732"/>
          <a:ext cx="1270" cy="154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7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001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13643</xdr:rowOff>
    </xdr:from>
    <xdr:to>
      <xdr:col>55</xdr:col>
      <xdr:colOff>0</xdr:colOff>
      <xdr:row>33</xdr:row>
      <xdr:rowOff>19522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686800" y="5468293"/>
          <a:ext cx="74295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2254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247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13643</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86700" y="5468293"/>
          <a:ext cx="800100" cy="107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234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6567" y="63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84183</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080250" y="6529433"/>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2480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6467" y="60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83530</xdr:rowOff>
    </xdr:from>
    <xdr:to>
      <xdr:col>41</xdr:col>
      <xdr:colOff>50800</xdr:colOff>
      <xdr:row>39</xdr:row>
      <xdr:rowOff>84183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286500" y="6528780"/>
          <a:ext cx="79375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2731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910017" y="605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269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116267" y="6051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140172</xdr:rowOff>
    </xdr:from>
    <xdr:to>
      <xdr:col>55</xdr:col>
      <xdr:colOff>50800</xdr:colOff>
      <xdr:row>33</xdr:row>
      <xdr:rowOff>70322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5429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163049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528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134293</xdr:rowOff>
    </xdr:from>
    <xdr:to>
      <xdr:col>50</xdr:col>
      <xdr:colOff>165100</xdr:colOff>
      <xdr:row>33</xdr:row>
      <xdr:rowOff>64443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542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80970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70978" y="52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33383</xdr:rowOff>
    </xdr:from>
    <xdr:to>
      <xdr:col>41</xdr:col>
      <xdr:colOff>101600</xdr:colOff>
      <xdr:row>39</xdr:row>
      <xdr:rowOff>134983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4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126110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942333" y="65713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32730</xdr:rowOff>
    </xdr:from>
    <xdr:to>
      <xdr:col>36</xdr:col>
      <xdr:colOff>165100</xdr:colOff>
      <xdr:row>39</xdr:row>
      <xdr:rowOff>134330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4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125457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148583" y="6570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7845" y="8452711"/>
          <a:ext cx="1270" cy="129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74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74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2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45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85964</xdr:rowOff>
    </xdr:from>
    <xdr:to>
      <xdr:col>55</xdr:col>
      <xdr:colOff>0</xdr:colOff>
      <xdr:row>57</xdr:row>
      <xdr:rowOff>139616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686800" y="9503014"/>
          <a:ext cx="74295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29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441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139616</xdr:rowOff>
    </xdr:from>
    <xdr:to>
      <xdr:col>50</xdr:col>
      <xdr:colOff>114300</xdr:colOff>
      <xdr:row>57</xdr:row>
      <xdr:rowOff>160899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86700" y="9556666"/>
          <a:ext cx="800100" cy="2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4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38661" y="92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160899</xdr:rowOff>
    </xdr:from>
    <xdr:to>
      <xdr:col>45</xdr:col>
      <xdr:colOff>177800</xdr:colOff>
      <xdr:row>58</xdr:row>
      <xdr:rowOff>54532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080250" y="9577949"/>
          <a:ext cx="80645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455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44911" y="92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3302</xdr:rowOff>
    </xdr:from>
    <xdr:to>
      <xdr:col>41</xdr:col>
      <xdr:colOff>50800</xdr:colOff>
      <xdr:row>58</xdr:row>
      <xdr:rowOff>54532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286500" y="9585452"/>
          <a:ext cx="793750" cy="5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4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51161" y="92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4839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38361" y="92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35164</xdr:rowOff>
    </xdr:from>
    <xdr:to>
      <xdr:col>55</xdr:col>
      <xdr:colOff>50800</xdr:colOff>
      <xdr:row>57</xdr:row>
      <xdr:rowOff>136764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452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13591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4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88816</xdr:rowOff>
    </xdr:from>
    <xdr:to>
      <xdr:col>50</xdr:col>
      <xdr:colOff>165100</xdr:colOff>
      <xdr:row>58</xdr:row>
      <xdr:rowOff>18966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505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38661" y="95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110099</xdr:rowOff>
    </xdr:from>
    <xdr:to>
      <xdr:col>46</xdr:col>
      <xdr:colOff>38100</xdr:colOff>
      <xdr:row>58</xdr:row>
      <xdr:rowOff>40249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5271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44911" y="9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3732</xdr:rowOff>
    </xdr:from>
    <xdr:to>
      <xdr:col>41</xdr:col>
      <xdr:colOff>101600</xdr:colOff>
      <xdr:row>58</xdr:row>
      <xdr:rowOff>105332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96459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51161" y="9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123952</xdr:rowOff>
    </xdr:from>
    <xdr:to>
      <xdr:col>36</xdr:col>
      <xdr:colOff>165100</xdr:colOff>
      <xdr:row>58</xdr:row>
      <xdr:rowOff>54102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541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45229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38361" y="96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757352"/>
          <a:ext cx="1270" cy="124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0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04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5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757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31138</xdr:rowOff>
    </xdr:from>
    <xdr:to>
      <xdr:col>55</xdr:col>
      <xdr:colOff>0</xdr:colOff>
      <xdr:row>76</xdr:row>
      <xdr:rowOff>119693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686800" y="12585088"/>
          <a:ext cx="742950" cy="8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829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851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89714</xdr:rowOff>
    </xdr:from>
    <xdr:to>
      <xdr:col>50</xdr:col>
      <xdr:colOff>114300</xdr:colOff>
      <xdr:row>76</xdr:row>
      <xdr:rowOff>119693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86700" y="12643664"/>
          <a:ext cx="8001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8423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6550</xdr:rowOff>
    </xdr:from>
    <xdr:to>
      <xdr:col>45</xdr:col>
      <xdr:colOff>177800</xdr:colOff>
      <xdr:row>76</xdr:row>
      <xdr:rowOff>89714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080250" y="12560500"/>
          <a:ext cx="80645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838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9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6550</xdr:rowOff>
    </xdr:from>
    <xdr:to>
      <xdr:col>41</xdr:col>
      <xdr:colOff>50800</xdr:colOff>
      <xdr:row>77</xdr:row>
      <xdr:rowOff>34311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2560500"/>
          <a:ext cx="793750" cy="19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8803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29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151788</xdr:rowOff>
    </xdr:from>
    <xdr:to>
      <xdr:col>55</xdr:col>
      <xdr:colOff>50800</xdr:colOff>
      <xdr:row>76</xdr:row>
      <xdr:rowOff>81938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5406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3215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3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68893</xdr:rowOff>
    </xdr:from>
    <xdr:to>
      <xdr:col>50</xdr:col>
      <xdr:colOff>165100</xdr:colOff>
      <xdr:row>76</xdr:row>
      <xdr:rowOff>170493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622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15570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661" y="124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38914</xdr:rowOff>
    </xdr:from>
    <xdr:to>
      <xdr:col>46</xdr:col>
      <xdr:colOff>38100</xdr:colOff>
      <xdr:row>76</xdr:row>
      <xdr:rowOff>140514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592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157042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3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127200</xdr:rowOff>
    </xdr:from>
    <xdr:to>
      <xdr:col>41</xdr:col>
      <xdr:colOff>101600</xdr:colOff>
      <xdr:row>76</xdr:row>
      <xdr:rowOff>57350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51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73877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18845" y="1229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154961</xdr:rowOff>
    </xdr:from>
    <xdr:to>
      <xdr:col>36</xdr:col>
      <xdr:colOff>165100</xdr:colOff>
      <xdr:row>77</xdr:row>
      <xdr:rowOff>85111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708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101638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49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427845" y="14855144"/>
          <a:ext cx="1270" cy="145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9480550" y="1630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6305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9480550" y="1463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359900" y="1485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124475</xdr:rowOff>
    </xdr:from>
    <xdr:to>
      <xdr:col>55</xdr:col>
      <xdr:colOff>0</xdr:colOff>
      <xdr:row>97</xdr:row>
      <xdr:rowOff>2487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686800" y="16012175"/>
          <a:ext cx="742950" cy="4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9480550" y="1576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398000" y="15910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160807</xdr:rowOff>
    </xdr:from>
    <xdr:to>
      <xdr:col>50</xdr:col>
      <xdr:colOff>114300</xdr:colOff>
      <xdr:row>97</xdr:row>
      <xdr:rowOff>2487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86700" y="16048507"/>
          <a:ext cx="8001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36000" y="1591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38661" y="156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114753</xdr:rowOff>
    </xdr:from>
    <xdr:to>
      <xdr:col>45</xdr:col>
      <xdr:colOff>177800</xdr:colOff>
      <xdr:row>96</xdr:row>
      <xdr:rowOff>160807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080250" y="16002453"/>
          <a:ext cx="806450" cy="4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42250" y="159011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44911" y="1567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114753</xdr:rowOff>
    </xdr:from>
    <xdr:to>
      <xdr:col>41</xdr:col>
      <xdr:colOff>50800</xdr:colOff>
      <xdr:row>97</xdr:row>
      <xdr:rowOff>43993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286500" y="16002453"/>
          <a:ext cx="793750" cy="10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029450" y="1594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851161" y="157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235700" y="1598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038361" y="157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73675</xdr:rowOff>
    </xdr:from>
    <xdr:to>
      <xdr:col>55</xdr:col>
      <xdr:colOff>50800</xdr:colOff>
      <xdr:row>97</xdr:row>
      <xdr:rowOff>3825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398000" y="15961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9480550" y="159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123137</xdr:rowOff>
    </xdr:from>
    <xdr:to>
      <xdr:col>50</xdr:col>
      <xdr:colOff>165100</xdr:colOff>
      <xdr:row>97</xdr:row>
      <xdr:rowOff>53287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36000" y="160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38661" y="16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110007</xdr:rowOff>
    </xdr:from>
    <xdr:to>
      <xdr:col>46</xdr:col>
      <xdr:colOff>38100</xdr:colOff>
      <xdr:row>97</xdr:row>
      <xdr:rowOff>40157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42250" y="159977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44911" y="1609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63953</xdr:rowOff>
    </xdr:from>
    <xdr:to>
      <xdr:col>41</xdr:col>
      <xdr:colOff>101600</xdr:colOff>
      <xdr:row>96</xdr:row>
      <xdr:rowOff>165553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029450" y="159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156680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851161" y="160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164643</xdr:rowOff>
    </xdr:from>
    <xdr:to>
      <xdr:col>36</xdr:col>
      <xdr:colOff>165100</xdr:colOff>
      <xdr:row>97</xdr:row>
      <xdr:rowOff>94793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235700" y="160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85920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038361" y="161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698345" y="5082271"/>
          <a:ext cx="1269" cy="110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4744700" y="619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61868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4744700" y="4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611350" y="5082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54341</xdr:rowOff>
    </xdr:from>
    <xdr:to>
      <xdr:col>85</xdr:col>
      <xdr:colOff>127000</xdr:colOff>
      <xdr:row>36</xdr:row>
      <xdr:rowOff>61610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938250" y="5674091"/>
          <a:ext cx="762000" cy="3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4744700" y="5745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649450" y="5767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61610</xdr:rowOff>
    </xdr:from>
    <xdr:to>
      <xdr:col>81</xdr:col>
      <xdr:colOff>50800</xdr:colOff>
      <xdr:row>36</xdr:row>
      <xdr:rowOff>80904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144500" y="6011560"/>
          <a:ext cx="79375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887450" y="57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709161" y="558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60284</xdr:rowOff>
    </xdr:from>
    <xdr:to>
      <xdr:col>76</xdr:col>
      <xdr:colOff>114300</xdr:colOff>
      <xdr:row>36</xdr:row>
      <xdr:rowOff>80904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344400" y="6010234"/>
          <a:ext cx="8001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093700" y="577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96361" y="55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55987</xdr:rowOff>
    </xdr:from>
    <xdr:to>
      <xdr:col>71</xdr:col>
      <xdr:colOff>177800</xdr:colOff>
      <xdr:row>36</xdr:row>
      <xdr:rowOff>60284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1537950" y="6005937"/>
          <a:ext cx="80645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99950" y="5767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102611" y="55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87150" y="58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308861" y="56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3541</xdr:rowOff>
    </xdr:from>
    <xdr:to>
      <xdr:col>85</xdr:col>
      <xdr:colOff>177800</xdr:colOff>
      <xdr:row>34</xdr:row>
      <xdr:rowOff>105141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649450" y="562329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26418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4744700" y="54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10810</xdr:rowOff>
    </xdr:from>
    <xdr:to>
      <xdr:col>81</xdr:col>
      <xdr:colOff>101600</xdr:colOff>
      <xdr:row>36</xdr:row>
      <xdr:rowOff>112410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887450" y="59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103537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709161" y="60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30104</xdr:rowOff>
    </xdr:from>
    <xdr:to>
      <xdr:col>76</xdr:col>
      <xdr:colOff>165100</xdr:colOff>
      <xdr:row>36</xdr:row>
      <xdr:rowOff>131704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093700" y="59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122831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96361" y="60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9484</xdr:rowOff>
    </xdr:from>
    <xdr:to>
      <xdr:col>72</xdr:col>
      <xdr:colOff>38100</xdr:colOff>
      <xdr:row>36</xdr:row>
      <xdr:rowOff>111084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99950" y="59594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102211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611" y="605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5187</xdr:rowOff>
    </xdr:from>
    <xdr:to>
      <xdr:col>67</xdr:col>
      <xdr:colOff>101600</xdr:colOff>
      <xdr:row>36</xdr:row>
      <xdr:rowOff>106787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87150" y="59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97914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861" y="604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698345" y="8359842"/>
          <a:ext cx="1269" cy="123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4744700" y="96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611350" y="9599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4744700" y="81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611350" y="8359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41580</xdr:rowOff>
    </xdr:from>
    <xdr:to>
      <xdr:col>85</xdr:col>
      <xdr:colOff>127000</xdr:colOff>
      <xdr:row>57</xdr:row>
      <xdr:rowOff>81014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938250" y="9458630"/>
          <a:ext cx="762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4744700" y="922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649450" y="9371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81014</xdr:rowOff>
    </xdr:from>
    <xdr:to>
      <xdr:col>81</xdr:col>
      <xdr:colOff>50800</xdr:colOff>
      <xdr:row>57</xdr:row>
      <xdr:rowOff>99691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144500" y="9498064"/>
          <a:ext cx="79375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887450" y="93898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709161" y="917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41759</xdr:rowOff>
    </xdr:from>
    <xdr:to>
      <xdr:col>76</xdr:col>
      <xdr:colOff>114300</xdr:colOff>
      <xdr:row>57</xdr:row>
      <xdr:rowOff>99691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344400" y="9458809"/>
          <a:ext cx="800100" cy="5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093700" y="9383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896361" y="91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41759</xdr:rowOff>
    </xdr:from>
    <xdr:to>
      <xdr:col>71</xdr:col>
      <xdr:colOff>177800</xdr:colOff>
      <xdr:row>57</xdr:row>
      <xdr:rowOff>49334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1537950" y="9458809"/>
          <a:ext cx="80645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299950" y="9359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102611" y="91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1487150" y="93790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308861" y="91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162230</xdr:rowOff>
    </xdr:from>
    <xdr:to>
      <xdr:col>85</xdr:col>
      <xdr:colOff>177800</xdr:colOff>
      <xdr:row>57</xdr:row>
      <xdr:rowOff>92380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649450" y="9414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140657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4744700" y="93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30214</xdr:rowOff>
    </xdr:from>
    <xdr:to>
      <xdr:col>81</xdr:col>
      <xdr:colOff>101600</xdr:colOff>
      <xdr:row>57</xdr:row>
      <xdr:rowOff>131814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887450" y="94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122941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709161" y="95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48891</xdr:rowOff>
    </xdr:from>
    <xdr:to>
      <xdr:col>76</xdr:col>
      <xdr:colOff>165100</xdr:colOff>
      <xdr:row>57</xdr:row>
      <xdr:rowOff>150491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093700" y="94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141618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896361" y="95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162409</xdr:rowOff>
    </xdr:from>
    <xdr:to>
      <xdr:col>72</xdr:col>
      <xdr:colOff>38100</xdr:colOff>
      <xdr:row>57</xdr:row>
      <xdr:rowOff>92559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299950" y="9414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83686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611" y="95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169984</xdr:rowOff>
    </xdr:from>
    <xdr:to>
      <xdr:col>67</xdr:col>
      <xdr:colOff>101600</xdr:colOff>
      <xdr:row>57</xdr:row>
      <xdr:rowOff>100134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1487150" y="94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91261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861" y="95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698345" y="11714518"/>
          <a:ext cx="1269" cy="137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474470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4744700" y="1149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611350" y="11714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29159</xdr:rowOff>
    </xdr:from>
    <xdr:to>
      <xdr:col>85</xdr:col>
      <xdr:colOff>127000</xdr:colOff>
      <xdr:row>78</xdr:row>
      <xdr:rowOff>152730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938250" y="12748209"/>
          <a:ext cx="762000" cy="2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4744700" y="1280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649450" y="129503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29159</xdr:rowOff>
    </xdr:from>
    <xdr:to>
      <xdr:col>81</xdr:col>
      <xdr:colOff>50800</xdr:colOff>
      <xdr:row>78</xdr:row>
      <xdr:rowOff>65672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144500" y="12748209"/>
          <a:ext cx="793750" cy="2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887450" y="1293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722428"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65672</xdr:rowOff>
    </xdr:from>
    <xdr:to>
      <xdr:col>76</xdr:col>
      <xdr:colOff>114300</xdr:colOff>
      <xdr:row>79</xdr:row>
      <xdr:rowOff>18695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344400" y="12949822"/>
          <a:ext cx="800100" cy="1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093700" y="129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896361" y="130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4838</xdr:rowOff>
    </xdr:from>
    <xdr:to>
      <xdr:col>71</xdr:col>
      <xdr:colOff>177800</xdr:colOff>
      <xdr:row>79</xdr:row>
      <xdr:rowOff>18695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537950" y="12888988"/>
          <a:ext cx="806450" cy="1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299950" y="1293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134928" y="1272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1487150" y="129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08861" y="130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101930</xdr:rowOff>
    </xdr:from>
    <xdr:to>
      <xdr:col>85</xdr:col>
      <xdr:colOff>177800</xdr:colOff>
      <xdr:row>79</xdr:row>
      <xdr:rowOff>32080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649450" y="12986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4744700" y="129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149809</xdr:rowOff>
    </xdr:from>
    <xdr:to>
      <xdr:col>81</xdr:col>
      <xdr:colOff>101600</xdr:colOff>
      <xdr:row>77</xdr:row>
      <xdr:rowOff>79959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887450" y="12703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96486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09161" y="124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14872</xdr:rowOff>
    </xdr:from>
    <xdr:to>
      <xdr:col>76</xdr:col>
      <xdr:colOff>165100</xdr:colOff>
      <xdr:row>78</xdr:row>
      <xdr:rowOff>116472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093700" y="128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132999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896361" y="126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139345</xdr:rowOff>
    </xdr:from>
    <xdr:to>
      <xdr:col>72</xdr:col>
      <xdr:colOff>38100</xdr:colOff>
      <xdr:row>79</xdr:row>
      <xdr:rowOff>69495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299950" y="13023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60622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34928" y="1310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125488</xdr:rowOff>
    </xdr:from>
    <xdr:to>
      <xdr:col>67</xdr:col>
      <xdr:colOff>101600</xdr:colOff>
      <xdr:row>78</xdr:row>
      <xdr:rowOff>55638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1487150" y="12844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72165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08861" y="12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698345" y="151343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744700" y="162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6295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744700" y="149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611350" y="15134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164706</xdr:rowOff>
    </xdr:from>
    <xdr:to>
      <xdr:col>85</xdr:col>
      <xdr:colOff>127000</xdr:colOff>
      <xdr:row>97</xdr:row>
      <xdr:rowOff>165624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3938250" y="16223856"/>
          <a:ext cx="762000" cy="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744700" y="15994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649450" y="1614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164706</xdr:rowOff>
    </xdr:from>
    <xdr:to>
      <xdr:col>81</xdr:col>
      <xdr:colOff>50800</xdr:colOff>
      <xdr:row>97</xdr:row>
      <xdr:rowOff>166546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144500" y="16223856"/>
          <a:ext cx="79375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887450" y="1614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709161" y="159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165388</xdr:rowOff>
    </xdr:from>
    <xdr:to>
      <xdr:col>76</xdr:col>
      <xdr:colOff>114300</xdr:colOff>
      <xdr:row>97</xdr:row>
      <xdr:rowOff>166546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344400" y="16224538"/>
          <a:ext cx="8001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093700" y="161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896361" y="15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165388</xdr:rowOff>
    </xdr:from>
    <xdr:to>
      <xdr:col>71</xdr:col>
      <xdr:colOff>177800</xdr:colOff>
      <xdr:row>97</xdr:row>
      <xdr:rowOff>169951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1537950" y="16224538"/>
          <a:ext cx="80645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299950" y="16158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102611" y="1593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487150" y="161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308861" y="15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114824</xdr:rowOff>
    </xdr:from>
    <xdr:to>
      <xdr:col>85</xdr:col>
      <xdr:colOff>177800</xdr:colOff>
      <xdr:row>98</xdr:row>
      <xdr:rowOff>44974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649450" y="161739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744700" y="161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113906</xdr:rowOff>
    </xdr:from>
    <xdr:to>
      <xdr:col>81</xdr:col>
      <xdr:colOff>101600</xdr:colOff>
      <xdr:row>98</xdr:row>
      <xdr:rowOff>44056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887450" y="161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35183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09161" y="162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115746</xdr:rowOff>
    </xdr:from>
    <xdr:to>
      <xdr:col>76</xdr:col>
      <xdr:colOff>165100</xdr:colOff>
      <xdr:row>98</xdr:row>
      <xdr:rowOff>45896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093700" y="161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37023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96361" y="1626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114588</xdr:rowOff>
    </xdr:from>
    <xdr:to>
      <xdr:col>72</xdr:col>
      <xdr:colOff>38100</xdr:colOff>
      <xdr:row>98</xdr:row>
      <xdr:rowOff>44738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299950" y="161737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35865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02611" y="162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119151</xdr:rowOff>
    </xdr:from>
    <xdr:to>
      <xdr:col>67</xdr:col>
      <xdr:colOff>101600</xdr:colOff>
      <xdr:row>98</xdr:row>
      <xdr:rowOff>49301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487150" y="161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08861" y="162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19949795" y="5050409"/>
          <a:ext cx="1269" cy="143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0002500" y="6521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0002500" y="48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881850" y="50504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0002500" y="62804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900900" y="6422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157950" y="6427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032167" y="62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345150" y="6437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258033" y="6219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7551400" y="642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431967" y="620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6757650" y="6430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631867" y="621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0002500" y="64010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049171" y="8448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19949795" y="8414929"/>
          <a:ext cx="1269" cy="1431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0002500" y="9893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0002500" y="819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8414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0002500" y="96457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900900" y="978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157950" y="9787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051783" y="95755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345150" y="97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258033" y="957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551400" y="978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64283" y="95744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6757650" y="9784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51483" y="95728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0002500" y="976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253,897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円であり、類似団体平均と比べると引き続き高い水準にある。低所得世帯支援給付金等により、前年度と比べて増加した。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98,745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円であり、類似団体平均と比べると引き続き高い水準にある。企業誘致や宿泊施設再生事業等により、前年度と比べて増加した。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33,734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円であり、類似団体平均と比べると高い水準に転じた。防災行政無線更新事業の増により、前年度と比べて増加した。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円であり、類似団体平均と比べると低い水準にある。令和３年７月豪雨に係る事業費（主に繰越明許費）の減等により、前年度と比べて大幅に減少した。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実質収支比率は２％～６％程度で推移しており、適正な水準と考えている。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財政調整基金残高の標準財政規模比は、令和元年度に</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9.86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％を下回ったが、以降増加の一途をたどっており、令和５年度は前年度比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17.31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一方で、実質収支及び単年度収支は減となったことから、実質単年度収支の標準財政規模比は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鳥取県倉吉市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年度以降、赤字を計上した会計はないが、下水道事業等、一般会計からの繰入により赤字を補てんしている会計がある。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主な黒字要素は、水道事業と一般会計で、水道事業は６～９</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の範囲内で推移している。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3_&#20489;&#21513;&#24066;&#65288;0319&#65289;\312037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61860</v>
          </cell>
          <cell r="F3">
            <v>94081</v>
          </cell>
        </row>
        <row r="5">
          <cell r="A5" t="str">
            <v xml:space="preserve"> R02</v>
          </cell>
          <cell r="D5">
            <v>50317</v>
          </cell>
          <cell r="F5">
            <v>92632</v>
          </cell>
        </row>
        <row r="7">
          <cell r="A7" t="str">
            <v xml:space="preserve"> R03</v>
          </cell>
          <cell r="D7">
            <v>52329</v>
          </cell>
          <cell r="F7">
            <v>96469</v>
          </cell>
        </row>
        <row r="9">
          <cell r="A9" t="str">
            <v xml:space="preserve"> R04</v>
          </cell>
          <cell r="D9">
            <v>54020</v>
          </cell>
          <cell r="F9">
            <v>85743</v>
          </cell>
        </row>
        <row r="11">
          <cell r="A11" t="str">
            <v xml:space="preserve"> R05</v>
          </cell>
          <cell r="D11">
            <v>113643</v>
          </cell>
          <cell r="F11">
            <v>92509</v>
          </cell>
        </row>
        <row r="18">
          <cell r="B18" t="str">
            <v>R01</v>
          </cell>
          <cell r="C18" t="str">
            <v>R02</v>
          </cell>
          <cell r="D18" t="str">
            <v>R03</v>
          </cell>
          <cell r="E18" t="str">
            <v>R04</v>
          </cell>
          <cell r="F18" t="str">
            <v>R05</v>
          </cell>
        </row>
        <row r="19">
          <cell r="A19" t="str">
            <v>実質収支額</v>
          </cell>
          <cell r="B19">
            <v>2.78</v>
          </cell>
          <cell r="C19">
            <v>3.23</v>
          </cell>
          <cell r="D19">
            <v>6.49</v>
          </cell>
          <cell r="E19">
            <v>6.14</v>
          </cell>
          <cell r="F19">
            <v>3.97</v>
          </cell>
        </row>
        <row r="20">
          <cell r="A20" t="str">
            <v>財政調整基金残高</v>
          </cell>
          <cell r="B20">
            <v>9.86</v>
          </cell>
          <cell r="C20">
            <v>10.78</v>
          </cell>
          <cell r="D20">
            <v>12.73</v>
          </cell>
          <cell r="E20">
            <v>16.3</v>
          </cell>
          <cell r="F20">
            <v>17.309999999999999</v>
          </cell>
        </row>
        <row r="21">
          <cell r="A21" t="str">
            <v>実質単年度収支</v>
          </cell>
          <cell r="B21">
            <v>-0.65</v>
          </cell>
          <cell r="C21">
            <v>1.79</v>
          </cell>
          <cell r="D21">
            <v>5.74</v>
          </cell>
          <cell r="E21">
            <v>2.83</v>
          </cell>
          <cell r="F21">
            <v>-1.17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0.47</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温泉配湯事業</v>
          </cell>
          <cell r="B29" t="e">
            <v>#N/A</v>
          </cell>
          <cell r="C29">
            <v>0</v>
          </cell>
          <cell r="D29" t="e">
            <v>#N/A</v>
          </cell>
          <cell r="E29">
            <v>0</v>
          </cell>
          <cell r="F29" t="e">
            <v>#N/A</v>
          </cell>
          <cell r="G29">
            <v>0.01</v>
          </cell>
          <cell r="H29" t="e">
            <v>#N/A</v>
          </cell>
          <cell r="I29">
            <v>0.01</v>
          </cell>
          <cell r="J29" t="e">
            <v>#N/A</v>
          </cell>
          <cell r="K29">
            <v>0</v>
          </cell>
        </row>
        <row r="30">
          <cell r="A30" t="str">
            <v>駐車場事業</v>
          </cell>
          <cell r="B30" t="e">
            <v>#N/A</v>
          </cell>
          <cell r="C30">
            <v>0</v>
          </cell>
          <cell r="D30" t="e">
            <v>#N/A</v>
          </cell>
          <cell r="E30">
            <v>0</v>
          </cell>
          <cell r="F30" t="e">
            <v>#N/A</v>
          </cell>
          <cell r="G30">
            <v>0</v>
          </cell>
          <cell r="H30" t="e">
            <v>#N/A</v>
          </cell>
          <cell r="I30">
            <v>0</v>
          </cell>
          <cell r="J30" t="e">
            <v>#N/A</v>
          </cell>
          <cell r="K30">
            <v>0.02</v>
          </cell>
        </row>
        <row r="31">
          <cell r="A31" t="str">
            <v>後期高齢者医療事業</v>
          </cell>
          <cell r="B31" t="e">
            <v>#N/A</v>
          </cell>
          <cell r="C31">
            <v>0.01</v>
          </cell>
          <cell r="D31" t="e">
            <v>#N/A</v>
          </cell>
          <cell r="E31">
            <v>0.01</v>
          </cell>
          <cell r="F31" t="e">
            <v>#N/A</v>
          </cell>
          <cell r="G31">
            <v>0.01</v>
          </cell>
          <cell r="H31" t="e">
            <v>#N/A</v>
          </cell>
          <cell r="I31">
            <v>0.02</v>
          </cell>
          <cell r="J31" t="e">
            <v>#N/A</v>
          </cell>
          <cell r="K31">
            <v>0.03</v>
          </cell>
        </row>
        <row r="32">
          <cell r="A32" t="str">
            <v>国民健康保険事業</v>
          </cell>
          <cell r="B32" t="e">
            <v>#N/A</v>
          </cell>
          <cell r="C32">
            <v>0.56999999999999995</v>
          </cell>
          <cell r="D32" t="e">
            <v>#N/A</v>
          </cell>
          <cell r="E32">
            <v>0.66</v>
          </cell>
          <cell r="F32" t="e">
            <v>#N/A</v>
          </cell>
          <cell r="G32">
            <v>0.37</v>
          </cell>
          <cell r="H32" t="e">
            <v>#N/A</v>
          </cell>
          <cell r="I32">
            <v>0.11</v>
          </cell>
          <cell r="J32" t="e">
            <v>#N/A</v>
          </cell>
          <cell r="K32">
            <v>0.1</v>
          </cell>
        </row>
        <row r="33">
          <cell r="A33" t="str">
            <v>下水道事業</v>
          </cell>
          <cell r="B33" t="e">
            <v>#N/A</v>
          </cell>
          <cell r="C33">
            <v>0</v>
          </cell>
          <cell r="D33" t="e">
            <v>#N/A</v>
          </cell>
          <cell r="E33">
            <v>0.15</v>
          </cell>
          <cell r="F33" t="e">
            <v>#N/A</v>
          </cell>
          <cell r="G33">
            <v>0.18</v>
          </cell>
          <cell r="H33" t="e">
            <v>#N/A</v>
          </cell>
          <cell r="I33">
            <v>0.11</v>
          </cell>
          <cell r="J33" t="e">
            <v>#N/A</v>
          </cell>
          <cell r="K33">
            <v>0.17</v>
          </cell>
        </row>
        <row r="34">
          <cell r="A34" t="str">
            <v>介護保険事業</v>
          </cell>
          <cell r="B34" t="e">
            <v>#N/A</v>
          </cell>
          <cell r="C34">
            <v>0.71</v>
          </cell>
          <cell r="D34" t="e">
            <v>#N/A</v>
          </cell>
          <cell r="E34">
            <v>0.63</v>
          </cell>
          <cell r="F34" t="e">
            <v>#N/A</v>
          </cell>
          <cell r="G34">
            <v>1.1499999999999999</v>
          </cell>
          <cell r="H34" t="e">
            <v>#N/A</v>
          </cell>
          <cell r="I34">
            <v>1.1000000000000001</v>
          </cell>
          <cell r="J34" t="e">
            <v>#N/A</v>
          </cell>
          <cell r="K34">
            <v>1.23</v>
          </cell>
        </row>
        <row r="35">
          <cell r="A35" t="str">
            <v>一般会計</v>
          </cell>
          <cell r="B35" t="e">
            <v>#N/A</v>
          </cell>
          <cell r="C35">
            <v>2.57</v>
          </cell>
          <cell r="D35" t="e">
            <v>#N/A</v>
          </cell>
          <cell r="E35">
            <v>3.23</v>
          </cell>
          <cell r="F35" t="e">
            <v>#N/A</v>
          </cell>
          <cell r="G35">
            <v>6.48</v>
          </cell>
          <cell r="H35" t="e">
            <v>#N/A</v>
          </cell>
          <cell r="I35">
            <v>6.13</v>
          </cell>
          <cell r="J35" t="e">
            <v>#N/A</v>
          </cell>
          <cell r="K35">
            <v>3.96</v>
          </cell>
        </row>
        <row r="36">
          <cell r="A36" t="str">
            <v>水道事業</v>
          </cell>
          <cell r="B36" t="e">
            <v>#N/A</v>
          </cell>
          <cell r="C36">
            <v>7.86</v>
          </cell>
          <cell r="D36" t="e">
            <v>#N/A</v>
          </cell>
          <cell r="E36">
            <v>8.0500000000000007</v>
          </cell>
          <cell r="F36" t="e">
            <v>#N/A</v>
          </cell>
          <cell r="G36">
            <v>7.96</v>
          </cell>
          <cell r="H36" t="e">
            <v>#N/A</v>
          </cell>
          <cell r="I36">
            <v>8.49</v>
          </cell>
          <cell r="J36" t="e">
            <v>#N/A</v>
          </cell>
          <cell r="K36">
            <v>6.65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2863</v>
          </cell>
          <cell r="G42">
            <v>2945</v>
          </cell>
          <cell r="J42">
            <v>2977</v>
          </cell>
          <cell r="M42">
            <v>2953</v>
          </cell>
          <cell r="P42">
            <v>2887</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12</v>
          </cell>
          <cell r="H44">
            <v>0</v>
          </cell>
          <cell r="K44">
            <v>0</v>
          </cell>
          <cell r="N44">
            <v>0</v>
          </cell>
        </row>
        <row r="45">
          <cell r="A45" t="str">
            <v>組合等が起こした地方債の元利償還金に対する負担金等</v>
          </cell>
          <cell r="B45">
            <v>143</v>
          </cell>
          <cell r="E45">
            <v>169</v>
          </cell>
          <cell r="H45">
            <v>177</v>
          </cell>
          <cell r="K45">
            <v>199</v>
          </cell>
          <cell r="N45">
            <v>246</v>
          </cell>
        </row>
        <row r="46">
          <cell r="A46" t="str">
            <v>公営企業債の元利償還金に対する繰入金</v>
          </cell>
          <cell r="B46">
            <v>1257</v>
          </cell>
          <cell r="E46">
            <v>895</v>
          </cell>
          <cell r="H46">
            <v>865</v>
          </cell>
          <cell r="K46">
            <v>736</v>
          </cell>
          <cell r="N46">
            <v>762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2885</v>
          </cell>
          <cell r="E49">
            <v>2946</v>
          </cell>
          <cell r="H49">
            <v>2882</v>
          </cell>
          <cell r="K49">
            <v>2881</v>
          </cell>
          <cell r="N49">
            <v>2814</v>
          </cell>
        </row>
        <row r="50">
          <cell r="A50" t="str">
            <v>実質公債費比率の分子</v>
          </cell>
          <cell r="B50" t="e">
            <v>#N/A</v>
          </cell>
          <cell r="C50">
            <v>1423</v>
          </cell>
          <cell r="D50" t="e">
            <v>#N/A</v>
          </cell>
          <cell r="E50" t="e">
            <v>#N/A</v>
          </cell>
          <cell r="F50">
            <v>1077</v>
          </cell>
          <cell r="G50" t="e">
            <v>#N/A</v>
          </cell>
          <cell r="H50" t="e">
            <v>#N/A</v>
          </cell>
          <cell r="I50">
            <v>947</v>
          </cell>
          <cell r="J50" t="e">
            <v>#N/A</v>
          </cell>
          <cell r="K50" t="e">
            <v>#N/A</v>
          </cell>
          <cell r="L50">
            <v>863</v>
          </cell>
          <cell r="M50" t="e">
            <v>#N/A</v>
          </cell>
          <cell r="N50" t="e">
            <v>#N/A</v>
          </cell>
          <cell r="O50">
            <v>935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32785</v>
          </cell>
          <cell r="G56">
            <v>31744</v>
          </cell>
          <cell r="J56">
            <v>30503</v>
          </cell>
          <cell r="M56">
            <v>29005</v>
          </cell>
          <cell r="P56">
            <v>28218</v>
          </cell>
        </row>
        <row r="57">
          <cell r="A57" t="str">
            <v>充当可能特定歳入</v>
          </cell>
          <cell r="D57">
            <v>2340</v>
          </cell>
          <cell r="G57">
            <v>2270</v>
          </cell>
          <cell r="J57">
            <v>2006</v>
          </cell>
          <cell r="M57">
            <v>1767</v>
          </cell>
          <cell r="P57">
            <v>1900</v>
          </cell>
        </row>
        <row r="58">
          <cell r="A58" t="str">
            <v>充当可能基金</v>
          </cell>
          <cell r="D58">
            <v>4913</v>
          </cell>
          <cell r="G58">
            <v>5275</v>
          </cell>
          <cell r="J58">
            <v>5834</v>
          </cell>
          <cell r="M58">
            <v>6340</v>
          </cell>
          <cell r="P58">
            <v>6556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0</v>
          </cell>
          <cell r="E61" t="str">
            <v>-</v>
          </cell>
          <cell r="H61" t="str">
            <v>-</v>
          </cell>
          <cell r="K61" t="str">
            <v>-</v>
          </cell>
          <cell r="N61" t="str">
            <v>-</v>
          </cell>
        </row>
        <row r="62">
          <cell r="A62" t="str">
            <v>退職手当負担見込額</v>
          </cell>
          <cell r="B62">
            <v>2781</v>
          </cell>
          <cell r="E62">
            <v>2804</v>
          </cell>
          <cell r="H62">
            <v>2856</v>
          </cell>
          <cell r="K62">
            <v>2863</v>
          </cell>
          <cell r="N62">
            <v>2915</v>
          </cell>
        </row>
        <row r="63">
          <cell r="A63" t="str">
            <v>組合等負担等見込額</v>
          </cell>
          <cell r="B63">
            <v>2048</v>
          </cell>
          <cell r="E63">
            <v>2449</v>
          </cell>
          <cell r="H63">
            <v>2382</v>
          </cell>
          <cell r="K63">
            <v>2056</v>
          </cell>
          <cell r="N63">
            <v>1788</v>
          </cell>
        </row>
        <row r="64">
          <cell r="A64" t="str">
            <v>公営企業債等繰入見込額</v>
          </cell>
          <cell r="B64">
            <v>17039</v>
          </cell>
          <cell r="E64">
            <v>14790</v>
          </cell>
          <cell r="H64">
            <v>12414</v>
          </cell>
          <cell r="K64">
            <v>9973</v>
          </cell>
          <cell r="N64">
            <v>9033</v>
          </cell>
        </row>
        <row r="65">
          <cell r="A65" t="str">
            <v>債務負担行為に基づく支出予定額</v>
          </cell>
          <cell r="B65">
            <v>0</v>
          </cell>
          <cell r="E65">
            <v>0</v>
          </cell>
          <cell r="H65">
            <v>0</v>
          </cell>
          <cell r="K65">
            <v>0</v>
          </cell>
          <cell r="N65">
            <v>0</v>
          </cell>
        </row>
        <row r="66">
          <cell r="A66" t="str">
            <v>一般会計等に係る地方債の現在高</v>
          </cell>
          <cell r="B66">
            <v>30476</v>
          </cell>
          <cell r="E66">
            <v>29529</v>
          </cell>
          <cell r="H66">
            <v>28686</v>
          </cell>
          <cell r="K66">
            <v>27397</v>
          </cell>
          <cell r="N66">
            <v>27945</v>
          </cell>
        </row>
        <row r="67">
          <cell r="A67" t="str">
            <v>将来負担比率の分子</v>
          </cell>
          <cell r="B67" t="e">
            <v>#N/A</v>
          </cell>
          <cell r="C67">
            <v>12305</v>
          </cell>
          <cell r="D67" t="e">
            <v>#N/A</v>
          </cell>
          <cell r="E67" t="e">
            <v>#N/A</v>
          </cell>
          <cell r="F67">
            <v>10282</v>
          </cell>
          <cell r="G67" t="e">
            <v>#N/A</v>
          </cell>
          <cell r="H67" t="e">
            <v>#N/A</v>
          </cell>
          <cell r="I67">
            <v>7995</v>
          </cell>
          <cell r="J67" t="e">
            <v>#N/A</v>
          </cell>
          <cell r="K67" t="e">
            <v>#N/A</v>
          </cell>
          <cell r="L67">
            <v>5178</v>
          </cell>
          <cell r="M67" t="e">
            <v>#N/A</v>
          </cell>
          <cell r="N67" t="e">
            <v>#N/A</v>
          </cell>
          <cell r="O67">
            <v>5007</v>
          </cell>
          <cell r="P67" t="e">
            <v>#N/A</v>
          </cell>
        </row>
        <row r="71">
          <cell r="B71" t="str">
            <v>R03</v>
          </cell>
          <cell r="C71" t="str">
            <v>R04</v>
          </cell>
          <cell r="D71" t="str">
            <v>R05</v>
          </cell>
        </row>
        <row r="72">
          <cell r="A72" t="str">
            <v>財政調整基金</v>
          </cell>
          <cell r="B72">
            <v>1884</v>
          </cell>
          <cell r="C72">
            <v>2364</v>
          </cell>
          <cell r="D72">
            <v>2510</v>
          </cell>
        </row>
        <row r="73">
          <cell r="A73" t="str">
            <v>減債基金</v>
          </cell>
          <cell r="B73">
            <v>1381</v>
          </cell>
          <cell r="C73">
            <v>1376</v>
          </cell>
          <cell r="D73">
            <v>1431</v>
          </cell>
        </row>
        <row r="74">
          <cell r="A74" t="str">
            <v>その他特定目的基金</v>
          </cell>
          <cell r="B74">
            <v>2138</v>
          </cell>
          <cell r="C74">
            <v>2034</v>
          </cell>
          <cell r="D74">
            <v>1980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2" width="2.125" style="39" customWidth="1"/>
    <col min="13" max="17" width="2.375" style="39" customWidth="1"/>
    <col min="18" max="119" width="2.125" style="39" customWidth="1"/>
    <col min="120" max="16384" width="0" style="39" hidden="1"/>
  </cols>
  <sheetData>
    <row r="1" spans="1:119" ht="33" customHeight="1" x14ac:dyDescent="0.15">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16</v>
      </c>
      <c r="C2" s="41"/>
      <c r="D2" s="42"/>
    </row>
    <row r="3" spans="1:119" ht="18.75" customHeight="1" thickBot="1" x14ac:dyDescent="0.2">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34145117</v>
      </c>
      <c r="BO4" s="365"/>
      <c r="BP4" s="365"/>
      <c r="BQ4" s="365"/>
      <c r="BR4" s="365"/>
      <c r="BS4" s="365"/>
      <c r="BT4" s="365"/>
      <c r="BU4" s="366"/>
      <c r="BV4" s="364">
        <v>32257636</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4</v>
      </c>
      <c r="CU4" s="371"/>
      <c r="CV4" s="371"/>
      <c r="CW4" s="371"/>
      <c r="CX4" s="371"/>
      <c r="CY4" s="371"/>
      <c r="CZ4" s="371"/>
      <c r="DA4" s="372"/>
      <c r="DB4" s="370">
        <v>6.1</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33333736</v>
      </c>
      <c r="BO5" s="433"/>
      <c r="BP5" s="433"/>
      <c r="BQ5" s="433"/>
      <c r="BR5" s="433"/>
      <c r="BS5" s="433"/>
      <c r="BT5" s="433"/>
      <c r="BU5" s="434"/>
      <c r="BV5" s="432">
        <v>31093008</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90.4</v>
      </c>
      <c r="CU5" s="399"/>
      <c r="CV5" s="399"/>
      <c r="CW5" s="399"/>
      <c r="CX5" s="399"/>
      <c r="CY5" s="399"/>
      <c r="CZ5" s="399"/>
      <c r="DA5" s="400"/>
      <c r="DB5" s="398">
        <v>89.7</v>
      </c>
      <c r="DC5" s="399"/>
      <c r="DD5" s="399"/>
      <c r="DE5" s="399"/>
      <c r="DF5" s="399"/>
      <c r="DG5" s="399"/>
      <c r="DH5" s="399"/>
      <c r="DI5" s="400"/>
    </row>
    <row r="6" spans="1:119" ht="18.75" customHeight="1" x14ac:dyDescent="0.15">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811381</v>
      </c>
      <c r="BO6" s="433"/>
      <c r="BP6" s="433"/>
      <c r="BQ6" s="433"/>
      <c r="BR6" s="433"/>
      <c r="BS6" s="433"/>
      <c r="BT6" s="433"/>
      <c r="BU6" s="434"/>
      <c r="BV6" s="432">
        <v>1164628</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90.9</v>
      </c>
      <c r="CU6" s="439"/>
      <c r="CV6" s="439"/>
      <c r="CW6" s="439"/>
      <c r="CX6" s="439"/>
      <c r="CY6" s="439"/>
      <c r="CZ6" s="439"/>
      <c r="DA6" s="440"/>
      <c r="DB6" s="438">
        <v>90.9</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236206</v>
      </c>
      <c r="BO7" s="433"/>
      <c r="BP7" s="433"/>
      <c r="BQ7" s="433"/>
      <c r="BR7" s="433"/>
      <c r="BS7" s="433"/>
      <c r="BT7" s="433"/>
      <c r="BU7" s="434"/>
      <c r="BV7" s="432">
        <v>274367</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14496626</v>
      </c>
      <c r="CU7" s="433"/>
      <c r="CV7" s="433"/>
      <c r="CW7" s="433"/>
      <c r="CX7" s="433"/>
      <c r="CY7" s="433"/>
      <c r="CZ7" s="433"/>
      <c r="DA7" s="434"/>
      <c r="DB7" s="432">
        <v>14504916</v>
      </c>
      <c r="DC7" s="433"/>
      <c r="DD7" s="433"/>
      <c r="DE7" s="433"/>
      <c r="DF7" s="433"/>
      <c r="DG7" s="433"/>
      <c r="DH7" s="433"/>
      <c r="DI7" s="434"/>
    </row>
    <row r="8" spans="1:119" ht="18.75" customHeight="1" thickBot="1" x14ac:dyDescent="0.2">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575175</v>
      </c>
      <c r="BO8" s="433"/>
      <c r="BP8" s="433"/>
      <c r="BQ8" s="433"/>
      <c r="BR8" s="433"/>
      <c r="BS8" s="433"/>
      <c r="BT8" s="433"/>
      <c r="BU8" s="434"/>
      <c r="BV8" s="432">
        <v>890261</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0.43</v>
      </c>
      <c r="CU8" s="442"/>
      <c r="CV8" s="442"/>
      <c r="CW8" s="442"/>
      <c r="CX8" s="442"/>
      <c r="CY8" s="442"/>
      <c r="CZ8" s="442"/>
      <c r="DA8" s="443"/>
      <c r="DB8" s="441">
        <v>0.43</v>
      </c>
      <c r="DC8" s="442"/>
      <c r="DD8" s="442"/>
      <c r="DE8" s="442"/>
      <c r="DF8" s="442"/>
      <c r="DG8" s="442"/>
      <c r="DH8" s="442"/>
      <c r="DI8" s="443"/>
    </row>
    <row r="9" spans="1:119" ht="18.75" customHeight="1" thickBot="1" x14ac:dyDescent="0.2">
      <c r="A9" s="40"/>
      <c r="B9" s="395" t="s">
        <v>46</v>
      </c>
      <c r="C9" s="396"/>
      <c r="D9" s="396"/>
      <c r="E9" s="396"/>
      <c r="F9" s="396"/>
      <c r="G9" s="396"/>
      <c r="H9" s="396"/>
      <c r="I9" s="396"/>
      <c r="J9" s="396"/>
      <c r="K9" s="444"/>
      <c r="L9" s="445" t="s">
        <v>47</v>
      </c>
      <c r="M9" s="446"/>
      <c r="N9" s="446"/>
      <c r="O9" s="446"/>
      <c r="P9" s="446"/>
      <c r="Q9" s="447"/>
      <c r="R9" s="448">
        <v>46485</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-315086</v>
      </c>
      <c r="BO9" s="433"/>
      <c r="BP9" s="433"/>
      <c r="BQ9" s="433"/>
      <c r="BR9" s="433"/>
      <c r="BS9" s="433"/>
      <c r="BT9" s="433"/>
      <c r="BU9" s="434"/>
      <c r="BV9" s="432">
        <v>-69918</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14</v>
      </c>
      <c r="CU9" s="399"/>
      <c r="CV9" s="399"/>
      <c r="CW9" s="399"/>
      <c r="CX9" s="399"/>
      <c r="CY9" s="399"/>
      <c r="CZ9" s="399"/>
      <c r="DA9" s="400"/>
      <c r="DB9" s="398">
        <v>14.6</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52</v>
      </c>
      <c r="M10" s="425"/>
      <c r="N10" s="425"/>
      <c r="O10" s="425"/>
      <c r="P10" s="425"/>
      <c r="Q10" s="426"/>
      <c r="R10" s="452">
        <v>49044</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54</v>
      </c>
      <c r="AV10" s="428"/>
      <c r="AW10" s="428"/>
      <c r="AX10" s="428"/>
      <c r="AY10" s="429" t="s">
        <v>55</v>
      </c>
      <c r="AZ10" s="430"/>
      <c r="BA10" s="430"/>
      <c r="BB10" s="430"/>
      <c r="BC10" s="430"/>
      <c r="BD10" s="430"/>
      <c r="BE10" s="430"/>
      <c r="BF10" s="430"/>
      <c r="BG10" s="430"/>
      <c r="BH10" s="430"/>
      <c r="BI10" s="430"/>
      <c r="BJ10" s="430"/>
      <c r="BK10" s="430"/>
      <c r="BL10" s="430"/>
      <c r="BM10" s="431"/>
      <c r="BN10" s="432">
        <v>445175</v>
      </c>
      <c r="BO10" s="433"/>
      <c r="BP10" s="433"/>
      <c r="BQ10" s="433"/>
      <c r="BR10" s="433"/>
      <c r="BS10" s="433"/>
      <c r="BT10" s="433"/>
      <c r="BU10" s="434"/>
      <c r="BV10" s="432">
        <v>480127</v>
      </c>
      <c r="BW10" s="433"/>
      <c r="BX10" s="433"/>
      <c r="BY10" s="433"/>
      <c r="BZ10" s="433"/>
      <c r="CA10" s="433"/>
      <c r="CB10" s="433"/>
      <c r="CC10" s="43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24" t="s">
        <v>59</v>
      </c>
      <c r="AN11" s="425"/>
      <c r="AO11" s="425"/>
      <c r="AP11" s="425"/>
      <c r="AQ11" s="425"/>
      <c r="AR11" s="425"/>
      <c r="AS11" s="425"/>
      <c r="AT11" s="426"/>
      <c r="AU11" s="427" t="s">
        <v>54</v>
      </c>
      <c r="AV11" s="428"/>
      <c r="AW11" s="428"/>
      <c r="AX11" s="428"/>
      <c r="AY11" s="429" t="s">
        <v>60</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61</v>
      </c>
      <c r="CE11" s="436"/>
      <c r="CF11" s="436"/>
      <c r="CG11" s="436"/>
      <c r="CH11" s="436"/>
      <c r="CI11" s="436"/>
      <c r="CJ11" s="436"/>
      <c r="CK11" s="436"/>
      <c r="CL11" s="436"/>
      <c r="CM11" s="436"/>
      <c r="CN11" s="436"/>
      <c r="CO11" s="436"/>
      <c r="CP11" s="436"/>
      <c r="CQ11" s="436"/>
      <c r="CR11" s="436"/>
      <c r="CS11" s="437"/>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15">
      <c r="A12" s="40"/>
      <c r="B12" s="461" t="s">
        <v>63</v>
      </c>
      <c r="C12" s="462"/>
      <c r="D12" s="462"/>
      <c r="E12" s="462"/>
      <c r="F12" s="462"/>
      <c r="G12" s="462"/>
      <c r="H12" s="462"/>
      <c r="I12" s="462"/>
      <c r="J12" s="462"/>
      <c r="K12" s="463"/>
      <c r="L12" s="470" t="s">
        <v>64</v>
      </c>
      <c r="M12" s="471"/>
      <c r="N12" s="471"/>
      <c r="O12" s="471"/>
      <c r="P12" s="471"/>
      <c r="Q12" s="472"/>
      <c r="R12" s="473">
        <v>44212</v>
      </c>
      <c r="S12" s="474"/>
      <c r="T12" s="474"/>
      <c r="U12" s="474"/>
      <c r="V12" s="475"/>
      <c r="W12" s="476" t="s">
        <v>22</v>
      </c>
      <c r="X12" s="428"/>
      <c r="Y12" s="428"/>
      <c r="Z12" s="428"/>
      <c r="AA12" s="428"/>
      <c r="AB12" s="477"/>
      <c r="AC12" s="478" t="s">
        <v>65</v>
      </c>
      <c r="AD12" s="479"/>
      <c r="AE12" s="479"/>
      <c r="AF12" s="479"/>
      <c r="AG12" s="480"/>
      <c r="AH12" s="478" t="s">
        <v>66</v>
      </c>
      <c r="AI12" s="479"/>
      <c r="AJ12" s="479"/>
      <c r="AK12" s="479"/>
      <c r="AL12" s="481"/>
      <c r="AM12" s="424" t="s">
        <v>67</v>
      </c>
      <c r="AN12" s="425"/>
      <c r="AO12" s="425"/>
      <c r="AP12" s="425"/>
      <c r="AQ12" s="425"/>
      <c r="AR12" s="425"/>
      <c r="AS12" s="425"/>
      <c r="AT12" s="426"/>
      <c r="AU12" s="427" t="s">
        <v>54</v>
      </c>
      <c r="AV12" s="428"/>
      <c r="AW12" s="428"/>
      <c r="AX12" s="428"/>
      <c r="AY12" s="429" t="s">
        <v>68</v>
      </c>
      <c r="AZ12" s="430"/>
      <c r="BA12" s="430"/>
      <c r="BB12" s="430"/>
      <c r="BC12" s="430"/>
      <c r="BD12" s="430"/>
      <c r="BE12" s="430"/>
      <c r="BF12" s="430"/>
      <c r="BG12" s="430"/>
      <c r="BH12" s="430"/>
      <c r="BI12" s="430"/>
      <c r="BJ12" s="430"/>
      <c r="BK12" s="430"/>
      <c r="BL12" s="430"/>
      <c r="BM12" s="431"/>
      <c r="BN12" s="432">
        <v>300000</v>
      </c>
      <c r="BO12" s="433"/>
      <c r="BP12" s="433"/>
      <c r="BQ12" s="433"/>
      <c r="BR12" s="433"/>
      <c r="BS12" s="433"/>
      <c r="BT12" s="433"/>
      <c r="BU12" s="434"/>
      <c r="BV12" s="432">
        <v>0</v>
      </c>
      <c r="BW12" s="433"/>
      <c r="BX12" s="433"/>
      <c r="BY12" s="433"/>
      <c r="BZ12" s="433"/>
      <c r="CA12" s="433"/>
      <c r="CB12" s="433"/>
      <c r="CC12" s="434"/>
      <c r="CD12" s="435" t="s">
        <v>69</v>
      </c>
      <c r="CE12" s="436"/>
      <c r="CF12" s="436"/>
      <c r="CG12" s="436"/>
      <c r="CH12" s="436"/>
      <c r="CI12" s="436"/>
      <c r="CJ12" s="436"/>
      <c r="CK12" s="436"/>
      <c r="CL12" s="436"/>
      <c r="CM12" s="436"/>
      <c r="CN12" s="436"/>
      <c r="CO12" s="436"/>
      <c r="CP12" s="436"/>
      <c r="CQ12" s="436"/>
      <c r="CR12" s="436"/>
      <c r="CS12" s="437"/>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70</v>
      </c>
      <c r="N13" s="493"/>
      <c r="O13" s="493"/>
      <c r="P13" s="493"/>
      <c r="Q13" s="494"/>
      <c r="R13" s="485">
        <v>43854</v>
      </c>
      <c r="S13" s="486"/>
      <c r="T13" s="486"/>
      <c r="U13" s="486"/>
      <c r="V13" s="487"/>
      <c r="W13" s="411" t="s">
        <v>71</v>
      </c>
      <c r="X13" s="412"/>
      <c r="Y13" s="412"/>
      <c r="Z13" s="412"/>
      <c r="AA13" s="412"/>
      <c r="AB13" s="402"/>
      <c r="AC13" s="452">
        <v>2111</v>
      </c>
      <c r="AD13" s="453"/>
      <c r="AE13" s="453"/>
      <c r="AF13" s="453"/>
      <c r="AG13" s="495"/>
      <c r="AH13" s="452">
        <v>2393</v>
      </c>
      <c r="AI13" s="453"/>
      <c r="AJ13" s="453"/>
      <c r="AK13" s="453"/>
      <c r="AL13" s="454"/>
      <c r="AM13" s="424" t="s">
        <v>72</v>
      </c>
      <c r="AN13" s="425"/>
      <c r="AO13" s="425"/>
      <c r="AP13" s="425"/>
      <c r="AQ13" s="425"/>
      <c r="AR13" s="425"/>
      <c r="AS13" s="425"/>
      <c r="AT13" s="426"/>
      <c r="AU13" s="427" t="s">
        <v>54</v>
      </c>
      <c r="AV13" s="428"/>
      <c r="AW13" s="428"/>
      <c r="AX13" s="428"/>
      <c r="AY13" s="429" t="s">
        <v>73</v>
      </c>
      <c r="AZ13" s="430"/>
      <c r="BA13" s="430"/>
      <c r="BB13" s="430"/>
      <c r="BC13" s="430"/>
      <c r="BD13" s="430"/>
      <c r="BE13" s="430"/>
      <c r="BF13" s="430"/>
      <c r="BG13" s="430"/>
      <c r="BH13" s="430"/>
      <c r="BI13" s="430"/>
      <c r="BJ13" s="430"/>
      <c r="BK13" s="430"/>
      <c r="BL13" s="430"/>
      <c r="BM13" s="431"/>
      <c r="BN13" s="432">
        <v>-169911</v>
      </c>
      <c r="BO13" s="433"/>
      <c r="BP13" s="433"/>
      <c r="BQ13" s="433"/>
      <c r="BR13" s="433"/>
      <c r="BS13" s="433"/>
      <c r="BT13" s="433"/>
      <c r="BU13" s="434"/>
      <c r="BV13" s="432">
        <v>410209</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7.7</v>
      </c>
      <c r="CU13" s="399"/>
      <c r="CV13" s="399"/>
      <c r="CW13" s="399"/>
      <c r="CX13" s="399"/>
      <c r="CY13" s="399"/>
      <c r="CZ13" s="399"/>
      <c r="DA13" s="400"/>
      <c r="DB13" s="398">
        <v>8.1</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75</v>
      </c>
      <c r="M14" s="483"/>
      <c r="N14" s="483"/>
      <c r="O14" s="483"/>
      <c r="P14" s="483"/>
      <c r="Q14" s="484"/>
      <c r="R14" s="485">
        <v>44969</v>
      </c>
      <c r="S14" s="486"/>
      <c r="T14" s="486"/>
      <c r="U14" s="486"/>
      <c r="V14" s="487"/>
      <c r="W14" s="391"/>
      <c r="X14" s="392"/>
      <c r="Y14" s="392"/>
      <c r="Z14" s="392"/>
      <c r="AA14" s="392"/>
      <c r="AB14" s="381"/>
      <c r="AC14" s="488">
        <v>9.6</v>
      </c>
      <c r="AD14" s="489"/>
      <c r="AE14" s="489"/>
      <c r="AF14" s="489"/>
      <c r="AG14" s="490"/>
      <c r="AH14" s="488">
        <v>10.1</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v>42.4</v>
      </c>
      <c r="CU14" s="500"/>
      <c r="CV14" s="500"/>
      <c r="CW14" s="500"/>
      <c r="CX14" s="500"/>
      <c r="CY14" s="500"/>
      <c r="CZ14" s="500"/>
      <c r="DA14" s="501"/>
      <c r="DB14" s="499">
        <v>44</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70</v>
      </c>
      <c r="N15" s="493"/>
      <c r="O15" s="493"/>
      <c r="P15" s="493"/>
      <c r="Q15" s="494"/>
      <c r="R15" s="485">
        <v>44618</v>
      </c>
      <c r="S15" s="486"/>
      <c r="T15" s="486"/>
      <c r="U15" s="486"/>
      <c r="V15" s="487"/>
      <c r="W15" s="411" t="s">
        <v>77</v>
      </c>
      <c r="X15" s="412"/>
      <c r="Y15" s="412"/>
      <c r="Z15" s="412"/>
      <c r="AA15" s="412"/>
      <c r="AB15" s="402"/>
      <c r="AC15" s="452">
        <v>5069</v>
      </c>
      <c r="AD15" s="453"/>
      <c r="AE15" s="453"/>
      <c r="AF15" s="453"/>
      <c r="AG15" s="495"/>
      <c r="AH15" s="452">
        <v>5310</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5710412</v>
      </c>
      <c r="BO15" s="365"/>
      <c r="BP15" s="365"/>
      <c r="BQ15" s="365"/>
      <c r="BR15" s="365"/>
      <c r="BS15" s="365"/>
      <c r="BT15" s="365"/>
      <c r="BU15" s="366"/>
      <c r="BV15" s="364">
        <v>5591115</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23</v>
      </c>
      <c r="AD16" s="489"/>
      <c r="AE16" s="489"/>
      <c r="AF16" s="489"/>
      <c r="AG16" s="490"/>
      <c r="AH16" s="488">
        <v>22.5</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12939649</v>
      </c>
      <c r="BO16" s="433"/>
      <c r="BP16" s="433"/>
      <c r="BQ16" s="433"/>
      <c r="BR16" s="433"/>
      <c r="BS16" s="433"/>
      <c r="BT16" s="433"/>
      <c r="BU16" s="434"/>
      <c r="BV16" s="432">
        <v>12853411</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0" t="s">
        <v>83</v>
      </c>
      <c r="N17" s="511"/>
      <c r="O17" s="511"/>
      <c r="P17" s="511"/>
      <c r="Q17" s="512"/>
      <c r="R17" s="507" t="s">
        <v>81</v>
      </c>
      <c r="S17" s="508"/>
      <c r="T17" s="508"/>
      <c r="U17" s="508"/>
      <c r="V17" s="509"/>
      <c r="W17" s="411" t="s">
        <v>84</v>
      </c>
      <c r="X17" s="412"/>
      <c r="Y17" s="412"/>
      <c r="Z17" s="412"/>
      <c r="AA17" s="412"/>
      <c r="AB17" s="402"/>
      <c r="AC17" s="452">
        <v>14907</v>
      </c>
      <c r="AD17" s="453"/>
      <c r="AE17" s="453"/>
      <c r="AF17" s="453"/>
      <c r="AG17" s="495"/>
      <c r="AH17" s="452">
        <v>15876</v>
      </c>
      <c r="AI17" s="453"/>
      <c r="AJ17" s="453"/>
      <c r="AK17" s="453"/>
      <c r="AL17" s="454"/>
      <c r="AM17" s="424"/>
      <c r="AN17" s="425"/>
      <c r="AO17" s="425"/>
      <c r="AP17" s="425"/>
      <c r="AQ17" s="425"/>
      <c r="AR17" s="425"/>
      <c r="AS17" s="425"/>
      <c r="AT17" s="426"/>
      <c r="AU17" s="427"/>
      <c r="AV17" s="428"/>
      <c r="AW17" s="428"/>
      <c r="AX17" s="428"/>
      <c r="AY17" s="429" t="s">
        <v>85</v>
      </c>
      <c r="AZ17" s="430"/>
      <c r="BA17" s="430"/>
      <c r="BB17" s="430"/>
      <c r="BC17" s="430"/>
      <c r="BD17" s="430"/>
      <c r="BE17" s="430"/>
      <c r="BF17" s="430"/>
      <c r="BG17" s="430"/>
      <c r="BH17" s="430"/>
      <c r="BI17" s="430"/>
      <c r="BJ17" s="430"/>
      <c r="BK17" s="430"/>
      <c r="BL17" s="430"/>
      <c r="BM17" s="431"/>
      <c r="BN17" s="432">
        <v>7177401</v>
      </c>
      <c r="BO17" s="433"/>
      <c r="BP17" s="433"/>
      <c r="BQ17" s="433"/>
      <c r="BR17" s="433"/>
      <c r="BS17" s="433"/>
      <c r="BT17" s="433"/>
      <c r="BU17" s="434"/>
      <c r="BV17" s="432">
        <v>7042579</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15" t="s">
        <v>86</v>
      </c>
      <c r="C18" s="444"/>
      <c r="D18" s="444"/>
      <c r="E18" s="516"/>
      <c r="F18" s="516"/>
      <c r="G18" s="516"/>
      <c r="H18" s="516"/>
      <c r="I18" s="516"/>
      <c r="J18" s="516"/>
      <c r="K18" s="516"/>
      <c r="L18" s="517">
        <v>272.06</v>
      </c>
      <c r="M18" s="517"/>
      <c r="N18" s="517"/>
      <c r="O18" s="517"/>
      <c r="P18" s="517"/>
      <c r="Q18" s="517"/>
      <c r="R18" s="518"/>
      <c r="S18" s="518"/>
      <c r="T18" s="518"/>
      <c r="U18" s="518"/>
      <c r="V18" s="519"/>
      <c r="W18" s="413"/>
      <c r="X18" s="414"/>
      <c r="Y18" s="414"/>
      <c r="Z18" s="414"/>
      <c r="AA18" s="414"/>
      <c r="AB18" s="405"/>
      <c r="AC18" s="520">
        <v>67.5</v>
      </c>
      <c r="AD18" s="521"/>
      <c r="AE18" s="521"/>
      <c r="AF18" s="521"/>
      <c r="AG18" s="522"/>
      <c r="AH18" s="520">
        <v>67.3</v>
      </c>
      <c r="AI18" s="521"/>
      <c r="AJ18" s="521"/>
      <c r="AK18" s="521"/>
      <c r="AL18" s="523"/>
      <c r="AM18" s="424"/>
      <c r="AN18" s="425"/>
      <c r="AO18" s="425"/>
      <c r="AP18" s="425"/>
      <c r="AQ18" s="425"/>
      <c r="AR18" s="425"/>
      <c r="AS18" s="425"/>
      <c r="AT18" s="426"/>
      <c r="AU18" s="427"/>
      <c r="AV18" s="428"/>
      <c r="AW18" s="428"/>
      <c r="AX18" s="428"/>
      <c r="AY18" s="429" t="s">
        <v>87</v>
      </c>
      <c r="AZ18" s="430"/>
      <c r="BA18" s="430"/>
      <c r="BB18" s="430"/>
      <c r="BC18" s="430"/>
      <c r="BD18" s="430"/>
      <c r="BE18" s="430"/>
      <c r="BF18" s="430"/>
      <c r="BG18" s="430"/>
      <c r="BH18" s="430"/>
      <c r="BI18" s="430"/>
      <c r="BJ18" s="430"/>
      <c r="BK18" s="430"/>
      <c r="BL18" s="430"/>
      <c r="BM18" s="431"/>
      <c r="BN18" s="432">
        <v>13424825</v>
      </c>
      <c r="BO18" s="433"/>
      <c r="BP18" s="433"/>
      <c r="BQ18" s="433"/>
      <c r="BR18" s="433"/>
      <c r="BS18" s="433"/>
      <c r="BT18" s="433"/>
      <c r="BU18" s="434"/>
      <c r="BV18" s="432">
        <v>13413221</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15" t="s">
        <v>88</v>
      </c>
      <c r="C19" s="444"/>
      <c r="D19" s="444"/>
      <c r="E19" s="516"/>
      <c r="F19" s="516"/>
      <c r="G19" s="516"/>
      <c r="H19" s="516"/>
      <c r="I19" s="516"/>
      <c r="J19" s="516"/>
      <c r="K19" s="516"/>
      <c r="L19" s="524">
        <v>171</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89</v>
      </c>
      <c r="AZ19" s="430"/>
      <c r="BA19" s="430"/>
      <c r="BB19" s="430"/>
      <c r="BC19" s="430"/>
      <c r="BD19" s="430"/>
      <c r="BE19" s="430"/>
      <c r="BF19" s="430"/>
      <c r="BG19" s="430"/>
      <c r="BH19" s="430"/>
      <c r="BI19" s="430"/>
      <c r="BJ19" s="430"/>
      <c r="BK19" s="430"/>
      <c r="BL19" s="430"/>
      <c r="BM19" s="431"/>
      <c r="BN19" s="432">
        <v>18783617</v>
      </c>
      <c r="BO19" s="433"/>
      <c r="BP19" s="433"/>
      <c r="BQ19" s="433"/>
      <c r="BR19" s="433"/>
      <c r="BS19" s="433"/>
      <c r="BT19" s="433"/>
      <c r="BU19" s="434"/>
      <c r="BV19" s="432">
        <v>18278586</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15" t="s">
        <v>90</v>
      </c>
      <c r="C20" s="444"/>
      <c r="D20" s="444"/>
      <c r="E20" s="516"/>
      <c r="F20" s="516"/>
      <c r="G20" s="516"/>
      <c r="H20" s="516"/>
      <c r="I20" s="516"/>
      <c r="J20" s="516"/>
      <c r="K20" s="516"/>
      <c r="L20" s="524">
        <v>18309</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35" t="s">
        <v>91</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44" t="s">
        <v>92</v>
      </c>
      <c r="C22" s="545"/>
      <c r="D22" s="546"/>
      <c r="E22" s="407" t="s">
        <v>22</v>
      </c>
      <c r="F22" s="412"/>
      <c r="G22" s="412"/>
      <c r="H22" s="412"/>
      <c r="I22" s="412"/>
      <c r="J22" s="412"/>
      <c r="K22" s="402"/>
      <c r="L22" s="407" t="s">
        <v>93</v>
      </c>
      <c r="M22" s="412"/>
      <c r="N22" s="412"/>
      <c r="O22" s="412"/>
      <c r="P22" s="402"/>
      <c r="Q22" s="553" t="s">
        <v>94</v>
      </c>
      <c r="R22" s="554"/>
      <c r="S22" s="554"/>
      <c r="T22" s="554"/>
      <c r="U22" s="554"/>
      <c r="V22" s="555"/>
      <c r="W22" s="559" t="s">
        <v>95</v>
      </c>
      <c r="X22" s="545"/>
      <c r="Y22" s="546"/>
      <c r="Z22" s="407" t="s">
        <v>22</v>
      </c>
      <c r="AA22" s="412"/>
      <c r="AB22" s="412"/>
      <c r="AC22" s="412"/>
      <c r="AD22" s="412"/>
      <c r="AE22" s="412"/>
      <c r="AF22" s="412"/>
      <c r="AG22" s="402"/>
      <c r="AH22" s="564" t="s">
        <v>96</v>
      </c>
      <c r="AI22" s="412"/>
      <c r="AJ22" s="412"/>
      <c r="AK22" s="412"/>
      <c r="AL22" s="402"/>
      <c r="AM22" s="564" t="s">
        <v>97</v>
      </c>
      <c r="AN22" s="565"/>
      <c r="AO22" s="565"/>
      <c r="AP22" s="565"/>
      <c r="AQ22" s="565"/>
      <c r="AR22" s="566"/>
      <c r="AS22" s="553" t="s">
        <v>94</v>
      </c>
      <c r="AT22" s="554"/>
      <c r="AU22" s="554"/>
      <c r="AV22" s="554"/>
      <c r="AW22" s="554"/>
      <c r="AX22" s="570"/>
      <c r="AY22" s="361" t="s">
        <v>98</v>
      </c>
      <c r="AZ22" s="362"/>
      <c r="BA22" s="362"/>
      <c r="BB22" s="362"/>
      <c r="BC22" s="362"/>
      <c r="BD22" s="362"/>
      <c r="BE22" s="362"/>
      <c r="BF22" s="362"/>
      <c r="BG22" s="362"/>
      <c r="BH22" s="362"/>
      <c r="BI22" s="362"/>
      <c r="BJ22" s="362"/>
      <c r="BK22" s="362"/>
      <c r="BL22" s="362"/>
      <c r="BM22" s="363"/>
      <c r="BN22" s="364">
        <v>27944742</v>
      </c>
      <c r="BO22" s="365"/>
      <c r="BP22" s="365"/>
      <c r="BQ22" s="365"/>
      <c r="BR22" s="365"/>
      <c r="BS22" s="365"/>
      <c r="BT22" s="365"/>
      <c r="BU22" s="366"/>
      <c r="BV22" s="364">
        <v>27397435</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99</v>
      </c>
      <c r="AZ23" s="430"/>
      <c r="BA23" s="430"/>
      <c r="BB23" s="430"/>
      <c r="BC23" s="430"/>
      <c r="BD23" s="430"/>
      <c r="BE23" s="430"/>
      <c r="BF23" s="430"/>
      <c r="BG23" s="430"/>
      <c r="BH23" s="430"/>
      <c r="BI23" s="430"/>
      <c r="BJ23" s="430"/>
      <c r="BK23" s="430"/>
      <c r="BL23" s="430"/>
      <c r="BM23" s="431"/>
      <c r="BN23" s="432">
        <v>12692376</v>
      </c>
      <c r="BO23" s="433"/>
      <c r="BP23" s="433"/>
      <c r="BQ23" s="433"/>
      <c r="BR23" s="433"/>
      <c r="BS23" s="433"/>
      <c r="BT23" s="433"/>
      <c r="BU23" s="434"/>
      <c r="BV23" s="432">
        <v>13128260</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47"/>
      <c r="C24" s="548"/>
      <c r="D24" s="549"/>
      <c r="E24" s="451" t="s">
        <v>100</v>
      </c>
      <c r="F24" s="425"/>
      <c r="G24" s="425"/>
      <c r="H24" s="425"/>
      <c r="I24" s="425"/>
      <c r="J24" s="425"/>
      <c r="K24" s="426"/>
      <c r="L24" s="452">
        <v>1</v>
      </c>
      <c r="M24" s="453"/>
      <c r="N24" s="453"/>
      <c r="O24" s="453"/>
      <c r="P24" s="495"/>
      <c r="Q24" s="452">
        <v>8660</v>
      </c>
      <c r="R24" s="453"/>
      <c r="S24" s="453"/>
      <c r="T24" s="453"/>
      <c r="U24" s="453"/>
      <c r="V24" s="495"/>
      <c r="W24" s="560"/>
      <c r="X24" s="548"/>
      <c r="Y24" s="549"/>
      <c r="Z24" s="451" t="s">
        <v>101</v>
      </c>
      <c r="AA24" s="425"/>
      <c r="AB24" s="425"/>
      <c r="AC24" s="425"/>
      <c r="AD24" s="425"/>
      <c r="AE24" s="425"/>
      <c r="AF24" s="425"/>
      <c r="AG24" s="426"/>
      <c r="AH24" s="452">
        <v>351</v>
      </c>
      <c r="AI24" s="453"/>
      <c r="AJ24" s="453"/>
      <c r="AK24" s="453"/>
      <c r="AL24" s="495"/>
      <c r="AM24" s="452">
        <v>1131273</v>
      </c>
      <c r="AN24" s="453"/>
      <c r="AO24" s="453"/>
      <c r="AP24" s="453"/>
      <c r="AQ24" s="453"/>
      <c r="AR24" s="495"/>
      <c r="AS24" s="452">
        <v>3223</v>
      </c>
      <c r="AT24" s="453"/>
      <c r="AU24" s="453"/>
      <c r="AV24" s="453"/>
      <c r="AW24" s="453"/>
      <c r="AX24" s="454"/>
      <c r="AY24" s="538" t="s">
        <v>102</v>
      </c>
      <c r="AZ24" s="539"/>
      <c r="BA24" s="539"/>
      <c r="BB24" s="539"/>
      <c r="BC24" s="539"/>
      <c r="BD24" s="539"/>
      <c r="BE24" s="539"/>
      <c r="BF24" s="539"/>
      <c r="BG24" s="539"/>
      <c r="BH24" s="539"/>
      <c r="BI24" s="539"/>
      <c r="BJ24" s="539"/>
      <c r="BK24" s="539"/>
      <c r="BL24" s="539"/>
      <c r="BM24" s="540"/>
      <c r="BN24" s="432">
        <v>20316599</v>
      </c>
      <c r="BO24" s="433"/>
      <c r="BP24" s="433"/>
      <c r="BQ24" s="433"/>
      <c r="BR24" s="433"/>
      <c r="BS24" s="433"/>
      <c r="BT24" s="433"/>
      <c r="BU24" s="434"/>
      <c r="BV24" s="432">
        <v>19037775</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47"/>
      <c r="C25" s="548"/>
      <c r="D25" s="549"/>
      <c r="E25" s="451" t="s">
        <v>103</v>
      </c>
      <c r="F25" s="425"/>
      <c r="G25" s="425"/>
      <c r="H25" s="425"/>
      <c r="I25" s="425"/>
      <c r="J25" s="425"/>
      <c r="K25" s="426"/>
      <c r="L25" s="452">
        <v>1</v>
      </c>
      <c r="M25" s="453"/>
      <c r="N25" s="453"/>
      <c r="O25" s="453"/>
      <c r="P25" s="495"/>
      <c r="Q25" s="452">
        <v>7080</v>
      </c>
      <c r="R25" s="453"/>
      <c r="S25" s="453"/>
      <c r="T25" s="453"/>
      <c r="U25" s="453"/>
      <c r="V25" s="495"/>
      <c r="W25" s="560"/>
      <c r="X25" s="548"/>
      <c r="Y25" s="549"/>
      <c r="Z25" s="451" t="s">
        <v>104</v>
      </c>
      <c r="AA25" s="425"/>
      <c r="AB25" s="425"/>
      <c r="AC25" s="425"/>
      <c r="AD25" s="425"/>
      <c r="AE25" s="425"/>
      <c r="AF25" s="425"/>
      <c r="AG25" s="426"/>
      <c r="AH25" s="452" t="s">
        <v>62</v>
      </c>
      <c r="AI25" s="453"/>
      <c r="AJ25" s="453"/>
      <c r="AK25" s="453"/>
      <c r="AL25" s="495"/>
      <c r="AM25" s="452" t="s">
        <v>62</v>
      </c>
      <c r="AN25" s="453"/>
      <c r="AO25" s="453"/>
      <c r="AP25" s="453"/>
      <c r="AQ25" s="453"/>
      <c r="AR25" s="495"/>
      <c r="AS25" s="452" t="s">
        <v>62</v>
      </c>
      <c r="AT25" s="453"/>
      <c r="AU25" s="453"/>
      <c r="AV25" s="453"/>
      <c r="AW25" s="453"/>
      <c r="AX25" s="454"/>
      <c r="AY25" s="361" t="s">
        <v>105</v>
      </c>
      <c r="AZ25" s="362"/>
      <c r="BA25" s="362"/>
      <c r="BB25" s="362"/>
      <c r="BC25" s="362"/>
      <c r="BD25" s="362"/>
      <c r="BE25" s="362"/>
      <c r="BF25" s="362"/>
      <c r="BG25" s="362"/>
      <c r="BH25" s="362"/>
      <c r="BI25" s="362"/>
      <c r="BJ25" s="362"/>
      <c r="BK25" s="362"/>
      <c r="BL25" s="362"/>
      <c r="BM25" s="363"/>
      <c r="BN25" s="364">
        <v>7171958</v>
      </c>
      <c r="BO25" s="365"/>
      <c r="BP25" s="365"/>
      <c r="BQ25" s="365"/>
      <c r="BR25" s="365"/>
      <c r="BS25" s="365"/>
      <c r="BT25" s="365"/>
      <c r="BU25" s="366"/>
      <c r="BV25" s="364">
        <v>2617252</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47"/>
      <c r="C26" s="548"/>
      <c r="D26" s="549"/>
      <c r="E26" s="451" t="s">
        <v>106</v>
      </c>
      <c r="F26" s="425"/>
      <c r="G26" s="425"/>
      <c r="H26" s="425"/>
      <c r="I26" s="425"/>
      <c r="J26" s="425"/>
      <c r="K26" s="426"/>
      <c r="L26" s="452">
        <v>1</v>
      </c>
      <c r="M26" s="453"/>
      <c r="N26" s="453"/>
      <c r="O26" s="453"/>
      <c r="P26" s="495"/>
      <c r="Q26" s="452">
        <v>6250</v>
      </c>
      <c r="R26" s="453"/>
      <c r="S26" s="453"/>
      <c r="T26" s="453"/>
      <c r="U26" s="453"/>
      <c r="V26" s="495"/>
      <c r="W26" s="560"/>
      <c r="X26" s="548"/>
      <c r="Y26" s="549"/>
      <c r="Z26" s="451" t="s">
        <v>107</v>
      </c>
      <c r="AA26" s="572"/>
      <c r="AB26" s="572"/>
      <c r="AC26" s="572"/>
      <c r="AD26" s="572"/>
      <c r="AE26" s="572"/>
      <c r="AF26" s="572"/>
      <c r="AG26" s="573"/>
      <c r="AH26" s="452">
        <v>10</v>
      </c>
      <c r="AI26" s="453"/>
      <c r="AJ26" s="453"/>
      <c r="AK26" s="453"/>
      <c r="AL26" s="495"/>
      <c r="AM26" s="452">
        <v>32580</v>
      </c>
      <c r="AN26" s="453"/>
      <c r="AO26" s="453"/>
      <c r="AP26" s="453"/>
      <c r="AQ26" s="453"/>
      <c r="AR26" s="495"/>
      <c r="AS26" s="452">
        <v>3258</v>
      </c>
      <c r="AT26" s="453"/>
      <c r="AU26" s="453"/>
      <c r="AV26" s="453"/>
      <c r="AW26" s="453"/>
      <c r="AX26" s="454"/>
      <c r="AY26" s="435" t="s">
        <v>108</v>
      </c>
      <c r="AZ26" s="436"/>
      <c r="BA26" s="436"/>
      <c r="BB26" s="436"/>
      <c r="BC26" s="436"/>
      <c r="BD26" s="436"/>
      <c r="BE26" s="436"/>
      <c r="BF26" s="436"/>
      <c r="BG26" s="436"/>
      <c r="BH26" s="436"/>
      <c r="BI26" s="436"/>
      <c r="BJ26" s="436"/>
      <c r="BK26" s="436"/>
      <c r="BL26" s="436"/>
      <c r="BM26" s="437"/>
      <c r="BN26" s="432" t="s">
        <v>62</v>
      </c>
      <c r="BO26" s="433"/>
      <c r="BP26" s="433"/>
      <c r="BQ26" s="433"/>
      <c r="BR26" s="433"/>
      <c r="BS26" s="433"/>
      <c r="BT26" s="433"/>
      <c r="BU26" s="434"/>
      <c r="BV26" s="432" t="s">
        <v>62</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47"/>
      <c r="C27" s="548"/>
      <c r="D27" s="549"/>
      <c r="E27" s="451" t="s">
        <v>109</v>
      </c>
      <c r="F27" s="425"/>
      <c r="G27" s="425"/>
      <c r="H27" s="425"/>
      <c r="I27" s="425"/>
      <c r="J27" s="425"/>
      <c r="K27" s="426"/>
      <c r="L27" s="452">
        <v>1</v>
      </c>
      <c r="M27" s="453"/>
      <c r="N27" s="453"/>
      <c r="O27" s="453"/>
      <c r="P27" s="495"/>
      <c r="Q27" s="452">
        <v>5000</v>
      </c>
      <c r="R27" s="453"/>
      <c r="S27" s="453"/>
      <c r="T27" s="453"/>
      <c r="U27" s="453"/>
      <c r="V27" s="495"/>
      <c r="W27" s="560"/>
      <c r="X27" s="548"/>
      <c r="Y27" s="549"/>
      <c r="Z27" s="451" t="s">
        <v>110</v>
      </c>
      <c r="AA27" s="425"/>
      <c r="AB27" s="425"/>
      <c r="AC27" s="425"/>
      <c r="AD27" s="425"/>
      <c r="AE27" s="425"/>
      <c r="AF27" s="425"/>
      <c r="AG27" s="426"/>
      <c r="AH27" s="452">
        <v>6</v>
      </c>
      <c r="AI27" s="453"/>
      <c r="AJ27" s="453"/>
      <c r="AK27" s="453"/>
      <c r="AL27" s="495"/>
      <c r="AM27" s="452">
        <v>22560</v>
      </c>
      <c r="AN27" s="453"/>
      <c r="AO27" s="453"/>
      <c r="AP27" s="453"/>
      <c r="AQ27" s="453"/>
      <c r="AR27" s="495"/>
      <c r="AS27" s="452">
        <v>3760</v>
      </c>
      <c r="AT27" s="453"/>
      <c r="AU27" s="453"/>
      <c r="AV27" s="453"/>
      <c r="AW27" s="453"/>
      <c r="AX27" s="454"/>
      <c r="AY27" s="496" t="s">
        <v>111</v>
      </c>
      <c r="AZ27" s="497"/>
      <c r="BA27" s="497"/>
      <c r="BB27" s="497"/>
      <c r="BC27" s="497"/>
      <c r="BD27" s="497"/>
      <c r="BE27" s="497"/>
      <c r="BF27" s="497"/>
      <c r="BG27" s="497"/>
      <c r="BH27" s="497"/>
      <c r="BI27" s="497"/>
      <c r="BJ27" s="497"/>
      <c r="BK27" s="497"/>
      <c r="BL27" s="497"/>
      <c r="BM27" s="498"/>
      <c r="BN27" s="541">
        <v>22931</v>
      </c>
      <c r="BO27" s="542"/>
      <c r="BP27" s="542"/>
      <c r="BQ27" s="542"/>
      <c r="BR27" s="542"/>
      <c r="BS27" s="542"/>
      <c r="BT27" s="542"/>
      <c r="BU27" s="543"/>
      <c r="BV27" s="541">
        <v>22930</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47"/>
      <c r="C28" s="548"/>
      <c r="D28" s="549"/>
      <c r="E28" s="451" t="s">
        <v>112</v>
      </c>
      <c r="F28" s="425"/>
      <c r="G28" s="425"/>
      <c r="H28" s="425"/>
      <c r="I28" s="425"/>
      <c r="J28" s="425"/>
      <c r="K28" s="426"/>
      <c r="L28" s="452">
        <v>1</v>
      </c>
      <c r="M28" s="453"/>
      <c r="N28" s="453"/>
      <c r="O28" s="453"/>
      <c r="P28" s="495"/>
      <c r="Q28" s="452">
        <v>4200</v>
      </c>
      <c r="R28" s="453"/>
      <c r="S28" s="453"/>
      <c r="T28" s="453"/>
      <c r="U28" s="453"/>
      <c r="V28" s="495"/>
      <c r="W28" s="560"/>
      <c r="X28" s="548"/>
      <c r="Y28" s="549"/>
      <c r="Z28" s="451" t="s">
        <v>113</v>
      </c>
      <c r="AA28" s="425"/>
      <c r="AB28" s="425"/>
      <c r="AC28" s="425"/>
      <c r="AD28" s="425"/>
      <c r="AE28" s="425"/>
      <c r="AF28" s="425"/>
      <c r="AG28" s="426"/>
      <c r="AH28" s="452" t="s">
        <v>62</v>
      </c>
      <c r="AI28" s="453"/>
      <c r="AJ28" s="453"/>
      <c r="AK28" s="453"/>
      <c r="AL28" s="495"/>
      <c r="AM28" s="452" t="s">
        <v>62</v>
      </c>
      <c r="AN28" s="453"/>
      <c r="AO28" s="453"/>
      <c r="AP28" s="453"/>
      <c r="AQ28" s="453"/>
      <c r="AR28" s="495"/>
      <c r="AS28" s="452" t="s">
        <v>62</v>
      </c>
      <c r="AT28" s="453"/>
      <c r="AU28" s="453"/>
      <c r="AV28" s="453"/>
      <c r="AW28" s="453"/>
      <c r="AX28" s="454"/>
      <c r="AY28" s="574" t="s">
        <v>114</v>
      </c>
      <c r="AZ28" s="575"/>
      <c r="BA28" s="575"/>
      <c r="BB28" s="576"/>
      <c r="BC28" s="361" t="s">
        <v>115</v>
      </c>
      <c r="BD28" s="362"/>
      <c r="BE28" s="362"/>
      <c r="BF28" s="362"/>
      <c r="BG28" s="362"/>
      <c r="BH28" s="362"/>
      <c r="BI28" s="362"/>
      <c r="BJ28" s="362"/>
      <c r="BK28" s="362"/>
      <c r="BL28" s="362"/>
      <c r="BM28" s="363"/>
      <c r="BN28" s="364">
        <v>2509639</v>
      </c>
      <c r="BO28" s="365"/>
      <c r="BP28" s="365"/>
      <c r="BQ28" s="365"/>
      <c r="BR28" s="365"/>
      <c r="BS28" s="365"/>
      <c r="BT28" s="365"/>
      <c r="BU28" s="366"/>
      <c r="BV28" s="364">
        <v>2364464</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47"/>
      <c r="C29" s="548"/>
      <c r="D29" s="549"/>
      <c r="E29" s="451" t="s">
        <v>116</v>
      </c>
      <c r="F29" s="425"/>
      <c r="G29" s="425"/>
      <c r="H29" s="425"/>
      <c r="I29" s="425"/>
      <c r="J29" s="425"/>
      <c r="K29" s="426"/>
      <c r="L29" s="452">
        <v>15</v>
      </c>
      <c r="M29" s="453"/>
      <c r="N29" s="453"/>
      <c r="O29" s="453"/>
      <c r="P29" s="495"/>
      <c r="Q29" s="452">
        <v>3900</v>
      </c>
      <c r="R29" s="453"/>
      <c r="S29" s="453"/>
      <c r="T29" s="453"/>
      <c r="U29" s="453"/>
      <c r="V29" s="495"/>
      <c r="W29" s="561"/>
      <c r="X29" s="562"/>
      <c r="Y29" s="563"/>
      <c r="Z29" s="451" t="s">
        <v>117</v>
      </c>
      <c r="AA29" s="425"/>
      <c r="AB29" s="425"/>
      <c r="AC29" s="425"/>
      <c r="AD29" s="425"/>
      <c r="AE29" s="425"/>
      <c r="AF29" s="425"/>
      <c r="AG29" s="426"/>
      <c r="AH29" s="452">
        <v>357</v>
      </c>
      <c r="AI29" s="453"/>
      <c r="AJ29" s="453"/>
      <c r="AK29" s="453"/>
      <c r="AL29" s="495"/>
      <c r="AM29" s="452">
        <v>1153833</v>
      </c>
      <c r="AN29" s="453"/>
      <c r="AO29" s="453"/>
      <c r="AP29" s="453"/>
      <c r="AQ29" s="453"/>
      <c r="AR29" s="495"/>
      <c r="AS29" s="452">
        <v>3232</v>
      </c>
      <c r="AT29" s="453"/>
      <c r="AU29" s="453"/>
      <c r="AV29" s="453"/>
      <c r="AW29" s="453"/>
      <c r="AX29" s="454"/>
      <c r="AY29" s="577"/>
      <c r="AZ29" s="578"/>
      <c r="BA29" s="578"/>
      <c r="BB29" s="579"/>
      <c r="BC29" s="429" t="s">
        <v>118</v>
      </c>
      <c r="BD29" s="430"/>
      <c r="BE29" s="430"/>
      <c r="BF29" s="430"/>
      <c r="BG29" s="430"/>
      <c r="BH29" s="430"/>
      <c r="BI29" s="430"/>
      <c r="BJ29" s="430"/>
      <c r="BK29" s="430"/>
      <c r="BL29" s="430"/>
      <c r="BM29" s="431"/>
      <c r="BN29" s="432">
        <v>1430673</v>
      </c>
      <c r="BO29" s="433"/>
      <c r="BP29" s="433"/>
      <c r="BQ29" s="433"/>
      <c r="BR29" s="433"/>
      <c r="BS29" s="433"/>
      <c r="BT29" s="433"/>
      <c r="BU29" s="434"/>
      <c r="BV29" s="432">
        <v>1375899</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119</v>
      </c>
      <c r="X30" s="588"/>
      <c r="Y30" s="588"/>
      <c r="Z30" s="588"/>
      <c r="AA30" s="588"/>
      <c r="AB30" s="588"/>
      <c r="AC30" s="588"/>
      <c r="AD30" s="588"/>
      <c r="AE30" s="588"/>
      <c r="AF30" s="588"/>
      <c r="AG30" s="589"/>
      <c r="AH30" s="520">
        <v>95.5</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120</v>
      </c>
      <c r="BD30" s="539"/>
      <c r="BE30" s="539"/>
      <c r="BF30" s="539"/>
      <c r="BG30" s="539"/>
      <c r="BH30" s="539"/>
      <c r="BI30" s="539"/>
      <c r="BJ30" s="539"/>
      <c r="BK30" s="539"/>
      <c r="BL30" s="539"/>
      <c r="BM30" s="540"/>
      <c r="BN30" s="541">
        <v>1980484</v>
      </c>
      <c r="BO30" s="542"/>
      <c r="BP30" s="542"/>
      <c r="BQ30" s="542"/>
      <c r="BR30" s="542"/>
      <c r="BS30" s="542"/>
      <c r="BT30" s="542"/>
      <c r="BU30" s="543"/>
      <c r="BV30" s="541">
        <v>2033912</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3" t="s">
        <v>121</v>
      </c>
      <c r="D32" s="583"/>
      <c r="E32" s="583"/>
      <c r="F32" s="583"/>
      <c r="G32" s="583"/>
      <c r="H32" s="583"/>
      <c r="I32" s="583"/>
      <c r="J32" s="583"/>
      <c r="K32" s="583"/>
      <c r="L32" s="583"/>
      <c r="M32" s="583"/>
      <c r="N32" s="583"/>
      <c r="O32" s="583"/>
      <c r="P32" s="583"/>
      <c r="Q32" s="583"/>
      <c r="R32" s="583"/>
      <c r="S32" s="583"/>
      <c r="U32" s="436" t="s">
        <v>122</v>
      </c>
      <c r="V32" s="436"/>
      <c r="W32" s="436"/>
      <c r="X32" s="436"/>
      <c r="Y32" s="436"/>
      <c r="Z32" s="436"/>
      <c r="AA32" s="436"/>
      <c r="AB32" s="436"/>
      <c r="AC32" s="436"/>
      <c r="AD32" s="436"/>
      <c r="AE32" s="436"/>
      <c r="AF32" s="436"/>
      <c r="AG32" s="436"/>
      <c r="AH32" s="436"/>
      <c r="AI32" s="436"/>
      <c r="AJ32" s="436"/>
      <c r="AK32" s="436"/>
      <c r="AM32" s="436" t="s">
        <v>123</v>
      </c>
      <c r="AN32" s="436"/>
      <c r="AO32" s="436"/>
      <c r="AP32" s="436"/>
      <c r="AQ32" s="436"/>
      <c r="AR32" s="436"/>
      <c r="AS32" s="436"/>
      <c r="AT32" s="436"/>
      <c r="AU32" s="436"/>
      <c r="AV32" s="436"/>
      <c r="AW32" s="436"/>
      <c r="AX32" s="436"/>
      <c r="AY32" s="436"/>
      <c r="AZ32" s="436"/>
      <c r="BA32" s="436"/>
      <c r="BB32" s="436"/>
      <c r="BC32" s="436"/>
      <c r="BE32" s="436" t="s">
        <v>124</v>
      </c>
      <c r="BF32" s="436"/>
      <c r="BG32" s="436"/>
      <c r="BH32" s="436"/>
      <c r="BI32" s="436"/>
      <c r="BJ32" s="436"/>
      <c r="BK32" s="436"/>
      <c r="BL32" s="436"/>
      <c r="BM32" s="436"/>
      <c r="BN32" s="436"/>
      <c r="BO32" s="436"/>
      <c r="BP32" s="436"/>
      <c r="BQ32" s="436"/>
      <c r="BR32" s="436"/>
      <c r="BS32" s="436"/>
      <c r="BT32" s="436"/>
      <c r="BU32" s="436"/>
      <c r="BW32" s="436" t="s">
        <v>125</v>
      </c>
      <c r="BX32" s="436"/>
      <c r="BY32" s="436"/>
      <c r="BZ32" s="436"/>
      <c r="CA32" s="436"/>
      <c r="CB32" s="436"/>
      <c r="CC32" s="436"/>
      <c r="CD32" s="436"/>
      <c r="CE32" s="436"/>
      <c r="CF32" s="436"/>
      <c r="CG32" s="436"/>
      <c r="CH32" s="436"/>
      <c r="CI32" s="436"/>
      <c r="CJ32" s="436"/>
      <c r="CK32" s="436"/>
      <c r="CL32" s="436"/>
      <c r="CM32" s="436"/>
      <c r="CO32" s="436" t="s">
        <v>126</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15">
      <c r="A33" s="40"/>
      <c r="B33" s="64"/>
      <c r="C33" s="419" t="s">
        <v>127</v>
      </c>
      <c r="D33" s="419"/>
      <c r="E33" s="390" t="s">
        <v>128</v>
      </c>
      <c r="F33" s="390"/>
      <c r="G33" s="390"/>
      <c r="H33" s="390"/>
      <c r="I33" s="390"/>
      <c r="J33" s="390"/>
      <c r="K33" s="390"/>
      <c r="L33" s="390"/>
      <c r="M33" s="390"/>
      <c r="N33" s="390"/>
      <c r="O33" s="390"/>
      <c r="P33" s="390"/>
      <c r="Q33" s="390"/>
      <c r="R33" s="390"/>
      <c r="S33" s="390"/>
      <c r="T33" s="65"/>
      <c r="U33" s="419" t="s">
        <v>127</v>
      </c>
      <c r="V33" s="419"/>
      <c r="W33" s="390" t="s">
        <v>128</v>
      </c>
      <c r="X33" s="390"/>
      <c r="Y33" s="390"/>
      <c r="Z33" s="390"/>
      <c r="AA33" s="390"/>
      <c r="AB33" s="390"/>
      <c r="AC33" s="390"/>
      <c r="AD33" s="390"/>
      <c r="AE33" s="390"/>
      <c r="AF33" s="390"/>
      <c r="AG33" s="390"/>
      <c r="AH33" s="390"/>
      <c r="AI33" s="390"/>
      <c r="AJ33" s="390"/>
      <c r="AK33" s="390"/>
      <c r="AL33" s="65"/>
      <c r="AM33" s="419" t="s">
        <v>127</v>
      </c>
      <c r="AN33" s="419"/>
      <c r="AO33" s="390" t="s">
        <v>128</v>
      </c>
      <c r="AP33" s="390"/>
      <c r="AQ33" s="390"/>
      <c r="AR33" s="390"/>
      <c r="AS33" s="390"/>
      <c r="AT33" s="390"/>
      <c r="AU33" s="390"/>
      <c r="AV33" s="390"/>
      <c r="AW33" s="390"/>
      <c r="AX33" s="390"/>
      <c r="AY33" s="390"/>
      <c r="AZ33" s="390"/>
      <c r="BA33" s="390"/>
      <c r="BB33" s="390"/>
      <c r="BC33" s="390"/>
      <c r="BD33" s="66"/>
      <c r="BE33" s="390" t="s">
        <v>129</v>
      </c>
      <c r="BF33" s="390"/>
      <c r="BG33" s="390" t="s">
        <v>130</v>
      </c>
      <c r="BH33" s="390"/>
      <c r="BI33" s="390"/>
      <c r="BJ33" s="390"/>
      <c r="BK33" s="390"/>
      <c r="BL33" s="390"/>
      <c r="BM33" s="390"/>
      <c r="BN33" s="390"/>
      <c r="BO33" s="390"/>
      <c r="BP33" s="390"/>
      <c r="BQ33" s="390"/>
      <c r="BR33" s="390"/>
      <c r="BS33" s="390"/>
      <c r="BT33" s="390"/>
      <c r="BU33" s="390"/>
      <c r="BV33" s="66"/>
      <c r="BW33" s="419" t="s">
        <v>129</v>
      </c>
      <c r="BX33" s="419"/>
      <c r="BY33" s="390" t="s">
        <v>131</v>
      </c>
      <c r="BZ33" s="390"/>
      <c r="CA33" s="390"/>
      <c r="CB33" s="390"/>
      <c r="CC33" s="390"/>
      <c r="CD33" s="390"/>
      <c r="CE33" s="390"/>
      <c r="CF33" s="390"/>
      <c r="CG33" s="390"/>
      <c r="CH33" s="390"/>
      <c r="CI33" s="390"/>
      <c r="CJ33" s="390"/>
      <c r="CK33" s="390"/>
      <c r="CL33" s="390"/>
      <c r="CM33" s="390"/>
      <c r="CN33" s="65"/>
      <c r="CO33" s="419" t="s">
        <v>127</v>
      </c>
      <c r="CP33" s="419"/>
      <c r="CQ33" s="390" t="s">
        <v>132</v>
      </c>
      <c r="CR33" s="390"/>
      <c r="CS33" s="390"/>
      <c r="CT33" s="390"/>
      <c r="CU33" s="390"/>
      <c r="CV33" s="390"/>
      <c r="CW33" s="390"/>
      <c r="CX33" s="390"/>
      <c r="CY33" s="390"/>
      <c r="CZ33" s="390"/>
      <c r="DA33" s="390"/>
      <c r="DB33" s="390"/>
      <c r="DC33" s="390"/>
      <c r="DD33" s="390"/>
      <c r="DE33" s="390"/>
      <c r="DF33" s="65"/>
      <c r="DG33" s="590" t="s">
        <v>133</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3</v>
      </c>
      <c r="V34" s="591"/>
      <c r="W34" s="592" t="str">
        <f>IF('各会計、関係団体の財政状況及び健全化判断比率'!B28="","",'各会計、関係団体の財政状況及び健全化判断比率'!B28)</f>
        <v>国民健康保険事業</v>
      </c>
      <c r="X34" s="592"/>
      <c r="Y34" s="592"/>
      <c r="Z34" s="592"/>
      <c r="AA34" s="592"/>
      <c r="AB34" s="592"/>
      <c r="AC34" s="592"/>
      <c r="AD34" s="592"/>
      <c r="AE34" s="592"/>
      <c r="AF34" s="592"/>
      <c r="AG34" s="592"/>
      <c r="AH34" s="592"/>
      <c r="AI34" s="592"/>
      <c r="AJ34" s="592"/>
      <c r="AK34" s="592"/>
      <c r="AL34" s="40"/>
      <c r="AM34" s="591">
        <f>IF(AO34="","",MAX(C34:D43,U34:V43)+1)</f>
        <v>7</v>
      </c>
      <c r="AN34" s="591"/>
      <c r="AO34" s="592" t="str">
        <f>IF('各会計、関係団体の財政状況及び健全化判断比率'!B32="","",'各会計、関係団体の財政状況及び健全化判断比率'!B32)</f>
        <v>水道事業</v>
      </c>
      <c r="AP34" s="592"/>
      <c r="AQ34" s="592"/>
      <c r="AR34" s="592"/>
      <c r="AS34" s="592"/>
      <c r="AT34" s="592"/>
      <c r="AU34" s="592"/>
      <c r="AV34" s="592"/>
      <c r="AW34" s="592"/>
      <c r="AX34" s="592"/>
      <c r="AY34" s="592"/>
      <c r="AZ34" s="592"/>
      <c r="BA34" s="592"/>
      <c r="BB34" s="592"/>
      <c r="BC34" s="592"/>
      <c r="BD34" s="40"/>
      <c r="BE34" s="591">
        <f>IF(BG34="","",MAX(C34:D43,U34:V43,AM34:AN43)+1)</f>
        <v>9</v>
      </c>
      <c r="BF34" s="591"/>
      <c r="BG34" s="592" t="str">
        <f>IF('各会計、関係団体の財政状況及び健全化判断比率'!B34="","",'各会計、関係団体の財政状況及び健全化判断比率'!B34)</f>
        <v>温泉配湯事業</v>
      </c>
      <c r="BH34" s="592"/>
      <c r="BI34" s="592"/>
      <c r="BJ34" s="592"/>
      <c r="BK34" s="592"/>
      <c r="BL34" s="592"/>
      <c r="BM34" s="592"/>
      <c r="BN34" s="592"/>
      <c r="BO34" s="592"/>
      <c r="BP34" s="592"/>
      <c r="BQ34" s="592"/>
      <c r="BR34" s="592"/>
      <c r="BS34" s="592"/>
      <c r="BT34" s="592"/>
      <c r="BU34" s="592"/>
      <c r="BV34" s="40"/>
      <c r="BW34" s="591">
        <f>IF(BY34="","",MAX(C34:D43,U34:V43,AM34:AN43,BE34:BF43)+1)</f>
        <v>10</v>
      </c>
      <c r="BX34" s="591"/>
      <c r="BY34" s="592" t="str">
        <f>IF('各会計、関係団体の財政状況及び健全化判断比率'!B68="","",'各会計、関係団体の財政状況及び健全化判断比率'!B68)</f>
        <v>鳥取中部ふるさと広域連合　一般会計</v>
      </c>
      <c r="BZ34" s="592"/>
      <c r="CA34" s="592"/>
      <c r="CB34" s="592"/>
      <c r="CC34" s="592"/>
      <c r="CD34" s="592"/>
      <c r="CE34" s="592"/>
      <c r="CF34" s="592"/>
      <c r="CG34" s="592"/>
      <c r="CH34" s="592"/>
      <c r="CI34" s="592"/>
      <c r="CJ34" s="592"/>
      <c r="CK34" s="592"/>
      <c r="CL34" s="592"/>
      <c r="CM34" s="592"/>
      <c r="CN34" s="40"/>
      <c r="CO34" s="591">
        <f>IF(CQ34="","",MAX(C34:D43,U34:V43,AM34:AN43,BE34:BF43,BW34:BX43)+1)</f>
        <v>15</v>
      </c>
      <c r="CP34" s="591"/>
      <c r="CQ34" s="592" t="str">
        <f>IF('各会計、関係団体の財政状況及び健全化判断比率'!BS7="","",'各会計、関係団体の財政状況及び健全化判断比率'!BS7)</f>
        <v>せきがね犬挟観光</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f>IF(E35="","",C34+1)</f>
        <v>2</v>
      </c>
      <c r="D35" s="591"/>
      <c r="E35" s="592" t="str">
        <f>IF('各会計、関係団体の財政状況及び健全化判断比率'!B8="","",'各会計、関係団体の財政状況及び健全化判断比率'!B8)</f>
        <v>土地取得事業</v>
      </c>
      <c r="F35" s="592"/>
      <c r="G35" s="592"/>
      <c r="H35" s="592"/>
      <c r="I35" s="592"/>
      <c r="J35" s="592"/>
      <c r="K35" s="592"/>
      <c r="L35" s="592"/>
      <c r="M35" s="592"/>
      <c r="N35" s="592"/>
      <c r="O35" s="592"/>
      <c r="P35" s="592"/>
      <c r="Q35" s="592"/>
      <c r="R35" s="592"/>
      <c r="S35" s="592"/>
      <c r="T35" s="40"/>
      <c r="U35" s="591">
        <f>IF(W35="","",U34+1)</f>
        <v>4</v>
      </c>
      <c r="V35" s="591"/>
      <c r="W35" s="592" t="str">
        <f>IF('各会計、関係団体の財政状況及び健全化判断比率'!B29="","",'各会計、関係団体の財政状況及び健全化判断比率'!B29)</f>
        <v>介護保険事業</v>
      </c>
      <c r="X35" s="592"/>
      <c r="Y35" s="592"/>
      <c r="Z35" s="592"/>
      <c r="AA35" s="592"/>
      <c r="AB35" s="592"/>
      <c r="AC35" s="592"/>
      <c r="AD35" s="592"/>
      <c r="AE35" s="592"/>
      <c r="AF35" s="592"/>
      <c r="AG35" s="592"/>
      <c r="AH35" s="592"/>
      <c r="AI35" s="592"/>
      <c r="AJ35" s="592"/>
      <c r="AK35" s="592"/>
      <c r="AL35" s="40"/>
      <c r="AM35" s="591">
        <f t="shared" ref="AM35:AM43" si="0">IF(AO35="","",AM34+1)</f>
        <v>8</v>
      </c>
      <c r="AN35" s="591"/>
      <c r="AO35" s="592" t="str">
        <f>IF('各会計、関係団体の財政状況及び健全化判断比率'!B33="","",'各会計、関係団体の財政状況及び健全化判断比率'!B33)</f>
        <v>下水道事業</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11</v>
      </c>
      <c r="BX35" s="591"/>
      <c r="BY35" s="592" t="str">
        <f>IF('各会計、関係団体の財政状況及び健全化判断比率'!B69="","",'各会計、関係団体の財政状況及び健全化判断比率'!B69)</f>
        <v>鳥取中部ふるさと広域連合　中部ふるさと市町村圏振興事業特別会計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5</v>
      </c>
      <c r="V36" s="591"/>
      <c r="W36" s="592" t="str">
        <f>IF('各会計、関係団体の財政状況及び健全化判断比率'!B30="","",'各会計、関係団体の財政状況及び健全化判断比率'!B30)</f>
        <v>後期高齢者医療事業</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12</v>
      </c>
      <c r="BX36" s="591"/>
      <c r="BY36" s="592" t="str">
        <f>IF('各会計、関係団体の財政状況及び健全化判断比率'!B70="","",'各会計、関係団体の財政状況及び健全化判断比率'!B70)</f>
        <v>鳥取中部ふるさと広域連合　交通災害共済事業特別会計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6</v>
      </c>
      <c r="V37" s="591"/>
      <c r="W37" s="592" t="str">
        <f>IF('各会計、関係団体の財政状況及び健全化判断比率'!B31="","",'各会計、関係団体の財政状況及び健全化判断比率'!B31)</f>
        <v>駐車場事業</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13</v>
      </c>
      <c r="BX37" s="591"/>
      <c r="BY37" s="592" t="str">
        <f>IF('各会計、関係団体の財政状況及び健全化判断比率'!B71="","",'各会計、関係団体の財政状況及び健全化判断比率'!B71)</f>
        <v>鳥取県後期高齢者医療広域連合　一般会計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14</v>
      </c>
      <c r="BX38" s="591"/>
      <c r="BY38" s="592" t="str">
        <f>IF('各会計、関係団体の財政状況及び健全化判断比率'!B72="","",'各会計、関係団体の財政状況及び健全化判断比率'!B72)</f>
        <v>鳥取県後期高齢者医療広域連合　後期高齢者医療特別会計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134</v>
      </c>
      <c r="E46" s="594" t="s">
        <v>135</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136</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137</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138</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139</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140</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141</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142</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lxNzi1EZhvUTj9cCmw7GEj3p/c/o1Yb4/kT5vEtt/2In8krl3N1tVjyMXBfD64JQqUVV01lev+l4QioNShJT1A==" saltValue="6W+/AQRzYs7UMaqm0RHc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475</v>
      </c>
      <c r="K32" s="233"/>
      <c r="L32" s="233"/>
      <c r="M32" s="233"/>
      <c r="N32" s="233"/>
      <c r="O32" s="233"/>
      <c r="P32" s="233"/>
    </row>
    <row r="33" spans="1:16" ht="39" customHeight="1" thickBot="1" x14ac:dyDescent="0.25">
      <c r="A33" s="233"/>
      <c r="B33" s="236" t="s">
        <v>482</v>
      </c>
      <c r="C33" s="237"/>
      <c r="D33" s="237"/>
      <c r="E33" s="238" t="s">
        <v>476</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483</v>
      </c>
      <c r="D34" s="1145"/>
      <c r="E34" s="1146"/>
      <c r="F34" s="243">
        <v>7.86</v>
      </c>
      <c r="G34" s="244">
        <v>8.0500000000000007</v>
      </c>
      <c r="H34" s="244">
        <v>7.96</v>
      </c>
      <c r="I34" s="244">
        <v>8.49</v>
      </c>
      <c r="J34" s="245">
        <v>6.65</v>
      </c>
      <c r="K34" s="233"/>
      <c r="L34" s="233"/>
      <c r="M34" s="233"/>
      <c r="N34" s="233"/>
      <c r="O34" s="233"/>
      <c r="P34" s="233"/>
    </row>
    <row r="35" spans="1:16" ht="39" customHeight="1" x14ac:dyDescent="0.15">
      <c r="A35" s="233"/>
      <c r="B35" s="246"/>
      <c r="C35" s="1139" t="s">
        <v>484</v>
      </c>
      <c r="D35" s="1140"/>
      <c r="E35" s="1141"/>
      <c r="F35" s="247">
        <v>2.57</v>
      </c>
      <c r="G35" s="248">
        <v>3.23</v>
      </c>
      <c r="H35" s="248">
        <v>6.48</v>
      </c>
      <c r="I35" s="248">
        <v>6.13</v>
      </c>
      <c r="J35" s="249">
        <v>3.96</v>
      </c>
      <c r="K35" s="233"/>
      <c r="L35" s="233"/>
      <c r="M35" s="233"/>
      <c r="N35" s="233"/>
      <c r="O35" s="233"/>
      <c r="P35" s="233"/>
    </row>
    <row r="36" spans="1:16" ht="39" customHeight="1" x14ac:dyDescent="0.15">
      <c r="A36" s="233"/>
      <c r="B36" s="246"/>
      <c r="C36" s="1139" t="s">
        <v>485</v>
      </c>
      <c r="D36" s="1140"/>
      <c r="E36" s="1141"/>
      <c r="F36" s="247">
        <v>0.71</v>
      </c>
      <c r="G36" s="248">
        <v>0.63</v>
      </c>
      <c r="H36" s="248">
        <v>1.1499999999999999</v>
      </c>
      <c r="I36" s="248">
        <v>1.1000000000000001</v>
      </c>
      <c r="J36" s="249">
        <v>1.23</v>
      </c>
      <c r="K36" s="233"/>
      <c r="L36" s="233"/>
      <c r="M36" s="233"/>
      <c r="N36" s="233"/>
      <c r="O36" s="233"/>
      <c r="P36" s="233"/>
    </row>
    <row r="37" spans="1:16" ht="39" customHeight="1" x14ac:dyDescent="0.15">
      <c r="A37" s="233"/>
      <c r="B37" s="246"/>
      <c r="C37" s="1139" t="s">
        <v>486</v>
      </c>
      <c r="D37" s="1140"/>
      <c r="E37" s="1141"/>
      <c r="F37" s="247">
        <v>0</v>
      </c>
      <c r="G37" s="248">
        <v>0.15</v>
      </c>
      <c r="H37" s="248">
        <v>0.18</v>
      </c>
      <c r="I37" s="248">
        <v>0.11</v>
      </c>
      <c r="J37" s="249">
        <v>0.17</v>
      </c>
      <c r="K37" s="233"/>
      <c r="L37" s="233"/>
      <c r="M37" s="233"/>
      <c r="N37" s="233"/>
      <c r="O37" s="233"/>
      <c r="P37" s="233"/>
    </row>
    <row r="38" spans="1:16" ht="39" customHeight="1" x14ac:dyDescent="0.15">
      <c r="A38" s="233"/>
      <c r="B38" s="246"/>
      <c r="C38" s="1139" t="s">
        <v>487</v>
      </c>
      <c r="D38" s="1140"/>
      <c r="E38" s="1141"/>
      <c r="F38" s="247">
        <v>0.56999999999999995</v>
      </c>
      <c r="G38" s="248">
        <v>0.66</v>
      </c>
      <c r="H38" s="248">
        <v>0.37</v>
      </c>
      <c r="I38" s="248">
        <v>0.11</v>
      </c>
      <c r="J38" s="249">
        <v>0.1</v>
      </c>
      <c r="K38" s="233"/>
      <c r="L38" s="233"/>
      <c r="M38" s="233"/>
      <c r="N38" s="233"/>
      <c r="O38" s="233"/>
      <c r="P38" s="233"/>
    </row>
    <row r="39" spans="1:16" ht="39" customHeight="1" x14ac:dyDescent="0.15">
      <c r="A39" s="233"/>
      <c r="B39" s="246"/>
      <c r="C39" s="1139" t="s">
        <v>488</v>
      </c>
      <c r="D39" s="1140"/>
      <c r="E39" s="1141"/>
      <c r="F39" s="247">
        <v>0.01</v>
      </c>
      <c r="G39" s="248">
        <v>0.01</v>
      </c>
      <c r="H39" s="248">
        <v>0.01</v>
      </c>
      <c r="I39" s="248">
        <v>0.02</v>
      </c>
      <c r="J39" s="249">
        <v>0.03</v>
      </c>
      <c r="K39" s="233"/>
      <c r="L39" s="233"/>
      <c r="M39" s="233"/>
      <c r="N39" s="233"/>
      <c r="O39" s="233"/>
      <c r="P39" s="233"/>
    </row>
    <row r="40" spans="1:16" ht="39" customHeight="1" x14ac:dyDescent="0.15">
      <c r="A40" s="233"/>
      <c r="B40" s="246"/>
      <c r="C40" s="1139" t="s">
        <v>489</v>
      </c>
      <c r="D40" s="1140"/>
      <c r="E40" s="1141"/>
      <c r="F40" s="247">
        <v>0</v>
      </c>
      <c r="G40" s="248">
        <v>0</v>
      </c>
      <c r="H40" s="248">
        <v>0</v>
      </c>
      <c r="I40" s="248">
        <v>0</v>
      </c>
      <c r="J40" s="249">
        <v>0.02</v>
      </c>
      <c r="K40" s="233"/>
      <c r="L40" s="233"/>
      <c r="M40" s="233"/>
      <c r="N40" s="233"/>
      <c r="O40" s="233"/>
      <c r="P40" s="233"/>
    </row>
    <row r="41" spans="1:16" ht="39" customHeight="1" x14ac:dyDescent="0.15">
      <c r="A41" s="233"/>
      <c r="B41" s="246"/>
      <c r="C41" s="1139" t="s">
        <v>490</v>
      </c>
      <c r="D41" s="1140"/>
      <c r="E41" s="1141"/>
      <c r="F41" s="247">
        <v>0</v>
      </c>
      <c r="G41" s="248">
        <v>0</v>
      </c>
      <c r="H41" s="248">
        <v>0.01</v>
      </c>
      <c r="I41" s="248">
        <v>0.01</v>
      </c>
      <c r="J41" s="249">
        <v>0</v>
      </c>
      <c r="K41" s="233"/>
      <c r="L41" s="233"/>
      <c r="M41" s="233"/>
      <c r="N41" s="233"/>
      <c r="O41" s="233"/>
      <c r="P41" s="233"/>
    </row>
    <row r="42" spans="1:16" ht="39" customHeight="1" x14ac:dyDescent="0.15">
      <c r="A42" s="233"/>
      <c r="B42" s="250"/>
      <c r="C42" s="1139" t="s">
        <v>491</v>
      </c>
      <c r="D42" s="1140"/>
      <c r="E42" s="1141"/>
      <c r="F42" s="247" t="s">
        <v>317</v>
      </c>
      <c r="G42" s="248" t="s">
        <v>317</v>
      </c>
      <c r="H42" s="248" t="s">
        <v>317</v>
      </c>
      <c r="I42" s="248" t="s">
        <v>317</v>
      </c>
      <c r="J42" s="249" t="s">
        <v>317</v>
      </c>
      <c r="K42" s="233"/>
      <c r="L42" s="233"/>
      <c r="M42" s="233"/>
      <c r="N42" s="233"/>
      <c r="O42" s="233"/>
      <c r="P42" s="233"/>
    </row>
    <row r="43" spans="1:16" ht="39" customHeight="1" thickBot="1" x14ac:dyDescent="0.2">
      <c r="A43" s="233"/>
      <c r="B43" s="251"/>
      <c r="C43" s="1142" t="s">
        <v>492</v>
      </c>
      <c r="D43" s="1143"/>
      <c r="E43" s="1144"/>
      <c r="F43" s="252">
        <v>0.47</v>
      </c>
      <c r="G43" s="253">
        <v>0</v>
      </c>
      <c r="H43" s="253">
        <v>0</v>
      </c>
      <c r="I43" s="253">
        <v>0</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8SELIRYycc0hFiTs2IRSEE27PdRSVsuU7ihpvz61wkCcfZoTYVPCrtYupQqdHXZ09MuWj2YLGeGFV4u5gbzWvQ==" saltValue="rd395pnHaapLpuLqUtK3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493</v>
      </c>
      <c r="P43" s="259"/>
      <c r="Q43" s="259"/>
      <c r="R43" s="259"/>
      <c r="S43" s="259"/>
      <c r="T43" s="259"/>
      <c r="U43" s="259"/>
    </row>
    <row r="44" spans="1:21" ht="30.75" customHeight="1" thickBot="1" x14ac:dyDescent="0.2">
      <c r="A44" s="259"/>
      <c r="B44" s="262" t="s">
        <v>494</v>
      </c>
      <c r="C44" s="263"/>
      <c r="D44" s="263"/>
      <c r="E44" s="264"/>
      <c r="F44" s="264"/>
      <c r="G44" s="264"/>
      <c r="H44" s="264"/>
      <c r="I44" s="264"/>
      <c r="J44" s="265" t="s">
        <v>476</v>
      </c>
      <c r="K44" s="266" t="s">
        <v>3</v>
      </c>
      <c r="L44" s="267" t="s">
        <v>4</v>
      </c>
      <c r="M44" s="267" t="s">
        <v>5</v>
      </c>
      <c r="N44" s="267" t="s">
        <v>6</v>
      </c>
      <c r="O44" s="268" t="s">
        <v>7</v>
      </c>
      <c r="P44" s="259"/>
      <c r="Q44" s="259"/>
      <c r="R44" s="259"/>
      <c r="S44" s="259"/>
      <c r="T44" s="259"/>
      <c r="U44" s="259"/>
    </row>
    <row r="45" spans="1:21" ht="30.75" customHeight="1" x14ac:dyDescent="0.15">
      <c r="A45" s="259"/>
      <c r="B45" s="1147" t="s">
        <v>495</v>
      </c>
      <c r="C45" s="1148"/>
      <c r="D45" s="269"/>
      <c r="E45" s="1153" t="s">
        <v>496</v>
      </c>
      <c r="F45" s="1153"/>
      <c r="G45" s="1153"/>
      <c r="H45" s="1153"/>
      <c r="I45" s="1153"/>
      <c r="J45" s="1154"/>
      <c r="K45" s="270">
        <v>2885</v>
      </c>
      <c r="L45" s="271">
        <v>2946</v>
      </c>
      <c r="M45" s="271">
        <v>2882</v>
      </c>
      <c r="N45" s="271">
        <v>2881</v>
      </c>
      <c r="O45" s="272">
        <v>2814</v>
      </c>
      <c r="P45" s="259"/>
      <c r="Q45" s="259"/>
      <c r="R45" s="259"/>
      <c r="S45" s="259"/>
      <c r="T45" s="259"/>
      <c r="U45" s="259"/>
    </row>
    <row r="46" spans="1:21" ht="30.75" customHeight="1" x14ac:dyDescent="0.15">
      <c r="A46" s="259"/>
      <c r="B46" s="1149"/>
      <c r="C46" s="1150"/>
      <c r="D46" s="273"/>
      <c r="E46" s="1155" t="s">
        <v>497</v>
      </c>
      <c r="F46" s="1155"/>
      <c r="G46" s="1155"/>
      <c r="H46" s="1155"/>
      <c r="I46" s="1155"/>
      <c r="J46" s="1156"/>
      <c r="K46" s="274" t="s">
        <v>317</v>
      </c>
      <c r="L46" s="275" t="s">
        <v>317</v>
      </c>
      <c r="M46" s="275" t="s">
        <v>317</v>
      </c>
      <c r="N46" s="275" t="s">
        <v>317</v>
      </c>
      <c r="O46" s="276" t="s">
        <v>317</v>
      </c>
      <c r="P46" s="259"/>
      <c r="Q46" s="259"/>
      <c r="R46" s="259"/>
      <c r="S46" s="259"/>
      <c r="T46" s="259"/>
      <c r="U46" s="259"/>
    </row>
    <row r="47" spans="1:21" ht="30.75" customHeight="1" x14ac:dyDescent="0.15">
      <c r="A47" s="259"/>
      <c r="B47" s="1149"/>
      <c r="C47" s="1150"/>
      <c r="D47" s="273"/>
      <c r="E47" s="1155" t="s">
        <v>498</v>
      </c>
      <c r="F47" s="1155"/>
      <c r="G47" s="1155"/>
      <c r="H47" s="1155"/>
      <c r="I47" s="1155"/>
      <c r="J47" s="1156"/>
      <c r="K47" s="274" t="s">
        <v>317</v>
      </c>
      <c r="L47" s="275" t="s">
        <v>317</v>
      </c>
      <c r="M47" s="275" t="s">
        <v>317</v>
      </c>
      <c r="N47" s="275" t="s">
        <v>317</v>
      </c>
      <c r="O47" s="276" t="s">
        <v>317</v>
      </c>
      <c r="P47" s="259"/>
      <c r="Q47" s="259"/>
      <c r="R47" s="259"/>
      <c r="S47" s="259"/>
      <c r="T47" s="259"/>
      <c r="U47" s="259"/>
    </row>
    <row r="48" spans="1:21" ht="30.75" customHeight="1" x14ac:dyDescent="0.15">
      <c r="A48" s="259"/>
      <c r="B48" s="1149"/>
      <c r="C48" s="1150"/>
      <c r="D48" s="273"/>
      <c r="E48" s="1155" t="s">
        <v>499</v>
      </c>
      <c r="F48" s="1155"/>
      <c r="G48" s="1155"/>
      <c r="H48" s="1155"/>
      <c r="I48" s="1155"/>
      <c r="J48" s="1156"/>
      <c r="K48" s="274">
        <v>1257</v>
      </c>
      <c r="L48" s="275">
        <v>895</v>
      </c>
      <c r="M48" s="275">
        <v>865</v>
      </c>
      <c r="N48" s="275">
        <v>736</v>
      </c>
      <c r="O48" s="276">
        <v>762</v>
      </c>
      <c r="P48" s="259"/>
      <c r="Q48" s="259"/>
      <c r="R48" s="259"/>
      <c r="S48" s="259"/>
      <c r="T48" s="259"/>
      <c r="U48" s="259"/>
    </row>
    <row r="49" spans="1:21" ht="30.75" customHeight="1" x14ac:dyDescent="0.15">
      <c r="A49" s="259"/>
      <c r="B49" s="1149"/>
      <c r="C49" s="1150"/>
      <c r="D49" s="273"/>
      <c r="E49" s="1155" t="s">
        <v>500</v>
      </c>
      <c r="F49" s="1155"/>
      <c r="G49" s="1155"/>
      <c r="H49" s="1155"/>
      <c r="I49" s="1155"/>
      <c r="J49" s="1156"/>
      <c r="K49" s="274">
        <v>143</v>
      </c>
      <c r="L49" s="275">
        <v>169</v>
      </c>
      <c r="M49" s="275">
        <v>177</v>
      </c>
      <c r="N49" s="275">
        <v>199</v>
      </c>
      <c r="O49" s="276">
        <v>246</v>
      </c>
      <c r="P49" s="259"/>
      <c r="Q49" s="259"/>
      <c r="R49" s="259"/>
      <c r="S49" s="259"/>
      <c r="T49" s="259"/>
      <c r="U49" s="259"/>
    </row>
    <row r="50" spans="1:21" ht="30.75" customHeight="1" x14ac:dyDescent="0.15">
      <c r="A50" s="259"/>
      <c r="B50" s="1149"/>
      <c r="C50" s="1150"/>
      <c r="D50" s="273"/>
      <c r="E50" s="1155" t="s">
        <v>501</v>
      </c>
      <c r="F50" s="1155"/>
      <c r="G50" s="1155"/>
      <c r="H50" s="1155"/>
      <c r="I50" s="1155"/>
      <c r="J50" s="1156"/>
      <c r="K50" s="274">
        <v>1</v>
      </c>
      <c r="L50" s="275">
        <v>12</v>
      </c>
      <c r="M50" s="275">
        <v>0</v>
      </c>
      <c r="N50" s="275">
        <v>0</v>
      </c>
      <c r="O50" s="276">
        <v>0</v>
      </c>
      <c r="P50" s="259"/>
      <c r="Q50" s="259"/>
      <c r="R50" s="259"/>
      <c r="S50" s="259"/>
      <c r="T50" s="259"/>
      <c r="U50" s="259"/>
    </row>
    <row r="51" spans="1:21" ht="30.75" customHeight="1" x14ac:dyDescent="0.15">
      <c r="A51" s="259"/>
      <c r="B51" s="1151"/>
      <c r="C51" s="1152"/>
      <c r="D51" s="277"/>
      <c r="E51" s="1155" t="s">
        <v>502</v>
      </c>
      <c r="F51" s="1155"/>
      <c r="G51" s="1155"/>
      <c r="H51" s="1155"/>
      <c r="I51" s="1155"/>
      <c r="J51" s="1156"/>
      <c r="K51" s="274" t="s">
        <v>317</v>
      </c>
      <c r="L51" s="275" t="s">
        <v>317</v>
      </c>
      <c r="M51" s="275" t="s">
        <v>317</v>
      </c>
      <c r="N51" s="275" t="s">
        <v>317</v>
      </c>
      <c r="O51" s="276" t="s">
        <v>317</v>
      </c>
      <c r="P51" s="259"/>
      <c r="Q51" s="259"/>
      <c r="R51" s="259"/>
      <c r="S51" s="259"/>
      <c r="T51" s="259"/>
      <c r="U51" s="259"/>
    </row>
    <row r="52" spans="1:21" ht="30.75" customHeight="1" x14ac:dyDescent="0.15">
      <c r="A52" s="259"/>
      <c r="B52" s="1157" t="s">
        <v>503</v>
      </c>
      <c r="C52" s="1158"/>
      <c r="D52" s="277"/>
      <c r="E52" s="1155" t="s">
        <v>504</v>
      </c>
      <c r="F52" s="1155"/>
      <c r="G52" s="1155"/>
      <c r="H52" s="1155"/>
      <c r="I52" s="1155"/>
      <c r="J52" s="1156"/>
      <c r="K52" s="274">
        <v>2863</v>
      </c>
      <c r="L52" s="275">
        <v>2945</v>
      </c>
      <c r="M52" s="275">
        <v>2977</v>
      </c>
      <c r="N52" s="275">
        <v>2953</v>
      </c>
      <c r="O52" s="276">
        <v>2887</v>
      </c>
      <c r="P52" s="259"/>
      <c r="Q52" s="259"/>
      <c r="R52" s="259"/>
      <c r="S52" s="259"/>
      <c r="T52" s="259"/>
      <c r="U52" s="259"/>
    </row>
    <row r="53" spans="1:21" ht="30.75" customHeight="1" thickBot="1" x14ac:dyDescent="0.2">
      <c r="A53" s="259"/>
      <c r="B53" s="1159" t="s">
        <v>505</v>
      </c>
      <c r="C53" s="1160"/>
      <c r="D53" s="278"/>
      <c r="E53" s="1161" t="s">
        <v>506</v>
      </c>
      <c r="F53" s="1161"/>
      <c r="G53" s="1161"/>
      <c r="H53" s="1161"/>
      <c r="I53" s="1161"/>
      <c r="J53" s="1162"/>
      <c r="K53" s="279">
        <v>1423</v>
      </c>
      <c r="L53" s="280">
        <v>1077</v>
      </c>
      <c r="M53" s="280">
        <v>947</v>
      </c>
      <c r="N53" s="280">
        <v>863</v>
      </c>
      <c r="O53" s="281">
        <v>935</v>
      </c>
      <c r="P53" s="259"/>
      <c r="Q53" s="259"/>
      <c r="R53" s="259"/>
      <c r="S53" s="259"/>
      <c r="T53" s="259"/>
      <c r="U53" s="259"/>
    </row>
    <row r="54" spans="1:21" ht="24" customHeight="1" x14ac:dyDescent="0.15">
      <c r="A54" s="259"/>
      <c r="B54" s="282" t="s">
        <v>507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508</v>
      </c>
      <c r="C56" s="284"/>
      <c r="D56" s="284"/>
      <c r="E56" s="284"/>
      <c r="F56" s="284"/>
      <c r="G56" s="284"/>
      <c r="H56" s="284"/>
      <c r="I56" s="284"/>
      <c r="J56" s="284"/>
      <c r="K56" s="285"/>
      <c r="L56" s="285"/>
      <c r="M56" s="285"/>
      <c r="N56" s="285"/>
      <c r="O56" s="286" t="s">
        <v>509</v>
      </c>
      <c r="P56" s="259"/>
      <c r="Q56" s="259"/>
      <c r="R56" s="259"/>
      <c r="S56" s="259"/>
      <c r="T56" s="259"/>
      <c r="U56" s="259"/>
    </row>
    <row r="57" spans="1:21" ht="31.5" customHeight="1" thickBot="1" x14ac:dyDescent="0.2">
      <c r="A57" s="259"/>
      <c r="B57" s="287"/>
      <c r="C57" s="288"/>
      <c r="D57" s="288"/>
      <c r="E57" s="289"/>
      <c r="F57" s="289"/>
      <c r="G57" s="289"/>
      <c r="H57" s="289"/>
      <c r="I57" s="289"/>
      <c r="J57" s="290" t="s">
        <v>476</v>
      </c>
      <c r="K57" s="291" t="s">
        <v>510</v>
      </c>
      <c r="L57" s="292" t="s">
        <v>511</v>
      </c>
      <c r="M57" s="292" t="s">
        <v>512</v>
      </c>
      <c r="N57" s="292" t="s">
        <v>513</v>
      </c>
      <c r="O57" s="293" t="s">
        <v>514</v>
      </c>
      <c r="P57" s="259"/>
      <c r="Q57" s="259"/>
      <c r="R57" s="259"/>
      <c r="S57" s="259"/>
      <c r="T57" s="259"/>
      <c r="U57" s="259"/>
    </row>
    <row r="58" spans="1:21" ht="31.5" customHeight="1" x14ac:dyDescent="0.15">
      <c r="B58" s="1163" t="s">
        <v>515</v>
      </c>
      <c r="C58" s="1164"/>
      <c r="D58" s="1169" t="s">
        <v>516</v>
      </c>
      <c r="E58" s="1170"/>
      <c r="F58" s="1170"/>
      <c r="G58" s="1170"/>
      <c r="H58" s="1170"/>
      <c r="I58" s="1170"/>
      <c r="J58" s="1171"/>
      <c r="K58" s="294"/>
      <c r="L58" s="295"/>
      <c r="M58" s="295"/>
      <c r="N58" s="295"/>
      <c r="O58" s="296"/>
    </row>
    <row r="59" spans="1:21" ht="31.5" customHeight="1" x14ac:dyDescent="0.15">
      <c r="B59" s="1165"/>
      <c r="C59" s="1166"/>
      <c r="D59" s="1172" t="s">
        <v>517</v>
      </c>
      <c r="E59" s="1173"/>
      <c r="F59" s="1173"/>
      <c r="G59" s="1173"/>
      <c r="H59" s="1173"/>
      <c r="I59" s="1173"/>
      <c r="J59" s="1174"/>
      <c r="K59" s="297"/>
      <c r="L59" s="298"/>
      <c r="M59" s="298"/>
      <c r="N59" s="298"/>
      <c r="O59" s="299"/>
    </row>
    <row r="60" spans="1:21" ht="31.5" customHeight="1" thickBot="1" x14ac:dyDescent="0.2">
      <c r="B60" s="1167"/>
      <c r="C60" s="1168"/>
      <c r="D60" s="1175" t="s">
        <v>518</v>
      </c>
      <c r="E60" s="1176"/>
      <c r="F60" s="1176"/>
      <c r="G60" s="1176"/>
      <c r="H60" s="1176"/>
      <c r="I60" s="1176"/>
      <c r="J60" s="1177"/>
      <c r="K60" s="300"/>
      <c r="L60" s="301"/>
      <c r="M60" s="301"/>
      <c r="N60" s="301"/>
      <c r="O60" s="302"/>
    </row>
    <row r="61" spans="1:21" ht="24" customHeight="1" x14ac:dyDescent="0.15">
      <c r="B61" s="303"/>
      <c r="C61" s="303"/>
      <c r="D61" s="304" t="s">
        <v>519</v>
      </c>
      <c r="E61" s="305"/>
      <c r="F61" s="305"/>
      <c r="G61" s="305"/>
      <c r="H61" s="305"/>
      <c r="I61" s="305"/>
      <c r="J61" s="305"/>
      <c r="K61" s="305"/>
      <c r="L61" s="305"/>
      <c r="M61" s="305"/>
      <c r="N61" s="305"/>
      <c r="O61" s="305"/>
    </row>
    <row r="62" spans="1:21" ht="24" customHeight="1" x14ac:dyDescent="0.15">
      <c r="B62" s="306"/>
      <c r="C62" s="306"/>
      <c r="D62" s="304" t="s">
        <v>520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C/QVWxb1dbhAP3CPtilEGS0o8b68wej82+isiFeMIhlVKDjodSAuI1u8opa3jM98cGGfpGeSEJVg2fbu9CoH5A==" saltValue="3UTAPpyFkKYifWRDJTZh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15"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493</v>
      </c>
    </row>
    <row r="40" spans="2:13" ht="27.75" customHeight="1" thickBot="1" x14ac:dyDescent="0.2">
      <c r="B40" s="309" t="s">
        <v>494</v>
      </c>
      <c r="C40" s="310"/>
      <c r="D40" s="310"/>
      <c r="E40" s="311"/>
      <c r="F40" s="311"/>
      <c r="G40" s="311"/>
      <c r="H40" s="312" t="s">
        <v>476</v>
      </c>
      <c r="I40" s="313" t="s">
        <v>3</v>
      </c>
      <c r="J40" s="314" t="s">
        <v>4</v>
      </c>
      <c r="K40" s="314" t="s">
        <v>5</v>
      </c>
      <c r="L40" s="314" t="s">
        <v>6</v>
      </c>
      <c r="M40" s="315" t="s">
        <v>7</v>
      </c>
    </row>
    <row r="41" spans="2:13" ht="27.75" customHeight="1" x14ac:dyDescent="0.15">
      <c r="B41" s="1178" t="s">
        <v>521</v>
      </c>
      <c r="C41" s="1179"/>
      <c r="D41" s="316"/>
      <c r="E41" s="1184" t="s">
        <v>522</v>
      </c>
      <c r="F41" s="1184"/>
      <c r="G41" s="1184"/>
      <c r="H41" s="1185"/>
      <c r="I41" s="317">
        <v>30476</v>
      </c>
      <c r="J41" s="318">
        <v>29529</v>
      </c>
      <c r="K41" s="318">
        <v>28686</v>
      </c>
      <c r="L41" s="318">
        <v>27397</v>
      </c>
      <c r="M41" s="319">
        <v>27945</v>
      </c>
    </row>
    <row r="42" spans="2:13" ht="27.75" customHeight="1" x14ac:dyDescent="0.15">
      <c r="B42" s="1180"/>
      <c r="C42" s="1181"/>
      <c r="D42" s="320"/>
      <c r="E42" s="1186" t="s">
        <v>523</v>
      </c>
      <c r="F42" s="1186"/>
      <c r="G42" s="1186"/>
      <c r="H42" s="1187"/>
      <c r="I42" s="321">
        <v>0</v>
      </c>
      <c r="J42" s="322">
        <v>0</v>
      </c>
      <c r="K42" s="322">
        <v>0</v>
      </c>
      <c r="L42" s="322">
        <v>0</v>
      </c>
      <c r="M42" s="323">
        <v>0</v>
      </c>
    </row>
    <row r="43" spans="2:13" ht="27.75" customHeight="1" x14ac:dyDescent="0.15">
      <c r="B43" s="1180"/>
      <c r="C43" s="1181"/>
      <c r="D43" s="320"/>
      <c r="E43" s="1186" t="s">
        <v>524</v>
      </c>
      <c r="F43" s="1186"/>
      <c r="G43" s="1186"/>
      <c r="H43" s="1187"/>
      <c r="I43" s="321">
        <v>17039</v>
      </c>
      <c r="J43" s="322">
        <v>14790</v>
      </c>
      <c r="K43" s="322">
        <v>12414</v>
      </c>
      <c r="L43" s="322">
        <v>9973</v>
      </c>
      <c r="M43" s="323">
        <v>9033</v>
      </c>
    </row>
    <row r="44" spans="2:13" ht="27.75" customHeight="1" x14ac:dyDescent="0.15">
      <c r="B44" s="1180"/>
      <c r="C44" s="1181"/>
      <c r="D44" s="320"/>
      <c r="E44" s="1186" t="s">
        <v>525</v>
      </c>
      <c r="F44" s="1186"/>
      <c r="G44" s="1186"/>
      <c r="H44" s="1187"/>
      <c r="I44" s="321">
        <v>2048</v>
      </c>
      <c r="J44" s="322">
        <v>2449</v>
      </c>
      <c r="K44" s="322">
        <v>2382</v>
      </c>
      <c r="L44" s="322">
        <v>2056</v>
      </c>
      <c r="M44" s="323">
        <v>1788</v>
      </c>
    </row>
    <row r="45" spans="2:13" ht="27.75" customHeight="1" x14ac:dyDescent="0.15">
      <c r="B45" s="1180"/>
      <c r="C45" s="1181"/>
      <c r="D45" s="320"/>
      <c r="E45" s="1186" t="s">
        <v>526</v>
      </c>
      <c r="F45" s="1186"/>
      <c r="G45" s="1186"/>
      <c r="H45" s="1187"/>
      <c r="I45" s="321">
        <v>2781</v>
      </c>
      <c r="J45" s="322">
        <v>2804</v>
      </c>
      <c r="K45" s="322">
        <v>2856</v>
      </c>
      <c r="L45" s="322">
        <v>2863</v>
      </c>
      <c r="M45" s="323">
        <v>2915</v>
      </c>
    </row>
    <row r="46" spans="2:13" ht="27.75" customHeight="1" x14ac:dyDescent="0.15">
      <c r="B46" s="1180"/>
      <c r="C46" s="1181"/>
      <c r="D46" s="324"/>
      <c r="E46" s="1186" t="s">
        <v>527</v>
      </c>
      <c r="F46" s="1186"/>
      <c r="G46" s="1186"/>
      <c r="H46" s="1187"/>
      <c r="I46" s="321">
        <v>0</v>
      </c>
      <c r="J46" s="322" t="s">
        <v>317</v>
      </c>
      <c r="K46" s="322" t="s">
        <v>317</v>
      </c>
      <c r="L46" s="322" t="s">
        <v>317</v>
      </c>
      <c r="M46" s="323" t="s">
        <v>317</v>
      </c>
    </row>
    <row r="47" spans="2:13" ht="27.75" customHeight="1" x14ac:dyDescent="0.15">
      <c r="B47" s="1180"/>
      <c r="C47" s="1181"/>
      <c r="D47" s="325"/>
      <c r="E47" s="1188" t="s">
        <v>528</v>
      </c>
      <c r="F47" s="1189"/>
      <c r="G47" s="1189"/>
      <c r="H47" s="1190"/>
      <c r="I47" s="321" t="s">
        <v>317</v>
      </c>
      <c r="J47" s="322" t="s">
        <v>317</v>
      </c>
      <c r="K47" s="322" t="s">
        <v>317</v>
      </c>
      <c r="L47" s="322" t="s">
        <v>317</v>
      </c>
      <c r="M47" s="323" t="s">
        <v>317</v>
      </c>
    </row>
    <row r="48" spans="2:13" ht="27.75" customHeight="1" x14ac:dyDescent="0.15">
      <c r="B48" s="1180"/>
      <c r="C48" s="1181"/>
      <c r="D48" s="320"/>
      <c r="E48" s="1186" t="s">
        <v>529</v>
      </c>
      <c r="F48" s="1186"/>
      <c r="G48" s="1186"/>
      <c r="H48" s="1187"/>
      <c r="I48" s="321" t="s">
        <v>317</v>
      </c>
      <c r="J48" s="322" t="s">
        <v>317</v>
      </c>
      <c r="K48" s="322" t="s">
        <v>317</v>
      </c>
      <c r="L48" s="322" t="s">
        <v>317</v>
      </c>
      <c r="M48" s="323" t="s">
        <v>317</v>
      </c>
    </row>
    <row r="49" spans="2:13" ht="27.75" customHeight="1" x14ac:dyDescent="0.15">
      <c r="B49" s="1182"/>
      <c r="C49" s="1183"/>
      <c r="D49" s="320"/>
      <c r="E49" s="1186" t="s">
        <v>530</v>
      </c>
      <c r="F49" s="1186"/>
      <c r="G49" s="1186"/>
      <c r="H49" s="1187"/>
      <c r="I49" s="321" t="s">
        <v>317</v>
      </c>
      <c r="J49" s="322" t="s">
        <v>317</v>
      </c>
      <c r="K49" s="322" t="s">
        <v>317</v>
      </c>
      <c r="L49" s="322" t="s">
        <v>317</v>
      </c>
      <c r="M49" s="323" t="s">
        <v>317</v>
      </c>
    </row>
    <row r="50" spans="2:13" ht="27.75" customHeight="1" x14ac:dyDescent="0.15">
      <c r="B50" s="1191" t="s">
        <v>531</v>
      </c>
      <c r="C50" s="1192"/>
      <c r="D50" s="326"/>
      <c r="E50" s="1186" t="s">
        <v>532</v>
      </c>
      <c r="F50" s="1186"/>
      <c r="G50" s="1186"/>
      <c r="H50" s="1187"/>
      <c r="I50" s="321">
        <v>4913</v>
      </c>
      <c r="J50" s="322">
        <v>5275</v>
      </c>
      <c r="K50" s="322">
        <v>5834</v>
      </c>
      <c r="L50" s="322">
        <v>6340</v>
      </c>
      <c r="M50" s="323">
        <v>6556</v>
      </c>
    </row>
    <row r="51" spans="2:13" ht="27.75" customHeight="1" x14ac:dyDescent="0.15">
      <c r="B51" s="1180"/>
      <c r="C51" s="1181"/>
      <c r="D51" s="320"/>
      <c r="E51" s="1186" t="s">
        <v>533</v>
      </c>
      <c r="F51" s="1186"/>
      <c r="G51" s="1186"/>
      <c r="H51" s="1187"/>
      <c r="I51" s="321">
        <v>2340</v>
      </c>
      <c r="J51" s="322">
        <v>2270</v>
      </c>
      <c r="K51" s="322">
        <v>2006</v>
      </c>
      <c r="L51" s="322">
        <v>1767</v>
      </c>
      <c r="M51" s="323">
        <v>1900</v>
      </c>
    </row>
    <row r="52" spans="2:13" ht="27.75" customHeight="1" x14ac:dyDescent="0.15">
      <c r="B52" s="1182"/>
      <c r="C52" s="1183"/>
      <c r="D52" s="320"/>
      <c r="E52" s="1186" t="s">
        <v>534</v>
      </c>
      <c r="F52" s="1186"/>
      <c r="G52" s="1186"/>
      <c r="H52" s="1187"/>
      <c r="I52" s="321">
        <v>32785</v>
      </c>
      <c r="J52" s="322">
        <v>31744</v>
      </c>
      <c r="K52" s="322">
        <v>30503</v>
      </c>
      <c r="L52" s="322">
        <v>29005</v>
      </c>
      <c r="M52" s="323">
        <v>28218</v>
      </c>
    </row>
    <row r="53" spans="2:13" ht="27.75" customHeight="1" thickBot="1" x14ac:dyDescent="0.2">
      <c r="B53" s="1193" t="s">
        <v>505</v>
      </c>
      <c r="C53" s="1194"/>
      <c r="D53" s="327"/>
      <c r="E53" s="1195" t="s">
        <v>535</v>
      </c>
      <c r="F53" s="1195"/>
      <c r="G53" s="1195"/>
      <c r="H53" s="1196"/>
      <c r="I53" s="328">
        <v>12305</v>
      </c>
      <c r="J53" s="329">
        <v>10282</v>
      </c>
      <c r="K53" s="329">
        <v>7995</v>
      </c>
      <c r="L53" s="329">
        <v>5178</v>
      </c>
      <c r="M53" s="330">
        <v>5007</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vWTkiHnOx/lS6YPROJLIKlqGzHRWNuwUeqEicrOwkvdEyLrF96nLr7UQJlo9IdbxLKQ3xm1t2sezi46qYrvL/g==" saltValue="0t0Q1GC5MoFzIYZyNKTV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125" style="212" customWidth="1"/>
    <col min="2" max="2" width="16.375" style="212" customWidth="1"/>
    <col min="3" max="5" width="26.125" style="212" customWidth="1"/>
    <col min="6" max="8" width="24.1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536</v>
      </c>
    </row>
    <row r="54" spans="2:8" ht="29.25" customHeight="1" thickBot="1" x14ac:dyDescent="0.25">
      <c r="B54" s="336" t="s">
        <v>22</v>
      </c>
      <c r="C54" s="337"/>
      <c r="D54" s="337"/>
      <c r="E54" s="338" t="s">
        <v>476</v>
      </c>
      <c r="F54" s="339" t="s">
        <v>5</v>
      </c>
      <c r="G54" s="339" t="s">
        <v>6</v>
      </c>
      <c r="H54" s="340" t="s">
        <v>7</v>
      </c>
    </row>
    <row r="55" spans="2:8" ht="52.5" customHeight="1" x14ac:dyDescent="0.15">
      <c r="B55" s="341"/>
      <c r="C55" s="1205" t="s">
        <v>115</v>
      </c>
      <c r="D55" s="1205"/>
      <c r="E55" s="1206"/>
      <c r="F55" s="342">
        <v>1884</v>
      </c>
      <c r="G55" s="342">
        <v>2364</v>
      </c>
      <c r="H55" s="343">
        <v>2510</v>
      </c>
    </row>
    <row r="56" spans="2:8" ht="52.5" customHeight="1" x14ac:dyDescent="0.15">
      <c r="B56" s="344"/>
      <c r="C56" s="1207" t="s">
        <v>537</v>
      </c>
      <c r="D56" s="1207"/>
      <c r="E56" s="1208"/>
      <c r="F56" s="345">
        <v>1381</v>
      </c>
      <c r="G56" s="345">
        <v>1376</v>
      </c>
      <c r="H56" s="346">
        <v>1431</v>
      </c>
    </row>
    <row r="57" spans="2:8" ht="53.25" customHeight="1" x14ac:dyDescent="0.15">
      <c r="B57" s="344"/>
      <c r="C57" s="1209" t="s">
        <v>120</v>
      </c>
      <c r="D57" s="1209"/>
      <c r="E57" s="1210"/>
      <c r="F57" s="347">
        <v>2138</v>
      </c>
      <c r="G57" s="347">
        <v>2034</v>
      </c>
      <c r="H57" s="348">
        <v>1980</v>
      </c>
    </row>
    <row r="58" spans="2:8" ht="45.75" customHeight="1" x14ac:dyDescent="0.15">
      <c r="B58" s="349"/>
      <c r="C58" s="1197" t="s">
        <v>538</v>
      </c>
      <c r="D58" s="1198"/>
      <c r="E58" s="1199"/>
      <c r="F58" s="350">
        <v>729</v>
      </c>
      <c r="G58" s="350">
        <v>716</v>
      </c>
      <c r="H58" s="351">
        <v>731</v>
      </c>
    </row>
    <row r="59" spans="2:8" ht="45.75" customHeight="1" x14ac:dyDescent="0.15">
      <c r="B59" s="349"/>
      <c r="C59" s="1197" t="s">
        <v>539</v>
      </c>
      <c r="D59" s="1198"/>
      <c r="E59" s="1199"/>
      <c r="F59" s="350">
        <v>618</v>
      </c>
      <c r="G59" s="350">
        <v>574</v>
      </c>
      <c r="H59" s="351">
        <v>525</v>
      </c>
    </row>
    <row r="60" spans="2:8" ht="45.75" customHeight="1" x14ac:dyDescent="0.15">
      <c r="B60" s="349"/>
      <c r="C60" s="1197" t="s">
        <v>540</v>
      </c>
      <c r="D60" s="1198"/>
      <c r="E60" s="1199"/>
      <c r="F60" s="350">
        <v>245</v>
      </c>
      <c r="G60" s="350">
        <v>245</v>
      </c>
      <c r="H60" s="351">
        <v>245</v>
      </c>
    </row>
    <row r="61" spans="2:8" ht="45.75" customHeight="1" x14ac:dyDescent="0.15">
      <c r="B61" s="349"/>
      <c r="C61" s="1197" t="s">
        <v>541</v>
      </c>
      <c r="D61" s="1198"/>
      <c r="E61" s="1199"/>
      <c r="F61" s="350">
        <v>179</v>
      </c>
      <c r="G61" s="350">
        <v>179</v>
      </c>
      <c r="H61" s="351">
        <v>178</v>
      </c>
    </row>
    <row r="62" spans="2:8" ht="45.75" customHeight="1" thickBot="1" x14ac:dyDescent="0.2">
      <c r="B62" s="352"/>
      <c r="C62" s="1200" t="s">
        <v>542</v>
      </c>
      <c r="D62" s="1201"/>
      <c r="E62" s="1202"/>
      <c r="F62" s="353">
        <v>62</v>
      </c>
      <c r="G62" s="353">
        <v>62</v>
      </c>
      <c r="H62" s="354">
        <v>62</v>
      </c>
    </row>
    <row r="63" spans="2:8" ht="52.5" customHeight="1" thickBot="1" x14ac:dyDescent="0.2">
      <c r="B63" s="355"/>
      <c r="C63" s="1203" t="s">
        <v>543</v>
      </c>
      <c r="D63" s="1203"/>
      <c r="E63" s="1204"/>
      <c r="F63" s="356">
        <v>5403</v>
      </c>
      <c r="G63" s="356">
        <v>5774</v>
      </c>
      <c r="H63" s="357">
        <v>5921</v>
      </c>
    </row>
    <row r="64" spans="2:8" x14ac:dyDescent="0.15"/>
  </sheetData>
  <sheetProtection algorithmName="SHA-512" hashValue="CKCFNLDbSPR4Cw/kan3oimwUcMWg7lasgkT06MxNoweMPZWs8rIkxo99uKObcsjXXXt2o+xQpswS0GnALHbHkQ==" saltValue="mtBSZsnGJQp+8wtfHb3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4" t="s">
        <v>544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0"/>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0"/>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0"/>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0"/>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9"/>
      <c r="H51" s="1229"/>
      <c r="I51" s="1233"/>
      <c r="J51" s="1233"/>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110.8</v>
      </c>
      <c r="BQ51" s="1213"/>
      <c r="BR51" s="1213"/>
      <c r="BS51" s="1213"/>
      <c r="BT51" s="1213"/>
      <c r="BU51" s="1213"/>
      <c r="BV51" s="1213"/>
      <c r="BW51" s="1213"/>
      <c r="BX51" s="1213">
        <v>89.2</v>
      </c>
      <c r="BY51" s="1213"/>
      <c r="BZ51" s="1213"/>
      <c r="CA51" s="1213"/>
      <c r="CB51" s="1213"/>
      <c r="CC51" s="1213"/>
      <c r="CD51" s="1213"/>
      <c r="CE51" s="1213"/>
      <c r="CF51" s="1213">
        <v>66.400000000000006</v>
      </c>
      <c r="CG51" s="1213"/>
      <c r="CH51" s="1213"/>
      <c r="CI51" s="1213"/>
      <c r="CJ51" s="1213"/>
      <c r="CK51" s="1213"/>
      <c r="CL51" s="1213"/>
      <c r="CM51" s="1213"/>
      <c r="CN51" s="1213">
        <v>44</v>
      </c>
      <c r="CO51" s="1213"/>
      <c r="CP51" s="1213"/>
      <c r="CQ51" s="1213"/>
      <c r="CR51" s="1213"/>
      <c r="CS51" s="1213"/>
      <c r="CT51" s="1213"/>
      <c r="CU51" s="1213"/>
      <c r="CV51" s="1228"/>
      <c r="CW51" s="1213"/>
      <c r="CX51" s="1213"/>
      <c r="CY51" s="1213"/>
      <c r="CZ51" s="1213"/>
      <c r="DA51" s="1213"/>
      <c r="DB51" s="1213"/>
      <c r="DC51" s="1213"/>
    </row>
    <row r="52" spans="1:109" x14ac:dyDescent="0.15">
      <c r="B52" s="10"/>
      <c r="G52" s="1229"/>
      <c r="H52" s="1229"/>
      <c r="I52" s="1233"/>
      <c r="J52" s="1233"/>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9"/>
      <c r="H53" s="1229"/>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50.6</v>
      </c>
      <c r="BQ53" s="1213"/>
      <c r="BR53" s="1213"/>
      <c r="BS53" s="1213"/>
      <c r="BT53" s="1213"/>
      <c r="BU53" s="1213"/>
      <c r="BV53" s="1213"/>
      <c r="BW53" s="1213"/>
      <c r="BX53" s="1213">
        <v>52.2</v>
      </c>
      <c r="BY53" s="1213"/>
      <c r="BZ53" s="1213"/>
      <c r="CA53" s="1213"/>
      <c r="CB53" s="1213"/>
      <c r="CC53" s="1213"/>
      <c r="CD53" s="1213"/>
      <c r="CE53" s="1213"/>
      <c r="CF53" s="1213">
        <v>53.7</v>
      </c>
      <c r="CG53" s="1213"/>
      <c r="CH53" s="1213"/>
      <c r="CI53" s="1213"/>
      <c r="CJ53" s="1213"/>
      <c r="CK53" s="1213"/>
      <c r="CL53" s="1213"/>
      <c r="CM53" s="1213"/>
      <c r="CN53" s="1213">
        <v>55.4</v>
      </c>
      <c r="CO53" s="1213"/>
      <c r="CP53" s="1213"/>
      <c r="CQ53" s="1213"/>
      <c r="CR53" s="1213"/>
      <c r="CS53" s="1213"/>
      <c r="CT53" s="1213"/>
      <c r="CU53" s="1213"/>
      <c r="CV53" s="1228"/>
      <c r="CW53" s="1213"/>
      <c r="CX53" s="1213"/>
      <c r="CY53" s="1213"/>
      <c r="CZ53" s="1213"/>
      <c r="DA53" s="1213"/>
      <c r="DB53" s="1213"/>
      <c r="DC53" s="1213"/>
    </row>
    <row r="54" spans="1:109" x14ac:dyDescent="0.15">
      <c r="A54" s="18"/>
      <c r="B54" s="10"/>
      <c r="G54" s="1229"/>
      <c r="H54" s="1229"/>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49.1</v>
      </c>
      <c r="BQ55" s="1213"/>
      <c r="BR55" s="1213"/>
      <c r="BS55" s="1213"/>
      <c r="BT55" s="1213"/>
      <c r="BU55" s="1213"/>
      <c r="BV55" s="1213"/>
      <c r="BW55" s="1213"/>
      <c r="BX55" s="1213">
        <v>41.5</v>
      </c>
      <c r="BY55" s="1213"/>
      <c r="BZ55" s="1213"/>
      <c r="CA55" s="1213"/>
      <c r="CB55" s="1213"/>
      <c r="CC55" s="1213"/>
      <c r="CD55" s="1213"/>
      <c r="CE55" s="1213"/>
      <c r="CF55" s="1213">
        <v>25.2</v>
      </c>
      <c r="CG55" s="1213"/>
      <c r="CH55" s="1213"/>
      <c r="CI55" s="1213"/>
      <c r="CJ55" s="1213"/>
      <c r="CK55" s="1213"/>
      <c r="CL55" s="1213"/>
      <c r="CM55" s="1213"/>
      <c r="CN55" s="1213">
        <v>15.7</v>
      </c>
      <c r="CO55" s="1213"/>
      <c r="CP55" s="1213"/>
      <c r="CQ55" s="1213"/>
      <c r="CR55" s="1213"/>
      <c r="CS55" s="1213"/>
      <c r="CT55" s="1213"/>
      <c r="CU55" s="1213"/>
      <c r="CV55" s="1228"/>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v>
      </c>
      <c r="BQ57" s="1213"/>
      <c r="BR57" s="1213"/>
      <c r="BS57" s="1213"/>
      <c r="BT57" s="1213"/>
      <c r="BU57" s="1213"/>
      <c r="BV57" s="1213"/>
      <c r="BW57" s="1213"/>
      <c r="BX57" s="1213">
        <v>61.7</v>
      </c>
      <c r="BY57" s="1213"/>
      <c r="BZ57" s="1213"/>
      <c r="CA57" s="1213"/>
      <c r="CB57" s="1213"/>
      <c r="CC57" s="1213"/>
      <c r="CD57" s="1213"/>
      <c r="CE57" s="1213"/>
      <c r="CF57" s="1213">
        <v>62.5</v>
      </c>
      <c r="CG57" s="1213"/>
      <c r="CH57" s="1213"/>
      <c r="CI57" s="1213"/>
      <c r="CJ57" s="1213"/>
      <c r="CK57" s="1213"/>
      <c r="CL57" s="1213"/>
      <c r="CM57" s="1213"/>
      <c r="CN57" s="1213">
        <v>64.3</v>
      </c>
      <c r="CO57" s="1213"/>
      <c r="CP57" s="1213"/>
      <c r="CQ57" s="1213"/>
      <c r="CR57" s="1213"/>
      <c r="CS57" s="1213"/>
      <c r="CT57" s="1213"/>
      <c r="CU57" s="1213"/>
      <c r="CV57" s="1228"/>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545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9"/>
      <c r="H73" s="1229"/>
      <c r="I73" s="1229"/>
      <c r="J73" s="1229"/>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110.8</v>
      </c>
      <c r="BQ73" s="1213"/>
      <c r="BR73" s="1213"/>
      <c r="BS73" s="1213"/>
      <c r="BT73" s="1213"/>
      <c r="BU73" s="1213"/>
      <c r="BV73" s="1213"/>
      <c r="BW73" s="1213"/>
      <c r="BX73" s="1213">
        <v>89.2</v>
      </c>
      <c r="BY73" s="1213"/>
      <c r="BZ73" s="1213"/>
      <c r="CA73" s="1213"/>
      <c r="CB73" s="1213"/>
      <c r="CC73" s="1213"/>
      <c r="CD73" s="1213"/>
      <c r="CE73" s="1213"/>
      <c r="CF73" s="1213">
        <v>66.400000000000006</v>
      </c>
      <c r="CG73" s="1213"/>
      <c r="CH73" s="1213"/>
      <c r="CI73" s="1213"/>
      <c r="CJ73" s="1213"/>
      <c r="CK73" s="1213"/>
      <c r="CL73" s="1213"/>
      <c r="CM73" s="1213"/>
      <c r="CN73" s="1213">
        <v>44</v>
      </c>
      <c r="CO73" s="1213"/>
      <c r="CP73" s="1213"/>
      <c r="CQ73" s="1213"/>
      <c r="CR73" s="1213"/>
      <c r="CS73" s="1213"/>
      <c r="CT73" s="1213"/>
      <c r="CU73" s="1213"/>
      <c r="CV73" s="1213">
        <v>42.4</v>
      </c>
      <c r="CW73" s="1213"/>
      <c r="CX73" s="1213"/>
      <c r="CY73" s="1213"/>
      <c r="CZ73" s="1213"/>
      <c r="DA73" s="1213"/>
      <c r="DB73" s="1213"/>
      <c r="DC73" s="1213"/>
    </row>
    <row r="74" spans="2:107" x14ac:dyDescent="0.15">
      <c r="B74" s="10"/>
      <c r="G74" s="1229"/>
      <c r="H74" s="1229"/>
      <c r="I74" s="1229"/>
      <c r="J74" s="1229"/>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9"/>
      <c r="H75" s="1229"/>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13</v>
      </c>
      <c r="BQ75" s="1213"/>
      <c r="BR75" s="1213"/>
      <c r="BS75" s="1213"/>
      <c r="BT75" s="1213"/>
      <c r="BU75" s="1213"/>
      <c r="BV75" s="1213"/>
      <c r="BW75" s="1213"/>
      <c r="BX75" s="1213">
        <v>11.6</v>
      </c>
      <c r="BY75" s="1213"/>
      <c r="BZ75" s="1213"/>
      <c r="CA75" s="1213"/>
      <c r="CB75" s="1213"/>
      <c r="CC75" s="1213"/>
      <c r="CD75" s="1213"/>
      <c r="CE75" s="1213"/>
      <c r="CF75" s="1213">
        <v>10</v>
      </c>
      <c r="CG75" s="1213"/>
      <c r="CH75" s="1213"/>
      <c r="CI75" s="1213"/>
      <c r="CJ75" s="1213"/>
      <c r="CK75" s="1213"/>
      <c r="CL75" s="1213"/>
      <c r="CM75" s="1213"/>
      <c r="CN75" s="1213">
        <v>8.1</v>
      </c>
      <c r="CO75" s="1213"/>
      <c r="CP75" s="1213"/>
      <c r="CQ75" s="1213"/>
      <c r="CR75" s="1213"/>
      <c r="CS75" s="1213"/>
      <c r="CT75" s="1213"/>
      <c r="CU75" s="1213"/>
      <c r="CV75" s="1213">
        <v>7.7</v>
      </c>
      <c r="CW75" s="1213"/>
      <c r="CX75" s="1213"/>
      <c r="CY75" s="1213"/>
      <c r="CZ75" s="1213"/>
      <c r="DA75" s="1213"/>
      <c r="DB75" s="1213"/>
      <c r="DC75" s="1213"/>
    </row>
    <row r="76" spans="2:107" x14ac:dyDescent="0.15">
      <c r="B76" s="10"/>
      <c r="G76" s="1229"/>
      <c r="H76" s="1229"/>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49.1</v>
      </c>
      <c r="BQ77" s="1213"/>
      <c r="BR77" s="1213"/>
      <c r="BS77" s="1213"/>
      <c r="BT77" s="1213"/>
      <c r="BU77" s="1213"/>
      <c r="BV77" s="1213"/>
      <c r="BW77" s="1213"/>
      <c r="BX77" s="1213">
        <v>41.5</v>
      </c>
      <c r="BY77" s="1213"/>
      <c r="BZ77" s="1213"/>
      <c r="CA77" s="1213"/>
      <c r="CB77" s="1213"/>
      <c r="CC77" s="1213"/>
      <c r="CD77" s="1213"/>
      <c r="CE77" s="1213"/>
      <c r="CF77" s="1213">
        <v>25.2</v>
      </c>
      <c r="CG77" s="1213"/>
      <c r="CH77" s="1213"/>
      <c r="CI77" s="1213"/>
      <c r="CJ77" s="1213"/>
      <c r="CK77" s="1213"/>
      <c r="CL77" s="1213"/>
      <c r="CM77" s="1213"/>
      <c r="CN77" s="1213">
        <v>15.7</v>
      </c>
      <c r="CO77" s="1213"/>
      <c r="CP77" s="1213"/>
      <c r="CQ77" s="1213"/>
      <c r="CR77" s="1213"/>
      <c r="CS77" s="1213"/>
      <c r="CT77" s="1213"/>
      <c r="CU77" s="1213"/>
      <c r="CV77" s="1213">
        <v>10.199999999999999</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9.5</v>
      </c>
      <c r="BQ79" s="1213"/>
      <c r="BR79" s="1213"/>
      <c r="BS79" s="1213"/>
      <c r="BT79" s="1213"/>
      <c r="BU79" s="1213"/>
      <c r="BV79" s="1213"/>
      <c r="BW79" s="1213"/>
      <c r="BX79" s="1213">
        <v>9.1999999999999993</v>
      </c>
      <c r="BY79" s="1213"/>
      <c r="BZ79" s="1213"/>
      <c r="CA79" s="1213"/>
      <c r="CB79" s="1213"/>
      <c r="CC79" s="1213"/>
      <c r="CD79" s="1213"/>
      <c r="CE79" s="1213"/>
      <c r="CF79" s="1213">
        <v>8.9</v>
      </c>
      <c r="CG79" s="1213"/>
      <c r="CH79" s="1213"/>
      <c r="CI79" s="1213"/>
      <c r="CJ79" s="1213"/>
      <c r="CK79" s="1213"/>
      <c r="CL79" s="1213"/>
      <c r="CM79" s="1213"/>
      <c r="CN79" s="1213">
        <v>8.9</v>
      </c>
      <c r="CO79" s="1213"/>
      <c r="CP79" s="1213"/>
      <c r="CQ79" s="1213"/>
      <c r="CR79" s="1213"/>
      <c r="CS79" s="1213"/>
      <c r="CT79" s="1213"/>
      <c r="CU79" s="1213"/>
      <c r="CV79" s="1213">
        <v>9</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ErwVjWmnj2adAs9Z+CmEQD0m3NCirvnrUUAhZgWIEHl3vkkJzU7jD+7IzdDcBYU5RWm6tg+l7V5+DhSi0LbZg==" saltValue="VfFuI8iop6LHMEuqq2VWV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DVoA+f9SK32wyTUtJ7y268/a0Zm7fA/K58edmwvjwX/VLgf380Kncr8LOE3fYtIflxpeXUHFfytS6ajRGQ/PA==" saltValue="eObEjzlYlRPtDtowzx6k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VsRw67Ngd3zvheHOG1WdOMYHAt0+3BytUuaauZokiB7Qt0jjqhs4yINfeW00nzny7mQFZioElk7KeS1oC7jkQ==" saltValue="LPpjCWJbHRk3dPi0zvlc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143</v>
      </c>
      <c r="DI1" s="597"/>
      <c r="DJ1" s="597"/>
      <c r="DK1" s="597"/>
      <c r="DL1" s="597"/>
      <c r="DM1" s="597"/>
      <c r="DN1" s="598"/>
      <c r="DO1" s="73"/>
      <c r="DP1" s="596" t="s">
        <v>144</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145</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146</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147</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148</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22</v>
      </c>
      <c r="C4" s="600"/>
      <c r="D4" s="600"/>
      <c r="E4" s="600"/>
      <c r="F4" s="600"/>
      <c r="G4" s="600"/>
      <c r="H4" s="600"/>
      <c r="I4" s="600"/>
      <c r="J4" s="600"/>
      <c r="K4" s="600"/>
      <c r="L4" s="600"/>
      <c r="M4" s="600"/>
      <c r="N4" s="600"/>
      <c r="O4" s="600"/>
      <c r="P4" s="600"/>
      <c r="Q4" s="601"/>
      <c r="R4" s="599" t="s">
        <v>149</v>
      </c>
      <c r="S4" s="600"/>
      <c r="T4" s="600"/>
      <c r="U4" s="600"/>
      <c r="V4" s="600"/>
      <c r="W4" s="600"/>
      <c r="X4" s="600"/>
      <c r="Y4" s="601"/>
      <c r="Z4" s="599" t="s">
        <v>150</v>
      </c>
      <c r="AA4" s="600"/>
      <c r="AB4" s="600"/>
      <c r="AC4" s="601"/>
      <c r="AD4" s="599" t="s">
        <v>151</v>
      </c>
      <c r="AE4" s="600"/>
      <c r="AF4" s="600"/>
      <c r="AG4" s="600"/>
      <c r="AH4" s="600"/>
      <c r="AI4" s="600"/>
      <c r="AJ4" s="600"/>
      <c r="AK4" s="601"/>
      <c r="AL4" s="599" t="s">
        <v>150</v>
      </c>
      <c r="AM4" s="600"/>
      <c r="AN4" s="600"/>
      <c r="AO4" s="601"/>
      <c r="AP4" s="602" t="s">
        <v>152</v>
      </c>
      <c r="AQ4" s="602"/>
      <c r="AR4" s="602"/>
      <c r="AS4" s="602"/>
      <c r="AT4" s="602"/>
      <c r="AU4" s="602"/>
      <c r="AV4" s="602"/>
      <c r="AW4" s="602"/>
      <c r="AX4" s="602"/>
      <c r="AY4" s="602"/>
      <c r="AZ4" s="602"/>
      <c r="BA4" s="602"/>
      <c r="BB4" s="602"/>
      <c r="BC4" s="602"/>
      <c r="BD4" s="602"/>
      <c r="BE4" s="602"/>
      <c r="BF4" s="602"/>
      <c r="BG4" s="602" t="s">
        <v>153</v>
      </c>
      <c r="BH4" s="602"/>
      <c r="BI4" s="602"/>
      <c r="BJ4" s="602"/>
      <c r="BK4" s="602"/>
      <c r="BL4" s="602"/>
      <c r="BM4" s="602"/>
      <c r="BN4" s="602"/>
      <c r="BO4" s="602" t="s">
        <v>150</v>
      </c>
      <c r="BP4" s="602"/>
      <c r="BQ4" s="602"/>
      <c r="BR4" s="602"/>
      <c r="BS4" s="602" t="s">
        <v>154</v>
      </c>
      <c r="BT4" s="602"/>
      <c r="BU4" s="602"/>
      <c r="BV4" s="602"/>
      <c r="BW4" s="602"/>
      <c r="BX4" s="602"/>
      <c r="BY4" s="602"/>
      <c r="BZ4" s="602"/>
      <c r="CA4" s="602"/>
      <c r="CB4" s="602"/>
      <c r="CD4" s="599" t="s">
        <v>155</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156</v>
      </c>
      <c r="C5" s="604"/>
      <c r="D5" s="604"/>
      <c r="E5" s="604"/>
      <c r="F5" s="604"/>
      <c r="G5" s="604"/>
      <c r="H5" s="604"/>
      <c r="I5" s="604"/>
      <c r="J5" s="604"/>
      <c r="K5" s="604"/>
      <c r="L5" s="604"/>
      <c r="M5" s="604"/>
      <c r="N5" s="604"/>
      <c r="O5" s="604"/>
      <c r="P5" s="604"/>
      <c r="Q5" s="605"/>
      <c r="R5" s="606">
        <v>5841894</v>
      </c>
      <c r="S5" s="607"/>
      <c r="T5" s="607"/>
      <c r="U5" s="607"/>
      <c r="V5" s="607"/>
      <c r="W5" s="607"/>
      <c r="X5" s="607"/>
      <c r="Y5" s="608"/>
      <c r="Z5" s="609">
        <v>17.100000000000001</v>
      </c>
      <c r="AA5" s="609"/>
      <c r="AB5" s="609"/>
      <c r="AC5" s="609"/>
      <c r="AD5" s="610">
        <v>5841861</v>
      </c>
      <c r="AE5" s="610"/>
      <c r="AF5" s="610"/>
      <c r="AG5" s="610"/>
      <c r="AH5" s="610"/>
      <c r="AI5" s="610"/>
      <c r="AJ5" s="610"/>
      <c r="AK5" s="610"/>
      <c r="AL5" s="611">
        <v>39.6</v>
      </c>
      <c r="AM5" s="612"/>
      <c r="AN5" s="612"/>
      <c r="AO5" s="613"/>
      <c r="AP5" s="603" t="s">
        <v>157</v>
      </c>
      <c r="AQ5" s="604"/>
      <c r="AR5" s="604"/>
      <c r="AS5" s="604"/>
      <c r="AT5" s="604"/>
      <c r="AU5" s="604"/>
      <c r="AV5" s="604"/>
      <c r="AW5" s="604"/>
      <c r="AX5" s="604"/>
      <c r="AY5" s="604"/>
      <c r="AZ5" s="604"/>
      <c r="BA5" s="604"/>
      <c r="BB5" s="604"/>
      <c r="BC5" s="604"/>
      <c r="BD5" s="604"/>
      <c r="BE5" s="604"/>
      <c r="BF5" s="605"/>
      <c r="BG5" s="617">
        <v>5835333</v>
      </c>
      <c r="BH5" s="618"/>
      <c r="BI5" s="618"/>
      <c r="BJ5" s="618"/>
      <c r="BK5" s="618"/>
      <c r="BL5" s="618"/>
      <c r="BM5" s="618"/>
      <c r="BN5" s="619"/>
      <c r="BO5" s="620">
        <v>99.9</v>
      </c>
      <c r="BP5" s="620"/>
      <c r="BQ5" s="620"/>
      <c r="BR5" s="620"/>
      <c r="BS5" s="621">
        <v>308169</v>
      </c>
      <c r="BT5" s="621"/>
      <c r="BU5" s="621"/>
      <c r="BV5" s="621"/>
      <c r="BW5" s="621"/>
      <c r="BX5" s="621"/>
      <c r="BY5" s="621"/>
      <c r="BZ5" s="621"/>
      <c r="CA5" s="621"/>
      <c r="CB5" s="625"/>
      <c r="CD5" s="599" t="s">
        <v>152</v>
      </c>
      <c r="CE5" s="600"/>
      <c r="CF5" s="600"/>
      <c r="CG5" s="600"/>
      <c r="CH5" s="600"/>
      <c r="CI5" s="600"/>
      <c r="CJ5" s="600"/>
      <c r="CK5" s="600"/>
      <c r="CL5" s="600"/>
      <c r="CM5" s="600"/>
      <c r="CN5" s="600"/>
      <c r="CO5" s="600"/>
      <c r="CP5" s="600"/>
      <c r="CQ5" s="601"/>
      <c r="CR5" s="599" t="s">
        <v>158</v>
      </c>
      <c r="CS5" s="600"/>
      <c r="CT5" s="600"/>
      <c r="CU5" s="600"/>
      <c r="CV5" s="600"/>
      <c r="CW5" s="600"/>
      <c r="CX5" s="600"/>
      <c r="CY5" s="601"/>
      <c r="CZ5" s="599" t="s">
        <v>150</v>
      </c>
      <c r="DA5" s="600"/>
      <c r="DB5" s="600"/>
      <c r="DC5" s="601"/>
      <c r="DD5" s="599" t="s">
        <v>159</v>
      </c>
      <c r="DE5" s="600"/>
      <c r="DF5" s="600"/>
      <c r="DG5" s="600"/>
      <c r="DH5" s="600"/>
      <c r="DI5" s="600"/>
      <c r="DJ5" s="600"/>
      <c r="DK5" s="600"/>
      <c r="DL5" s="600"/>
      <c r="DM5" s="600"/>
      <c r="DN5" s="600"/>
      <c r="DO5" s="600"/>
      <c r="DP5" s="601"/>
      <c r="DQ5" s="599" t="s">
        <v>160</v>
      </c>
      <c r="DR5" s="600"/>
      <c r="DS5" s="600"/>
      <c r="DT5" s="600"/>
      <c r="DU5" s="600"/>
      <c r="DV5" s="600"/>
      <c r="DW5" s="600"/>
      <c r="DX5" s="600"/>
      <c r="DY5" s="600"/>
      <c r="DZ5" s="600"/>
      <c r="EA5" s="600"/>
      <c r="EB5" s="600"/>
      <c r="EC5" s="601"/>
    </row>
    <row r="6" spans="2:143" ht="11.25" customHeight="1" x14ac:dyDescent="0.15">
      <c r="B6" s="614" t="s">
        <v>161</v>
      </c>
      <c r="C6" s="615"/>
      <c r="D6" s="615"/>
      <c r="E6" s="615"/>
      <c r="F6" s="615"/>
      <c r="G6" s="615"/>
      <c r="H6" s="615"/>
      <c r="I6" s="615"/>
      <c r="J6" s="615"/>
      <c r="K6" s="615"/>
      <c r="L6" s="615"/>
      <c r="M6" s="615"/>
      <c r="N6" s="615"/>
      <c r="O6" s="615"/>
      <c r="P6" s="615"/>
      <c r="Q6" s="616"/>
      <c r="R6" s="617">
        <v>246924</v>
      </c>
      <c r="S6" s="618"/>
      <c r="T6" s="618"/>
      <c r="U6" s="618"/>
      <c r="V6" s="618"/>
      <c r="W6" s="618"/>
      <c r="X6" s="618"/>
      <c r="Y6" s="619"/>
      <c r="Z6" s="620">
        <v>0.7</v>
      </c>
      <c r="AA6" s="620"/>
      <c r="AB6" s="620"/>
      <c r="AC6" s="620"/>
      <c r="AD6" s="621">
        <v>246924</v>
      </c>
      <c r="AE6" s="621"/>
      <c r="AF6" s="621"/>
      <c r="AG6" s="621"/>
      <c r="AH6" s="621"/>
      <c r="AI6" s="621"/>
      <c r="AJ6" s="621"/>
      <c r="AK6" s="621"/>
      <c r="AL6" s="622">
        <v>1.7</v>
      </c>
      <c r="AM6" s="623"/>
      <c r="AN6" s="623"/>
      <c r="AO6" s="624"/>
      <c r="AP6" s="614" t="s">
        <v>162</v>
      </c>
      <c r="AQ6" s="615"/>
      <c r="AR6" s="615"/>
      <c r="AS6" s="615"/>
      <c r="AT6" s="615"/>
      <c r="AU6" s="615"/>
      <c r="AV6" s="615"/>
      <c r="AW6" s="615"/>
      <c r="AX6" s="615"/>
      <c r="AY6" s="615"/>
      <c r="AZ6" s="615"/>
      <c r="BA6" s="615"/>
      <c r="BB6" s="615"/>
      <c r="BC6" s="615"/>
      <c r="BD6" s="615"/>
      <c r="BE6" s="615"/>
      <c r="BF6" s="616"/>
      <c r="BG6" s="617">
        <v>5835333</v>
      </c>
      <c r="BH6" s="618"/>
      <c r="BI6" s="618"/>
      <c r="BJ6" s="618"/>
      <c r="BK6" s="618"/>
      <c r="BL6" s="618"/>
      <c r="BM6" s="618"/>
      <c r="BN6" s="619"/>
      <c r="BO6" s="620">
        <v>99.9</v>
      </c>
      <c r="BP6" s="620"/>
      <c r="BQ6" s="620"/>
      <c r="BR6" s="620"/>
      <c r="BS6" s="621">
        <v>308169</v>
      </c>
      <c r="BT6" s="621"/>
      <c r="BU6" s="621"/>
      <c r="BV6" s="621"/>
      <c r="BW6" s="621"/>
      <c r="BX6" s="621"/>
      <c r="BY6" s="621"/>
      <c r="BZ6" s="621"/>
      <c r="CA6" s="621"/>
      <c r="CB6" s="625"/>
      <c r="CD6" s="603" t="s">
        <v>163</v>
      </c>
      <c r="CE6" s="604"/>
      <c r="CF6" s="604"/>
      <c r="CG6" s="604"/>
      <c r="CH6" s="604"/>
      <c r="CI6" s="604"/>
      <c r="CJ6" s="604"/>
      <c r="CK6" s="604"/>
      <c r="CL6" s="604"/>
      <c r="CM6" s="604"/>
      <c r="CN6" s="604"/>
      <c r="CO6" s="604"/>
      <c r="CP6" s="604"/>
      <c r="CQ6" s="605"/>
      <c r="CR6" s="617">
        <v>196787</v>
      </c>
      <c r="CS6" s="618"/>
      <c r="CT6" s="618"/>
      <c r="CU6" s="618"/>
      <c r="CV6" s="618"/>
      <c r="CW6" s="618"/>
      <c r="CX6" s="618"/>
      <c r="CY6" s="619"/>
      <c r="CZ6" s="611">
        <v>0.6</v>
      </c>
      <c r="DA6" s="612"/>
      <c r="DB6" s="612"/>
      <c r="DC6" s="628"/>
      <c r="DD6" s="626" t="s">
        <v>62</v>
      </c>
      <c r="DE6" s="618"/>
      <c r="DF6" s="618"/>
      <c r="DG6" s="618"/>
      <c r="DH6" s="618"/>
      <c r="DI6" s="618"/>
      <c r="DJ6" s="618"/>
      <c r="DK6" s="618"/>
      <c r="DL6" s="618"/>
      <c r="DM6" s="618"/>
      <c r="DN6" s="618"/>
      <c r="DO6" s="618"/>
      <c r="DP6" s="619"/>
      <c r="DQ6" s="626">
        <v>196504</v>
      </c>
      <c r="DR6" s="618"/>
      <c r="DS6" s="618"/>
      <c r="DT6" s="618"/>
      <c r="DU6" s="618"/>
      <c r="DV6" s="618"/>
      <c r="DW6" s="618"/>
      <c r="DX6" s="618"/>
      <c r="DY6" s="618"/>
      <c r="DZ6" s="618"/>
      <c r="EA6" s="618"/>
      <c r="EB6" s="618"/>
      <c r="EC6" s="627"/>
    </row>
    <row r="7" spans="2:143" ht="11.25" customHeight="1" x14ac:dyDescent="0.15">
      <c r="B7" s="614" t="s">
        <v>164</v>
      </c>
      <c r="C7" s="615"/>
      <c r="D7" s="615"/>
      <c r="E7" s="615"/>
      <c r="F7" s="615"/>
      <c r="G7" s="615"/>
      <c r="H7" s="615"/>
      <c r="I7" s="615"/>
      <c r="J7" s="615"/>
      <c r="K7" s="615"/>
      <c r="L7" s="615"/>
      <c r="M7" s="615"/>
      <c r="N7" s="615"/>
      <c r="O7" s="615"/>
      <c r="P7" s="615"/>
      <c r="Q7" s="616"/>
      <c r="R7" s="617">
        <v>3000</v>
      </c>
      <c r="S7" s="618"/>
      <c r="T7" s="618"/>
      <c r="U7" s="618"/>
      <c r="V7" s="618"/>
      <c r="W7" s="618"/>
      <c r="X7" s="618"/>
      <c r="Y7" s="619"/>
      <c r="Z7" s="620">
        <v>0</v>
      </c>
      <c r="AA7" s="620"/>
      <c r="AB7" s="620"/>
      <c r="AC7" s="620"/>
      <c r="AD7" s="621">
        <v>3000</v>
      </c>
      <c r="AE7" s="621"/>
      <c r="AF7" s="621"/>
      <c r="AG7" s="621"/>
      <c r="AH7" s="621"/>
      <c r="AI7" s="621"/>
      <c r="AJ7" s="621"/>
      <c r="AK7" s="621"/>
      <c r="AL7" s="622">
        <v>0</v>
      </c>
      <c r="AM7" s="623"/>
      <c r="AN7" s="623"/>
      <c r="AO7" s="624"/>
      <c r="AP7" s="614" t="s">
        <v>165</v>
      </c>
      <c r="AQ7" s="615"/>
      <c r="AR7" s="615"/>
      <c r="AS7" s="615"/>
      <c r="AT7" s="615"/>
      <c r="AU7" s="615"/>
      <c r="AV7" s="615"/>
      <c r="AW7" s="615"/>
      <c r="AX7" s="615"/>
      <c r="AY7" s="615"/>
      <c r="AZ7" s="615"/>
      <c r="BA7" s="615"/>
      <c r="BB7" s="615"/>
      <c r="BC7" s="615"/>
      <c r="BD7" s="615"/>
      <c r="BE7" s="615"/>
      <c r="BF7" s="616"/>
      <c r="BG7" s="617">
        <v>2423421</v>
      </c>
      <c r="BH7" s="618"/>
      <c r="BI7" s="618"/>
      <c r="BJ7" s="618"/>
      <c r="BK7" s="618"/>
      <c r="BL7" s="618"/>
      <c r="BM7" s="618"/>
      <c r="BN7" s="619"/>
      <c r="BO7" s="620">
        <v>41.5</v>
      </c>
      <c r="BP7" s="620"/>
      <c r="BQ7" s="620"/>
      <c r="BR7" s="620"/>
      <c r="BS7" s="621">
        <v>118884</v>
      </c>
      <c r="BT7" s="621"/>
      <c r="BU7" s="621"/>
      <c r="BV7" s="621"/>
      <c r="BW7" s="621"/>
      <c r="BX7" s="621"/>
      <c r="BY7" s="621"/>
      <c r="BZ7" s="621"/>
      <c r="CA7" s="621"/>
      <c r="CB7" s="625"/>
      <c r="CD7" s="614" t="s">
        <v>166</v>
      </c>
      <c r="CE7" s="615"/>
      <c r="CF7" s="615"/>
      <c r="CG7" s="615"/>
      <c r="CH7" s="615"/>
      <c r="CI7" s="615"/>
      <c r="CJ7" s="615"/>
      <c r="CK7" s="615"/>
      <c r="CL7" s="615"/>
      <c r="CM7" s="615"/>
      <c r="CN7" s="615"/>
      <c r="CO7" s="615"/>
      <c r="CP7" s="615"/>
      <c r="CQ7" s="616"/>
      <c r="CR7" s="617">
        <v>4494431</v>
      </c>
      <c r="CS7" s="618"/>
      <c r="CT7" s="618"/>
      <c r="CU7" s="618"/>
      <c r="CV7" s="618"/>
      <c r="CW7" s="618"/>
      <c r="CX7" s="618"/>
      <c r="CY7" s="619"/>
      <c r="CZ7" s="620">
        <v>13.5</v>
      </c>
      <c r="DA7" s="620"/>
      <c r="DB7" s="620"/>
      <c r="DC7" s="620"/>
      <c r="DD7" s="626">
        <v>381906</v>
      </c>
      <c r="DE7" s="618"/>
      <c r="DF7" s="618"/>
      <c r="DG7" s="618"/>
      <c r="DH7" s="618"/>
      <c r="DI7" s="618"/>
      <c r="DJ7" s="618"/>
      <c r="DK7" s="618"/>
      <c r="DL7" s="618"/>
      <c r="DM7" s="618"/>
      <c r="DN7" s="618"/>
      <c r="DO7" s="618"/>
      <c r="DP7" s="619"/>
      <c r="DQ7" s="626">
        <v>2850080</v>
      </c>
      <c r="DR7" s="618"/>
      <c r="DS7" s="618"/>
      <c r="DT7" s="618"/>
      <c r="DU7" s="618"/>
      <c r="DV7" s="618"/>
      <c r="DW7" s="618"/>
      <c r="DX7" s="618"/>
      <c r="DY7" s="618"/>
      <c r="DZ7" s="618"/>
      <c r="EA7" s="618"/>
      <c r="EB7" s="618"/>
      <c r="EC7" s="627"/>
    </row>
    <row r="8" spans="2:143" ht="11.25" customHeight="1" x14ac:dyDescent="0.15">
      <c r="B8" s="614" t="s">
        <v>167</v>
      </c>
      <c r="C8" s="615"/>
      <c r="D8" s="615"/>
      <c r="E8" s="615"/>
      <c r="F8" s="615"/>
      <c r="G8" s="615"/>
      <c r="H8" s="615"/>
      <c r="I8" s="615"/>
      <c r="J8" s="615"/>
      <c r="K8" s="615"/>
      <c r="L8" s="615"/>
      <c r="M8" s="615"/>
      <c r="N8" s="615"/>
      <c r="O8" s="615"/>
      <c r="P8" s="615"/>
      <c r="Q8" s="616"/>
      <c r="R8" s="617">
        <v>29114</v>
      </c>
      <c r="S8" s="618"/>
      <c r="T8" s="618"/>
      <c r="U8" s="618"/>
      <c r="V8" s="618"/>
      <c r="W8" s="618"/>
      <c r="X8" s="618"/>
      <c r="Y8" s="619"/>
      <c r="Z8" s="620">
        <v>0.1</v>
      </c>
      <c r="AA8" s="620"/>
      <c r="AB8" s="620"/>
      <c r="AC8" s="620"/>
      <c r="AD8" s="621">
        <v>29114</v>
      </c>
      <c r="AE8" s="621"/>
      <c r="AF8" s="621"/>
      <c r="AG8" s="621"/>
      <c r="AH8" s="621"/>
      <c r="AI8" s="621"/>
      <c r="AJ8" s="621"/>
      <c r="AK8" s="621"/>
      <c r="AL8" s="622">
        <v>0.2</v>
      </c>
      <c r="AM8" s="623"/>
      <c r="AN8" s="623"/>
      <c r="AO8" s="624"/>
      <c r="AP8" s="614" t="s">
        <v>168</v>
      </c>
      <c r="AQ8" s="615"/>
      <c r="AR8" s="615"/>
      <c r="AS8" s="615"/>
      <c r="AT8" s="615"/>
      <c r="AU8" s="615"/>
      <c r="AV8" s="615"/>
      <c r="AW8" s="615"/>
      <c r="AX8" s="615"/>
      <c r="AY8" s="615"/>
      <c r="AZ8" s="615"/>
      <c r="BA8" s="615"/>
      <c r="BB8" s="615"/>
      <c r="BC8" s="615"/>
      <c r="BD8" s="615"/>
      <c r="BE8" s="615"/>
      <c r="BF8" s="616"/>
      <c r="BG8" s="617">
        <v>79700</v>
      </c>
      <c r="BH8" s="618"/>
      <c r="BI8" s="618"/>
      <c r="BJ8" s="618"/>
      <c r="BK8" s="618"/>
      <c r="BL8" s="618"/>
      <c r="BM8" s="618"/>
      <c r="BN8" s="619"/>
      <c r="BO8" s="620">
        <v>1.4</v>
      </c>
      <c r="BP8" s="620"/>
      <c r="BQ8" s="620"/>
      <c r="BR8" s="620"/>
      <c r="BS8" s="621" t="s">
        <v>62</v>
      </c>
      <c r="BT8" s="621"/>
      <c r="BU8" s="621"/>
      <c r="BV8" s="621"/>
      <c r="BW8" s="621"/>
      <c r="BX8" s="621"/>
      <c r="BY8" s="621"/>
      <c r="BZ8" s="621"/>
      <c r="CA8" s="621"/>
      <c r="CB8" s="625"/>
      <c r="CD8" s="614" t="s">
        <v>169</v>
      </c>
      <c r="CE8" s="615"/>
      <c r="CF8" s="615"/>
      <c r="CG8" s="615"/>
      <c r="CH8" s="615"/>
      <c r="CI8" s="615"/>
      <c r="CJ8" s="615"/>
      <c r="CK8" s="615"/>
      <c r="CL8" s="615"/>
      <c r="CM8" s="615"/>
      <c r="CN8" s="615"/>
      <c r="CO8" s="615"/>
      <c r="CP8" s="615"/>
      <c r="CQ8" s="616"/>
      <c r="CR8" s="617">
        <v>11225310</v>
      </c>
      <c r="CS8" s="618"/>
      <c r="CT8" s="618"/>
      <c r="CU8" s="618"/>
      <c r="CV8" s="618"/>
      <c r="CW8" s="618"/>
      <c r="CX8" s="618"/>
      <c r="CY8" s="619"/>
      <c r="CZ8" s="620">
        <v>33.700000000000003</v>
      </c>
      <c r="DA8" s="620"/>
      <c r="DB8" s="620"/>
      <c r="DC8" s="620"/>
      <c r="DD8" s="626">
        <v>126569</v>
      </c>
      <c r="DE8" s="618"/>
      <c r="DF8" s="618"/>
      <c r="DG8" s="618"/>
      <c r="DH8" s="618"/>
      <c r="DI8" s="618"/>
      <c r="DJ8" s="618"/>
      <c r="DK8" s="618"/>
      <c r="DL8" s="618"/>
      <c r="DM8" s="618"/>
      <c r="DN8" s="618"/>
      <c r="DO8" s="618"/>
      <c r="DP8" s="619"/>
      <c r="DQ8" s="626">
        <v>5690330</v>
      </c>
      <c r="DR8" s="618"/>
      <c r="DS8" s="618"/>
      <c r="DT8" s="618"/>
      <c r="DU8" s="618"/>
      <c r="DV8" s="618"/>
      <c r="DW8" s="618"/>
      <c r="DX8" s="618"/>
      <c r="DY8" s="618"/>
      <c r="DZ8" s="618"/>
      <c r="EA8" s="618"/>
      <c r="EB8" s="618"/>
      <c r="EC8" s="627"/>
    </row>
    <row r="9" spans="2:143" ht="11.25" customHeight="1" x14ac:dyDescent="0.15">
      <c r="B9" s="614" t="s">
        <v>170</v>
      </c>
      <c r="C9" s="615"/>
      <c r="D9" s="615"/>
      <c r="E9" s="615"/>
      <c r="F9" s="615"/>
      <c r="G9" s="615"/>
      <c r="H9" s="615"/>
      <c r="I9" s="615"/>
      <c r="J9" s="615"/>
      <c r="K9" s="615"/>
      <c r="L9" s="615"/>
      <c r="M9" s="615"/>
      <c r="N9" s="615"/>
      <c r="O9" s="615"/>
      <c r="P9" s="615"/>
      <c r="Q9" s="616"/>
      <c r="R9" s="617">
        <v>33713</v>
      </c>
      <c r="S9" s="618"/>
      <c r="T9" s="618"/>
      <c r="U9" s="618"/>
      <c r="V9" s="618"/>
      <c r="W9" s="618"/>
      <c r="X9" s="618"/>
      <c r="Y9" s="619"/>
      <c r="Z9" s="620">
        <v>0.1</v>
      </c>
      <c r="AA9" s="620"/>
      <c r="AB9" s="620"/>
      <c r="AC9" s="620"/>
      <c r="AD9" s="621">
        <v>33713</v>
      </c>
      <c r="AE9" s="621"/>
      <c r="AF9" s="621"/>
      <c r="AG9" s="621"/>
      <c r="AH9" s="621"/>
      <c r="AI9" s="621"/>
      <c r="AJ9" s="621"/>
      <c r="AK9" s="621"/>
      <c r="AL9" s="622">
        <v>0.2</v>
      </c>
      <c r="AM9" s="623"/>
      <c r="AN9" s="623"/>
      <c r="AO9" s="624"/>
      <c r="AP9" s="614" t="s">
        <v>171</v>
      </c>
      <c r="AQ9" s="615"/>
      <c r="AR9" s="615"/>
      <c r="AS9" s="615"/>
      <c r="AT9" s="615"/>
      <c r="AU9" s="615"/>
      <c r="AV9" s="615"/>
      <c r="AW9" s="615"/>
      <c r="AX9" s="615"/>
      <c r="AY9" s="615"/>
      <c r="AZ9" s="615"/>
      <c r="BA9" s="615"/>
      <c r="BB9" s="615"/>
      <c r="BC9" s="615"/>
      <c r="BD9" s="615"/>
      <c r="BE9" s="615"/>
      <c r="BF9" s="616"/>
      <c r="BG9" s="617">
        <v>1850764</v>
      </c>
      <c r="BH9" s="618"/>
      <c r="BI9" s="618"/>
      <c r="BJ9" s="618"/>
      <c r="BK9" s="618"/>
      <c r="BL9" s="618"/>
      <c r="BM9" s="618"/>
      <c r="BN9" s="619"/>
      <c r="BO9" s="620">
        <v>31.7</v>
      </c>
      <c r="BP9" s="620"/>
      <c r="BQ9" s="620"/>
      <c r="BR9" s="620"/>
      <c r="BS9" s="621" t="s">
        <v>62</v>
      </c>
      <c r="BT9" s="621"/>
      <c r="BU9" s="621"/>
      <c r="BV9" s="621"/>
      <c r="BW9" s="621"/>
      <c r="BX9" s="621"/>
      <c r="BY9" s="621"/>
      <c r="BZ9" s="621"/>
      <c r="CA9" s="621"/>
      <c r="CB9" s="625"/>
      <c r="CD9" s="614" t="s">
        <v>172</v>
      </c>
      <c r="CE9" s="615"/>
      <c r="CF9" s="615"/>
      <c r="CG9" s="615"/>
      <c r="CH9" s="615"/>
      <c r="CI9" s="615"/>
      <c r="CJ9" s="615"/>
      <c r="CK9" s="615"/>
      <c r="CL9" s="615"/>
      <c r="CM9" s="615"/>
      <c r="CN9" s="615"/>
      <c r="CO9" s="615"/>
      <c r="CP9" s="615"/>
      <c r="CQ9" s="616"/>
      <c r="CR9" s="617">
        <v>1500166</v>
      </c>
      <c r="CS9" s="618"/>
      <c r="CT9" s="618"/>
      <c r="CU9" s="618"/>
      <c r="CV9" s="618"/>
      <c r="CW9" s="618"/>
      <c r="CX9" s="618"/>
      <c r="CY9" s="619"/>
      <c r="CZ9" s="620">
        <v>4.5</v>
      </c>
      <c r="DA9" s="620"/>
      <c r="DB9" s="620"/>
      <c r="DC9" s="620"/>
      <c r="DD9" s="626">
        <v>2906</v>
      </c>
      <c r="DE9" s="618"/>
      <c r="DF9" s="618"/>
      <c r="DG9" s="618"/>
      <c r="DH9" s="618"/>
      <c r="DI9" s="618"/>
      <c r="DJ9" s="618"/>
      <c r="DK9" s="618"/>
      <c r="DL9" s="618"/>
      <c r="DM9" s="618"/>
      <c r="DN9" s="618"/>
      <c r="DO9" s="618"/>
      <c r="DP9" s="619"/>
      <c r="DQ9" s="626">
        <v>1264993</v>
      </c>
      <c r="DR9" s="618"/>
      <c r="DS9" s="618"/>
      <c r="DT9" s="618"/>
      <c r="DU9" s="618"/>
      <c r="DV9" s="618"/>
      <c r="DW9" s="618"/>
      <c r="DX9" s="618"/>
      <c r="DY9" s="618"/>
      <c r="DZ9" s="618"/>
      <c r="EA9" s="618"/>
      <c r="EB9" s="618"/>
      <c r="EC9" s="627"/>
    </row>
    <row r="10" spans="2:143" ht="11.25" customHeight="1" x14ac:dyDescent="0.15">
      <c r="B10" s="614" t="s">
        <v>173</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174</v>
      </c>
      <c r="AQ10" s="615"/>
      <c r="AR10" s="615"/>
      <c r="AS10" s="615"/>
      <c r="AT10" s="615"/>
      <c r="AU10" s="615"/>
      <c r="AV10" s="615"/>
      <c r="AW10" s="615"/>
      <c r="AX10" s="615"/>
      <c r="AY10" s="615"/>
      <c r="AZ10" s="615"/>
      <c r="BA10" s="615"/>
      <c r="BB10" s="615"/>
      <c r="BC10" s="615"/>
      <c r="BD10" s="615"/>
      <c r="BE10" s="615"/>
      <c r="BF10" s="616"/>
      <c r="BG10" s="617">
        <v>166947</v>
      </c>
      <c r="BH10" s="618"/>
      <c r="BI10" s="618"/>
      <c r="BJ10" s="618"/>
      <c r="BK10" s="618"/>
      <c r="BL10" s="618"/>
      <c r="BM10" s="618"/>
      <c r="BN10" s="619"/>
      <c r="BO10" s="620">
        <v>2.9</v>
      </c>
      <c r="BP10" s="620"/>
      <c r="BQ10" s="620"/>
      <c r="BR10" s="620"/>
      <c r="BS10" s="621">
        <v>27780</v>
      </c>
      <c r="BT10" s="621"/>
      <c r="BU10" s="621"/>
      <c r="BV10" s="621"/>
      <c r="BW10" s="621"/>
      <c r="BX10" s="621"/>
      <c r="BY10" s="621"/>
      <c r="BZ10" s="621"/>
      <c r="CA10" s="621"/>
      <c r="CB10" s="625"/>
      <c r="CD10" s="614" t="s">
        <v>175</v>
      </c>
      <c r="CE10" s="615"/>
      <c r="CF10" s="615"/>
      <c r="CG10" s="615"/>
      <c r="CH10" s="615"/>
      <c r="CI10" s="615"/>
      <c r="CJ10" s="615"/>
      <c r="CK10" s="615"/>
      <c r="CL10" s="615"/>
      <c r="CM10" s="615"/>
      <c r="CN10" s="615"/>
      <c r="CO10" s="615"/>
      <c r="CP10" s="615"/>
      <c r="CQ10" s="616"/>
      <c r="CR10" s="617">
        <v>150000</v>
      </c>
      <c r="CS10" s="618"/>
      <c r="CT10" s="618"/>
      <c r="CU10" s="618"/>
      <c r="CV10" s="618"/>
      <c r="CW10" s="618"/>
      <c r="CX10" s="618"/>
      <c r="CY10" s="619"/>
      <c r="CZ10" s="620">
        <v>0.4</v>
      </c>
      <c r="DA10" s="620"/>
      <c r="DB10" s="620"/>
      <c r="DC10" s="620"/>
      <c r="DD10" s="626" t="s">
        <v>62</v>
      </c>
      <c r="DE10" s="618"/>
      <c r="DF10" s="618"/>
      <c r="DG10" s="618"/>
      <c r="DH10" s="618"/>
      <c r="DI10" s="618"/>
      <c r="DJ10" s="618"/>
      <c r="DK10" s="618"/>
      <c r="DL10" s="618"/>
      <c r="DM10" s="618"/>
      <c r="DN10" s="618"/>
      <c r="DO10" s="618"/>
      <c r="DP10" s="619"/>
      <c r="DQ10" s="626">
        <v>150000</v>
      </c>
      <c r="DR10" s="618"/>
      <c r="DS10" s="618"/>
      <c r="DT10" s="618"/>
      <c r="DU10" s="618"/>
      <c r="DV10" s="618"/>
      <c r="DW10" s="618"/>
      <c r="DX10" s="618"/>
      <c r="DY10" s="618"/>
      <c r="DZ10" s="618"/>
      <c r="EA10" s="618"/>
      <c r="EB10" s="618"/>
      <c r="EC10" s="627"/>
    </row>
    <row r="11" spans="2:143" ht="11.25" customHeight="1" x14ac:dyDescent="0.15">
      <c r="B11" s="614" t="s">
        <v>176</v>
      </c>
      <c r="C11" s="615"/>
      <c r="D11" s="615"/>
      <c r="E11" s="615"/>
      <c r="F11" s="615"/>
      <c r="G11" s="615"/>
      <c r="H11" s="615"/>
      <c r="I11" s="615"/>
      <c r="J11" s="615"/>
      <c r="K11" s="615"/>
      <c r="L11" s="615"/>
      <c r="M11" s="615"/>
      <c r="N11" s="615"/>
      <c r="O11" s="615"/>
      <c r="P11" s="615"/>
      <c r="Q11" s="616"/>
      <c r="R11" s="617">
        <v>1196017</v>
      </c>
      <c r="S11" s="618"/>
      <c r="T11" s="618"/>
      <c r="U11" s="618"/>
      <c r="V11" s="618"/>
      <c r="W11" s="618"/>
      <c r="X11" s="618"/>
      <c r="Y11" s="619"/>
      <c r="Z11" s="622">
        <v>3.5</v>
      </c>
      <c r="AA11" s="623"/>
      <c r="AB11" s="623"/>
      <c r="AC11" s="629"/>
      <c r="AD11" s="626">
        <v>1196017</v>
      </c>
      <c r="AE11" s="618"/>
      <c r="AF11" s="618"/>
      <c r="AG11" s="618"/>
      <c r="AH11" s="618"/>
      <c r="AI11" s="618"/>
      <c r="AJ11" s="618"/>
      <c r="AK11" s="619"/>
      <c r="AL11" s="622">
        <v>8.1</v>
      </c>
      <c r="AM11" s="623"/>
      <c r="AN11" s="623"/>
      <c r="AO11" s="624"/>
      <c r="AP11" s="614" t="s">
        <v>177</v>
      </c>
      <c r="AQ11" s="615"/>
      <c r="AR11" s="615"/>
      <c r="AS11" s="615"/>
      <c r="AT11" s="615"/>
      <c r="AU11" s="615"/>
      <c r="AV11" s="615"/>
      <c r="AW11" s="615"/>
      <c r="AX11" s="615"/>
      <c r="AY11" s="615"/>
      <c r="AZ11" s="615"/>
      <c r="BA11" s="615"/>
      <c r="BB11" s="615"/>
      <c r="BC11" s="615"/>
      <c r="BD11" s="615"/>
      <c r="BE11" s="615"/>
      <c r="BF11" s="616"/>
      <c r="BG11" s="617">
        <v>326010</v>
      </c>
      <c r="BH11" s="618"/>
      <c r="BI11" s="618"/>
      <c r="BJ11" s="618"/>
      <c r="BK11" s="618"/>
      <c r="BL11" s="618"/>
      <c r="BM11" s="618"/>
      <c r="BN11" s="619"/>
      <c r="BO11" s="620">
        <v>5.6</v>
      </c>
      <c r="BP11" s="620"/>
      <c r="BQ11" s="620"/>
      <c r="BR11" s="620"/>
      <c r="BS11" s="621">
        <v>91104</v>
      </c>
      <c r="BT11" s="621"/>
      <c r="BU11" s="621"/>
      <c r="BV11" s="621"/>
      <c r="BW11" s="621"/>
      <c r="BX11" s="621"/>
      <c r="BY11" s="621"/>
      <c r="BZ11" s="621"/>
      <c r="CA11" s="621"/>
      <c r="CB11" s="625"/>
      <c r="CD11" s="614" t="s">
        <v>178</v>
      </c>
      <c r="CE11" s="615"/>
      <c r="CF11" s="615"/>
      <c r="CG11" s="615"/>
      <c r="CH11" s="615"/>
      <c r="CI11" s="615"/>
      <c r="CJ11" s="615"/>
      <c r="CK11" s="615"/>
      <c r="CL11" s="615"/>
      <c r="CM11" s="615"/>
      <c r="CN11" s="615"/>
      <c r="CO11" s="615"/>
      <c r="CP11" s="615"/>
      <c r="CQ11" s="616"/>
      <c r="CR11" s="617">
        <v>1748656</v>
      </c>
      <c r="CS11" s="618"/>
      <c r="CT11" s="618"/>
      <c r="CU11" s="618"/>
      <c r="CV11" s="618"/>
      <c r="CW11" s="618"/>
      <c r="CX11" s="618"/>
      <c r="CY11" s="619"/>
      <c r="CZ11" s="620">
        <v>5.2</v>
      </c>
      <c r="DA11" s="620"/>
      <c r="DB11" s="620"/>
      <c r="DC11" s="620"/>
      <c r="DD11" s="626">
        <v>694138</v>
      </c>
      <c r="DE11" s="618"/>
      <c r="DF11" s="618"/>
      <c r="DG11" s="618"/>
      <c r="DH11" s="618"/>
      <c r="DI11" s="618"/>
      <c r="DJ11" s="618"/>
      <c r="DK11" s="618"/>
      <c r="DL11" s="618"/>
      <c r="DM11" s="618"/>
      <c r="DN11" s="618"/>
      <c r="DO11" s="618"/>
      <c r="DP11" s="619"/>
      <c r="DQ11" s="626">
        <v>745410</v>
      </c>
      <c r="DR11" s="618"/>
      <c r="DS11" s="618"/>
      <c r="DT11" s="618"/>
      <c r="DU11" s="618"/>
      <c r="DV11" s="618"/>
      <c r="DW11" s="618"/>
      <c r="DX11" s="618"/>
      <c r="DY11" s="618"/>
      <c r="DZ11" s="618"/>
      <c r="EA11" s="618"/>
      <c r="EB11" s="618"/>
      <c r="EC11" s="627"/>
    </row>
    <row r="12" spans="2:143" ht="11.25" customHeight="1" x14ac:dyDescent="0.15">
      <c r="B12" s="614" t="s">
        <v>179</v>
      </c>
      <c r="C12" s="615"/>
      <c r="D12" s="615"/>
      <c r="E12" s="615"/>
      <c r="F12" s="615"/>
      <c r="G12" s="615"/>
      <c r="H12" s="615"/>
      <c r="I12" s="615"/>
      <c r="J12" s="615"/>
      <c r="K12" s="615"/>
      <c r="L12" s="615"/>
      <c r="M12" s="615"/>
      <c r="N12" s="615"/>
      <c r="O12" s="615"/>
      <c r="P12" s="615"/>
      <c r="Q12" s="616"/>
      <c r="R12" s="617" t="s">
        <v>62</v>
      </c>
      <c r="S12" s="618"/>
      <c r="T12" s="618"/>
      <c r="U12" s="618"/>
      <c r="V12" s="618"/>
      <c r="W12" s="618"/>
      <c r="X12" s="618"/>
      <c r="Y12" s="619"/>
      <c r="Z12" s="620" t="s">
        <v>62</v>
      </c>
      <c r="AA12" s="620"/>
      <c r="AB12" s="620"/>
      <c r="AC12" s="620"/>
      <c r="AD12" s="621" t="s">
        <v>62</v>
      </c>
      <c r="AE12" s="621"/>
      <c r="AF12" s="621"/>
      <c r="AG12" s="621"/>
      <c r="AH12" s="621"/>
      <c r="AI12" s="621"/>
      <c r="AJ12" s="621"/>
      <c r="AK12" s="621"/>
      <c r="AL12" s="622" t="s">
        <v>62</v>
      </c>
      <c r="AM12" s="623"/>
      <c r="AN12" s="623"/>
      <c r="AO12" s="624"/>
      <c r="AP12" s="614" t="s">
        <v>180</v>
      </c>
      <c r="AQ12" s="615"/>
      <c r="AR12" s="615"/>
      <c r="AS12" s="615"/>
      <c r="AT12" s="615"/>
      <c r="AU12" s="615"/>
      <c r="AV12" s="615"/>
      <c r="AW12" s="615"/>
      <c r="AX12" s="615"/>
      <c r="AY12" s="615"/>
      <c r="AZ12" s="615"/>
      <c r="BA12" s="615"/>
      <c r="BB12" s="615"/>
      <c r="BC12" s="615"/>
      <c r="BD12" s="615"/>
      <c r="BE12" s="615"/>
      <c r="BF12" s="616"/>
      <c r="BG12" s="617">
        <v>2859887</v>
      </c>
      <c r="BH12" s="618"/>
      <c r="BI12" s="618"/>
      <c r="BJ12" s="618"/>
      <c r="BK12" s="618"/>
      <c r="BL12" s="618"/>
      <c r="BM12" s="618"/>
      <c r="BN12" s="619"/>
      <c r="BO12" s="620">
        <v>49</v>
      </c>
      <c r="BP12" s="620"/>
      <c r="BQ12" s="620"/>
      <c r="BR12" s="620"/>
      <c r="BS12" s="621">
        <v>189285</v>
      </c>
      <c r="BT12" s="621"/>
      <c r="BU12" s="621"/>
      <c r="BV12" s="621"/>
      <c r="BW12" s="621"/>
      <c r="BX12" s="621"/>
      <c r="BY12" s="621"/>
      <c r="BZ12" s="621"/>
      <c r="CA12" s="621"/>
      <c r="CB12" s="625"/>
      <c r="CD12" s="614" t="s">
        <v>181</v>
      </c>
      <c r="CE12" s="615"/>
      <c r="CF12" s="615"/>
      <c r="CG12" s="615"/>
      <c r="CH12" s="615"/>
      <c r="CI12" s="615"/>
      <c r="CJ12" s="615"/>
      <c r="CK12" s="615"/>
      <c r="CL12" s="615"/>
      <c r="CM12" s="615"/>
      <c r="CN12" s="615"/>
      <c r="CO12" s="615"/>
      <c r="CP12" s="615"/>
      <c r="CQ12" s="616"/>
      <c r="CR12" s="617">
        <v>4365705</v>
      </c>
      <c r="CS12" s="618"/>
      <c r="CT12" s="618"/>
      <c r="CU12" s="618"/>
      <c r="CV12" s="618"/>
      <c r="CW12" s="618"/>
      <c r="CX12" s="618"/>
      <c r="CY12" s="619"/>
      <c r="CZ12" s="620">
        <v>13.1</v>
      </c>
      <c r="DA12" s="620"/>
      <c r="DB12" s="620"/>
      <c r="DC12" s="620"/>
      <c r="DD12" s="626">
        <v>1299804</v>
      </c>
      <c r="DE12" s="618"/>
      <c r="DF12" s="618"/>
      <c r="DG12" s="618"/>
      <c r="DH12" s="618"/>
      <c r="DI12" s="618"/>
      <c r="DJ12" s="618"/>
      <c r="DK12" s="618"/>
      <c r="DL12" s="618"/>
      <c r="DM12" s="618"/>
      <c r="DN12" s="618"/>
      <c r="DO12" s="618"/>
      <c r="DP12" s="619"/>
      <c r="DQ12" s="626">
        <v>588332</v>
      </c>
      <c r="DR12" s="618"/>
      <c r="DS12" s="618"/>
      <c r="DT12" s="618"/>
      <c r="DU12" s="618"/>
      <c r="DV12" s="618"/>
      <c r="DW12" s="618"/>
      <c r="DX12" s="618"/>
      <c r="DY12" s="618"/>
      <c r="DZ12" s="618"/>
      <c r="EA12" s="618"/>
      <c r="EB12" s="618"/>
      <c r="EC12" s="627"/>
    </row>
    <row r="13" spans="2:143" ht="11.25" customHeight="1" x14ac:dyDescent="0.15">
      <c r="B13" s="614" t="s">
        <v>182</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183</v>
      </c>
      <c r="AQ13" s="615"/>
      <c r="AR13" s="615"/>
      <c r="AS13" s="615"/>
      <c r="AT13" s="615"/>
      <c r="AU13" s="615"/>
      <c r="AV13" s="615"/>
      <c r="AW13" s="615"/>
      <c r="AX13" s="615"/>
      <c r="AY13" s="615"/>
      <c r="AZ13" s="615"/>
      <c r="BA13" s="615"/>
      <c r="BB13" s="615"/>
      <c r="BC13" s="615"/>
      <c r="BD13" s="615"/>
      <c r="BE13" s="615"/>
      <c r="BF13" s="616"/>
      <c r="BG13" s="617">
        <v>2840010</v>
      </c>
      <c r="BH13" s="618"/>
      <c r="BI13" s="618"/>
      <c r="BJ13" s="618"/>
      <c r="BK13" s="618"/>
      <c r="BL13" s="618"/>
      <c r="BM13" s="618"/>
      <c r="BN13" s="619"/>
      <c r="BO13" s="620">
        <v>48.6</v>
      </c>
      <c r="BP13" s="620"/>
      <c r="BQ13" s="620"/>
      <c r="BR13" s="620"/>
      <c r="BS13" s="621">
        <v>189285</v>
      </c>
      <c r="BT13" s="621"/>
      <c r="BU13" s="621"/>
      <c r="BV13" s="621"/>
      <c r="BW13" s="621"/>
      <c r="BX13" s="621"/>
      <c r="BY13" s="621"/>
      <c r="BZ13" s="621"/>
      <c r="CA13" s="621"/>
      <c r="CB13" s="625"/>
      <c r="CD13" s="614" t="s">
        <v>184</v>
      </c>
      <c r="CE13" s="615"/>
      <c r="CF13" s="615"/>
      <c r="CG13" s="615"/>
      <c r="CH13" s="615"/>
      <c r="CI13" s="615"/>
      <c r="CJ13" s="615"/>
      <c r="CK13" s="615"/>
      <c r="CL13" s="615"/>
      <c r="CM13" s="615"/>
      <c r="CN13" s="615"/>
      <c r="CO13" s="615"/>
      <c r="CP13" s="615"/>
      <c r="CQ13" s="616"/>
      <c r="CR13" s="617">
        <v>2519976</v>
      </c>
      <c r="CS13" s="618"/>
      <c r="CT13" s="618"/>
      <c r="CU13" s="618"/>
      <c r="CV13" s="618"/>
      <c r="CW13" s="618"/>
      <c r="CX13" s="618"/>
      <c r="CY13" s="619"/>
      <c r="CZ13" s="620">
        <v>7.6</v>
      </c>
      <c r="DA13" s="620"/>
      <c r="DB13" s="620"/>
      <c r="DC13" s="620"/>
      <c r="DD13" s="626">
        <v>1070677</v>
      </c>
      <c r="DE13" s="618"/>
      <c r="DF13" s="618"/>
      <c r="DG13" s="618"/>
      <c r="DH13" s="618"/>
      <c r="DI13" s="618"/>
      <c r="DJ13" s="618"/>
      <c r="DK13" s="618"/>
      <c r="DL13" s="618"/>
      <c r="DM13" s="618"/>
      <c r="DN13" s="618"/>
      <c r="DO13" s="618"/>
      <c r="DP13" s="619"/>
      <c r="DQ13" s="626">
        <v>1504739</v>
      </c>
      <c r="DR13" s="618"/>
      <c r="DS13" s="618"/>
      <c r="DT13" s="618"/>
      <c r="DU13" s="618"/>
      <c r="DV13" s="618"/>
      <c r="DW13" s="618"/>
      <c r="DX13" s="618"/>
      <c r="DY13" s="618"/>
      <c r="DZ13" s="618"/>
      <c r="EA13" s="618"/>
      <c r="EB13" s="618"/>
      <c r="EC13" s="627"/>
    </row>
    <row r="14" spans="2:143" ht="11.25" customHeight="1" x14ac:dyDescent="0.15">
      <c r="B14" s="614" t="s">
        <v>185</v>
      </c>
      <c r="C14" s="615"/>
      <c r="D14" s="615"/>
      <c r="E14" s="615"/>
      <c r="F14" s="615"/>
      <c r="G14" s="615"/>
      <c r="H14" s="615"/>
      <c r="I14" s="615"/>
      <c r="J14" s="615"/>
      <c r="K14" s="615"/>
      <c r="L14" s="615"/>
      <c r="M14" s="615"/>
      <c r="N14" s="615"/>
      <c r="O14" s="615"/>
      <c r="P14" s="615"/>
      <c r="Q14" s="616"/>
      <c r="R14" s="617">
        <v>2297</v>
      </c>
      <c r="S14" s="618"/>
      <c r="T14" s="618"/>
      <c r="U14" s="618"/>
      <c r="V14" s="618"/>
      <c r="W14" s="618"/>
      <c r="X14" s="618"/>
      <c r="Y14" s="619"/>
      <c r="Z14" s="620">
        <v>0</v>
      </c>
      <c r="AA14" s="620"/>
      <c r="AB14" s="620"/>
      <c r="AC14" s="620"/>
      <c r="AD14" s="621">
        <v>2297</v>
      </c>
      <c r="AE14" s="621"/>
      <c r="AF14" s="621"/>
      <c r="AG14" s="621"/>
      <c r="AH14" s="621"/>
      <c r="AI14" s="621"/>
      <c r="AJ14" s="621"/>
      <c r="AK14" s="621"/>
      <c r="AL14" s="622">
        <v>0</v>
      </c>
      <c r="AM14" s="623"/>
      <c r="AN14" s="623"/>
      <c r="AO14" s="624"/>
      <c r="AP14" s="614" t="s">
        <v>186</v>
      </c>
      <c r="AQ14" s="615"/>
      <c r="AR14" s="615"/>
      <c r="AS14" s="615"/>
      <c r="AT14" s="615"/>
      <c r="AU14" s="615"/>
      <c r="AV14" s="615"/>
      <c r="AW14" s="615"/>
      <c r="AX14" s="615"/>
      <c r="AY14" s="615"/>
      <c r="AZ14" s="615"/>
      <c r="BA14" s="615"/>
      <c r="BB14" s="615"/>
      <c r="BC14" s="615"/>
      <c r="BD14" s="615"/>
      <c r="BE14" s="615"/>
      <c r="BF14" s="616"/>
      <c r="BG14" s="617">
        <v>205805</v>
      </c>
      <c r="BH14" s="618"/>
      <c r="BI14" s="618"/>
      <c r="BJ14" s="618"/>
      <c r="BK14" s="618"/>
      <c r="BL14" s="618"/>
      <c r="BM14" s="618"/>
      <c r="BN14" s="619"/>
      <c r="BO14" s="620">
        <v>3.5</v>
      </c>
      <c r="BP14" s="620"/>
      <c r="BQ14" s="620"/>
      <c r="BR14" s="620"/>
      <c r="BS14" s="621" t="s">
        <v>62</v>
      </c>
      <c r="BT14" s="621"/>
      <c r="BU14" s="621"/>
      <c r="BV14" s="621"/>
      <c r="BW14" s="621"/>
      <c r="BX14" s="621"/>
      <c r="BY14" s="621"/>
      <c r="BZ14" s="621"/>
      <c r="CA14" s="621"/>
      <c r="CB14" s="625"/>
      <c r="CD14" s="614" t="s">
        <v>187</v>
      </c>
      <c r="CE14" s="615"/>
      <c r="CF14" s="615"/>
      <c r="CG14" s="615"/>
      <c r="CH14" s="615"/>
      <c r="CI14" s="615"/>
      <c r="CJ14" s="615"/>
      <c r="CK14" s="615"/>
      <c r="CL14" s="615"/>
      <c r="CM14" s="615"/>
      <c r="CN14" s="615"/>
      <c r="CO14" s="615"/>
      <c r="CP14" s="615"/>
      <c r="CQ14" s="616"/>
      <c r="CR14" s="617">
        <v>1491458</v>
      </c>
      <c r="CS14" s="618"/>
      <c r="CT14" s="618"/>
      <c r="CU14" s="618"/>
      <c r="CV14" s="618"/>
      <c r="CW14" s="618"/>
      <c r="CX14" s="618"/>
      <c r="CY14" s="619"/>
      <c r="CZ14" s="620">
        <v>4.5</v>
      </c>
      <c r="DA14" s="620"/>
      <c r="DB14" s="620"/>
      <c r="DC14" s="620"/>
      <c r="DD14" s="626">
        <v>704912</v>
      </c>
      <c r="DE14" s="618"/>
      <c r="DF14" s="618"/>
      <c r="DG14" s="618"/>
      <c r="DH14" s="618"/>
      <c r="DI14" s="618"/>
      <c r="DJ14" s="618"/>
      <c r="DK14" s="618"/>
      <c r="DL14" s="618"/>
      <c r="DM14" s="618"/>
      <c r="DN14" s="618"/>
      <c r="DO14" s="618"/>
      <c r="DP14" s="619"/>
      <c r="DQ14" s="626">
        <v>781018</v>
      </c>
      <c r="DR14" s="618"/>
      <c r="DS14" s="618"/>
      <c r="DT14" s="618"/>
      <c r="DU14" s="618"/>
      <c r="DV14" s="618"/>
      <c r="DW14" s="618"/>
      <c r="DX14" s="618"/>
      <c r="DY14" s="618"/>
      <c r="DZ14" s="618"/>
      <c r="EA14" s="618"/>
      <c r="EB14" s="618"/>
      <c r="EC14" s="627"/>
    </row>
    <row r="15" spans="2:143" ht="11.25" customHeight="1" x14ac:dyDescent="0.15">
      <c r="B15" s="614" t="s">
        <v>188</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189</v>
      </c>
      <c r="AQ15" s="615"/>
      <c r="AR15" s="615"/>
      <c r="AS15" s="615"/>
      <c r="AT15" s="615"/>
      <c r="AU15" s="615"/>
      <c r="AV15" s="615"/>
      <c r="AW15" s="615"/>
      <c r="AX15" s="615"/>
      <c r="AY15" s="615"/>
      <c r="AZ15" s="615"/>
      <c r="BA15" s="615"/>
      <c r="BB15" s="615"/>
      <c r="BC15" s="615"/>
      <c r="BD15" s="615"/>
      <c r="BE15" s="615"/>
      <c r="BF15" s="616"/>
      <c r="BG15" s="617">
        <v>346220</v>
      </c>
      <c r="BH15" s="618"/>
      <c r="BI15" s="618"/>
      <c r="BJ15" s="618"/>
      <c r="BK15" s="618"/>
      <c r="BL15" s="618"/>
      <c r="BM15" s="618"/>
      <c r="BN15" s="619"/>
      <c r="BO15" s="620">
        <v>5.9</v>
      </c>
      <c r="BP15" s="620"/>
      <c r="BQ15" s="620"/>
      <c r="BR15" s="620"/>
      <c r="BS15" s="621" t="s">
        <v>62</v>
      </c>
      <c r="BT15" s="621"/>
      <c r="BU15" s="621"/>
      <c r="BV15" s="621"/>
      <c r="BW15" s="621"/>
      <c r="BX15" s="621"/>
      <c r="BY15" s="621"/>
      <c r="BZ15" s="621"/>
      <c r="CA15" s="621"/>
      <c r="CB15" s="625"/>
      <c r="CD15" s="614" t="s">
        <v>190</v>
      </c>
      <c r="CE15" s="615"/>
      <c r="CF15" s="615"/>
      <c r="CG15" s="615"/>
      <c r="CH15" s="615"/>
      <c r="CI15" s="615"/>
      <c r="CJ15" s="615"/>
      <c r="CK15" s="615"/>
      <c r="CL15" s="615"/>
      <c r="CM15" s="615"/>
      <c r="CN15" s="615"/>
      <c r="CO15" s="615"/>
      <c r="CP15" s="615"/>
      <c r="CQ15" s="616"/>
      <c r="CR15" s="617">
        <v>2606789</v>
      </c>
      <c r="CS15" s="618"/>
      <c r="CT15" s="618"/>
      <c r="CU15" s="618"/>
      <c r="CV15" s="618"/>
      <c r="CW15" s="618"/>
      <c r="CX15" s="618"/>
      <c r="CY15" s="619"/>
      <c r="CZ15" s="620">
        <v>7.8</v>
      </c>
      <c r="DA15" s="620"/>
      <c r="DB15" s="620"/>
      <c r="DC15" s="620"/>
      <c r="DD15" s="626">
        <v>743461</v>
      </c>
      <c r="DE15" s="618"/>
      <c r="DF15" s="618"/>
      <c r="DG15" s="618"/>
      <c r="DH15" s="618"/>
      <c r="DI15" s="618"/>
      <c r="DJ15" s="618"/>
      <c r="DK15" s="618"/>
      <c r="DL15" s="618"/>
      <c r="DM15" s="618"/>
      <c r="DN15" s="618"/>
      <c r="DO15" s="618"/>
      <c r="DP15" s="619"/>
      <c r="DQ15" s="626">
        <v>1553232</v>
      </c>
      <c r="DR15" s="618"/>
      <c r="DS15" s="618"/>
      <c r="DT15" s="618"/>
      <c r="DU15" s="618"/>
      <c r="DV15" s="618"/>
      <c r="DW15" s="618"/>
      <c r="DX15" s="618"/>
      <c r="DY15" s="618"/>
      <c r="DZ15" s="618"/>
      <c r="EA15" s="618"/>
      <c r="EB15" s="618"/>
      <c r="EC15" s="627"/>
    </row>
    <row r="16" spans="2:143" ht="11.25" customHeight="1" x14ac:dyDescent="0.15">
      <c r="B16" s="614" t="s">
        <v>191</v>
      </c>
      <c r="C16" s="615"/>
      <c r="D16" s="615"/>
      <c r="E16" s="615"/>
      <c r="F16" s="615"/>
      <c r="G16" s="615"/>
      <c r="H16" s="615"/>
      <c r="I16" s="615"/>
      <c r="J16" s="615"/>
      <c r="K16" s="615"/>
      <c r="L16" s="615"/>
      <c r="M16" s="615"/>
      <c r="N16" s="615"/>
      <c r="O16" s="615"/>
      <c r="P16" s="615"/>
      <c r="Q16" s="616"/>
      <c r="R16" s="617">
        <v>24302</v>
      </c>
      <c r="S16" s="618"/>
      <c r="T16" s="618"/>
      <c r="U16" s="618"/>
      <c r="V16" s="618"/>
      <c r="W16" s="618"/>
      <c r="X16" s="618"/>
      <c r="Y16" s="619"/>
      <c r="Z16" s="620">
        <v>0.1</v>
      </c>
      <c r="AA16" s="620"/>
      <c r="AB16" s="620"/>
      <c r="AC16" s="620"/>
      <c r="AD16" s="621">
        <v>24302</v>
      </c>
      <c r="AE16" s="621"/>
      <c r="AF16" s="621"/>
      <c r="AG16" s="621"/>
      <c r="AH16" s="621"/>
      <c r="AI16" s="621"/>
      <c r="AJ16" s="621"/>
      <c r="AK16" s="621"/>
      <c r="AL16" s="622">
        <v>0.2</v>
      </c>
      <c r="AM16" s="623"/>
      <c r="AN16" s="623"/>
      <c r="AO16" s="624"/>
      <c r="AP16" s="614" t="s">
        <v>192</v>
      </c>
      <c r="AQ16" s="615"/>
      <c r="AR16" s="615"/>
      <c r="AS16" s="615"/>
      <c r="AT16" s="615"/>
      <c r="AU16" s="615"/>
      <c r="AV16" s="615"/>
      <c r="AW16" s="615"/>
      <c r="AX16" s="615"/>
      <c r="AY16" s="615"/>
      <c r="AZ16" s="615"/>
      <c r="BA16" s="615"/>
      <c r="BB16" s="615"/>
      <c r="BC16" s="615"/>
      <c r="BD16" s="615"/>
      <c r="BE16" s="615"/>
      <c r="BF16" s="616"/>
      <c r="BG16" s="617" t="s">
        <v>62</v>
      </c>
      <c r="BH16" s="618"/>
      <c r="BI16" s="618"/>
      <c r="BJ16" s="618"/>
      <c r="BK16" s="618"/>
      <c r="BL16" s="618"/>
      <c r="BM16" s="618"/>
      <c r="BN16" s="619"/>
      <c r="BO16" s="620" t="s">
        <v>62</v>
      </c>
      <c r="BP16" s="620"/>
      <c r="BQ16" s="620"/>
      <c r="BR16" s="620"/>
      <c r="BS16" s="621" t="s">
        <v>62</v>
      </c>
      <c r="BT16" s="621"/>
      <c r="BU16" s="621"/>
      <c r="BV16" s="621"/>
      <c r="BW16" s="621"/>
      <c r="BX16" s="621"/>
      <c r="BY16" s="621"/>
      <c r="BZ16" s="621"/>
      <c r="CA16" s="621"/>
      <c r="CB16" s="625"/>
      <c r="CD16" s="614" t="s">
        <v>193</v>
      </c>
      <c r="CE16" s="615"/>
      <c r="CF16" s="615"/>
      <c r="CG16" s="615"/>
      <c r="CH16" s="615"/>
      <c r="CI16" s="615"/>
      <c r="CJ16" s="615"/>
      <c r="CK16" s="615"/>
      <c r="CL16" s="615"/>
      <c r="CM16" s="615"/>
      <c r="CN16" s="615"/>
      <c r="CO16" s="615"/>
      <c r="CP16" s="615"/>
      <c r="CQ16" s="616"/>
      <c r="CR16" s="617">
        <v>219922</v>
      </c>
      <c r="CS16" s="618"/>
      <c r="CT16" s="618"/>
      <c r="CU16" s="618"/>
      <c r="CV16" s="618"/>
      <c r="CW16" s="618"/>
      <c r="CX16" s="618"/>
      <c r="CY16" s="619"/>
      <c r="CZ16" s="620">
        <v>0.7</v>
      </c>
      <c r="DA16" s="620"/>
      <c r="DB16" s="620"/>
      <c r="DC16" s="620"/>
      <c r="DD16" s="626" t="s">
        <v>62</v>
      </c>
      <c r="DE16" s="618"/>
      <c r="DF16" s="618"/>
      <c r="DG16" s="618"/>
      <c r="DH16" s="618"/>
      <c r="DI16" s="618"/>
      <c r="DJ16" s="618"/>
      <c r="DK16" s="618"/>
      <c r="DL16" s="618"/>
      <c r="DM16" s="618"/>
      <c r="DN16" s="618"/>
      <c r="DO16" s="618"/>
      <c r="DP16" s="619"/>
      <c r="DQ16" s="626">
        <v>25958</v>
      </c>
      <c r="DR16" s="618"/>
      <c r="DS16" s="618"/>
      <c r="DT16" s="618"/>
      <c r="DU16" s="618"/>
      <c r="DV16" s="618"/>
      <c r="DW16" s="618"/>
      <c r="DX16" s="618"/>
      <c r="DY16" s="618"/>
      <c r="DZ16" s="618"/>
      <c r="EA16" s="618"/>
      <c r="EB16" s="618"/>
      <c r="EC16" s="627"/>
    </row>
    <row r="17" spans="2:133" ht="11.25" customHeight="1" x14ac:dyDescent="0.15">
      <c r="B17" s="614" t="s">
        <v>194</v>
      </c>
      <c r="C17" s="615"/>
      <c r="D17" s="615"/>
      <c r="E17" s="615"/>
      <c r="F17" s="615"/>
      <c r="G17" s="615"/>
      <c r="H17" s="615"/>
      <c r="I17" s="615"/>
      <c r="J17" s="615"/>
      <c r="K17" s="615"/>
      <c r="L17" s="615"/>
      <c r="M17" s="615"/>
      <c r="N17" s="615"/>
      <c r="O17" s="615"/>
      <c r="P17" s="615"/>
      <c r="Q17" s="616"/>
      <c r="R17" s="617">
        <v>103450</v>
      </c>
      <c r="S17" s="618"/>
      <c r="T17" s="618"/>
      <c r="U17" s="618"/>
      <c r="V17" s="618"/>
      <c r="W17" s="618"/>
      <c r="X17" s="618"/>
      <c r="Y17" s="619"/>
      <c r="Z17" s="620">
        <v>0.3</v>
      </c>
      <c r="AA17" s="620"/>
      <c r="AB17" s="620"/>
      <c r="AC17" s="620"/>
      <c r="AD17" s="621">
        <v>103450</v>
      </c>
      <c r="AE17" s="621"/>
      <c r="AF17" s="621"/>
      <c r="AG17" s="621"/>
      <c r="AH17" s="621"/>
      <c r="AI17" s="621"/>
      <c r="AJ17" s="621"/>
      <c r="AK17" s="621"/>
      <c r="AL17" s="622">
        <v>0.7</v>
      </c>
      <c r="AM17" s="623"/>
      <c r="AN17" s="623"/>
      <c r="AO17" s="624"/>
      <c r="AP17" s="614" t="s">
        <v>195</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196</v>
      </c>
      <c r="CE17" s="615"/>
      <c r="CF17" s="615"/>
      <c r="CG17" s="615"/>
      <c r="CH17" s="615"/>
      <c r="CI17" s="615"/>
      <c r="CJ17" s="615"/>
      <c r="CK17" s="615"/>
      <c r="CL17" s="615"/>
      <c r="CM17" s="615"/>
      <c r="CN17" s="615"/>
      <c r="CO17" s="615"/>
      <c r="CP17" s="615"/>
      <c r="CQ17" s="616"/>
      <c r="CR17" s="617">
        <v>2814536</v>
      </c>
      <c r="CS17" s="618"/>
      <c r="CT17" s="618"/>
      <c r="CU17" s="618"/>
      <c r="CV17" s="618"/>
      <c r="CW17" s="618"/>
      <c r="CX17" s="618"/>
      <c r="CY17" s="619"/>
      <c r="CZ17" s="620">
        <v>8.4</v>
      </c>
      <c r="DA17" s="620"/>
      <c r="DB17" s="620"/>
      <c r="DC17" s="620"/>
      <c r="DD17" s="626" t="s">
        <v>62</v>
      </c>
      <c r="DE17" s="618"/>
      <c r="DF17" s="618"/>
      <c r="DG17" s="618"/>
      <c r="DH17" s="618"/>
      <c r="DI17" s="618"/>
      <c r="DJ17" s="618"/>
      <c r="DK17" s="618"/>
      <c r="DL17" s="618"/>
      <c r="DM17" s="618"/>
      <c r="DN17" s="618"/>
      <c r="DO17" s="618"/>
      <c r="DP17" s="619"/>
      <c r="DQ17" s="626">
        <v>2627740</v>
      </c>
      <c r="DR17" s="618"/>
      <c r="DS17" s="618"/>
      <c r="DT17" s="618"/>
      <c r="DU17" s="618"/>
      <c r="DV17" s="618"/>
      <c r="DW17" s="618"/>
      <c r="DX17" s="618"/>
      <c r="DY17" s="618"/>
      <c r="DZ17" s="618"/>
      <c r="EA17" s="618"/>
      <c r="EB17" s="618"/>
      <c r="EC17" s="627"/>
    </row>
    <row r="18" spans="2:133" ht="11.25" customHeight="1" x14ac:dyDescent="0.15">
      <c r="B18" s="614" t="s">
        <v>197</v>
      </c>
      <c r="C18" s="615"/>
      <c r="D18" s="615"/>
      <c r="E18" s="615"/>
      <c r="F18" s="615"/>
      <c r="G18" s="615"/>
      <c r="H18" s="615"/>
      <c r="I18" s="615"/>
      <c r="J18" s="615"/>
      <c r="K18" s="615"/>
      <c r="L18" s="615"/>
      <c r="M18" s="615"/>
      <c r="N18" s="615"/>
      <c r="O18" s="615"/>
      <c r="P18" s="615"/>
      <c r="Q18" s="616"/>
      <c r="R18" s="617">
        <v>37148</v>
      </c>
      <c r="S18" s="618"/>
      <c r="T18" s="618"/>
      <c r="U18" s="618"/>
      <c r="V18" s="618"/>
      <c r="W18" s="618"/>
      <c r="X18" s="618"/>
      <c r="Y18" s="619"/>
      <c r="Z18" s="620">
        <v>0.1</v>
      </c>
      <c r="AA18" s="620"/>
      <c r="AB18" s="620"/>
      <c r="AC18" s="620"/>
      <c r="AD18" s="621">
        <v>37148</v>
      </c>
      <c r="AE18" s="621"/>
      <c r="AF18" s="621"/>
      <c r="AG18" s="621"/>
      <c r="AH18" s="621"/>
      <c r="AI18" s="621"/>
      <c r="AJ18" s="621"/>
      <c r="AK18" s="621"/>
      <c r="AL18" s="622">
        <v>0.3</v>
      </c>
      <c r="AM18" s="623"/>
      <c r="AN18" s="623"/>
      <c r="AO18" s="624"/>
      <c r="AP18" s="614" t="s">
        <v>198</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199</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15">
      <c r="B19" s="614" t="s">
        <v>200</v>
      </c>
      <c r="C19" s="615"/>
      <c r="D19" s="615"/>
      <c r="E19" s="615"/>
      <c r="F19" s="615"/>
      <c r="G19" s="615"/>
      <c r="H19" s="615"/>
      <c r="I19" s="615"/>
      <c r="J19" s="615"/>
      <c r="K19" s="615"/>
      <c r="L19" s="615"/>
      <c r="M19" s="615"/>
      <c r="N19" s="615"/>
      <c r="O19" s="615"/>
      <c r="P19" s="615"/>
      <c r="Q19" s="616"/>
      <c r="R19" s="617">
        <v>31219</v>
      </c>
      <c r="S19" s="618"/>
      <c r="T19" s="618"/>
      <c r="U19" s="618"/>
      <c r="V19" s="618"/>
      <c r="W19" s="618"/>
      <c r="X19" s="618"/>
      <c r="Y19" s="619"/>
      <c r="Z19" s="620">
        <v>0.1</v>
      </c>
      <c r="AA19" s="620"/>
      <c r="AB19" s="620"/>
      <c r="AC19" s="620"/>
      <c r="AD19" s="621">
        <v>31219</v>
      </c>
      <c r="AE19" s="621"/>
      <c r="AF19" s="621"/>
      <c r="AG19" s="621"/>
      <c r="AH19" s="621"/>
      <c r="AI19" s="621"/>
      <c r="AJ19" s="621"/>
      <c r="AK19" s="621"/>
      <c r="AL19" s="622">
        <v>0.2</v>
      </c>
      <c r="AM19" s="623"/>
      <c r="AN19" s="623"/>
      <c r="AO19" s="624"/>
      <c r="AP19" s="614" t="s">
        <v>201</v>
      </c>
      <c r="AQ19" s="615"/>
      <c r="AR19" s="615"/>
      <c r="AS19" s="615"/>
      <c r="AT19" s="615"/>
      <c r="AU19" s="615"/>
      <c r="AV19" s="615"/>
      <c r="AW19" s="615"/>
      <c r="AX19" s="615"/>
      <c r="AY19" s="615"/>
      <c r="AZ19" s="615"/>
      <c r="BA19" s="615"/>
      <c r="BB19" s="615"/>
      <c r="BC19" s="615"/>
      <c r="BD19" s="615"/>
      <c r="BE19" s="615"/>
      <c r="BF19" s="616"/>
      <c r="BG19" s="617">
        <v>6561</v>
      </c>
      <c r="BH19" s="618"/>
      <c r="BI19" s="618"/>
      <c r="BJ19" s="618"/>
      <c r="BK19" s="618"/>
      <c r="BL19" s="618"/>
      <c r="BM19" s="618"/>
      <c r="BN19" s="619"/>
      <c r="BO19" s="620">
        <v>0.1</v>
      </c>
      <c r="BP19" s="620"/>
      <c r="BQ19" s="620"/>
      <c r="BR19" s="620"/>
      <c r="BS19" s="621" t="s">
        <v>62</v>
      </c>
      <c r="BT19" s="621"/>
      <c r="BU19" s="621"/>
      <c r="BV19" s="621"/>
      <c r="BW19" s="621"/>
      <c r="BX19" s="621"/>
      <c r="BY19" s="621"/>
      <c r="BZ19" s="621"/>
      <c r="CA19" s="621"/>
      <c r="CB19" s="625"/>
      <c r="CD19" s="614" t="s">
        <v>202</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15">
      <c r="B20" s="630" t="s">
        <v>203</v>
      </c>
      <c r="C20" s="631"/>
      <c r="D20" s="631"/>
      <c r="E20" s="631"/>
      <c r="F20" s="631"/>
      <c r="G20" s="631"/>
      <c r="H20" s="631"/>
      <c r="I20" s="631"/>
      <c r="J20" s="631"/>
      <c r="K20" s="631"/>
      <c r="L20" s="631"/>
      <c r="M20" s="631"/>
      <c r="N20" s="631"/>
      <c r="O20" s="631"/>
      <c r="P20" s="631"/>
      <c r="Q20" s="632"/>
      <c r="R20" s="617">
        <v>5929</v>
      </c>
      <c r="S20" s="618"/>
      <c r="T20" s="618"/>
      <c r="U20" s="618"/>
      <c r="V20" s="618"/>
      <c r="W20" s="618"/>
      <c r="X20" s="618"/>
      <c r="Y20" s="619"/>
      <c r="Z20" s="620">
        <v>0</v>
      </c>
      <c r="AA20" s="620"/>
      <c r="AB20" s="620"/>
      <c r="AC20" s="620"/>
      <c r="AD20" s="621">
        <v>5929</v>
      </c>
      <c r="AE20" s="621"/>
      <c r="AF20" s="621"/>
      <c r="AG20" s="621"/>
      <c r="AH20" s="621"/>
      <c r="AI20" s="621"/>
      <c r="AJ20" s="621"/>
      <c r="AK20" s="621"/>
      <c r="AL20" s="622">
        <v>0</v>
      </c>
      <c r="AM20" s="623"/>
      <c r="AN20" s="623"/>
      <c r="AO20" s="624"/>
      <c r="AP20" s="614" t="s">
        <v>204</v>
      </c>
      <c r="AQ20" s="615"/>
      <c r="AR20" s="615"/>
      <c r="AS20" s="615"/>
      <c r="AT20" s="615"/>
      <c r="AU20" s="615"/>
      <c r="AV20" s="615"/>
      <c r="AW20" s="615"/>
      <c r="AX20" s="615"/>
      <c r="AY20" s="615"/>
      <c r="AZ20" s="615"/>
      <c r="BA20" s="615"/>
      <c r="BB20" s="615"/>
      <c r="BC20" s="615"/>
      <c r="BD20" s="615"/>
      <c r="BE20" s="615"/>
      <c r="BF20" s="616"/>
      <c r="BG20" s="617">
        <v>6561</v>
      </c>
      <c r="BH20" s="618"/>
      <c r="BI20" s="618"/>
      <c r="BJ20" s="618"/>
      <c r="BK20" s="618"/>
      <c r="BL20" s="618"/>
      <c r="BM20" s="618"/>
      <c r="BN20" s="619"/>
      <c r="BO20" s="620">
        <v>0.1</v>
      </c>
      <c r="BP20" s="620"/>
      <c r="BQ20" s="620"/>
      <c r="BR20" s="620"/>
      <c r="BS20" s="621" t="s">
        <v>62</v>
      </c>
      <c r="BT20" s="621"/>
      <c r="BU20" s="621"/>
      <c r="BV20" s="621"/>
      <c r="BW20" s="621"/>
      <c r="BX20" s="621"/>
      <c r="BY20" s="621"/>
      <c r="BZ20" s="621"/>
      <c r="CA20" s="621"/>
      <c r="CB20" s="625"/>
      <c r="CD20" s="614" t="s">
        <v>205</v>
      </c>
      <c r="CE20" s="615"/>
      <c r="CF20" s="615"/>
      <c r="CG20" s="615"/>
      <c r="CH20" s="615"/>
      <c r="CI20" s="615"/>
      <c r="CJ20" s="615"/>
      <c r="CK20" s="615"/>
      <c r="CL20" s="615"/>
      <c r="CM20" s="615"/>
      <c r="CN20" s="615"/>
      <c r="CO20" s="615"/>
      <c r="CP20" s="615"/>
      <c r="CQ20" s="616"/>
      <c r="CR20" s="617">
        <v>33333736</v>
      </c>
      <c r="CS20" s="618"/>
      <c r="CT20" s="618"/>
      <c r="CU20" s="618"/>
      <c r="CV20" s="618"/>
      <c r="CW20" s="618"/>
      <c r="CX20" s="618"/>
      <c r="CY20" s="619"/>
      <c r="CZ20" s="620">
        <v>100</v>
      </c>
      <c r="DA20" s="620"/>
      <c r="DB20" s="620"/>
      <c r="DC20" s="620"/>
      <c r="DD20" s="626">
        <v>5024373</v>
      </c>
      <c r="DE20" s="618"/>
      <c r="DF20" s="618"/>
      <c r="DG20" s="618"/>
      <c r="DH20" s="618"/>
      <c r="DI20" s="618"/>
      <c r="DJ20" s="618"/>
      <c r="DK20" s="618"/>
      <c r="DL20" s="618"/>
      <c r="DM20" s="618"/>
      <c r="DN20" s="618"/>
      <c r="DO20" s="618"/>
      <c r="DP20" s="619"/>
      <c r="DQ20" s="626">
        <v>17978336</v>
      </c>
      <c r="DR20" s="618"/>
      <c r="DS20" s="618"/>
      <c r="DT20" s="618"/>
      <c r="DU20" s="618"/>
      <c r="DV20" s="618"/>
      <c r="DW20" s="618"/>
      <c r="DX20" s="618"/>
      <c r="DY20" s="618"/>
      <c r="DZ20" s="618"/>
      <c r="EA20" s="618"/>
      <c r="EB20" s="618"/>
      <c r="EC20" s="627"/>
    </row>
    <row r="21" spans="2:133" ht="11.25" customHeight="1" x14ac:dyDescent="0.15">
      <c r="B21" s="614" t="s">
        <v>206</v>
      </c>
      <c r="C21" s="615"/>
      <c r="D21" s="615"/>
      <c r="E21" s="615"/>
      <c r="F21" s="615"/>
      <c r="G21" s="615"/>
      <c r="H21" s="615"/>
      <c r="I21" s="615"/>
      <c r="J21" s="615"/>
      <c r="K21" s="615"/>
      <c r="L21" s="615"/>
      <c r="M21" s="615"/>
      <c r="N21" s="615"/>
      <c r="O21" s="615"/>
      <c r="P21" s="615"/>
      <c r="Q21" s="616"/>
      <c r="R21" s="617">
        <v>8351637</v>
      </c>
      <c r="S21" s="618"/>
      <c r="T21" s="618"/>
      <c r="U21" s="618"/>
      <c r="V21" s="618"/>
      <c r="W21" s="618"/>
      <c r="X21" s="618"/>
      <c r="Y21" s="619"/>
      <c r="Z21" s="620">
        <v>24.5</v>
      </c>
      <c r="AA21" s="620"/>
      <c r="AB21" s="620"/>
      <c r="AC21" s="620"/>
      <c r="AD21" s="621">
        <v>7229237</v>
      </c>
      <c r="AE21" s="621"/>
      <c r="AF21" s="621"/>
      <c r="AG21" s="621"/>
      <c r="AH21" s="621"/>
      <c r="AI21" s="621"/>
      <c r="AJ21" s="621"/>
      <c r="AK21" s="621"/>
      <c r="AL21" s="622">
        <v>49</v>
      </c>
      <c r="AM21" s="623"/>
      <c r="AN21" s="623"/>
      <c r="AO21" s="624"/>
      <c r="AP21" s="614" t="s">
        <v>207</v>
      </c>
      <c r="AQ21" s="633"/>
      <c r="AR21" s="633"/>
      <c r="AS21" s="633"/>
      <c r="AT21" s="633"/>
      <c r="AU21" s="633"/>
      <c r="AV21" s="633"/>
      <c r="AW21" s="633"/>
      <c r="AX21" s="633"/>
      <c r="AY21" s="633"/>
      <c r="AZ21" s="633"/>
      <c r="BA21" s="633"/>
      <c r="BB21" s="633"/>
      <c r="BC21" s="633"/>
      <c r="BD21" s="633"/>
      <c r="BE21" s="633"/>
      <c r="BF21" s="634"/>
      <c r="BG21" s="617">
        <v>6528</v>
      </c>
      <c r="BH21" s="618"/>
      <c r="BI21" s="618"/>
      <c r="BJ21" s="618"/>
      <c r="BK21" s="618"/>
      <c r="BL21" s="618"/>
      <c r="BM21" s="618"/>
      <c r="BN21" s="619"/>
      <c r="BO21" s="620">
        <v>0.1</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208</v>
      </c>
      <c r="C22" s="615"/>
      <c r="D22" s="615"/>
      <c r="E22" s="615"/>
      <c r="F22" s="615"/>
      <c r="G22" s="615"/>
      <c r="H22" s="615"/>
      <c r="I22" s="615"/>
      <c r="J22" s="615"/>
      <c r="K22" s="615"/>
      <c r="L22" s="615"/>
      <c r="M22" s="615"/>
      <c r="N22" s="615"/>
      <c r="O22" s="615"/>
      <c r="P22" s="615"/>
      <c r="Q22" s="616"/>
      <c r="R22" s="617">
        <v>7229237</v>
      </c>
      <c r="S22" s="618"/>
      <c r="T22" s="618"/>
      <c r="U22" s="618"/>
      <c r="V22" s="618"/>
      <c r="W22" s="618"/>
      <c r="X22" s="618"/>
      <c r="Y22" s="619"/>
      <c r="Z22" s="620">
        <v>21.2</v>
      </c>
      <c r="AA22" s="620"/>
      <c r="AB22" s="620"/>
      <c r="AC22" s="620"/>
      <c r="AD22" s="621">
        <v>7229237</v>
      </c>
      <c r="AE22" s="621"/>
      <c r="AF22" s="621"/>
      <c r="AG22" s="621"/>
      <c r="AH22" s="621"/>
      <c r="AI22" s="621"/>
      <c r="AJ22" s="621"/>
      <c r="AK22" s="621"/>
      <c r="AL22" s="622">
        <v>49</v>
      </c>
      <c r="AM22" s="623"/>
      <c r="AN22" s="623"/>
      <c r="AO22" s="624"/>
      <c r="AP22" s="614" t="s">
        <v>209</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210</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211</v>
      </c>
      <c r="C23" s="615"/>
      <c r="D23" s="615"/>
      <c r="E23" s="615"/>
      <c r="F23" s="615"/>
      <c r="G23" s="615"/>
      <c r="H23" s="615"/>
      <c r="I23" s="615"/>
      <c r="J23" s="615"/>
      <c r="K23" s="615"/>
      <c r="L23" s="615"/>
      <c r="M23" s="615"/>
      <c r="N23" s="615"/>
      <c r="O23" s="615"/>
      <c r="P23" s="615"/>
      <c r="Q23" s="616"/>
      <c r="R23" s="617">
        <v>1122400</v>
      </c>
      <c r="S23" s="618"/>
      <c r="T23" s="618"/>
      <c r="U23" s="618"/>
      <c r="V23" s="618"/>
      <c r="W23" s="618"/>
      <c r="X23" s="618"/>
      <c r="Y23" s="619"/>
      <c r="Z23" s="620">
        <v>3.3</v>
      </c>
      <c r="AA23" s="620"/>
      <c r="AB23" s="620"/>
      <c r="AC23" s="620"/>
      <c r="AD23" s="621" t="s">
        <v>62</v>
      </c>
      <c r="AE23" s="621"/>
      <c r="AF23" s="621"/>
      <c r="AG23" s="621"/>
      <c r="AH23" s="621"/>
      <c r="AI23" s="621"/>
      <c r="AJ23" s="621"/>
      <c r="AK23" s="621"/>
      <c r="AL23" s="622" t="s">
        <v>62</v>
      </c>
      <c r="AM23" s="623"/>
      <c r="AN23" s="623"/>
      <c r="AO23" s="624"/>
      <c r="AP23" s="614" t="s">
        <v>212</v>
      </c>
      <c r="AQ23" s="633"/>
      <c r="AR23" s="633"/>
      <c r="AS23" s="633"/>
      <c r="AT23" s="633"/>
      <c r="AU23" s="633"/>
      <c r="AV23" s="633"/>
      <c r="AW23" s="633"/>
      <c r="AX23" s="633"/>
      <c r="AY23" s="633"/>
      <c r="AZ23" s="633"/>
      <c r="BA23" s="633"/>
      <c r="BB23" s="633"/>
      <c r="BC23" s="633"/>
      <c r="BD23" s="633"/>
      <c r="BE23" s="633"/>
      <c r="BF23" s="634"/>
      <c r="BG23" s="617">
        <v>33</v>
      </c>
      <c r="BH23" s="618"/>
      <c r="BI23" s="618"/>
      <c r="BJ23" s="618"/>
      <c r="BK23" s="618"/>
      <c r="BL23" s="618"/>
      <c r="BM23" s="618"/>
      <c r="BN23" s="619"/>
      <c r="BO23" s="620">
        <v>0</v>
      </c>
      <c r="BP23" s="620"/>
      <c r="BQ23" s="620"/>
      <c r="BR23" s="620"/>
      <c r="BS23" s="621" t="s">
        <v>62</v>
      </c>
      <c r="BT23" s="621"/>
      <c r="BU23" s="621"/>
      <c r="BV23" s="621"/>
      <c r="BW23" s="621"/>
      <c r="BX23" s="621"/>
      <c r="BY23" s="621"/>
      <c r="BZ23" s="621"/>
      <c r="CA23" s="621"/>
      <c r="CB23" s="625"/>
      <c r="CD23" s="599" t="s">
        <v>152</v>
      </c>
      <c r="CE23" s="600"/>
      <c r="CF23" s="600"/>
      <c r="CG23" s="600"/>
      <c r="CH23" s="600"/>
      <c r="CI23" s="600"/>
      <c r="CJ23" s="600"/>
      <c r="CK23" s="600"/>
      <c r="CL23" s="600"/>
      <c r="CM23" s="600"/>
      <c r="CN23" s="600"/>
      <c r="CO23" s="600"/>
      <c r="CP23" s="600"/>
      <c r="CQ23" s="601"/>
      <c r="CR23" s="599" t="s">
        <v>213</v>
      </c>
      <c r="CS23" s="600"/>
      <c r="CT23" s="600"/>
      <c r="CU23" s="600"/>
      <c r="CV23" s="600"/>
      <c r="CW23" s="600"/>
      <c r="CX23" s="600"/>
      <c r="CY23" s="601"/>
      <c r="CZ23" s="599" t="s">
        <v>214</v>
      </c>
      <c r="DA23" s="600"/>
      <c r="DB23" s="600"/>
      <c r="DC23" s="601"/>
      <c r="DD23" s="599" t="s">
        <v>215</v>
      </c>
      <c r="DE23" s="600"/>
      <c r="DF23" s="600"/>
      <c r="DG23" s="600"/>
      <c r="DH23" s="600"/>
      <c r="DI23" s="600"/>
      <c r="DJ23" s="600"/>
      <c r="DK23" s="601"/>
      <c r="DL23" s="644" t="s">
        <v>216</v>
      </c>
      <c r="DM23" s="645"/>
      <c r="DN23" s="645"/>
      <c r="DO23" s="645"/>
      <c r="DP23" s="645"/>
      <c r="DQ23" s="645"/>
      <c r="DR23" s="645"/>
      <c r="DS23" s="645"/>
      <c r="DT23" s="645"/>
      <c r="DU23" s="645"/>
      <c r="DV23" s="646"/>
      <c r="DW23" s="599" t="s">
        <v>217</v>
      </c>
      <c r="DX23" s="600"/>
      <c r="DY23" s="600"/>
      <c r="DZ23" s="600"/>
      <c r="EA23" s="600"/>
      <c r="EB23" s="600"/>
      <c r="EC23" s="601"/>
    </row>
    <row r="24" spans="2:133" ht="11.25" customHeight="1" x14ac:dyDescent="0.15">
      <c r="B24" s="614" t="s">
        <v>218</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219</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220</v>
      </c>
      <c r="CE24" s="604"/>
      <c r="CF24" s="604"/>
      <c r="CG24" s="604"/>
      <c r="CH24" s="604"/>
      <c r="CI24" s="604"/>
      <c r="CJ24" s="604"/>
      <c r="CK24" s="604"/>
      <c r="CL24" s="604"/>
      <c r="CM24" s="604"/>
      <c r="CN24" s="604"/>
      <c r="CO24" s="604"/>
      <c r="CP24" s="604"/>
      <c r="CQ24" s="605"/>
      <c r="CR24" s="606">
        <v>13635588</v>
      </c>
      <c r="CS24" s="607"/>
      <c r="CT24" s="607"/>
      <c r="CU24" s="607"/>
      <c r="CV24" s="607"/>
      <c r="CW24" s="607"/>
      <c r="CX24" s="607"/>
      <c r="CY24" s="608"/>
      <c r="CZ24" s="611">
        <v>40.9</v>
      </c>
      <c r="DA24" s="612"/>
      <c r="DB24" s="612"/>
      <c r="DC24" s="628"/>
      <c r="DD24" s="647">
        <v>8501270</v>
      </c>
      <c r="DE24" s="607"/>
      <c r="DF24" s="607"/>
      <c r="DG24" s="607"/>
      <c r="DH24" s="607"/>
      <c r="DI24" s="607"/>
      <c r="DJ24" s="607"/>
      <c r="DK24" s="608"/>
      <c r="DL24" s="647">
        <v>7469151</v>
      </c>
      <c r="DM24" s="607"/>
      <c r="DN24" s="607"/>
      <c r="DO24" s="607"/>
      <c r="DP24" s="607"/>
      <c r="DQ24" s="607"/>
      <c r="DR24" s="607"/>
      <c r="DS24" s="607"/>
      <c r="DT24" s="607"/>
      <c r="DU24" s="607"/>
      <c r="DV24" s="608"/>
      <c r="DW24" s="611">
        <v>50.3</v>
      </c>
      <c r="DX24" s="612"/>
      <c r="DY24" s="612"/>
      <c r="DZ24" s="612"/>
      <c r="EA24" s="612"/>
      <c r="EB24" s="612"/>
      <c r="EC24" s="613"/>
    </row>
    <row r="25" spans="2:133" ht="11.25" customHeight="1" x14ac:dyDescent="0.15">
      <c r="B25" s="614" t="s">
        <v>221</v>
      </c>
      <c r="C25" s="615"/>
      <c r="D25" s="615"/>
      <c r="E25" s="615"/>
      <c r="F25" s="615"/>
      <c r="G25" s="615"/>
      <c r="H25" s="615"/>
      <c r="I25" s="615"/>
      <c r="J25" s="615"/>
      <c r="K25" s="615"/>
      <c r="L25" s="615"/>
      <c r="M25" s="615"/>
      <c r="N25" s="615"/>
      <c r="O25" s="615"/>
      <c r="P25" s="615"/>
      <c r="Q25" s="616"/>
      <c r="R25" s="617">
        <v>15869496</v>
      </c>
      <c r="S25" s="618"/>
      <c r="T25" s="618"/>
      <c r="U25" s="618"/>
      <c r="V25" s="618"/>
      <c r="W25" s="618"/>
      <c r="X25" s="618"/>
      <c r="Y25" s="619"/>
      <c r="Z25" s="620">
        <v>46.5</v>
      </c>
      <c r="AA25" s="620"/>
      <c r="AB25" s="620"/>
      <c r="AC25" s="620"/>
      <c r="AD25" s="621">
        <v>14747063</v>
      </c>
      <c r="AE25" s="621"/>
      <c r="AF25" s="621"/>
      <c r="AG25" s="621"/>
      <c r="AH25" s="621"/>
      <c r="AI25" s="621"/>
      <c r="AJ25" s="621"/>
      <c r="AK25" s="621"/>
      <c r="AL25" s="622">
        <v>99.9</v>
      </c>
      <c r="AM25" s="623"/>
      <c r="AN25" s="623"/>
      <c r="AO25" s="624"/>
      <c r="AP25" s="614" t="s">
        <v>222</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223</v>
      </c>
      <c r="CE25" s="615"/>
      <c r="CF25" s="615"/>
      <c r="CG25" s="615"/>
      <c r="CH25" s="615"/>
      <c r="CI25" s="615"/>
      <c r="CJ25" s="615"/>
      <c r="CK25" s="615"/>
      <c r="CL25" s="615"/>
      <c r="CM25" s="615"/>
      <c r="CN25" s="615"/>
      <c r="CO25" s="615"/>
      <c r="CP25" s="615"/>
      <c r="CQ25" s="616"/>
      <c r="CR25" s="617">
        <v>3854807</v>
      </c>
      <c r="CS25" s="648"/>
      <c r="CT25" s="648"/>
      <c r="CU25" s="648"/>
      <c r="CV25" s="648"/>
      <c r="CW25" s="648"/>
      <c r="CX25" s="648"/>
      <c r="CY25" s="649"/>
      <c r="CZ25" s="622">
        <v>11.6</v>
      </c>
      <c r="DA25" s="650"/>
      <c r="DB25" s="650"/>
      <c r="DC25" s="652"/>
      <c r="DD25" s="626">
        <v>3463051</v>
      </c>
      <c r="DE25" s="648"/>
      <c r="DF25" s="648"/>
      <c r="DG25" s="648"/>
      <c r="DH25" s="648"/>
      <c r="DI25" s="648"/>
      <c r="DJ25" s="648"/>
      <c r="DK25" s="649"/>
      <c r="DL25" s="626">
        <v>3337186</v>
      </c>
      <c r="DM25" s="648"/>
      <c r="DN25" s="648"/>
      <c r="DO25" s="648"/>
      <c r="DP25" s="648"/>
      <c r="DQ25" s="648"/>
      <c r="DR25" s="648"/>
      <c r="DS25" s="648"/>
      <c r="DT25" s="648"/>
      <c r="DU25" s="648"/>
      <c r="DV25" s="649"/>
      <c r="DW25" s="622">
        <v>22.5</v>
      </c>
      <c r="DX25" s="650"/>
      <c r="DY25" s="650"/>
      <c r="DZ25" s="650"/>
      <c r="EA25" s="650"/>
      <c r="EB25" s="650"/>
      <c r="EC25" s="651"/>
    </row>
    <row r="26" spans="2:133" ht="11.25" customHeight="1" x14ac:dyDescent="0.15">
      <c r="B26" s="614" t="s">
        <v>224</v>
      </c>
      <c r="C26" s="615"/>
      <c r="D26" s="615"/>
      <c r="E26" s="615"/>
      <c r="F26" s="615"/>
      <c r="G26" s="615"/>
      <c r="H26" s="615"/>
      <c r="I26" s="615"/>
      <c r="J26" s="615"/>
      <c r="K26" s="615"/>
      <c r="L26" s="615"/>
      <c r="M26" s="615"/>
      <c r="N26" s="615"/>
      <c r="O26" s="615"/>
      <c r="P26" s="615"/>
      <c r="Q26" s="616"/>
      <c r="R26" s="617">
        <v>4811</v>
      </c>
      <c r="S26" s="618"/>
      <c r="T26" s="618"/>
      <c r="U26" s="618"/>
      <c r="V26" s="618"/>
      <c r="W26" s="618"/>
      <c r="X26" s="618"/>
      <c r="Y26" s="619"/>
      <c r="Z26" s="620">
        <v>0</v>
      </c>
      <c r="AA26" s="620"/>
      <c r="AB26" s="620"/>
      <c r="AC26" s="620"/>
      <c r="AD26" s="621">
        <v>4811</v>
      </c>
      <c r="AE26" s="621"/>
      <c r="AF26" s="621"/>
      <c r="AG26" s="621"/>
      <c r="AH26" s="621"/>
      <c r="AI26" s="621"/>
      <c r="AJ26" s="621"/>
      <c r="AK26" s="621"/>
      <c r="AL26" s="622">
        <v>0</v>
      </c>
      <c r="AM26" s="623"/>
      <c r="AN26" s="623"/>
      <c r="AO26" s="624"/>
      <c r="AP26" s="614" t="s">
        <v>225</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226</v>
      </c>
      <c r="CE26" s="615"/>
      <c r="CF26" s="615"/>
      <c r="CG26" s="615"/>
      <c r="CH26" s="615"/>
      <c r="CI26" s="615"/>
      <c r="CJ26" s="615"/>
      <c r="CK26" s="615"/>
      <c r="CL26" s="615"/>
      <c r="CM26" s="615"/>
      <c r="CN26" s="615"/>
      <c r="CO26" s="615"/>
      <c r="CP26" s="615"/>
      <c r="CQ26" s="616"/>
      <c r="CR26" s="617">
        <v>2197177</v>
      </c>
      <c r="CS26" s="618"/>
      <c r="CT26" s="618"/>
      <c r="CU26" s="618"/>
      <c r="CV26" s="618"/>
      <c r="CW26" s="618"/>
      <c r="CX26" s="618"/>
      <c r="CY26" s="619"/>
      <c r="CZ26" s="622">
        <v>6.6</v>
      </c>
      <c r="DA26" s="650"/>
      <c r="DB26" s="650"/>
      <c r="DC26" s="652"/>
      <c r="DD26" s="626">
        <v>2026554</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50"/>
      <c r="DY26" s="650"/>
      <c r="DZ26" s="650"/>
      <c r="EA26" s="650"/>
      <c r="EB26" s="650"/>
      <c r="EC26" s="651"/>
    </row>
    <row r="27" spans="2:133" ht="11.25" customHeight="1" x14ac:dyDescent="0.15">
      <c r="B27" s="614" t="s">
        <v>227</v>
      </c>
      <c r="C27" s="615"/>
      <c r="D27" s="615"/>
      <c r="E27" s="615"/>
      <c r="F27" s="615"/>
      <c r="G27" s="615"/>
      <c r="H27" s="615"/>
      <c r="I27" s="615"/>
      <c r="J27" s="615"/>
      <c r="K27" s="615"/>
      <c r="L27" s="615"/>
      <c r="M27" s="615"/>
      <c r="N27" s="615"/>
      <c r="O27" s="615"/>
      <c r="P27" s="615"/>
      <c r="Q27" s="616"/>
      <c r="R27" s="617">
        <v>121532</v>
      </c>
      <c r="S27" s="618"/>
      <c r="T27" s="618"/>
      <c r="U27" s="618"/>
      <c r="V27" s="618"/>
      <c r="W27" s="618"/>
      <c r="X27" s="618"/>
      <c r="Y27" s="619"/>
      <c r="Z27" s="620">
        <v>0.4</v>
      </c>
      <c r="AA27" s="620"/>
      <c r="AB27" s="620"/>
      <c r="AC27" s="620"/>
      <c r="AD27" s="621">
        <v>816</v>
      </c>
      <c r="AE27" s="621"/>
      <c r="AF27" s="621"/>
      <c r="AG27" s="621"/>
      <c r="AH27" s="621"/>
      <c r="AI27" s="621"/>
      <c r="AJ27" s="621"/>
      <c r="AK27" s="621"/>
      <c r="AL27" s="622">
        <v>0</v>
      </c>
      <c r="AM27" s="623"/>
      <c r="AN27" s="623"/>
      <c r="AO27" s="624"/>
      <c r="AP27" s="614" t="s">
        <v>228</v>
      </c>
      <c r="AQ27" s="615"/>
      <c r="AR27" s="615"/>
      <c r="AS27" s="615"/>
      <c r="AT27" s="615"/>
      <c r="AU27" s="615"/>
      <c r="AV27" s="615"/>
      <c r="AW27" s="615"/>
      <c r="AX27" s="615"/>
      <c r="AY27" s="615"/>
      <c r="AZ27" s="615"/>
      <c r="BA27" s="615"/>
      <c r="BB27" s="615"/>
      <c r="BC27" s="615"/>
      <c r="BD27" s="615"/>
      <c r="BE27" s="615"/>
      <c r="BF27" s="616"/>
      <c r="BG27" s="617">
        <v>5841894</v>
      </c>
      <c r="BH27" s="618"/>
      <c r="BI27" s="618"/>
      <c r="BJ27" s="618"/>
      <c r="BK27" s="618"/>
      <c r="BL27" s="618"/>
      <c r="BM27" s="618"/>
      <c r="BN27" s="619"/>
      <c r="BO27" s="620">
        <v>100</v>
      </c>
      <c r="BP27" s="620"/>
      <c r="BQ27" s="620"/>
      <c r="BR27" s="620"/>
      <c r="BS27" s="621">
        <v>308169</v>
      </c>
      <c r="BT27" s="621"/>
      <c r="BU27" s="621"/>
      <c r="BV27" s="621"/>
      <c r="BW27" s="621"/>
      <c r="BX27" s="621"/>
      <c r="BY27" s="621"/>
      <c r="BZ27" s="621"/>
      <c r="CA27" s="621"/>
      <c r="CB27" s="625"/>
      <c r="CD27" s="614" t="s">
        <v>229</v>
      </c>
      <c r="CE27" s="615"/>
      <c r="CF27" s="615"/>
      <c r="CG27" s="615"/>
      <c r="CH27" s="615"/>
      <c r="CI27" s="615"/>
      <c r="CJ27" s="615"/>
      <c r="CK27" s="615"/>
      <c r="CL27" s="615"/>
      <c r="CM27" s="615"/>
      <c r="CN27" s="615"/>
      <c r="CO27" s="615"/>
      <c r="CP27" s="615"/>
      <c r="CQ27" s="616"/>
      <c r="CR27" s="617">
        <v>6966245</v>
      </c>
      <c r="CS27" s="648"/>
      <c r="CT27" s="648"/>
      <c r="CU27" s="648"/>
      <c r="CV27" s="648"/>
      <c r="CW27" s="648"/>
      <c r="CX27" s="648"/>
      <c r="CY27" s="649"/>
      <c r="CZ27" s="622">
        <v>20.9</v>
      </c>
      <c r="DA27" s="650"/>
      <c r="DB27" s="650"/>
      <c r="DC27" s="652"/>
      <c r="DD27" s="626">
        <v>2410479</v>
      </c>
      <c r="DE27" s="648"/>
      <c r="DF27" s="648"/>
      <c r="DG27" s="648"/>
      <c r="DH27" s="648"/>
      <c r="DI27" s="648"/>
      <c r="DJ27" s="648"/>
      <c r="DK27" s="649"/>
      <c r="DL27" s="626">
        <v>1504225</v>
      </c>
      <c r="DM27" s="648"/>
      <c r="DN27" s="648"/>
      <c r="DO27" s="648"/>
      <c r="DP27" s="648"/>
      <c r="DQ27" s="648"/>
      <c r="DR27" s="648"/>
      <c r="DS27" s="648"/>
      <c r="DT27" s="648"/>
      <c r="DU27" s="648"/>
      <c r="DV27" s="649"/>
      <c r="DW27" s="622">
        <v>10.1</v>
      </c>
      <c r="DX27" s="650"/>
      <c r="DY27" s="650"/>
      <c r="DZ27" s="650"/>
      <c r="EA27" s="650"/>
      <c r="EB27" s="650"/>
      <c r="EC27" s="651"/>
    </row>
    <row r="28" spans="2:133" ht="11.25" customHeight="1" x14ac:dyDescent="0.15">
      <c r="B28" s="614" t="s">
        <v>230</v>
      </c>
      <c r="C28" s="615"/>
      <c r="D28" s="615"/>
      <c r="E28" s="615"/>
      <c r="F28" s="615"/>
      <c r="G28" s="615"/>
      <c r="H28" s="615"/>
      <c r="I28" s="615"/>
      <c r="J28" s="615"/>
      <c r="K28" s="615"/>
      <c r="L28" s="615"/>
      <c r="M28" s="615"/>
      <c r="N28" s="615"/>
      <c r="O28" s="615"/>
      <c r="P28" s="615"/>
      <c r="Q28" s="616"/>
      <c r="R28" s="617">
        <v>154821</v>
      </c>
      <c r="S28" s="618"/>
      <c r="T28" s="618"/>
      <c r="U28" s="618"/>
      <c r="V28" s="618"/>
      <c r="W28" s="618"/>
      <c r="X28" s="618"/>
      <c r="Y28" s="619"/>
      <c r="Z28" s="620">
        <v>0.5</v>
      </c>
      <c r="AA28" s="620"/>
      <c r="AB28" s="620"/>
      <c r="AC28" s="620"/>
      <c r="AD28" s="621">
        <v>11202</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231</v>
      </c>
      <c r="CE28" s="615"/>
      <c r="CF28" s="615"/>
      <c r="CG28" s="615"/>
      <c r="CH28" s="615"/>
      <c r="CI28" s="615"/>
      <c r="CJ28" s="615"/>
      <c r="CK28" s="615"/>
      <c r="CL28" s="615"/>
      <c r="CM28" s="615"/>
      <c r="CN28" s="615"/>
      <c r="CO28" s="615"/>
      <c r="CP28" s="615"/>
      <c r="CQ28" s="616"/>
      <c r="CR28" s="617">
        <v>2814536</v>
      </c>
      <c r="CS28" s="618"/>
      <c r="CT28" s="618"/>
      <c r="CU28" s="618"/>
      <c r="CV28" s="618"/>
      <c r="CW28" s="618"/>
      <c r="CX28" s="618"/>
      <c r="CY28" s="619"/>
      <c r="CZ28" s="622">
        <v>8.4</v>
      </c>
      <c r="DA28" s="650"/>
      <c r="DB28" s="650"/>
      <c r="DC28" s="652"/>
      <c r="DD28" s="626">
        <v>2627740</v>
      </c>
      <c r="DE28" s="618"/>
      <c r="DF28" s="618"/>
      <c r="DG28" s="618"/>
      <c r="DH28" s="618"/>
      <c r="DI28" s="618"/>
      <c r="DJ28" s="618"/>
      <c r="DK28" s="619"/>
      <c r="DL28" s="626">
        <v>2627740</v>
      </c>
      <c r="DM28" s="618"/>
      <c r="DN28" s="618"/>
      <c r="DO28" s="618"/>
      <c r="DP28" s="618"/>
      <c r="DQ28" s="618"/>
      <c r="DR28" s="618"/>
      <c r="DS28" s="618"/>
      <c r="DT28" s="618"/>
      <c r="DU28" s="618"/>
      <c r="DV28" s="619"/>
      <c r="DW28" s="622">
        <v>17.7</v>
      </c>
      <c r="DX28" s="650"/>
      <c r="DY28" s="650"/>
      <c r="DZ28" s="650"/>
      <c r="EA28" s="650"/>
      <c r="EB28" s="650"/>
      <c r="EC28" s="651"/>
    </row>
    <row r="29" spans="2:133" ht="11.25" customHeight="1" x14ac:dyDescent="0.15">
      <c r="B29" s="614" t="s">
        <v>232</v>
      </c>
      <c r="C29" s="615"/>
      <c r="D29" s="615"/>
      <c r="E29" s="615"/>
      <c r="F29" s="615"/>
      <c r="G29" s="615"/>
      <c r="H29" s="615"/>
      <c r="I29" s="615"/>
      <c r="J29" s="615"/>
      <c r="K29" s="615"/>
      <c r="L29" s="615"/>
      <c r="M29" s="615"/>
      <c r="N29" s="615"/>
      <c r="O29" s="615"/>
      <c r="P29" s="615"/>
      <c r="Q29" s="616"/>
      <c r="R29" s="617">
        <v>95716</v>
      </c>
      <c r="S29" s="618"/>
      <c r="T29" s="618"/>
      <c r="U29" s="618"/>
      <c r="V29" s="618"/>
      <c r="W29" s="618"/>
      <c r="X29" s="618"/>
      <c r="Y29" s="619"/>
      <c r="Z29" s="620">
        <v>0.3</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233</v>
      </c>
      <c r="CE29" s="656"/>
      <c r="CF29" s="614" t="s">
        <v>234</v>
      </c>
      <c r="CG29" s="615"/>
      <c r="CH29" s="615"/>
      <c r="CI29" s="615"/>
      <c r="CJ29" s="615"/>
      <c r="CK29" s="615"/>
      <c r="CL29" s="615"/>
      <c r="CM29" s="615"/>
      <c r="CN29" s="615"/>
      <c r="CO29" s="615"/>
      <c r="CP29" s="615"/>
      <c r="CQ29" s="616"/>
      <c r="CR29" s="617">
        <v>2814406</v>
      </c>
      <c r="CS29" s="648"/>
      <c r="CT29" s="648"/>
      <c r="CU29" s="648"/>
      <c r="CV29" s="648"/>
      <c r="CW29" s="648"/>
      <c r="CX29" s="648"/>
      <c r="CY29" s="649"/>
      <c r="CZ29" s="622">
        <v>8.4</v>
      </c>
      <c r="DA29" s="650"/>
      <c r="DB29" s="650"/>
      <c r="DC29" s="652"/>
      <c r="DD29" s="626">
        <v>2627610</v>
      </c>
      <c r="DE29" s="648"/>
      <c r="DF29" s="648"/>
      <c r="DG29" s="648"/>
      <c r="DH29" s="648"/>
      <c r="DI29" s="648"/>
      <c r="DJ29" s="648"/>
      <c r="DK29" s="649"/>
      <c r="DL29" s="626">
        <v>2627610</v>
      </c>
      <c r="DM29" s="648"/>
      <c r="DN29" s="648"/>
      <c r="DO29" s="648"/>
      <c r="DP29" s="648"/>
      <c r="DQ29" s="648"/>
      <c r="DR29" s="648"/>
      <c r="DS29" s="648"/>
      <c r="DT29" s="648"/>
      <c r="DU29" s="648"/>
      <c r="DV29" s="649"/>
      <c r="DW29" s="622">
        <v>17.7</v>
      </c>
      <c r="DX29" s="650"/>
      <c r="DY29" s="650"/>
      <c r="DZ29" s="650"/>
      <c r="EA29" s="650"/>
      <c r="EB29" s="650"/>
      <c r="EC29" s="651"/>
    </row>
    <row r="30" spans="2:133" ht="11.25" customHeight="1" x14ac:dyDescent="0.15">
      <c r="B30" s="614" t="s">
        <v>235</v>
      </c>
      <c r="C30" s="615"/>
      <c r="D30" s="615"/>
      <c r="E30" s="615"/>
      <c r="F30" s="615"/>
      <c r="G30" s="615"/>
      <c r="H30" s="615"/>
      <c r="I30" s="615"/>
      <c r="J30" s="615"/>
      <c r="K30" s="615"/>
      <c r="L30" s="615"/>
      <c r="M30" s="615"/>
      <c r="N30" s="615"/>
      <c r="O30" s="615"/>
      <c r="P30" s="615"/>
      <c r="Q30" s="616"/>
      <c r="R30" s="617">
        <v>5477406</v>
      </c>
      <c r="S30" s="618"/>
      <c r="T30" s="618"/>
      <c r="U30" s="618"/>
      <c r="V30" s="618"/>
      <c r="W30" s="618"/>
      <c r="X30" s="618"/>
      <c r="Y30" s="619"/>
      <c r="Z30" s="620">
        <v>16</v>
      </c>
      <c r="AA30" s="620"/>
      <c r="AB30" s="620"/>
      <c r="AC30" s="620"/>
      <c r="AD30" s="621" t="s">
        <v>62</v>
      </c>
      <c r="AE30" s="621"/>
      <c r="AF30" s="621"/>
      <c r="AG30" s="621"/>
      <c r="AH30" s="621"/>
      <c r="AI30" s="621"/>
      <c r="AJ30" s="621"/>
      <c r="AK30" s="621"/>
      <c r="AL30" s="622" t="s">
        <v>62</v>
      </c>
      <c r="AM30" s="623"/>
      <c r="AN30" s="623"/>
      <c r="AO30" s="624"/>
      <c r="AP30" s="599" t="s">
        <v>152</v>
      </c>
      <c r="AQ30" s="600"/>
      <c r="AR30" s="600"/>
      <c r="AS30" s="600"/>
      <c r="AT30" s="600"/>
      <c r="AU30" s="600"/>
      <c r="AV30" s="600"/>
      <c r="AW30" s="600"/>
      <c r="AX30" s="600"/>
      <c r="AY30" s="600"/>
      <c r="AZ30" s="600"/>
      <c r="BA30" s="600"/>
      <c r="BB30" s="600"/>
      <c r="BC30" s="600"/>
      <c r="BD30" s="600"/>
      <c r="BE30" s="600"/>
      <c r="BF30" s="601"/>
      <c r="BG30" s="599" t="s">
        <v>236</v>
      </c>
      <c r="BH30" s="653"/>
      <c r="BI30" s="653"/>
      <c r="BJ30" s="653"/>
      <c r="BK30" s="653"/>
      <c r="BL30" s="653"/>
      <c r="BM30" s="653"/>
      <c r="BN30" s="653"/>
      <c r="BO30" s="653"/>
      <c r="BP30" s="653"/>
      <c r="BQ30" s="654"/>
      <c r="BR30" s="599" t="s">
        <v>237</v>
      </c>
      <c r="BS30" s="653"/>
      <c r="BT30" s="653"/>
      <c r="BU30" s="653"/>
      <c r="BV30" s="653"/>
      <c r="BW30" s="653"/>
      <c r="BX30" s="653"/>
      <c r="BY30" s="653"/>
      <c r="BZ30" s="653"/>
      <c r="CA30" s="653"/>
      <c r="CB30" s="654"/>
      <c r="CD30" s="657"/>
      <c r="CE30" s="658"/>
      <c r="CF30" s="614" t="s">
        <v>238</v>
      </c>
      <c r="CG30" s="615"/>
      <c r="CH30" s="615"/>
      <c r="CI30" s="615"/>
      <c r="CJ30" s="615"/>
      <c r="CK30" s="615"/>
      <c r="CL30" s="615"/>
      <c r="CM30" s="615"/>
      <c r="CN30" s="615"/>
      <c r="CO30" s="615"/>
      <c r="CP30" s="615"/>
      <c r="CQ30" s="616"/>
      <c r="CR30" s="617">
        <v>2714581</v>
      </c>
      <c r="CS30" s="618"/>
      <c r="CT30" s="618"/>
      <c r="CU30" s="618"/>
      <c r="CV30" s="618"/>
      <c r="CW30" s="618"/>
      <c r="CX30" s="618"/>
      <c r="CY30" s="619"/>
      <c r="CZ30" s="622">
        <v>8.1</v>
      </c>
      <c r="DA30" s="650"/>
      <c r="DB30" s="650"/>
      <c r="DC30" s="652"/>
      <c r="DD30" s="626">
        <v>2533660</v>
      </c>
      <c r="DE30" s="618"/>
      <c r="DF30" s="618"/>
      <c r="DG30" s="618"/>
      <c r="DH30" s="618"/>
      <c r="DI30" s="618"/>
      <c r="DJ30" s="618"/>
      <c r="DK30" s="619"/>
      <c r="DL30" s="626">
        <v>2533660</v>
      </c>
      <c r="DM30" s="618"/>
      <c r="DN30" s="618"/>
      <c r="DO30" s="618"/>
      <c r="DP30" s="618"/>
      <c r="DQ30" s="618"/>
      <c r="DR30" s="618"/>
      <c r="DS30" s="618"/>
      <c r="DT30" s="618"/>
      <c r="DU30" s="618"/>
      <c r="DV30" s="619"/>
      <c r="DW30" s="622">
        <v>17.100000000000001</v>
      </c>
      <c r="DX30" s="650"/>
      <c r="DY30" s="650"/>
      <c r="DZ30" s="650"/>
      <c r="EA30" s="650"/>
      <c r="EB30" s="650"/>
      <c r="EC30" s="651"/>
    </row>
    <row r="31" spans="2:133" ht="11.25" customHeight="1" x14ac:dyDescent="0.15">
      <c r="B31" s="630" t="s">
        <v>239</v>
      </c>
      <c r="C31" s="631"/>
      <c r="D31" s="631"/>
      <c r="E31" s="631"/>
      <c r="F31" s="631"/>
      <c r="G31" s="631"/>
      <c r="H31" s="631"/>
      <c r="I31" s="631"/>
      <c r="J31" s="631"/>
      <c r="K31" s="631"/>
      <c r="L31" s="631"/>
      <c r="M31" s="631"/>
      <c r="N31" s="631"/>
      <c r="O31" s="631"/>
      <c r="P31" s="631"/>
      <c r="Q31" s="632"/>
      <c r="R31" s="617" t="s">
        <v>62</v>
      </c>
      <c r="S31" s="618"/>
      <c r="T31" s="618"/>
      <c r="U31" s="618"/>
      <c r="V31" s="618"/>
      <c r="W31" s="618"/>
      <c r="X31" s="618"/>
      <c r="Y31" s="619"/>
      <c r="Z31" s="620" t="s">
        <v>62</v>
      </c>
      <c r="AA31" s="620"/>
      <c r="AB31" s="620"/>
      <c r="AC31" s="620"/>
      <c r="AD31" s="621" t="s">
        <v>62</v>
      </c>
      <c r="AE31" s="621"/>
      <c r="AF31" s="621"/>
      <c r="AG31" s="621"/>
      <c r="AH31" s="621"/>
      <c r="AI31" s="621"/>
      <c r="AJ31" s="621"/>
      <c r="AK31" s="621"/>
      <c r="AL31" s="622" t="s">
        <v>62</v>
      </c>
      <c r="AM31" s="623"/>
      <c r="AN31" s="623"/>
      <c r="AO31" s="624"/>
      <c r="AP31" s="661" t="s">
        <v>240</v>
      </c>
      <c r="AQ31" s="662"/>
      <c r="AR31" s="662"/>
      <c r="AS31" s="662"/>
      <c r="AT31" s="667" t="s">
        <v>241</v>
      </c>
      <c r="AU31" s="77"/>
      <c r="AV31" s="77"/>
      <c r="AW31" s="77"/>
      <c r="AX31" s="603" t="s">
        <v>117</v>
      </c>
      <c r="AY31" s="604"/>
      <c r="AZ31" s="604"/>
      <c r="BA31" s="604"/>
      <c r="BB31" s="604"/>
      <c r="BC31" s="604"/>
      <c r="BD31" s="604"/>
      <c r="BE31" s="604"/>
      <c r="BF31" s="605"/>
      <c r="BG31" s="670">
        <v>99.3</v>
      </c>
      <c r="BH31" s="671"/>
      <c r="BI31" s="671"/>
      <c r="BJ31" s="671"/>
      <c r="BK31" s="671"/>
      <c r="BL31" s="671"/>
      <c r="BM31" s="612">
        <v>97.4</v>
      </c>
      <c r="BN31" s="671"/>
      <c r="BO31" s="671"/>
      <c r="BP31" s="671"/>
      <c r="BQ31" s="672"/>
      <c r="BR31" s="670">
        <v>99.3</v>
      </c>
      <c r="BS31" s="671"/>
      <c r="BT31" s="671"/>
      <c r="BU31" s="671"/>
      <c r="BV31" s="671"/>
      <c r="BW31" s="671"/>
      <c r="BX31" s="612">
        <v>97.6</v>
      </c>
      <c r="BY31" s="671"/>
      <c r="BZ31" s="671"/>
      <c r="CA31" s="671"/>
      <c r="CB31" s="672"/>
      <c r="CD31" s="657"/>
      <c r="CE31" s="658"/>
      <c r="CF31" s="614" t="s">
        <v>242</v>
      </c>
      <c r="CG31" s="615"/>
      <c r="CH31" s="615"/>
      <c r="CI31" s="615"/>
      <c r="CJ31" s="615"/>
      <c r="CK31" s="615"/>
      <c r="CL31" s="615"/>
      <c r="CM31" s="615"/>
      <c r="CN31" s="615"/>
      <c r="CO31" s="615"/>
      <c r="CP31" s="615"/>
      <c r="CQ31" s="616"/>
      <c r="CR31" s="617">
        <v>99825</v>
      </c>
      <c r="CS31" s="648"/>
      <c r="CT31" s="648"/>
      <c r="CU31" s="648"/>
      <c r="CV31" s="648"/>
      <c r="CW31" s="648"/>
      <c r="CX31" s="648"/>
      <c r="CY31" s="649"/>
      <c r="CZ31" s="622">
        <v>0.3</v>
      </c>
      <c r="DA31" s="650"/>
      <c r="DB31" s="650"/>
      <c r="DC31" s="652"/>
      <c r="DD31" s="626">
        <v>93950</v>
      </c>
      <c r="DE31" s="648"/>
      <c r="DF31" s="648"/>
      <c r="DG31" s="648"/>
      <c r="DH31" s="648"/>
      <c r="DI31" s="648"/>
      <c r="DJ31" s="648"/>
      <c r="DK31" s="649"/>
      <c r="DL31" s="626">
        <v>93950</v>
      </c>
      <c r="DM31" s="648"/>
      <c r="DN31" s="648"/>
      <c r="DO31" s="648"/>
      <c r="DP31" s="648"/>
      <c r="DQ31" s="648"/>
      <c r="DR31" s="648"/>
      <c r="DS31" s="648"/>
      <c r="DT31" s="648"/>
      <c r="DU31" s="648"/>
      <c r="DV31" s="649"/>
      <c r="DW31" s="622">
        <v>0.6</v>
      </c>
      <c r="DX31" s="650"/>
      <c r="DY31" s="650"/>
      <c r="DZ31" s="650"/>
      <c r="EA31" s="650"/>
      <c r="EB31" s="650"/>
      <c r="EC31" s="651"/>
    </row>
    <row r="32" spans="2:133" ht="11.25" customHeight="1" x14ac:dyDescent="0.15">
      <c r="B32" s="614" t="s">
        <v>243</v>
      </c>
      <c r="C32" s="615"/>
      <c r="D32" s="615"/>
      <c r="E32" s="615"/>
      <c r="F32" s="615"/>
      <c r="G32" s="615"/>
      <c r="H32" s="615"/>
      <c r="I32" s="615"/>
      <c r="J32" s="615"/>
      <c r="K32" s="615"/>
      <c r="L32" s="615"/>
      <c r="M32" s="615"/>
      <c r="N32" s="615"/>
      <c r="O32" s="615"/>
      <c r="P32" s="615"/>
      <c r="Q32" s="616"/>
      <c r="R32" s="617">
        <v>3110943</v>
      </c>
      <c r="S32" s="618"/>
      <c r="T32" s="618"/>
      <c r="U32" s="618"/>
      <c r="V32" s="618"/>
      <c r="W32" s="618"/>
      <c r="X32" s="618"/>
      <c r="Y32" s="619"/>
      <c r="Z32" s="620">
        <v>9.1</v>
      </c>
      <c r="AA32" s="620"/>
      <c r="AB32" s="620"/>
      <c r="AC32" s="620"/>
      <c r="AD32" s="621" t="s">
        <v>62</v>
      </c>
      <c r="AE32" s="621"/>
      <c r="AF32" s="621"/>
      <c r="AG32" s="621"/>
      <c r="AH32" s="621"/>
      <c r="AI32" s="621"/>
      <c r="AJ32" s="621"/>
      <c r="AK32" s="621"/>
      <c r="AL32" s="622" t="s">
        <v>62</v>
      </c>
      <c r="AM32" s="623"/>
      <c r="AN32" s="623"/>
      <c r="AO32" s="624"/>
      <c r="AP32" s="663"/>
      <c r="AQ32" s="664"/>
      <c r="AR32" s="664"/>
      <c r="AS32" s="664"/>
      <c r="AT32" s="668"/>
      <c r="AU32" s="73" t="s">
        <v>244</v>
      </c>
      <c r="AX32" s="614" t="s">
        <v>245</v>
      </c>
      <c r="AY32" s="615"/>
      <c r="AZ32" s="615"/>
      <c r="BA32" s="615"/>
      <c r="BB32" s="615"/>
      <c r="BC32" s="615"/>
      <c r="BD32" s="615"/>
      <c r="BE32" s="615"/>
      <c r="BF32" s="616"/>
      <c r="BG32" s="673">
        <v>99.3</v>
      </c>
      <c r="BH32" s="648"/>
      <c r="BI32" s="648"/>
      <c r="BJ32" s="648"/>
      <c r="BK32" s="648"/>
      <c r="BL32" s="648"/>
      <c r="BM32" s="623">
        <v>98.7</v>
      </c>
      <c r="BN32" s="648"/>
      <c r="BO32" s="648"/>
      <c r="BP32" s="648"/>
      <c r="BQ32" s="674"/>
      <c r="BR32" s="673">
        <v>99.6</v>
      </c>
      <c r="BS32" s="648"/>
      <c r="BT32" s="648"/>
      <c r="BU32" s="648"/>
      <c r="BV32" s="648"/>
      <c r="BW32" s="648"/>
      <c r="BX32" s="623">
        <v>99</v>
      </c>
      <c r="BY32" s="648"/>
      <c r="BZ32" s="648"/>
      <c r="CA32" s="648"/>
      <c r="CB32" s="674"/>
      <c r="CD32" s="659"/>
      <c r="CE32" s="660"/>
      <c r="CF32" s="614" t="s">
        <v>246</v>
      </c>
      <c r="CG32" s="615"/>
      <c r="CH32" s="615"/>
      <c r="CI32" s="615"/>
      <c r="CJ32" s="615"/>
      <c r="CK32" s="615"/>
      <c r="CL32" s="615"/>
      <c r="CM32" s="615"/>
      <c r="CN32" s="615"/>
      <c r="CO32" s="615"/>
      <c r="CP32" s="615"/>
      <c r="CQ32" s="616"/>
      <c r="CR32" s="617">
        <v>130</v>
      </c>
      <c r="CS32" s="618"/>
      <c r="CT32" s="618"/>
      <c r="CU32" s="618"/>
      <c r="CV32" s="618"/>
      <c r="CW32" s="618"/>
      <c r="CX32" s="618"/>
      <c r="CY32" s="619"/>
      <c r="CZ32" s="622">
        <v>0</v>
      </c>
      <c r="DA32" s="650"/>
      <c r="DB32" s="650"/>
      <c r="DC32" s="652"/>
      <c r="DD32" s="626">
        <v>130</v>
      </c>
      <c r="DE32" s="618"/>
      <c r="DF32" s="618"/>
      <c r="DG32" s="618"/>
      <c r="DH32" s="618"/>
      <c r="DI32" s="618"/>
      <c r="DJ32" s="618"/>
      <c r="DK32" s="619"/>
      <c r="DL32" s="626">
        <v>130</v>
      </c>
      <c r="DM32" s="618"/>
      <c r="DN32" s="618"/>
      <c r="DO32" s="618"/>
      <c r="DP32" s="618"/>
      <c r="DQ32" s="618"/>
      <c r="DR32" s="618"/>
      <c r="DS32" s="618"/>
      <c r="DT32" s="618"/>
      <c r="DU32" s="618"/>
      <c r="DV32" s="619"/>
      <c r="DW32" s="622">
        <v>0</v>
      </c>
      <c r="DX32" s="650"/>
      <c r="DY32" s="650"/>
      <c r="DZ32" s="650"/>
      <c r="EA32" s="650"/>
      <c r="EB32" s="650"/>
      <c r="EC32" s="651"/>
    </row>
    <row r="33" spans="2:133" ht="11.25" customHeight="1" x14ac:dyDescent="0.15">
      <c r="B33" s="614" t="s">
        <v>247</v>
      </c>
      <c r="C33" s="615"/>
      <c r="D33" s="615"/>
      <c r="E33" s="615"/>
      <c r="F33" s="615"/>
      <c r="G33" s="615"/>
      <c r="H33" s="615"/>
      <c r="I33" s="615"/>
      <c r="J33" s="615"/>
      <c r="K33" s="615"/>
      <c r="L33" s="615"/>
      <c r="M33" s="615"/>
      <c r="N33" s="615"/>
      <c r="O33" s="615"/>
      <c r="P33" s="615"/>
      <c r="Q33" s="616"/>
      <c r="R33" s="617">
        <v>56802</v>
      </c>
      <c r="S33" s="618"/>
      <c r="T33" s="618"/>
      <c r="U33" s="618"/>
      <c r="V33" s="618"/>
      <c r="W33" s="618"/>
      <c r="X33" s="618"/>
      <c r="Y33" s="619"/>
      <c r="Z33" s="620">
        <v>0.2</v>
      </c>
      <c r="AA33" s="620"/>
      <c r="AB33" s="620"/>
      <c r="AC33" s="620"/>
      <c r="AD33" s="621">
        <v>527</v>
      </c>
      <c r="AE33" s="621"/>
      <c r="AF33" s="621"/>
      <c r="AG33" s="621"/>
      <c r="AH33" s="621"/>
      <c r="AI33" s="621"/>
      <c r="AJ33" s="621"/>
      <c r="AK33" s="621"/>
      <c r="AL33" s="622">
        <v>0</v>
      </c>
      <c r="AM33" s="623"/>
      <c r="AN33" s="623"/>
      <c r="AO33" s="624"/>
      <c r="AP33" s="665"/>
      <c r="AQ33" s="666"/>
      <c r="AR33" s="666"/>
      <c r="AS33" s="666"/>
      <c r="AT33" s="669"/>
      <c r="AU33" s="78"/>
      <c r="AV33" s="78"/>
      <c r="AW33" s="78"/>
      <c r="AX33" s="638" t="s">
        <v>248</v>
      </c>
      <c r="AY33" s="639"/>
      <c r="AZ33" s="639"/>
      <c r="BA33" s="639"/>
      <c r="BB33" s="639"/>
      <c r="BC33" s="639"/>
      <c r="BD33" s="639"/>
      <c r="BE33" s="639"/>
      <c r="BF33" s="640"/>
      <c r="BG33" s="675">
        <v>99.1</v>
      </c>
      <c r="BH33" s="676"/>
      <c r="BI33" s="676"/>
      <c r="BJ33" s="676"/>
      <c r="BK33" s="676"/>
      <c r="BL33" s="676"/>
      <c r="BM33" s="677">
        <v>96</v>
      </c>
      <c r="BN33" s="676"/>
      <c r="BO33" s="676"/>
      <c r="BP33" s="676"/>
      <c r="BQ33" s="678"/>
      <c r="BR33" s="675">
        <v>99</v>
      </c>
      <c r="BS33" s="676"/>
      <c r="BT33" s="676"/>
      <c r="BU33" s="676"/>
      <c r="BV33" s="676"/>
      <c r="BW33" s="676"/>
      <c r="BX33" s="677">
        <v>96.2</v>
      </c>
      <c r="BY33" s="676"/>
      <c r="BZ33" s="676"/>
      <c r="CA33" s="676"/>
      <c r="CB33" s="678"/>
      <c r="CD33" s="614" t="s">
        <v>249</v>
      </c>
      <c r="CE33" s="615"/>
      <c r="CF33" s="615"/>
      <c r="CG33" s="615"/>
      <c r="CH33" s="615"/>
      <c r="CI33" s="615"/>
      <c r="CJ33" s="615"/>
      <c r="CK33" s="615"/>
      <c r="CL33" s="615"/>
      <c r="CM33" s="615"/>
      <c r="CN33" s="615"/>
      <c r="CO33" s="615"/>
      <c r="CP33" s="615"/>
      <c r="CQ33" s="616"/>
      <c r="CR33" s="617">
        <v>14453853</v>
      </c>
      <c r="CS33" s="648"/>
      <c r="CT33" s="648"/>
      <c r="CU33" s="648"/>
      <c r="CV33" s="648"/>
      <c r="CW33" s="648"/>
      <c r="CX33" s="648"/>
      <c r="CY33" s="649"/>
      <c r="CZ33" s="622">
        <v>43.4</v>
      </c>
      <c r="DA33" s="650"/>
      <c r="DB33" s="650"/>
      <c r="DC33" s="652"/>
      <c r="DD33" s="626">
        <v>8793813</v>
      </c>
      <c r="DE33" s="648"/>
      <c r="DF33" s="648"/>
      <c r="DG33" s="648"/>
      <c r="DH33" s="648"/>
      <c r="DI33" s="648"/>
      <c r="DJ33" s="648"/>
      <c r="DK33" s="649"/>
      <c r="DL33" s="626">
        <v>5955674</v>
      </c>
      <c r="DM33" s="648"/>
      <c r="DN33" s="648"/>
      <c r="DO33" s="648"/>
      <c r="DP33" s="648"/>
      <c r="DQ33" s="648"/>
      <c r="DR33" s="648"/>
      <c r="DS33" s="648"/>
      <c r="DT33" s="648"/>
      <c r="DU33" s="648"/>
      <c r="DV33" s="649"/>
      <c r="DW33" s="622">
        <v>40.1</v>
      </c>
      <c r="DX33" s="650"/>
      <c r="DY33" s="650"/>
      <c r="DZ33" s="650"/>
      <c r="EA33" s="650"/>
      <c r="EB33" s="650"/>
      <c r="EC33" s="651"/>
    </row>
    <row r="34" spans="2:133" ht="11.25" customHeight="1" x14ac:dyDescent="0.15">
      <c r="B34" s="614" t="s">
        <v>250</v>
      </c>
      <c r="C34" s="615"/>
      <c r="D34" s="615"/>
      <c r="E34" s="615"/>
      <c r="F34" s="615"/>
      <c r="G34" s="615"/>
      <c r="H34" s="615"/>
      <c r="I34" s="615"/>
      <c r="J34" s="615"/>
      <c r="K34" s="615"/>
      <c r="L34" s="615"/>
      <c r="M34" s="615"/>
      <c r="N34" s="615"/>
      <c r="O34" s="615"/>
      <c r="P34" s="615"/>
      <c r="Q34" s="616"/>
      <c r="R34" s="617">
        <v>633692</v>
      </c>
      <c r="S34" s="618"/>
      <c r="T34" s="618"/>
      <c r="U34" s="618"/>
      <c r="V34" s="618"/>
      <c r="W34" s="618"/>
      <c r="X34" s="618"/>
      <c r="Y34" s="619"/>
      <c r="Z34" s="620">
        <v>1.9</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251</v>
      </c>
      <c r="CE34" s="615"/>
      <c r="CF34" s="615"/>
      <c r="CG34" s="615"/>
      <c r="CH34" s="615"/>
      <c r="CI34" s="615"/>
      <c r="CJ34" s="615"/>
      <c r="CK34" s="615"/>
      <c r="CL34" s="615"/>
      <c r="CM34" s="615"/>
      <c r="CN34" s="615"/>
      <c r="CO34" s="615"/>
      <c r="CP34" s="615"/>
      <c r="CQ34" s="616"/>
      <c r="CR34" s="617">
        <v>3829050</v>
      </c>
      <c r="CS34" s="618"/>
      <c r="CT34" s="618"/>
      <c r="CU34" s="618"/>
      <c r="CV34" s="618"/>
      <c r="CW34" s="618"/>
      <c r="CX34" s="618"/>
      <c r="CY34" s="619"/>
      <c r="CZ34" s="622">
        <v>11.5</v>
      </c>
      <c r="DA34" s="650"/>
      <c r="DB34" s="650"/>
      <c r="DC34" s="652"/>
      <c r="DD34" s="626">
        <v>2429805</v>
      </c>
      <c r="DE34" s="618"/>
      <c r="DF34" s="618"/>
      <c r="DG34" s="618"/>
      <c r="DH34" s="618"/>
      <c r="DI34" s="618"/>
      <c r="DJ34" s="618"/>
      <c r="DK34" s="619"/>
      <c r="DL34" s="626">
        <v>1932197</v>
      </c>
      <c r="DM34" s="618"/>
      <c r="DN34" s="618"/>
      <c r="DO34" s="618"/>
      <c r="DP34" s="618"/>
      <c r="DQ34" s="618"/>
      <c r="DR34" s="618"/>
      <c r="DS34" s="618"/>
      <c r="DT34" s="618"/>
      <c r="DU34" s="618"/>
      <c r="DV34" s="619"/>
      <c r="DW34" s="622">
        <v>13</v>
      </c>
      <c r="DX34" s="650"/>
      <c r="DY34" s="650"/>
      <c r="DZ34" s="650"/>
      <c r="EA34" s="650"/>
      <c r="EB34" s="650"/>
      <c r="EC34" s="651"/>
    </row>
    <row r="35" spans="2:133" ht="11.25" customHeight="1" x14ac:dyDescent="0.15">
      <c r="B35" s="614" t="s">
        <v>252</v>
      </c>
      <c r="C35" s="615"/>
      <c r="D35" s="615"/>
      <c r="E35" s="615"/>
      <c r="F35" s="615"/>
      <c r="G35" s="615"/>
      <c r="H35" s="615"/>
      <c r="I35" s="615"/>
      <c r="J35" s="615"/>
      <c r="K35" s="615"/>
      <c r="L35" s="615"/>
      <c r="M35" s="615"/>
      <c r="N35" s="615"/>
      <c r="O35" s="615"/>
      <c r="P35" s="615"/>
      <c r="Q35" s="616"/>
      <c r="R35" s="617">
        <v>1070177</v>
      </c>
      <c r="S35" s="618"/>
      <c r="T35" s="618"/>
      <c r="U35" s="618"/>
      <c r="V35" s="618"/>
      <c r="W35" s="618"/>
      <c r="X35" s="618"/>
      <c r="Y35" s="619"/>
      <c r="Z35" s="620">
        <v>3.1</v>
      </c>
      <c r="AA35" s="620"/>
      <c r="AB35" s="620"/>
      <c r="AC35" s="620"/>
      <c r="AD35" s="621" t="s">
        <v>62</v>
      </c>
      <c r="AE35" s="621"/>
      <c r="AF35" s="621"/>
      <c r="AG35" s="621"/>
      <c r="AH35" s="621"/>
      <c r="AI35" s="621"/>
      <c r="AJ35" s="621"/>
      <c r="AK35" s="621"/>
      <c r="AL35" s="622" t="s">
        <v>62</v>
      </c>
      <c r="AM35" s="623"/>
      <c r="AN35" s="623"/>
      <c r="AO35" s="624"/>
      <c r="AP35" s="81"/>
      <c r="AQ35" s="599" t="s">
        <v>253</v>
      </c>
      <c r="AR35" s="600"/>
      <c r="AS35" s="600"/>
      <c r="AT35" s="600"/>
      <c r="AU35" s="600"/>
      <c r="AV35" s="600"/>
      <c r="AW35" s="600"/>
      <c r="AX35" s="600"/>
      <c r="AY35" s="600"/>
      <c r="AZ35" s="600"/>
      <c r="BA35" s="600"/>
      <c r="BB35" s="600"/>
      <c r="BC35" s="600"/>
      <c r="BD35" s="600"/>
      <c r="BE35" s="600"/>
      <c r="BF35" s="601"/>
      <c r="BG35" s="599" t="s">
        <v>254</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255</v>
      </c>
      <c r="CE35" s="615"/>
      <c r="CF35" s="615"/>
      <c r="CG35" s="615"/>
      <c r="CH35" s="615"/>
      <c r="CI35" s="615"/>
      <c r="CJ35" s="615"/>
      <c r="CK35" s="615"/>
      <c r="CL35" s="615"/>
      <c r="CM35" s="615"/>
      <c r="CN35" s="615"/>
      <c r="CO35" s="615"/>
      <c r="CP35" s="615"/>
      <c r="CQ35" s="616"/>
      <c r="CR35" s="617">
        <v>230550</v>
      </c>
      <c r="CS35" s="648"/>
      <c r="CT35" s="648"/>
      <c r="CU35" s="648"/>
      <c r="CV35" s="648"/>
      <c r="CW35" s="648"/>
      <c r="CX35" s="648"/>
      <c r="CY35" s="649"/>
      <c r="CZ35" s="622">
        <v>0.7</v>
      </c>
      <c r="DA35" s="650"/>
      <c r="DB35" s="650"/>
      <c r="DC35" s="652"/>
      <c r="DD35" s="626">
        <v>169401</v>
      </c>
      <c r="DE35" s="648"/>
      <c r="DF35" s="648"/>
      <c r="DG35" s="648"/>
      <c r="DH35" s="648"/>
      <c r="DI35" s="648"/>
      <c r="DJ35" s="648"/>
      <c r="DK35" s="649"/>
      <c r="DL35" s="626">
        <v>158347</v>
      </c>
      <c r="DM35" s="648"/>
      <c r="DN35" s="648"/>
      <c r="DO35" s="648"/>
      <c r="DP35" s="648"/>
      <c r="DQ35" s="648"/>
      <c r="DR35" s="648"/>
      <c r="DS35" s="648"/>
      <c r="DT35" s="648"/>
      <c r="DU35" s="648"/>
      <c r="DV35" s="649"/>
      <c r="DW35" s="622">
        <v>1.1000000000000001</v>
      </c>
      <c r="DX35" s="650"/>
      <c r="DY35" s="650"/>
      <c r="DZ35" s="650"/>
      <c r="EA35" s="650"/>
      <c r="EB35" s="650"/>
      <c r="EC35" s="651"/>
    </row>
    <row r="36" spans="2:133" ht="11.25" customHeight="1" x14ac:dyDescent="0.15">
      <c r="B36" s="614" t="s">
        <v>256</v>
      </c>
      <c r="C36" s="615"/>
      <c r="D36" s="615"/>
      <c r="E36" s="615"/>
      <c r="F36" s="615"/>
      <c r="G36" s="615"/>
      <c r="H36" s="615"/>
      <c r="I36" s="615"/>
      <c r="J36" s="615"/>
      <c r="K36" s="615"/>
      <c r="L36" s="615"/>
      <c r="M36" s="615"/>
      <c r="N36" s="615"/>
      <c r="O36" s="615"/>
      <c r="P36" s="615"/>
      <c r="Q36" s="616"/>
      <c r="R36" s="617">
        <v>1164628</v>
      </c>
      <c r="S36" s="618"/>
      <c r="T36" s="618"/>
      <c r="U36" s="618"/>
      <c r="V36" s="618"/>
      <c r="W36" s="618"/>
      <c r="X36" s="618"/>
      <c r="Y36" s="619"/>
      <c r="Z36" s="620">
        <v>3.4</v>
      </c>
      <c r="AA36" s="620"/>
      <c r="AB36" s="620"/>
      <c r="AC36" s="620"/>
      <c r="AD36" s="621" t="s">
        <v>62</v>
      </c>
      <c r="AE36" s="621"/>
      <c r="AF36" s="621"/>
      <c r="AG36" s="621"/>
      <c r="AH36" s="621"/>
      <c r="AI36" s="621"/>
      <c r="AJ36" s="621"/>
      <c r="AK36" s="621"/>
      <c r="AL36" s="622" t="s">
        <v>62</v>
      </c>
      <c r="AM36" s="623"/>
      <c r="AN36" s="623"/>
      <c r="AO36" s="624"/>
      <c r="AP36" s="81"/>
      <c r="AQ36" s="679" t="s">
        <v>257</v>
      </c>
      <c r="AR36" s="680"/>
      <c r="AS36" s="680"/>
      <c r="AT36" s="680"/>
      <c r="AU36" s="680"/>
      <c r="AV36" s="680"/>
      <c r="AW36" s="680"/>
      <c r="AX36" s="680"/>
      <c r="AY36" s="681"/>
      <c r="AZ36" s="606">
        <v>3488025</v>
      </c>
      <c r="BA36" s="607"/>
      <c r="BB36" s="607"/>
      <c r="BC36" s="607"/>
      <c r="BD36" s="607"/>
      <c r="BE36" s="607"/>
      <c r="BF36" s="682"/>
      <c r="BG36" s="603" t="s">
        <v>258</v>
      </c>
      <c r="BH36" s="604"/>
      <c r="BI36" s="604"/>
      <c r="BJ36" s="604"/>
      <c r="BK36" s="604"/>
      <c r="BL36" s="604"/>
      <c r="BM36" s="604"/>
      <c r="BN36" s="604"/>
      <c r="BO36" s="604"/>
      <c r="BP36" s="604"/>
      <c r="BQ36" s="604"/>
      <c r="BR36" s="604"/>
      <c r="BS36" s="604"/>
      <c r="BT36" s="604"/>
      <c r="BU36" s="605"/>
      <c r="BV36" s="606">
        <v>15499</v>
      </c>
      <c r="BW36" s="607"/>
      <c r="BX36" s="607"/>
      <c r="BY36" s="607"/>
      <c r="BZ36" s="607"/>
      <c r="CA36" s="607"/>
      <c r="CB36" s="682"/>
      <c r="CD36" s="614" t="s">
        <v>259</v>
      </c>
      <c r="CE36" s="615"/>
      <c r="CF36" s="615"/>
      <c r="CG36" s="615"/>
      <c r="CH36" s="615"/>
      <c r="CI36" s="615"/>
      <c r="CJ36" s="615"/>
      <c r="CK36" s="615"/>
      <c r="CL36" s="615"/>
      <c r="CM36" s="615"/>
      <c r="CN36" s="615"/>
      <c r="CO36" s="615"/>
      <c r="CP36" s="615"/>
      <c r="CQ36" s="616"/>
      <c r="CR36" s="617">
        <v>3887343</v>
      </c>
      <c r="CS36" s="618"/>
      <c r="CT36" s="618"/>
      <c r="CU36" s="618"/>
      <c r="CV36" s="618"/>
      <c r="CW36" s="618"/>
      <c r="CX36" s="618"/>
      <c r="CY36" s="619"/>
      <c r="CZ36" s="622">
        <v>11.7</v>
      </c>
      <c r="DA36" s="650"/>
      <c r="DB36" s="650"/>
      <c r="DC36" s="652"/>
      <c r="DD36" s="626">
        <v>3353210</v>
      </c>
      <c r="DE36" s="618"/>
      <c r="DF36" s="618"/>
      <c r="DG36" s="618"/>
      <c r="DH36" s="618"/>
      <c r="DI36" s="618"/>
      <c r="DJ36" s="618"/>
      <c r="DK36" s="619"/>
      <c r="DL36" s="626">
        <v>2200371</v>
      </c>
      <c r="DM36" s="618"/>
      <c r="DN36" s="618"/>
      <c r="DO36" s="618"/>
      <c r="DP36" s="618"/>
      <c r="DQ36" s="618"/>
      <c r="DR36" s="618"/>
      <c r="DS36" s="618"/>
      <c r="DT36" s="618"/>
      <c r="DU36" s="618"/>
      <c r="DV36" s="619"/>
      <c r="DW36" s="622">
        <v>14.8</v>
      </c>
      <c r="DX36" s="650"/>
      <c r="DY36" s="650"/>
      <c r="DZ36" s="650"/>
      <c r="EA36" s="650"/>
      <c r="EB36" s="650"/>
      <c r="EC36" s="651"/>
    </row>
    <row r="37" spans="2:133" ht="11.25" customHeight="1" x14ac:dyDescent="0.15">
      <c r="B37" s="614" t="s">
        <v>260</v>
      </c>
      <c r="C37" s="615"/>
      <c r="D37" s="615"/>
      <c r="E37" s="615"/>
      <c r="F37" s="615"/>
      <c r="G37" s="615"/>
      <c r="H37" s="615"/>
      <c r="I37" s="615"/>
      <c r="J37" s="615"/>
      <c r="K37" s="615"/>
      <c r="L37" s="615"/>
      <c r="M37" s="615"/>
      <c r="N37" s="615"/>
      <c r="O37" s="615"/>
      <c r="P37" s="615"/>
      <c r="Q37" s="616"/>
      <c r="R37" s="617">
        <v>3123205</v>
      </c>
      <c r="S37" s="618"/>
      <c r="T37" s="618"/>
      <c r="U37" s="618"/>
      <c r="V37" s="618"/>
      <c r="W37" s="618"/>
      <c r="X37" s="618"/>
      <c r="Y37" s="619"/>
      <c r="Z37" s="620">
        <v>9.1</v>
      </c>
      <c r="AA37" s="620"/>
      <c r="AB37" s="620"/>
      <c r="AC37" s="620"/>
      <c r="AD37" s="621">
        <v>3154</v>
      </c>
      <c r="AE37" s="621"/>
      <c r="AF37" s="621"/>
      <c r="AG37" s="621"/>
      <c r="AH37" s="621"/>
      <c r="AI37" s="621"/>
      <c r="AJ37" s="621"/>
      <c r="AK37" s="621"/>
      <c r="AL37" s="622">
        <v>0</v>
      </c>
      <c r="AM37" s="623"/>
      <c r="AN37" s="623"/>
      <c r="AO37" s="624"/>
      <c r="AQ37" s="683" t="s">
        <v>261</v>
      </c>
      <c r="AR37" s="684"/>
      <c r="AS37" s="684"/>
      <c r="AT37" s="684"/>
      <c r="AU37" s="684"/>
      <c r="AV37" s="684"/>
      <c r="AW37" s="684"/>
      <c r="AX37" s="684"/>
      <c r="AY37" s="685"/>
      <c r="AZ37" s="617">
        <v>906692</v>
      </c>
      <c r="BA37" s="618"/>
      <c r="BB37" s="618"/>
      <c r="BC37" s="618"/>
      <c r="BD37" s="648"/>
      <c r="BE37" s="648"/>
      <c r="BF37" s="674"/>
      <c r="BG37" s="614" t="s">
        <v>262</v>
      </c>
      <c r="BH37" s="615"/>
      <c r="BI37" s="615"/>
      <c r="BJ37" s="615"/>
      <c r="BK37" s="615"/>
      <c r="BL37" s="615"/>
      <c r="BM37" s="615"/>
      <c r="BN37" s="615"/>
      <c r="BO37" s="615"/>
      <c r="BP37" s="615"/>
      <c r="BQ37" s="615"/>
      <c r="BR37" s="615"/>
      <c r="BS37" s="615"/>
      <c r="BT37" s="615"/>
      <c r="BU37" s="616"/>
      <c r="BV37" s="617">
        <v>-61997</v>
      </c>
      <c r="BW37" s="618"/>
      <c r="BX37" s="618"/>
      <c r="BY37" s="618"/>
      <c r="BZ37" s="618"/>
      <c r="CA37" s="618"/>
      <c r="CB37" s="627"/>
      <c r="CD37" s="614" t="s">
        <v>263</v>
      </c>
      <c r="CE37" s="615"/>
      <c r="CF37" s="615"/>
      <c r="CG37" s="615"/>
      <c r="CH37" s="615"/>
      <c r="CI37" s="615"/>
      <c r="CJ37" s="615"/>
      <c r="CK37" s="615"/>
      <c r="CL37" s="615"/>
      <c r="CM37" s="615"/>
      <c r="CN37" s="615"/>
      <c r="CO37" s="615"/>
      <c r="CP37" s="615"/>
      <c r="CQ37" s="616"/>
      <c r="CR37" s="617">
        <v>1261757</v>
      </c>
      <c r="CS37" s="648"/>
      <c r="CT37" s="648"/>
      <c r="CU37" s="648"/>
      <c r="CV37" s="648"/>
      <c r="CW37" s="648"/>
      <c r="CX37" s="648"/>
      <c r="CY37" s="649"/>
      <c r="CZ37" s="622">
        <v>3.8</v>
      </c>
      <c r="DA37" s="650"/>
      <c r="DB37" s="650"/>
      <c r="DC37" s="652"/>
      <c r="DD37" s="626">
        <v>1256661</v>
      </c>
      <c r="DE37" s="648"/>
      <c r="DF37" s="648"/>
      <c r="DG37" s="648"/>
      <c r="DH37" s="648"/>
      <c r="DI37" s="648"/>
      <c r="DJ37" s="648"/>
      <c r="DK37" s="649"/>
      <c r="DL37" s="626">
        <v>1244623</v>
      </c>
      <c r="DM37" s="648"/>
      <c r="DN37" s="648"/>
      <c r="DO37" s="648"/>
      <c r="DP37" s="648"/>
      <c r="DQ37" s="648"/>
      <c r="DR37" s="648"/>
      <c r="DS37" s="648"/>
      <c r="DT37" s="648"/>
      <c r="DU37" s="648"/>
      <c r="DV37" s="649"/>
      <c r="DW37" s="622">
        <v>8.4</v>
      </c>
      <c r="DX37" s="650"/>
      <c r="DY37" s="650"/>
      <c r="DZ37" s="650"/>
      <c r="EA37" s="650"/>
      <c r="EB37" s="650"/>
      <c r="EC37" s="651"/>
    </row>
    <row r="38" spans="2:133" ht="11.25" customHeight="1" x14ac:dyDescent="0.15">
      <c r="B38" s="614" t="s">
        <v>264</v>
      </c>
      <c r="C38" s="615"/>
      <c r="D38" s="615"/>
      <c r="E38" s="615"/>
      <c r="F38" s="615"/>
      <c r="G38" s="615"/>
      <c r="H38" s="615"/>
      <c r="I38" s="615"/>
      <c r="J38" s="615"/>
      <c r="K38" s="615"/>
      <c r="L38" s="615"/>
      <c r="M38" s="615"/>
      <c r="N38" s="615"/>
      <c r="O38" s="615"/>
      <c r="P38" s="615"/>
      <c r="Q38" s="616"/>
      <c r="R38" s="617">
        <v>3261888</v>
      </c>
      <c r="S38" s="618"/>
      <c r="T38" s="618"/>
      <c r="U38" s="618"/>
      <c r="V38" s="618"/>
      <c r="W38" s="618"/>
      <c r="X38" s="618"/>
      <c r="Y38" s="619"/>
      <c r="Z38" s="620">
        <v>9.6</v>
      </c>
      <c r="AA38" s="620"/>
      <c r="AB38" s="620"/>
      <c r="AC38" s="620"/>
      <c r="AD38" s="621" t="s">
        <v>62</v>
      </c>
      <c r="AE38" s="621"/>
      <c r="AF38" s="621"/>
      <c r="AG38" s="621"/>
      <c r="AH38" s="621"/>
      <c r="AI38" s="621"/>
      <c r="AJ38" s="621"/>
      <c r="AK38" s="621"/>
      <c r="AL38" s="622" t="s">
        <v>62</v>
      </c>
      <c r="AM38" s="623"/>
      <c r="AN38" s="623"/>
      <c r="AO38" s="624"/>
      <c r="AQ38" s="683" t="s">
        <v>265</v>
      </c>
      <c r="AR38" s="684"/>
      <c r="AS38" s="684"/>
      <c r="AT38" s="684"/>
      <c r="AU38" s="684"/>
      <c r="AV38" s="684"/>
      <c r="AW38" s="684"/>
      <c r="AX38" s="684"/>
      <c r="AY38" s="685"/>
      <c r="AZ38" s="617">
        <v>340195</v>
      </c>
      <c r="BA38" s="618"/>
      <c r="BB38" s="618"/>
      <c r="BC38" s="618"/>
      <c r="BD38" s="648"/>
      <c r="BE38" s="648"/>
      <c r="BF38" s="674"/>
      <c r="BG38" s="614" t="s">
        <v>266</v>
      </c>
      <c r="BH38" s="615"/>
      <c r="BI38" s="615"/>
      <c r="BJ38" s="615"/>
      <c r="BK38" s="615"/>
      <c r="BL38" s="615"/>
      <c r="BM38" s="615"/>
      <c r="BN38" s="615"/>
      <c r="BO38" s="615"/>
      <c r="BP38" s="615"/>
      <c r="BQ38" s="615"/>
      <c r="BR38" s="615"/>
      <c r="BS38" s="615"/>
      <c r="BT38" s="615"/>
      <c r="BU38" s="616"/>
      <c r="BV38" s="617">
        <v>6192</v>
      </c>
      <c r="BW38" s="618"/>
      <c r="BX38" s="618"/>
      <c r="BY38" s="618"/>
      <c r="BZ38" s="618"/>
      <c r="CA38" s="618"/>
      <c r="CB38" s="627"/>
      <c r="CD38" s="614" t="s">
        <v>267</v>
      </c>
      <c r="CE38" s="615"/>
      <c r="CF38" s="615"/>
      <c r="CG38" s="615"/>
      <c r="CH38" s="615"/>
      <c r="CI38" s="615"/>
      <c r="CJ38" s="615"/>
      <c r="CK38" s="615"/>
      <c r="CL38" s="615"/>
      <c r="CM38" s="615"/>
      <c r="CN38" s="615"/>
      <c r="CO38" s="615"/>
      <c r="CP38" s="615"/>
      <c r="CQ38" s="616"/>
      <c r="CR38" s="617">
        <v>2129658</v>
      </c>
      <c r="CS38" s="618"/>
      <c r="CT38" s="618"/>
      <c r="CU38" s="618"/>
      <c r="CV38" s="618"/>
      <c r="CW38" s="618"/>
      <c r="CX38" s="618"/>
      <c r="CY38" s="619"/>
      <c r="CZ38" s="622">
        <v>6.4</v>
      </c>
      <c r="DA38" s="650"/>
      <c r="DB38" s="650"/>
      <c r="DC38" s="652"/>
      <c r="DD38" s="626">
        <v>1757872</v>
      </c>
      <c r="DE38" s="618"/>
      <c r="DF38" s="618"/>
      <c r="DG38" s="618"/>
      <c r="DH38" s="618"/>
      <c r="DI38" s="618"/>
      <c r="DJ38" s="618"/>
      <c r="DK38" s="619"/>
      <c r="DL38" s="626">
        <v>1664759</v>
      </c>
      <c r="DM38" s="618"/>
      <c r="DN38" s="618"/>
      <c r="DO38" s="618"/>
      <c r="DP38" s="618"/>
      <c r="DQ38" s="618"/>
      <c r="DR38" s="618"/>
      <c r="DS38" s="618"/>
      <c r="DT38" s="618"/>
      <c r="DU38" s="618"/>
      <c r="DV38" s="619"/>
      <c r="DW38" s="622">
        <v>11.2</v>
      </c>
      <c r="DX38" s="650"/>
      <c r="DY38" s="650"/>
      <c r="DZ38" s="650"/>
      <c r="EA38" s="650"/>
      <c r="EB38" s="650"/>
      <c r="EC38" s="651"/>
    </row>
    <row r="39" spans="2:133" ht="11.25" customHeight="1" x14ac:dyDescent="0.15">
      <c r="B39" s="614" t="s">
        <v>268</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269</v>
      </c>
      <c r="AR39" s="684"/>
      <c r="AS39" s="684"/>
      <c r="AT39" s="684"/>
      <c r="AU39" s="684"/>
      <c r="AV39" s="684"/>
      <c r="AW39" s="684"/>
      <c r="AX39" s="684"/>
      <c r="AY39" s="685"/>
      <c r="AZ39" s="617">
        <v>104456</v>
      </c>
      <c r="BA39" s="618"/>
      <c r="BB39" s="618"/>
      <c r="BC39" s="618"/>
      <c r="BD39" s="648"/>
      <c r="BE39" s="648"/>
      <c r="BF39" s="674"/>
      <c r="BG39" s="614" t="s">
        <v>270</v>
      </c>
      <c r="BH39" s="615"/>
      <c r="BI39" s="615"/>
      <c r="BJ39" s="615"/>
      <c r="BK39" s="615"/>
      <c r="BL39" s="615"/>
      <c r="BM39" s="615"/>
      <c r="BN39" s="615"/>
      <c r="BO39" s="615"/>
      <c r="BP39" s="615"/>
      <c r="BQ39" s="615"/>
      <c r="BR39" s="615"/>
      <c r="BS39" s="615"/>
      <c r="BT39" s="615"/>
      <c r="BU39" s="616"/>
      <c r="BV39" s="617">
        <v>9046</v>
      </c>
      <c r="BW39" s="618"/>
      <c r="BX39" s="618"/>
      <c r="BY39" s="618"/>
      <c r="BZ39" s="618"/>
      <c r="CA39" s="618"/>
      <c r="CB39" s="627"/>
      <c r="CD39" s="614" t="s">
        <v>271</v>
      </c>
      <c r="CE39" s="615"/>
      <c r="CF39" s="615"/>
      <c r="CG39" s="615"/>
      <c r="CH39" s="615"/>
      <c r="CI39" s="615"/>
      <c r="CJ39" s="615"/>
      <c r="CK39" s="615"/>
      <c r="CL39" s="615"/>
      <c r="CM39" s="615"/>
      <c r="CN39" s="615"/>
      <c r="CO39" s="615"/>
      <c r="CP39" s="615"/>
      <c r="CQ39" s="616"/>
      <c r="CR39" s="617">
        <v>1189142</v>
      </c>
      <c r="CS39" s="648"/>
      <c r="CT39" s="648"/>
      <c r="CU39" s="648"/>
      <c r="CV39" s="648"/>
      <c r="CW39" s="648"/>
      <c r="CX39" s="648"/>
      <c r="CY39" s="649"/>
      <c r="CZ39" s="622">
        <v>3.6</v>
      </c>
      <c r="DA39" s="650"/>
      <c r="DB39" s="650"/>
      <c r="DC39" s="652"/>
      <c r="DD39" s="626">
        <v>541550</v>
      </c>
      <c r="DE39" s="648"/>
      <c r="DF39" s="648"/>
      <c r="DG39" s="648"/>
      <c r="DH39" s="648"/>
      <c r="DI39" s="648"/>
      <c r="DJ39" s="648"/>
      <c r="DK39" s="649"/>
      <c r="DL39" s="626" t="s">
        <v>62</v>
      </c>
      <c r="DM39" s="648"/>
      <c r="DN39" s="648"/>
      <c r="DO39" s="648"/>
      <c r="DP39" s="648"/>
      <c r="DQ39" s="648"/>
      <c r="DR39" s="648"/>
      <c r="DS39" s="648"/>
      <c r="DT39" s="648"/>
      <c r="DU39" s="648"/>
      <c r="DV39" s="649"/>
      <c r="DW39" s="622" t="s">
        <v>62</v>
      </c>
      <c r="DX39" s="650"/>
      <c r="DY39" s="650"/>
      <c r="DZ39" s="650"/>
      <c r="EA39" s="650"/>
      <c r="EB39" s="650"/>
      <c r="EC39" s="651"/>
    </row>
    <row r="40" spans="2:133" ht="11.25" customHeight="1" x14ac:dyDescent="0.15">
      <c r="B40" s="614" t="s">
        <v>272</v>
      </c>
      <c r="C40" s="615"/>
      <c r="D40" s="615"/>
      <c r="E40" s="615"/>
      <c r="F40" s="615"/>
      <c r="G40" s="615"/>
      <c r="H40" s="615"/>
      <c r="I40" s="615"/>
      <c r="J40" s="615"/>
      <c r="K40" s="615"/>
      <c r="L40" s="615"/>
      <c r="M40" s="615"/>
      <c r="N40" s="615"/>
      <c r="O40" s="615"/>
      <c r="P40" s="615"/>
      <c r="Q40" s="616"/>
      <c r="R40" s="617">
        <v>89988</v>
      </c>
      <c r="S40" s="618"/>
      <c r="T40" s="618"/>
      <c r="U40" s="618"/>
      <c r="V40" s="618"/>
      <c r="W40" s="618"/>
      <c r="X40" s="618"/>
      <c r="Y40" s="619"/>
      <c r="Z40" s="620">
        <v>0.3</v>
      </c>
      <c r="AA40" s="620"/>
      <c r="AB40" s="620"/>
      <c r="AC40" s="620"/>
      <c r="AD40" s="621" t="s">
        <v>62</v>
      </c>
      <c r="AE40" s="621"/>
      <c r="AF40" s="621"/>
      <c r="AG40" s="621"/>
      <c r="AH40" s="621"/>
      <c r="AI40" s="621"/>
      <c r="AJ40" s="621"/>
      <c r="AK40" s="621"/>
      <c r="AL40" s="622" t="s">
        <v>62</v>
      </c>
      <c r="AM40" s="623"/>
      <c r="AN40" s="623"/>
      <c r="AO40" s="624"/>
      <c r="AQ40" s="683" t="s">
        <v>273</v>
      </c>
      <c r="AR40" s="684"/>
      <c r="AS40" s="684"/>
      <c r="AT40" s="684"/>
      <c r="AU40" s="684"/>
      <c r="AV40" s="684"/>
      <c r="AW40" s="684"/>
      <c r="AX40" s="684"/>
      <c r="AY40" s="685"/>
      <c r="AZ40" s="617">
        <v>7024</v>
      </c>
      <c r="BA40" s="618"/>
      <c r="BB40" s="618"/>
      <c r="BC40" s="618"/>
      <c r="BD40" s="648"/>
      <c r="BE40" s="648"/>
      <c r="BF40" s="674"/>
      <c r="BG40" s="663" t="s">
        <v>274</v>
      </c>
      <c r="BH40" s="664"/>
      <c r="BI40" s="664"/>
      <c r="BJ40" s="664"/>
      <c r="BK40" s="664"/>
      <c r="BL40" s="82"/>
      <c r="BM40" s="615" t="s">
        <v>275</v>
      </c>
      <c r="BN40" s="615"/>
      <c r="BO40" s="615"/>
      <c r="BP40" s="615"/>
      <c r="BQ40" s="615"/>
      <c r="BR40" s="615"/>
      <c r="BS40" s="615"/>
      <c r="BT40" s="615"/>
      <c r="BU40" s="616"/>
      <c r="BV40" s="617">
        <v>76</v>
      </c>
      <c r="BW40" s="618"/>
      <c r="BX40" s="618"/>
      <c r="BY40" s="618"/>
      <c r="BZ40" s="618"/>
      <c r="CA40" s="618"/>
      <c r="CB40" s="627"/>
      <c r="CD40" s="614" t="s">
        <v>276</v>
      </c>
      <c r="CE40" s="615"/>
      <c r="CF40" s="615"/>
      <c r="CG40" s="615"/>
      <c r="CH40" s="615"/>
      <c r="CI40" s="615"/>
      <c r="CJ40" s="615"/>
      <c r="CK40" s="615"/>
      <c r="CL40" s="615"/>
      <c r="CM40" s="615"/>
      <c r="CN40" s="615"/>
      <c r="CO40" s="615"/>
      <c r="CP40" s="615"/>
      <c r="CQ40" s="616"/>
      <c r="CR40" s="617">
        <v>3188110</v>
      </c>
      <c r="CS40" s="618"/>
      <c r="CT40" s="618"/>
      <c r="CU40" s="618"/>
      <c r="CV40" s="618"/>
      <c r="CW40" s="618"/>
      <c r="CX40" s="618"/>
      <c r="CY40" s="619"/>
      <c r="CZ40" s="622">
        <v>9.6</v>
      </c>
      <c r="DA40" s="650"/>
      <c r="DB40" s="650"/>
      <c r="DC40" s="652"/>
      <c r="DD40" s="626">
        <v>541975</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50"/>
      <c r="DY40" s="650"/>
      <c r="DZ40" s="650"/>
      <c r="EA40" s="650"/>
      <c r="EB40" s="650"/>
      <c r="EC40" s="651"/>
    </row>
    <row r="41" spans="2:133" ht="11.25" customHeight="1" x14ac:dyDescent="0.15">
      <c r="B41" s="638" t="s">
        <v>277</v>
      </c>
      <c r="C41" s="639"/>
      <c r="D41" s="639"/>
      <c r="E41" s="639"/>
      <c r="F41" s="639"/>
      <c r="G41" s="639"/>
      <c r="H41" s="639"/>
      <c r="I41" s="639"/>
      <c r="J41" s="639"/>
      <c r="K41" s="639"/>
      <c r="L41" s="639"/>
      <c r="M41" s="639"/>
      <c r="N41" s="639"/>
      <c r="O41" s="639"/>
      <c r="P41" s="639"/>
      <c r="Q41" s="640"/>
      <c r="R41" s="692">
        <v>34145117</v>
      </c>
      <c r="S41" s="693"/>
      <c r="T41" s="693"/>
      <c r="U41" s="693"/>
      <c r="V41" s="693"/>
      <c r="W41" s="693"/>
      <c r="X41" s="693"/>
      <c r="Y41" s="694"/>
      <c r="Z41" s="695">
        <v>100</v>
      </c>
      <c r="AA41" s="695"/>
      <c r="AB41" s="695"/>
      <c r="AC41" s="695"/>
      <c r="AD41" s="696">
        <v>14767573</v>
      </c>
      <c r="AE41" s="696"/>
      <c r="AF41" s="696"/>
      <c r="AG41" s="696"/>
      <c r="AH41" s="696"/>
      <c r="AI41" s="696"/>
      <c r="AJ41" s="696"/>
      <c r="AK41" s="696"/>
      <c r="AL41" s="697">
        <v>100</v>
      </c>
      <c r="AM41" s="677"/>
      <c r="AN41" s="677"/>
      <c r="AO41" s="698"/>
      <c r="AQ41" s="683" t="s">
        <v>278</v>
      </c>
      <c r="AR41" s="684"/>
      <c r="AS41" s="684"/>
      <c r="AT41" s="684"/>
      <c r="AU41" s="684"/>
      <c r="AV41" s="684"/>
      <c r="AW41" s="684"/>
      <c r="AX41" s="684"/>
      <c r="AY41" s="685"/>
      <c r="AZ41" s="617">
        <v>477592</v>
      </c>
      <c r="BA41" s="618"/>
      <c r="BB41" s="618"/>
      <c r="BC41" s="618"/>
      <c r="BD41" s="648"/>
      <c r="BE41" s="648"/>
      <c r="BF41" s="674"/>
      <c r="BG41" s="663"/>
      <c r="BH41" s="664"/>
      <c r="BI41" s="664"/>
      <c r="BJ41" s="664"/>
      <c r="BK41" s="664"/>
      <c r="BL41" s="82"/>
      <c r="BM41" s="615" t="s">
        <v>279</v>
      </c>
      <c r="BN41" s="615"/>
      <c r="BO41" s="615"/>
      <c r="BP41" s="615"/>
      <c r="BQ41" s="615"/>
      <c r="BR41" s="615"/>
      <c r="BS41" s="615"/>
      <c r="BT41" s="615"/>
      <c r="BU41" s="616"/>
      <c r="BV41" s="617" t="s">
        <v>62</v>
      </c>
      <c r="BW41" s="618"/>
      <c r="BX41" s="618"/>
      <c r="BY41" s="618"/>
      <c r="BZ41" s="618"/>
      <c r="CA41" s="618"/>
      <c r="CB41" s="627"/>
      <c r="CD41" s="614" t="s">
        <v>280</v>
      </c>
      <c r="CE41" s="615"/>
      <c r="CF41" s="615"/>
      <c r="CG41" s="615"/>
      <c r="CH41" s="615"/>
      <c r="CI41" s="615"/>
      <c r="CJ41" s="615"/>
      <c r="CK41" s="615"/>
      <c r="CL41" s="615"/>
      <c r="CM41" s="615"/>
      <c r="CN41" s="615"/>
      <c r="CO41" s="615"/>
      <c r="CP41" s="615"/>
      <c r="CQ41" s="616"/>
      <c r="CR41" s="617" t="s">
        <v>62</v>
      </c>
      <c r="CS41" s="648"/>
      <c r="CT41" s="648"/>
      <c r="CU41" s="648"/>
      <c r="CV41" s="648"/>
      <c r="CW41" s="648"/>
      <c r="CX41" s="648"/>
      <c r="CY41" s="649"/>
      <c r="CZ41" s="622" t="s">
        <v>62</v>
      </c>
      <c r="DA41" s="650"/>
      <c r="DB41" s="650"/>
      <c r="DC41" s="652"/>
      <c r="DD41" s="626" t="s">
        <v>62</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265</v>
      </c>
      <c r="AR42" s="700"/>
      <c r="AS42" s="700"/>
      <c r="AT42" s="700"/>
      <c r="AU42" s="700"/>
      <c r="AV42" s="700"/>
      <c r="AW42" s="700"/>
      <c r="AX42" s="700"/>
      <c r="AY42" s="701"/>
      <c r="AZ42" s="692">
        <v>1652066</v>
      </c>
      <c r="BA42" s="693"/>
      <c r="BB42" s="693"/>
      <c r="BC42" s="693"/>
      <c r="BD42" s="676"/>
      <c r="BE42" s="676"/>
      <c r="BF42" s="678"/>
      <c r="BG42" s="665"/>
      <c r="BH42" s="666"/>
      <c r="BI42" s="666"/>
      <c r="BJ42" s="666"/>
      <c r="BK42" s="666"/>
      <c r="BL42" s="83"/>
      <c r="BM42" s="639" t="s">
        <v>281</v>
      </c>
      <c r="BN42" s="639"/>
      <c r="BO42" s="639"/>
      <c r="BP42" s="639"/>
      <c r="BQ42" s="639"/>
      <c r="BR42" s="639"/>
      <c r="BS42" s="639"/>
      <c r="BT42" s="639"/>
      <c r="BU42" s="640"/>
      <c r="BV42" s="692">
        <v>367</v>
      </c>
      <c r="BW42" s="693"/>
      <c r="BX42" s="693"/>
      <c r="BY42" s="693"/>
      <c r="BZ42" s="693"/>
      <c r="CA42" s="693"/>
      <c r="CB42" s="702"/>
      <c r="CD42" s="614" t="s">
        <v>282</v>
      </c>
      <c r="CE42" s="615"/>
      <c r="CF42" s="615"/>
      <c r="CG42" s="615"/>
      <c r="CH42" s="615"/>
      <c r="CI42" s="615"/>
      <c r="CJ42" s="615"/>
      <c r="CK42" s="615"/>
      <c r="CL42" s="615"/>
      <c r="CM42" s="615"/>
      <c r="CN42" s="615"/>
      <c r="CO42" s="615"/>
      <c r="CP42" s="615"/>
      <c r="CQ42" s="616"/>
      <c r="CR42" s="617">
        <v>5244295</v>
      </c>
      <c r="CS42" s="648"/>
      <c r="CT42" s="648"/>
      <c r="CU42" s="648"/>
      <c r="CV42" s="648"/>
      <c r="CW42" s="648"/>
      <c r="CX42" s="648"/>
      <c r="CY42" s="649"/>
      <c r="CZ42" s="622">
        <v>15.7</v>
      </c>
      <c r="DA42" s="650"/>
      <c r="DB42" s="650"/>
      <c r="DC42" s="652"/>
      <c r="DD42" s="626">
        <v>683253</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283</v>
      </c>
      <c r="CD43" s="614" t="s">
        <v>284</v>
      </c>
      <c r="CE43" s="615"/>
      <c r="CF43" s="615"/>
      <c r="CG43" s="615"/>
      <c r="CH43" s="615"/>
      <c r="CI43" s="615"/>
      <c r="CJ43" s="615"/>
      <c r="CK43" s="615"/>
      <c r="CL43" s="615"/>
      <c r="CM43" s="615"/>
      <c r="CN43" s="615"/>
      <c r="CO43" s="615"/>
      <c r="CP43" s="615"/>
      <c r="CQ43" s="616"/>
      <c r="CR43" s="617">
        <v>103092</v>
      </c>
      <c r="CS43" s="648"/>
      <c r="CT43" s="648"/>
      <c r="CU43" s="648"/>
      <c r="CV43" s="648"/>
      <c r="CW43" s="648"/>
      <c r="CX43" s="648"/>
      <c r="CY43" s="649"/>
      <c r="CZ43" s="622">
        <v>0.3</v>
      </c>
      <c r="DA43" s="650"/>
      <c r="DB43" s="650"/>
      <c r="DC43" s="652"/>
      <c r="DD43" s="626">
        <v>91883</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285</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233</v>
      </c>
      <c r="CE44" s="656"/>
      <c r="CF44" s="614" t="s">
        <v>286</v>
      </c>
      <c r="CG44" s="615"/>
      <c r="CH44" s="615"/>
      <c r="CI44" s="615"/>
      <c r="CJ44" s="615"/>
      <c r="CK44" s="615"/>
      <c r="CL44" s="615"/>
      <c r="CM44" s="615"/>
      <c r="CN44" s="615"/>
      <c r="CO44" s="615"/>
      <c r="CP44" s="615"/>
      <c r="CQ44" s="616"/>
      <c r="CR44" s="617">
        <v>5024373</v>
      </c>
      <c r="CS44" s="618"/>
      <c r="CT44" s="618"/>
      <c r="CU44" s="618"/>
      <c r="CV44" s="618"/>
      <c r="CW44" s="618"/>
      <c r="CX44" s="618"/>
      <c r="CY44" s="619"/>
      <c r="CZ44" s="622">
        <v>15.1</v>
      </c>
      <c r="DA44" s="623"/>
      <c r="DB44" s="623"/>
      <c r="DC44" s="629"/>
      <c r="DD44" s="626">
        <v>657295</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287</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288</v>
      </c>
      <c r="CG45" s="615"/>
      <c r="CH45" s="615"/>
      <c r="CI45" s="615"/>
      <c r="CJ45" s="615"/>
      <c r="CK45" s="615"/>
      <c r="CL45" s="615"/>
      <c r="CM45" s="615"/>
      <c r="CN45" s="615"/>
      <c r="CO45" s="615"/>
      <c r="CP45" s="615"/>
      <c r="CQ45" s="616"/>
      <c r="CR45" s="617">
        <v>1344507</v>
      </c>
      <c r="CS45" s="648"/>
      <c r="CT45" s="648"/>
      <c r="CU45" s="648"/>
      <c r="CV45" s="648"/>
      <c r="CW45" s="648"/>
      <c r="CX45" s="648"/>
      <c r="CY45" s="649"/>
      <c r="CZ45" s="622">
        <v>4</v>
      </c>
      <c r="DA45" s="650"/>
      <c r="DB45" s="650"/>
      <c r="DC45" s="652"/>
      <c r="DD45" s="626">
        <v>48022</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289</v>
      </c>
      <c r="CG46" s="615"/>
      <c r="CH46" s="615"/>
      <c r="CI46" s="615"/>
      <c r="CJ46" s="615"/>
      <c r="CK46" s="615"/>
      <c r="CL46" s="615"/>
      <c r="CM46" s="615"/>
      <c r="CN46" s="615"/>
      <c r="CO46" s="615"/>
      <c r="CP46" s="615"/>
      <c r="CQ46" s="616"/>
      <c r="CR46" s="617">
        <v>3625911</v>
      </c>
      <c r="CS46" s="618"/>
      <c r="CT46" s="618"/>
      <c r="CU46" s="618"/>
      <c r="CV46" s="618"/>
      <c r="CW46" s="618"/>
      <c r="CX46" s="618"/>
      <c r="CY46" s="619"/>
      <c r="CZ46" s="622">
        <v>10.9</v>
      </c>
      <c r="DA46" s="623"/>
      <c r="DB46" s="623"/>
      <c r="DC46" s="629"/>
      <c r="DD46" s="626">
        <v>606109</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290</v>
      </c>
      <c r="CG47" s="615"/>
      <c r="CH47" s="615"/>
      <c r="CI47" s="615"/>
      <c r="CJ47" s="615"/>
      <c r="CK47" s="615"/>
      <c r="CL47" s="615"/>
      <c r="CM47" s="615"/>
      <c r="CN47" s="615"/>
      <c r="CO47" s="615"/>
      <c r="CP47" s="615"/>
      <c r="CQ47" s="616"/>
      <c r="CR47" s="617">
        <v>219922</v>
      </c>
      <c r="CS47" s="648"/>
      <c r="CT47" s="648"/>
      <c r="CU47" s="648"/>
      <c r="CV47" s="648"/>
      <c r="CW47" s="648"/>
      <c r="CX47" s="648"/>
      <c r="CY47" s="649"/>
      <c r="CZ47" s="622">
        <v>0.7</v>
      </c>
      <c r="DA47" s="650"/>
      <c r="DB47" s="650"/>
      <c r="DC47" s="652"/>
      <c r="DD47" s="626">
        <v>25958</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291</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292</v>
      </c>
      <c r="CE49" s="639"/>
      <c r="CF49" s="639"/>
      <c r="CG49" s="639"/>
      <c r="CH49" s="639"/>
      <c r="CI49" s="639"/>
      <c r="CJ49" s="639"/>
      <c r="CK49" s="639"/>
      <c r="CL49" s="639"/>
      <c r="CM49" s="639"/>
      <c r="CN49" s="639"/>
      <c r="CO49" s="639"/>
      <c r="CP49" s="639"/>
      <c r="CQ49" s="640"/>
      <c r="CR49" s="692">
        <v>33333736</v>
      </c>
      <c r="CS49" s="676"/>
      <c r="CT49" s="676"/>
      <c r="CU49" s="676"/>
      <c r="CV49" s="676"/>
      <c r="CW49" s="676"/>
      <c r="CX49" s="676"/>
      <c r="CY49" s="705"/>
      <c r="CZ49" s="697">
        <v>100</v>
      </c>
      <c r="DA49" s="706"/>
      <c r="DB49" s="706"/>
      <c r="DC49" s="707"/>
      <c r="DD49" s="708">
        <v>17978336</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FvNhbHuR1hS74b3O8gA3AYq82Dm4UKoGFB0cMiAmlYnRzXffvpkDie5bkOCJhU5AyyFINB3RPqq/e4k9limclQ==" saltValue="1gXX5k1XArkFnQ/zekZdS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8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293</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294</v>
      </c>
      <c r="DK2" s="731"/>
      <c r="DL2" s="731"/>
      <c r="DM2" s="731"/>
      <c r="DN2" s="731"/>
      <c r="DO2" s="732"/>
      <c r="DP2" s="87"/>
      <c r="DQ2" s="730" t="s">
        <v>295</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33" t="s">
        <v>296</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297</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15">
      <c r="A5" s="723" t="s">
        <v>298</v>
      </c>
      <c r="B5" s="724"/>
      <c r="C5" s="724"/>
      <c r="D5" s="724"/>
      <c r="E5" s="724"/>
      <c r="F5" s="724"/>
      <c r="G5" s="724"/>
      <c r="H5" s="724"/>
      <c r="I5" s="724"/>
      <c r="J5" s="724"/>
      <c r="K5" s="724"/>
      <c r="L5" s="724"/>
      <c r="M5" s="724"/>
      <c r="N5" s="724"/>
      <c r="O5" s="724"/>
      <c r="P5" s="725"/>
      <c r="Q5" s="719" t="s">
        <v>299</v>
      </c>
      <c r="R5" s="715"/>
      <c r="S5" s="715"/>
      <c r="T5" s="715"/>
      <c r="U5" s="716"/>
      <c r="V5" s="719" t="s">
        <v>300</v>
      </c>
      <c r="W5" s="715"/>
      <c r="X5" s="715"/>
      <c r="Y5" s="715"/>
      <c r="Z5" s="716"/>
      <c r="AA5" s="719" t="s">
        <v>301</v>
      </c>
      <c r="AB5" s="715"/>
      <c r="AC5" s="715"/>
      <c r="AD5" s="715"/>
      <c r="AE5" s="715"/>
      <c r="AF5" s="735" t="s">
        <v>302</v>
      </c>
      <c r="AG5" s="715"/>
      <c r="AH5" s="715"/>
      <c r="AI5" s="715"/>
      <c r="AJ5" s="721"/>
      <c r="AK5" s="715" t="s">
        <v>303</v>
      </c>
      <c r="AL5" s="715"/>
      <c r="AM5" s="715"/>
      <c r="AN5" s="715"/>
      <c r="AO5" s="716"/>
      <c r="AP5" s="719" t="s">
        <v>304</v>
      </c>
      <c r="AQ5" s="715"/>
      <c r="AR5" s="715"/>
      <c r="AS5" s="715"/>
      <c r="AT5" s="716"/>
      <c r="AU5" s="719" t="s">
        <v>305</v>
      </c>
      <c r="AV5" s="715"/>
      <c r="AW5" s="715"/>
      <c r="AX5" s="715"/>
      <c r="AY5" s="721"/>
      <c r="AZ5" s="91"/>
      <c r="BA5" s="91"/>
      <c r="BB5" s="91"/>
      <c r="BC5" s="91"/>
      <c r="BD5" s="91"/>
      <c r="BE5" s="92"/>
      <c r="BF5" s="92"/>
      <c r="BG5" s="92"/>
      <c r="BH5" s="92"/>
      <c r="BI5" s="92"/>
      <c r="BJ5" s="92"/>
      <c r="BK5" s="92"/>
      <c r="BL5" s="92"/>
      <c r="BM5" s="92"/>
      <c r="BN5" s="92"/>
      <c r="BO5" s="92"/>
      <c r="BP5" s="92"/>
      <c r="BQ5" s="723" t="s">
        <v>306</v>
      </c>
      <c r="BR5" s="724"/>
      <c r="BS5" s="724"/>
      <c r="BT5" s="724"/>
      <c r="BU5" s="724"/>
      <c r="BV5" s="724"/>
      <c r="BW5" s="724"/>
      <c r="BX5" s="724"/>
      <c r="BY5" s="724"/>
      <c r="BZ5" s="724"/>
      <c r="CA5" s="724"/>
      <c r="CB5" s="724"/>
      <c r="CC5" s="724"/>
      <c r="CD5" s="724"/>
      <c r="CE5" s="724"/>
      <c r="CF5" s="724"/>
      <c r="CG5" s="725"/>
      <c r="CH5" s="719" t="s">
        <v>307</v>
      </c>
      <c r="CI5" s="715"/>
      <c r="CJ5" s="715"/>
      <c r="CK5" s="715"/>
      <c r="CL5" s="716"/>
      <c r="CM5" s="719" t="s">
        <v>308</v>
      </c>
      <c r="CN5" s="715"/>
      <c r="CO5" s="715"/>
      <c r="CP5" s="715"/>
      <c r="CQ5" s="716"/>
      <c r="CR5" s="719" t="s">
        <v>309</v>
      </c>
      <c r="CS5" s="715"/>
      <c r="CT5" s="715"/>
      <c r="CU5" s="715"/>
      <c r="CV5" s="716"/>
      <c r="CW5" s="719" t="s">
        <v>310</v>
      </c>
      <c r="CX5" s="715"/>
      <c r="CY5" s="715"/>
      <c r="CZ5" s="715"/>
      <c r="DA5" s="716"/>
      <c r="DB5" s="719" t="s">
        <v>311</v>
      </c>
      <c r="DC5" s="715"/>
      <c r="DD5" s="715"/>
      <c r="DE5" s="715"/>
      <c r="DF5" s="716"/>
      <c r="DG5" s="768" t="s">
        <v>312</v>
      </c>
      <c r="DH5" s="769"/>
      <c r="DI5" s="769"/>
      <c r="DJ5" s="769"/>
      <c r="DK5" s="770"/>
      <c r="DL5" s="768" t="s">
        <v>313</v>
      </c>
      <c r="DM5" s="769"/>
      <c r="DN5" s="769"/>
      <c r="DO5" s="769"/>
      <c r="DP5" s="770"/>
      <c r="DQ5" s="719" t="s">
        <v>314</v>
      </c>
      <c r="DR5" s="715"/>
      <c r="DS5" s="715"/>
      <c r="DT5" s="715"/>
      <c r="DU5" s="716"/>
      <c r="DV5" s="719" t="s">
        <v>305</v>
      </c>
      <c r="DW5" s="715"/>
      <c r="DX5" s="715"/>
      <c r="DY5" s="715"/>
      <c r="DZ5" s="721"/>
      <c r="EA5" s="93"/>
    </row>
    <row r="6" spans="1:131" s="94"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15">
      <c r="A7" s="95">
        <v>1</v>
      </c>
      <c r="B7" s="754" t="s">
        <v>315</v>
      </c>
      <c r="C7" s="755"/>
      <c r="D7" s="755"/>
      <c r="E7" s="755"/>
      <c r="F7" s="755"/>
      <c r="G7" s="755"/>
      <c r="H7" s="755"/>
      <c r="I7" s="755"/>
      <c r="J7" s="755"/>
      <c r="K7" s="755"/>
      <c r="L7" s="755"/>
      <c r="M7" s="755"/>
      <c r="N7" s="755"/>
      <c r="O7" s="755"/>
      <c r="P7" s="756"/>
      <c r="Q7" s="757">
        <v>34145</v>
      </c>
      <c r="R7" s="758"/>
      <c r="S7" s="758"/>
      <c r="T7" s="758"/>
      <c r="U7" s="758"/>
      <c r="V7" s="758">
        <v>33334</v>
      </c>
      <c r="W7" s="758"/>
      <c r="X7" s="758"/>
      <c r="Y7" s="758"/>
      <c r="Z7" s="758"/>
      <c r="AA7" s="758">
        <f>Q7-V7</f>
        <v>811</v>
      </c>
      <c r="AB7" s="758"/>
      <c r="AC7" s="758"/>
      <c r="AD7" s="758"/>
      <c r="AE7" s="759"/>
      <c r="AF7" s="760">
        <v>575</v>
      </c>
      <c r="AG7" s="761"/>
      <c r="AH7" s="761"/>
      <c r="AI7" s="761"/>
      <c r="AJ7" s="762"/>
      <c r="AK7" s="763">
        <v>1070</v>
      </c>
      <c r="AL7" s="764"/>
      <c r="AM7" s="764"/>
      <c r="AN7" s="764"/>
      <c r="AO7" s="764"/>
      <c r="AP7" s="764">
        <v>27945</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t="s">
        <v>316</v>
      </c>
      <c r="BT7" s="741"/>
      <c r="BU7" s="741"/>
      <c r="BV7" s="741"/>
      <c r="BW7" s="741"/>
      <c r="BX7" s="741"/>
      <c r="BY7" s="741"/>
      <c r="BZ7" s="741"/>
      <c r="CA7" s="741"/>
      <c r="CB7" s="741"/>
      <c r="CC7" s="741"/>
      <c r="CD7" s="741"/>
      <c r="CE7" s="741"/>
      <c r="CF7" s="741"/>
      <c r="CG7" s="767"/>
      <c r="CH7" s="737">
        <v>-2</v>
      </c>
      <c r="CI7" s="738"/>
      <c r="CJ7" s="738"/>
      <c r="CK7" s="738"/>
      <c r="CL7" s="739"/>
      <c r="CM7" s="737">
        <v>15</v>
      </c>
      <c r="CN7" s="738"/>
      <c r="CO7" s="738"/>
      <c r="CP7" s="738"/>
      <c r="CQ7" s="739"/>
      <c r="CR7" s="737">
        <v>9</v>
      </c>
      <c r="CS7" s="738"/>
      <c r="CT7" s="738"/>
      <c r="CU7" s="738"/>
      <c r="CV7" s="739"/>
      <c r="CW7" s="737" t="s">
        <v>317</v>
      </c>
      <c r="CX7" s="738"/>
      <c r="CY7" s="738"/>
      <c r="CZ7" s="738"/>
      <c r="DA7" s="739"/>
      <c r="DB7" s="737" t="s">
        <v>317</v>
      </c>
      <c r="DC7" s="738"/>
      <c r="DD7" s="738"/>
      <c r="DE7" s="738"/>
      <c r="DF7" s="739"/>
      <c r="DG7" s="737" t="s">
        <v>317</v>
      </c>
      <c r="DH7" s="738"/>
      <c r="DI7" s="738"/>
      <c r="DJ7" s="738"/>
      <c r="DK7" s="739"/>
      <c r="DL7" s="737" t="s">
        <v>317</v>
      </c>
      <c r="DM7" s="738"/>
      <c r="DN7" s="738"/>
      <c r="DO7" s="738"/>
      <c r="DP7" s="739"/>
      <c r="DQ7" s="737" t="s">
        <v>317</v>
      </c>
      <c r="DR7" s="738"/>
      <c r="DS7" s="738"/>
      <c r="DT7" s="738"/>
      <c r="DU7" s="739"/>
      <c r="DV7" s="740"/>
      <c r="DW7" s="741"/>
      <c r="DX7" s="741"/>
      <c r="DY7" s="741"/>
      <c r="DZ7" s="742"/>
      <c r="EA7" s="93"/>
    </row>
    <row r="8" spans="1:131" s="94" customFormat="1" ht="26.25" customHeight="1" x14ac:dyDescent="0.15">
      <c r="A8" s="97">
        <v>2</v>
      </c>
      <c r="B8" s="743" t="s">
        <v>318</v>
      </c>
      <c r="C8" s="744"/>
      <c r="D8" s="744"/>
      <c r="E8" s="744"/>
      <c r="F8" s="744"/>
      <c r="G8" s="744"/>
      <c r="H8" s="744"/>
      <c r="I8" s="744"/>
      <c r="J8" s="744"/>
      <c r="K8" s="744"/>
      <c r="L8" s="744"/>
      <c r="M8" s="744"/>
      <c r="N8" s="744"/>
      <c r="O8" s="744"/>
      <c r="P8" s="745"/>
      <c r="Q8" s="746">
        <v>0</v>
      </c>
      <c r="R8" s="747"/>
      <c r="S8" s="747"/>
      <c r="T8" s="747"/>
      <c r="U8" s="747"/>
      <c r="V8" s="747">
        <v>0</v>
      </c>
      <c r="W8" s="747"/>
      <c r="X8" s="747"/>
      <c r="Y8" s="747"/>
      <c r="Z8" s="747"/>
      <c r="AA8" s="747" t="s">
        <v>319</v>
      </c>
      <c r="AB8" s="747"/>
      <c r="AC8" s="747"/>
      <c r="AD8" s="747"/>
      <c r="AE8" s="748"/>
      <c r="AF8" s="749" t="s">
        <v>62</v>
      </c>
      <c r="AG8" s="750"/>
      <c r="AH8" s="750"/>
      <c r="AI8" s="750"/>
      <c r="AJ8" s="751"/>
      <c r="AK8" s="752" t="s">
        <v>317</v>
      </c>
      <c r="AL8" s="753"/>
      <c r="AM8" s="753"/>
      <c r="AN8" s="753"/>
      <c r="AO8" s="753"/>
      <c r="AP8" s="753" t="s">
        <v>317</v>
      </c>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x14ac:dyDescent="0.15">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15">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15">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15">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15">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15">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15">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15">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15">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15">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15">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15">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15">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320</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
      <c r="A23" s="99" t="s">
        <v>321</v>
      </c>
      <c r="B23" s="783" t="s">
        <v>322</v>
      </c>
      <c r="C23" s="784"/>
      <c r="D23" s="784"/>
      <c r="E23" s="784"/>
      <c r="F23" s="784"/>
      <c r="G23" s="784"/>
      <c r="H23" s="784"/>
      <c r="I23" s="784"/>
      <c r="J23" s="784"/>
      <c r="K23" s="784"/>
      <c r="L23" s="784"/>
      <c r="M23" s="784"/>
      <c r="N23" s="784"/>
      <c r="O23" s="784"/>
      <c r="P23" s="785"/>
      <c r="Q23" s="786">
        <v>31145</v>
      </c>
      <c r="R23" s="787"/>
      <c r="S23" s="787"/>
      <c r="T23" s="787"/>
      <c r="U23" s="787"/>
      <c r="V23" s="787">
        <v>33334</v>
      </c>
      <c r="W23" s="787"/>
      <c r="X23" s="787"/>
      <c r="Y23" s="787"/>
      <c r="Z23" s="787"/>
      <c r="AA23" s="787">
        <v>811</v>
      </c>
      <c r="AB23" s="787"/>
      <c r="AC23" s="787"/>
      <c r="AD23" s="787"/>
      <c r="AE23" s="788"/>
      <c r="AF23" s="789">
        <v>575</v>
      </c>
      <c r="AG23" s="787"/>
      <c r="AH23" s="787"/>
      <c r="AI23" s="787"/>
      <c r="AJ23" s="790"/>
      <c r="AK23" s="791"/>
      <c r="AL23" s="792"/>
      <c r="AM23" s="792"/>
      <c r="AN23" s="792"/>
      <c r="AO23" s="792"/>
      <c r="AP23" s="787">
        <v>27945</v>
      </c>
      <c r="AQ23" s="787"/>
      <c r="AR23" s="787"/>
      <c r="AS23" s="787"/>
      <c r="AT23" s="787"/>
      <c r="AU23" s="803"/>
      <c r="AV23" s="803"/>
      <c r="AW23" s="803"/>
      <c r="AX23" s="803"/>
      <c r="AY23" s="804"/>
      <c r="AZ23" s="805" t="s">
        <v>62</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15">
      <c r="A24" s="802" t="s">
        <v>323</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
      <c r="A25" s="733" t="s">
        <v>324</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298</v>
      </c>
      <c r="B26" s="724"/>
      <c r="C26" s="724"/>
      <c r="D26" s="724"/>
      <c r="E26" s="724"/>
      <c r="F26" s="724"/>
      <c r="G26" s="724"/>
      <c r="H26" s="724"/>
      <c r="I26" s="724"/>
      <c r="J26" s="724"/>
      <c r="K26" s="724"/>
      <c r="L26" s="724"/>
      <c r="M26" s="724"/>
      <c r="N26" s="724"/>
      <c r="O26" s="724"/>
      <c r="P26" s="725"/>
      <c r="Q26" s="719" t="s">
        <v>325</v>
      </c>
      <c r="R26" s="715"/>
      <c r="S26" s="715"/>
      <c r="T26" s="715"/>
      <c r="U26" s="716"/>
      <c r="V26" s="719" t="s">
        <v>326</v>
      </c>
      <c r="W26" s="715"/>
      <c r="X26" s="715"/>
      <c r="Y26" s="715"/>
      <c r="Z26" s="716"/>
      <c r="AA26" s="719" t="s">
        <v>327</v>
      </c>
      <c r="AB26" s="715"/>
      <c r="AC26" s="715"/>
      <c r="AD26" s="715"/>
      <c r="AE26" s="715"/>
      <c r="AF26" s="808" t="s">
        <v>328</v>
      </c>
      <c r="AG26" s="809"/>
      <c r="AH26" s="809"/>
      <c r="AI26" s="809"/>
      <c r="AJ26" s="810"/>
      <c r="AK26" s="715" t="s">
        <v>329</v>
      </c>
      <c r="AL26" s="715"/>
      <c r="AM26" s="715"/>
      <c r="AN26" s="715"/>
      <c r="AO26" s="716"/>
      <c r="AP26" s="719" t="s">
        <v>330</v>
      </c>
      <c r="AQ26" s="715"/>
      <c r="AR26" s="715"/>
      <c r="AS26" s="715"/>
      <c r="AT26" s="716"/>
      <c r="AU26" s="719" t="s">
        <v>331</v>
      </c>
      <c r="AV26" s="715"/>
      <c r="AW26" s="715"/>
      <c r="AX26" s="715"/>
      <c r="AY26" s="716"/>
      <c r="AZ26" s="719" t="s">
        <v>332</v>
      </c>
      <c r="BA26" s="715"/>
      <c r="BB26" s="715"/>
      <c r="BC26" s="715"/>
      <c r="BD26" s="716"/>
      <c r="BE26" s="719" t="s">
        <v>305</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1">
        <v>1</v>
      </c>
      <c r="B28" s="754" t="s">
        <v>333</v>
      </c>
      <c r="C28" s="755"/>
      <c r="D28" s="755"/>
      <c r="E28" s="755"/>
      <c r="F28" s="755"/>
      <c r="G28" s="755"/>
      <c r="H28" s="755"/>
      <c r="I28" s="755"/>
      <c r="J28" s="755"/>
      <c r="K28" s="755"/>
      <c r="L28" s="755"/>
      <c r="M28" s="755"/>
      <c r="N28" s="755"/>
      <c r="O28" s="755"/>
      <c r="P28" s="756"/>
      <c r="Q28" s="816">
        <v>4675</v>
      </c>
      <c r="R28" s="817"/>
      <c r="S28" s="817"/>
      <c r="T28" s="817"/>
      <c r="U28" s="817"/>
      <c r="V28" s="817">
        <v>4659</v>
      </c>
      <c r="W28" s="817"/>
      <c r="X28" s="817"/>
      <c r="Y28" s="817"/>
      <c r="Z28" s="817"/>
      <c r="AA28" s="817">
        <v>15</v>
      </c>
      <c r="AB28" s="817"/>
      <c r="AC28" s="817"/>
      <c r="AD28" s="817"/>
      <c r="AE28" s="818"/>
      <c r="AF28" s="819">
        <v>15</v>
      </c>
      <c r="AG28" s="817"/>
      <c r="AH28" s="817"/>
      <c r="AI28" s="817"/>
      <c r="AJ28" s="820"/>
      <c r="AK28" s="821">
        <v>571</v>
      </c>
      <c r="AL28" s="822"/>
      <c r="AM28" s="822"/>
      <c r="AN28" s="822"/>
      <c r="AO28" s="822"/>
      <c r="AP28" s="822"/>
      <c r="AQ28" s="822"/>
      <c r="AR28" s="822"/>
      <c r="AS28" s="822"/>
      <c r="AT28" s="822"/>
      <c r="AU28" s="822"/>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1">
        <v>2</v>
      </c>
      <c r="B29" s="743" t="s">
        <v>334</v>
      </c>
      <c r="C29" s="744"/>
      <c r="D29" s="744"/>
      <c r="E29" s="744"/>
      <c r="F29" s="744"/>
      <c r="G29" s="744"/>
      <c r="H29" s="744"/>
      <c r="I29" s="744"/>
      <c r="J29" s="744"/>
      <c r="K29" s="744"/>
      <c r="L29" s="744"/>
      <c r="M29" s="744"/>
      <c r="N29" s="744"/>
      <c r="O29" s="744"/>
      <c r="P29" s="745"/>
      <c r="Q29" s="746">
        <v>5549</v>
      </c>
      <c r="R29" s="747"/>
      <c r="S29" s="747"/>
      <c r="T29" s="747"/>
      <c r="U29" s="747"/>
      <c r="V29" s="747">
        <v>5370</v>
      </c>
      <c r="W29" s="747"/>
      <c r="X29" s="747"/>
      <c r="Y29" s="747"/>
      <c r="Z29" s="747"/>
      <c r="AA29" s="747">
        <v>179</v>
      </c>
      <c r="AB29" s="747"/>
      <c r="AC29" s="747"/>
      <c r="AD29" s="747"/>
      <c r="AE29" s="748"/>
      <c r="AF29" s="749">
        <v>179</v>
      </c>
      <c r="AG29" s="750"/>
      <c r="AH29" s="750"/>
      <c r="AI29" s="750"/>
      <c r="AJ29" s="751"/>
      <c r="AK29" s="828">
        <v>771</v>
      </c>
      <c r="AL29" s="824"/>
      <c r="AM29" s="824"/>
      <c r="AN29" s="824"/>
      <c r="AO29" s="824"/>
      <c r="AP29" s="824"/>
      <c r="AQ29" s="824"/>
      <c r="AR29" s="824"/>
      <c r="AS29" s="824"/>
      <c r="AT29" s="824"/>
      <c r="AU29" s="824"/>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1">
        <v>3</v>
      </c>
      <c r="B30" s="743" t="s">
        <v>335</v>
      </c>
      <c r="C30" s="744"/>
      <c r="D30" s="744"/>
      <c r="E30" s="744"/>
      <c r="F30" s="744"/>
      <c r="G30" s="744"/>
      <c r="H30" s="744"/>
      <c r="I30" s="744"/>
      <c r="J30" s="744"/>
      <c r="K30" s="744"/>
      <c r="L30" s="744"/>
      <c r="M30" s="744"/>
      <c r="N30" s="744"/>
      <c r="O30" s="744"/>
      <c r="P30" s="745"/>
      <c r="Q30" s="746">
        <v>716</v>
      </c>
      <c r="R30" s="747"/>
      <c r="S30" s="747"/>
      <c r="T30" s="747"/>
      <c r="U30" s="747"/>
      <c r="V30" s="747">
        <v>712</v>
      </c>
      <c r="W30" s="747"/>
      <c r="X30" s="747"/>
      <c r="Y30" s="747"/>
      <c r="Z30" s="747"/>
      <c r="AA30" s="747">
        <v>5</v>
      </c>
      <c r="AB30" s="747"/>
      <c r="AC30" s="747"/>
      <c r="AD30" s="747"/>
      <c r="AE30" s="748"/>
      <c r="AF30" s="749">
        <v>5</v>
      </c>
      <c r="AG30" s="750"/>
      <c r="AH30" s="750"/>
      <c r="AI30" s="750"/>
      <c r="AJ30" s="751"/>
      <c r="AK30" s="828">
        <v>182</v>
      </c>
      <c r="AL30" s="824"/>
      <c r="AM30" s="824"/>
      <c r="AN30" s="824"/>
      <c r="AO30" s="824"/>
      <c r="AP30" s="824"/>
      <c r="AQ30" s="824"/>
      <c r="AR30" s="824"/>
      <c r="AS30" s="824"/>
      <c r="AT30" s="824"/>
      <c r="AU30" s="824"/>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1">
        <v>4</v>
      </c>
      <c r="B31" s="743" t="s">
        <v>336</v>
      </c>
      <c r="C31" s="744"/>
      <c r="D31" s="744"/>
      <c r="E31" s="744"/>
      <c r="F31" s="744"/>
      <c r="G31" s="744"/>
      <c r="H31" s="744"/>
      <c r="I31" s="744"/>
      <c r="J31" s="744"/>
      <c r="K31" s="744"/>
      <c r="L31" s="744"/>
      <c r="M31" s="744"/>
      <c r="N31" s="744"/>
      <c r="O31" s="744"/>
      <c r="P31" s="745"/>
      <c r="Q31" s="746">
        <v>6</v>
      </c>
      <c r="R31" s="747"/>
      <c r="S31" s="747"/>
      <c r="T31" s="747"/>
      <c r="U31" s="747"/>
      <c r="V31" s="747">
        <v>2</v>
      </c>
      <c r="W31" s="747"/>
      <c r="X31" s="747"/>
      <c r="Y31" s="747"/>
      <c r="Z31" s="747"/>
      <c r="AA31" s="747">
        <v>4</v>
      </c>
      <c r="AB31" s="747"/>
      <c r="AC31" s="747"/>
      <c r="AD31" s="747"/>
      <c r="AE31" s="748"/>
      <c r="AF31" s="749">
        <v>4</v>
      </c>
      <c r="AG31" s="750"/>
      <c r="AH31" s="750"/>
      <c r="AI31" s="750"/>
      <c r="AJ31" s="751"/>
      <c r="AK31" s="828" t="s">
        <v>319</v>
      </c>
      <c r="AL31" s="824"/>
      <c r="AM31" s="824"/>
      <c r="AN31" s="824"/>
      <c r="AO31" s="824"/>
      <c r="AP31" s="824"/>
      <c r="AQ31" s="824"/>
      <c r="AR31" s="824"/>
      <c r="AS31" s="824"/>
      <c r="AT31" s="824"/>
      <c r="AU31" s="824"/>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1">
        <v>5</v>
      </c>
      <c r="B32" s="743" t="s">
        <v>337</v>
      </c>
      <c r="C32" s="744"/>
      <c r="D32" s="744"/>
      <c r="E32" s="744"/>
      <c r="F32" s="744"/>
      <c r="G32" s="744"/>
      <c r="H32" s="744"/>
      <c r="I32" s="744"/>
      <c r="J32" s="744"/>
      <c r="K32" s="744"/>
      <c r="L32" s="744"/>
      <c r="M32" s="744"/>
      <c r="N32" s="744"/>
      <c r="O32" s="744"/>
      <c r="P32" s="745"/>
      <c r="Q32" s="746">
        <v>806</v>
      </c>
      <c r="R32" s="747"/>
      <c r="S32" s="747"/>
      <c r="T32" s="747"/>
      <c r="U32" s="747"/>
      <c r="V32" s="747">
        <v>715</v>
      </c>
      <c r="W32" s="747"/>
      <c r="X32" s="747"/>
      <c r="Y32" s="747"/>
      <c r="Z32" s="747"/>
      <c r="AA32" s="747">
        <v>91</v>
      </c>
      <c r="AB32" s="747"/>
      <c r="AC32" s="747"/>
      <c r="AD32" s="747"/>
      <c r="AE32" s="748"/>
      <c r="AF32" s="749">
        <v>964</v>
      </c>
      <c r="AG32" s="750"/>
      <c r="AH32" s="750"/>
      <c r="AI32" s="750"/>
      <c r="AJ32" s="751"/>
      <c r="AK32" s="828">
        <v>126</v>
      </c>
      <c r="AL32" s="824"/>
      <c r="AM32" s="824"/>
      <c r="AN32" s="824"/>
      <c r="AO32" s="824"/>
      <c r="AP32" s="824">
        <v>2792</v>
      </c>
      <c r="AQ32" s="824"/>
      <c r="AR32" s="824"/>
      <c r="AS32" s="824"/>
      <c r="AT32" s="824"/>
      <c r="AU32" s="824">
        <v>542</v>
      </c>
      <c r="AV32" s="824"/>
      <c r="AW32" s="824"/>
      <c r="AX32" s="824"/>
      <c r="AY32" s="824"/>
      <c r="AZ32" s="825" t="s">
        <v>317</v>
      </c>
      <c r="BA32" s="825"/>
      <c r="BB32" s="825"/>
      <c r="BC32" s="825"/>
      <c r="BD32" s="825"/>
      <c r="BE32" s="826" t="s">
        <v>338</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1">
        <v>6</v>
      </c>
      <c r="B33" s="743" t="s">
        <v>339</v>
      </c>
      <c r="C33" s="744"/>
      <c r="D33" s="744"/>
      <c r="E33" s="744"/>
      <c r="F33" s="744"/>
      <c r="G33" s="744"/>
      <c r="H33" s="744"/>
      <c r="I33" s="744"/>
      <c r="J33" s="744"/>
      <c r="K33" s="744"/>
      <c r="L33" s="744"/>
      <c r="M33" s="744"/>
      <c r="N33" s="744"/>
      <c r="O33" s="744"/>
      <c r="P33" s="745"/>
      <c r="Q33" s="746">
        <v>2205</v>
      </c>
      <c r="R33" s="747"/>
      <c r="S33" s="747"/>
      <c r="T33" s="747"/>
      <c r="U33" s="747"/>
      <c r="V33" s="747">
        <v>2205</v>
      </c>
      <c r="W33" s="747"/>
      <c r="X33" s="747"/>
      <c r="Y33" s="747"/>
      <c r="Z33" s="747"/>
      <c r="AA33" s="747">
        <v>0</v>
      </c>
      <c r="AB33" s="747"/>
      <c r="AC33" s="747"/>
      <c r="AD33" s="747"/>
      <c r="AE33" s="748"/>
      <c r="AF33" s="749">
        <v>25</v>
      </c>
      <c r="AG33" s="750"/>
      <c r="AH33" s="750"/>
      <c r="AI33" s="750"/>
      <c r="AJ33" s="751"/>
      <c r="AK33" s="828">
        <v>1249</v>
      </c>
      <c r="AL33" s="824"/>
      <c r="AM33" s="824"/>
      <c r="AN33" s="824"/>
      <c r="AO33" s="824"/>
      <c r="AP33" s="824">
        <v>16489</v>
      </c>
      <c r="AQ33" s="824"/>
      <c r="AR33" s="824"/>
      <c r="AS33" s="824"/>
      <c r="AT33" s="824"/>
      <c r="AU33" s="824">
        <v>8492</v>
      </c>
      <c r="AV33" s="824"/>
      <c r="AW33" s="824"/>
      <c r="AX33" s="824"/>
      <c r="AY33" s="824"/>
      <c r="AZ33" s="825" t="s">
        <v>317</v>
      </c>
      <c r="BA33" s="825"/>
      <c r="BB33" s="825"/>
      <c r="BC33" s="825"/>
      <c r="BD33" s="825"/>
      <c r="BE33" s="826" t="s">
        <v>338</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1">
        <v>7</v>
      </c>
      <c r="B34" s="743" t="s">
        <v>340</v>
      </c>
      <c r="C34" s="744"/>
      <c r="D34" s="744"/>
      <c r="E34" s="744"/>
      <c r="F34" s="744"/>
      <c r="G34" s="744"/>
      <c r="H34" s="744"/>
      <c r="I34" s="744"/>
      <c r="J34" s="744"/>
      <c r="K34" s="744"/>
      <c r="L34" s="744"/>
      <c r="M34" s="744"/>
      <c r="N34" s="744"/>
      <c r="O34" s="744"/>
      <c r="P34" s="745"/>
      <c r="Q34" s="746">
        <v>8</v>
      </c>
      <c r="R34" s="747"/>
      <c r="S34" s="747"/>
      <c r="T34" s="747"/>
      <c r="U34" s="747"/>
      <c r="V34" s="747">
        <v>8</v>
      </c>
      <c r="W34" s="747"/>
      <c r="X34" s="747"/>
      <c r="Y34" s="747"/>
      <c r="Z34" s="747"/>
      <c r="AA34" s="747">
        <v>0</v>
      </c>
      <c r="AB34" s="747"/>
      <c r="AC34" s="747"/>
      <c r="AD34" s="747"/>
      <c r="AE34" s="748"/>
      <c r="AF34" s="749">
        <v>0</v>
      </c>
      <c r="AG34" s="750"/>
      <c r="AH34" s="750"/>
      <c r="AI34" s="750"/>
      <c r="AJ34" s="751"/>
      <c r="AK34" s="828" t="s">
        <v>319</v>
      </c>
      <c r="AL34" s="824"/>
      <c r="AM34" s="824"/>
      <c r="AN34" s="824"/>
      <c r="AO34" s="824"/>
      <c r="AP34" s="824" t="s">
        <v>319</v>
      </c>
      <c r="AQ34" s="824"/>
      <c r="AR34" s="824"/>
      <c r="AS34" s="824"/>
      <c r="AT34" s="824"/>
      <c r="AU34" s="824" t="s">
        <v>319</v>
      </c>
      <c r="AV34" s="824"/>
      <c r="AW34" s="824"/>
      <c r="AX34" s="824"/>
      <c r="AY34" s="824"/>
      <c r="AZ34" s="825" t="s">
        <v>317</v>
      </c>
      <c r="BA34" s="825"/>
      <c r="BB34" s="825"/>
      <c r="BC34" s="825"/>
      <c r="BD34" s="825"/>
      <c r="BE34" s="826" t="s">
        <v>341</v>
      </c>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342</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9" t="s">
        <v>321</v>
      </c>
      <c r="B63" s="783" t="s">
        <v>343</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1192</v>
      </c>
      <c r="AG63" s="838"/>
      <c r="AH63" s="838"/>
      <c r="AI63" s="838"/>
      <c r="AJ63" s="839"/>
      <c r="AK63" s="840"/>
      <c r="AL63" s="835"/>
      <c r="AM63" s="835"/>
      <c r="AN63" s="835"/>
      <c r="AO63" s="835"/>
      <c r="AP63" s="838"/>
      <c r="AQ63" s="838"/>
      <c r="AR63" s="838"/>
      <c r="AS63" s="838"/>
      <c r="AT63" s="838"/>
      <c r="AU63" s="838"/>
      <c r="AV63" s="838"/>
      <c r="AW63" s="838"/>
      <c r="AX63" s="838"/>
      <c r="AY63" s="838"/>
      <c r="AZ63" s="842"/>
      <c r="BA63" s="842"/>
      <c r="BB63" s="842"/>
      <c r="BC63" s="842"/>
      <c r="BD63" s="842"/>
      <c r="BE63" s="843"/>
      <c r="BF63" s="843"/>
      <c r="BG63" s="843"/>
      <c r="BH63" s="843"/>
      <c r="BI63" s="844"/>
      <c r="BJ63" s="845" t="s">
        <v>62</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345</v>
      </c>
      <c r="B66" s="724"/>
      <c r="C66" s="724"/>
      <c r="D66" s="724"/>
      <c r="E66" s="724"/>
      <c r="F66" s="724"/>
      <c r="G66" s="724"/>
      <c r="H66" s="724"/>
      <c r="I66" s="724"/>
      <c r="J66" s="724"/>
      <c r="K66" s="724"/>
      <c r="L66" s="724"/>
      <c r="M66" s="724"/>
      <c r="N66" s="724"/>
      <c r="O66" s="724"/>
      <c r="P66" s="725"/>
      <c r="Q66" s="719" t="s">
        <v>325</v>
      </c>
      <c r="R66" s="715"/>
      <c r="S66" s="715"/>
      <c r="T66" s="715"/>
      <c r="U66" s="716"/>
      <c r="V66" s="719" t="s">
        <v>326</v>
      </c>
      <c r="W66" s="715"/>
      <c r="X66" s="715"/>
      <c r="Y66" s="715"/>
      <c r="Z66" s="716"/>
      <c r="AA66" s="719" t="s">
        <v>327</v>
      </c>
      <c r="AB66" s="715"/>
      <c r="AC66" s="715"/>
      <c r="AD66" s="715"/>
      <c r="AE66" s="716"/>
      <c r="AF66" s="848" t="s">
        <v>328</v>
      </c>
      <c r="AG66" s="809"/>
      <c r="AH66" s="809"/>
      <c r="AI66" s="809"/>
      <c r="AJ66" s="849"/>
      <c r="AK66" s="719" t="s">
        <v>329</v>
      </c>
      <c r="AL66" s="724"/>
      <c r="AM66" s="724"/>
      <c r="AN66" s="724"/>
      <c r="AO66" s="725"/>
      <c r="AP66" s="719" t="s">
        <v>330</v>
      </c>
      <c r="AQ66" s="715"/>
      <c r="AR66" s="715"/>
      <c r="AS66" s="715"/>
      <c r="AT66" s="716"/>
      <c r="AU66" s="719" t="s">
        <v>346</v>
      </c>
      <c r="AV66" s="715"/>
      <c r="AW66" s="715"/>
      <c r="AX66" s="715"/>
      <c r="AY66" s="716"/>
      <c r="AZ66" s="719" t="s">
        <v>305</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347</v>
      </c>
      <c r="C68" s="864"/>
      <c r="D68" s="864"/>
      <c r="E68" s="864"/>
      <c r="F68" s="864"/>
      <c r="G68" s="864"/>
      <c r="H68" s="864"/>
      <c r="I68" s="864"/>
      <c r="J68" s="864"/>
      <c r="K68" s="864"/>
      <c r="L68" s="864"/>
      <c r="M68" s="864"/>
      <c r="N68" s="864"/>
      <c r="O68" s="864"/>
      <c r="P68" s="865"/>
      <c r="Q68" s="866">
        <v>2909</v>
      </c>
      <c r="R68" s="860"/>
      <c r="S68" s="860"/>
      <c r="T68" s="860"/>
      <c r="U68" s="860"/>
      <c r="V68" s="860">
        <v>2892</v>
      </c>
      <c r="W68" s="860"/>
      <c r="X68" s="860"/>
      <c r="Y68" s="860"/>
      <c r="Z68" s="860"/>
      <c r="AA68" s="860">
        <v>17</v>
      </c>
      <c r="AB68" s="860"/>
      <c r="AC68" s="860"/>
      <c r="AD68" s="860"/>
      <c r="AE68" s="860"/>
      <c r="AF68" s="860">
        <v>4</v>
      </c>
      <c r="AG68" s="860"/>
      <c r="AH68" s="860"/>
      <c r="AI68" s="860"/>
      <c r="AJ68" s="860"/>
      <c r="AK68" s="860" t="s">
        <v>317</v>
      </c>
      <c r="AL68" s="860"/>
      <c r="AM68" s="860"/>
      <c r="AN68" s="860"/>
      <c r="AO68" s="860"/>
      <c r="AP68" s="860">
        <v>2584</v>
      </c>
      <c r="AQ68" s="860"/>
      <c r="AR68" s="860"/>
      <c r="AS68" s="860"/>
      <c r="AT68" s="860"/>
      <c r="AU68" s="860">
        <v>1788</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348</v>
      </c>
      <c r="C69" s="868"/>
      <c r="D69" s="868"/>
      <c r="E69" s="868"/>
      <c r="F69" s="868"/>
      <c r="G69" s="868"/>
      <c r="H69" s="868"/>
      <c r="I69" s="868"/>
      <c r="J69" s="868"/>
      <c r="K69" s="868"/>
      <c r="L69" s="868"/>
      <c r="M69" s="868"/>
      <c r="N69" s="868"/>
      <c r="O69" s="868"/>
      <c r="P69" s="869"/>
      <c r="Q69" s="870">
        <v>45</v>
      </c>
      <c r="R69" s="824"/>
      <c r="S69" s="824"/>
      <c r="T69" s="824"/>
      <c r="U69" s="824"/>
      <c r="V69" s="824">
        <v>45</v>
      </c>
      <c r="W69" s="824"/>
      <c r="X69" s="824"/>
      <c r="Y69" s="824"/>
      <c r="Z69" s="824"/>
      <c r="AA69" s="824">
        <v>0</v>
      </c>
      <c r="AB69" s="824"/>
      <c r="AC69" s="824"/>
      <c r="AD69" s="824"/>
      <c r="AE69" s="824"/>
      <c r="AF69" s="824">
        <v>0</v>
      </c>
      <c r="AG69" s="824"/>
      <c r="AH69" s="824"/>
      <c r="AI69" s="824"/>
      <c r="AJ69" s="824"/>
      <c r="AK69" s="824">
        <v>25</v>
      </c>
      <c r="AL69" s="824"/>
      <c r="AM69" s="824"/>
      <c r="AN69" s="824"/>
      <c r="AO69" s="824"/>
      <c r="AP69" s="824" t="s">
        <v>317</v>
      </c>
      <c r="AQ69" s="824"/>
      <c r="AR69" s="824"/>
      <c r="AS69" s="824"/>
      <c r="AT69" s="824"/>
      <c r="AU69" s="824" t="s">
        <v>317</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349</v>
      </c>
      <c r="C70" s="868"/>
      <c r="D70" s="868"/>
      <c r="E70" s="868"/>
      <c r="F70" s="868"/>
      <c r="G70" s="868"/>
      <c r="H70" s="868"/>
      <c r="I70" s="868"/>
      <c r="J70" s="868"/>
      <c r="K70" s="868"/>
      <c r="L70" s="868"/>
      <c r="M70" s="868"/>
      <c r="N70" s="868"/>
      <c r="O70" s="868"/>
      <c r="P70" s="869"/>
      <c r="Q70" s="870">
        <v>37</v>
      </c>
      <c r="R70" s="824"/>
      <c r="S70" s="824"/>
      <c r="T70" s="824"/>
      <c r="U70" s="824"/>
      <c r="V70" s="824">
        <v>37</v>
      </c>
      <c r="W70" s="824"/>
      <c r="X70" s="824"/>
      <c r="Y70" s="824"/>
      <c r="Z70" s="824"/>
      <c r="AA70" s="824">
        <v>0</v>
      </c>
      <c r="AB70" s="824"/>
      <c r="AC70" s="824"/>
      <c r="AD70" s="824"/>
      <c r="AE70" s="824"/>
      <c r="AF70" s="824">
        <v>0</v>
      </c>
      <c r="AG70" s="824"/>
      <c r="AH70" s="824"/>
      <c r="AI70" s="824"/>
      <c r="AJ70" s="824"/>
      <c r="AK70" s="824">
        <v>8</v>
      </c>
      <c r="AL70" s="824"/>
      <c r="AM70" s="824"/>
      <c r="AN70" s="824"/>
      <c r="AO70" s="824"/>
      <c r="AP70" s="824" t="s">
        <v>317</v>
      </c>
      <c r="AQ70" s="824"/>
      <c r="AR70" s="824"/>
      <c r="AS70" s="824"/>
      <c r="AT70" s="824"/>
      <c r="AU70" s="824" t="s">
        <v>317</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350</v>
      </c>
      <c r="C71" s="868"/>
      <c r="D71" s="868"/>
      <c r="E71" s="868"/>
      <c r="F71" s="868"/>
      <c r="G71" s="868"/>
      <c r="H71" s="868"/>
      <c r="I71" s="868"/>
      <c r="J71" s="868"/>
      <c r="K71" s="868"/>
      <c r="L71" s="868"/>
      <c r="M71" s="868"/>
      <c r="N71" s="868"/>
      <c r="O71" s="868"/>
      <c r="P71" s="869"/>
      <c r="Q71" s="870">
        <v>115</v>
      </c>
      <c r="R71" s="824"/>
      <c r="S71" s="824"/>
      <c r="T71" s="824"/>
      <c r="U71" s="824"/>
      <c r="V71" s="824">
        <v>107</v>
      </c>
      <c r="W71" s="824"/>
      <c r="X71" s="824"/>
      <c r="Y71" s="824"/>
      <c r="Z71" s="824"/>
      <c r="AA71" s="824">
        <v>8</v>
      </c>
      <c r="AB71" s="824"/>
      <c r="AC71" s="824"/>
      <c r="AD71" s="824"/>
      <c r="AE71" s="824"/>
      <c r="AF71" s="824">
        <v>2</v>
      </c>
      <c r="AG71" s="824"/>
      <c r="AH71" s="824"/>
      <c r="AI71" s="824"/>
      <c r="AJ71" s="824"/>
      <c r="AK71" s="824">
        <v>34</v>
      </c>
      <c r="AL71" s="824"/>
      <c r="AM71" s="824"/>
      <c r="AN71" s="824"/>
      <c r="AO71" s="824"/>
      <c r="AP71" s="824" t="s">
        <v>317</v>
      </c>
      <c r="AQ71" s="824"/>
      <c r="AR71" s="824"/>
      <c r="AS71" s="824"/>
      <c r="AT71" s="824"/>
      <c r="AU71" s="824" t="s">
        <v>317</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351</v>
      </c>
      <c r="C72" s="868"/>
      <c r="D72" s="868"/>
      <c r="E72" s="868"/>
      <c r="F72" s="868"/>
      <c r="G72" s="868"/>
      <c r="H72" s="868"/>
      <c r="I72" s="868"/>
      <c r="J72" s="868"/>
      <c r="K72" s="868"/>
      <c r="L72" s="868"/>
      <c r="M72" s="868"/>
      <c r="N72" s="868"/>
      <c r="O72" s="868"/>
      <c r="P72" s="869"/>
      <c r="Q72" s="870">
        <v>88193</v>
      </c>
      <c r="R72" s="824"/>
      <c r="S72" s="824"/>
      <c r="T72" s="824"/>
      <c r="U72" s="824"/>
      <c r="V72" s="824">
        <v>87571</v>
      </c>
      <c r="W72" s="824"/>
      <c r="X72" s="824"/>
      <c r="Y72" s="824"/>
      <c r="Z72" s="824"/>
      <c r="AA72" s="824">
        <v>622</v>
      </c>
      <c r="AB72" s="824"/>
      <c r="AC72" s="824"/>
      <c r="AD72" s="824"/>
      <c r="AE72" s="824"/>
      <c r="AF72" s="824">
        <v>622</v>
      </c>
      <c r="AG72" s="824"/>
      <c r="AH72" s="824"/>
      <c r="AI72" s="824"/>
      <c r="AJ72" s="824"/>
      <c r="AK72" s="824">
        <v>242</v>
      </c>
      <c r="AL72" s="824"/>
      <c r="AM72" s="824"/>
      <c r="AN72" s="824"/>
      <c r="AO72" s="824"/>
      <c r="AP72" s="824" t="s">
        <v>317</v>
      </c>
      <c r="AQ72" s="824"/>
      <c r="AR72" s="824"/>
      <c r="AS72" s="824"/>
      <c r="AT72" s="824"/>
      <c r="AU72" s="824" t="s">
        <v>317</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c r="C73" s="868"/>
      <c r="D73" s="868"/>
      <c r="E73" s="868"/>
      <c r="F73" s="868"/>
      <c r="G73" s="868"/>
      <c r="H73" s="868"/>
      <c r="I73" s="868"/>
      <c r="J73" s="868"/>
      <c r="K73" s="868"/>
      <c r="L73" s="868"/>
      <c r="M73" s="868"/>
      <c r="N73" s="868"/>
      <c r="O73" s="868"/>
      <c r="P73" s="869"/>
      <c r="Q73" s="870"/>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321</v>
      </c>
      <c r="B88" s="783" t="s">
        <v>352</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783" t="s">
        <v>353</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355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358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359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360</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361</v>
      </c>
      <c r="AB109" s="887"/>
      <c r="AC109" s="887"/>
      <c r="AD109" s="887"/>
      <c r="AE109" s="888"/>
      <c r="AF109" s="886" t="s">
        <v>362</v>
      </c>
      <c r="AG109" s="887"/>
      <c r="AH109" s="887"/>
      <c r="AI109" s="887"/>
      <c r="AJ109" s="888"/>
      <c r="AK109" s="886" t="s">
        <v>236</v>
      </c>
      <c r="AL109" s="887"/>
      <c r="AM109" s="887"/>
      <c r="AN109" s="887"/>
      <c r="AO109" s="888"/>
      <c r="AP109" s="886" t="s">
        <v>363</v>
      </c>
      <c r="AQ109" s="887"/>
      <c r="AR109" s="887"/>
      <c r="AS109" s="887"/>
      <c r="AT109" s="889"/>
      <c r="AU109" s="906" t="s">
        <v>360</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361</v>
      </c>
      <c r="BR109" s="887"/>
      <c r="BS109" s="887"/>
      <c r="BT109" s="887"/>
      <c r="BU109" s="888"/>
      <c r="BV109" s="886" t="s">
        <v>362</v>
      </c>
      <c r="BW109" s="887"/>
      <c r="BX109" s="887"/>
      <c r="BY109" s="887"/>
      <c r="BZ109" s="888"/>
      <c r="CA109" s="886" t="s">
        <v>236</v>
      </c>
      <c r="CB109" s="887"/>
      <c r="CC109" s="887"/>
      <c r="CD109" s="887"/>
      <c r="CE109" s="888"/>
      <c r="CF109" s="907" t="s">
        <v>363</v>
      </c>
      <c r="CG109" s="907"/>
      <c r="CH109" s="907"/>
      <c r="CI109" s="907"/>
      <c r="CJ109" s="907"/>
      <c r="CK109" s="886" t="s">
        <v>364</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361</v>
      </c>
      <c r="DH109" s="887"/>
      <c r="DI109" s="887"/>
      <c r="DJ109" s="887"/>
      <c r="DK109" s="888"/>
      <c r="DL109" s="886" t="s">
        <v>362</v>
      </c>
      <c r="DM109" s="887"/>
      <c r="DN109" s="887"/>
      <c r="DO109" s="887"/>
      <c r="DP109" s="888"/>
      <c r="DQ109" s="886" t="s">
        <v>236</v>
      </c>
      <c r="DR109" s="887"/>
      <c r="DS109" s="887"/>
      <c r="DT109" s="887"/>
      <c r="DU109" s="888"/>
      <c r="DV109" s="886" t="s">
        <v>363</v>
      </c>
      <c r="DW109" s="887"/>
      <c r="DX109" s="887"/>
      <c r="DY109" s="887"/>
      <c r="DZ109" s="889"/>
    </row>
    <row r="110" spans="1:131" s="89" customFormat="1" ht="26.25" customHeight="1" x14ac:dyDescent="0.15">
      <c r="A110" s="890" t="s">
        <v>365</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2881648</v>
      </c>
      <c r="AB110" s="894"/>
      <c r="AC110" s="894"/>
      <c r="AD110" s="894"/>
      <c r="AE110" s="895"/>
      <c r="AF110" s="896">
        <v>2880660</v>
      </c>
      <c r="AG110" s="894"/>
      <c r="AH110" s="894"/>
      <c r="AI110" s="894"/>
      <c r="AJ110" s="895"/>
      <c r="AK110" s="896">
        <v>2814406</v>
      </c>
      <c r="AL110" s="894"/>
      <c r="AM110" s="894"/>
      <c r="AN110" s="894"/>
      <c r="AO110" s="895"/>
      <c r="AP110" s="897">
        <v>23.9</v>
      </c>
      <c r="AQ110" s="898"/>
      <c r="AR110" s="898"/>
      <c r="AS110" s="898"/>
      <c r="AT110" s="899"/>
      <c r="AU110" s="900" t="s">
        <v>366</v>
      </c>
      <c r="AV110" s="901"/>
      <c r="AW110" s="901"/>
      <c r="AX110" s="901"/>
      <c r="AY110" s="901"/>
      <c r="AZ110" s="923" t="s">
        <v>367</v>
      </c>
      <c r="BA110" s="891"/>
      <c r="BB110" s="891"/>
      <c r="BC110" s="891"/>
      <c r="BD110" s="891"/>
      <c r="BE110" s="891"/>
      <c r="BF110" s="891"/>
      <c r="BG110" s="891"/>
      <c r="BH110" s="891"/>
      <c r="BI110" s="891"/>
      <c r="BJ110" s="891"/>
      <c r="BK110" s="891"/>
      <c r="BL110" s="891"/>
      <c r="BM110" s="891"/>
      <c r="BN110" s="891"/>
      <c r="BO110" s="891"/>
      <c r="BP110" s="892"/>
      <c r="BQ110" s="924">
        <v>28686006</v>
      </c>
      <c r="BR110" s="925"/>
      <c r="BS110" s="925"/>
      <c r="BT110" s="925"/>
      <c r="BU110" s="925"/>
      <c r="BV110" s="925">
        <v>27397435</v>
      </c>
      <c r="BW110" s="925"/>
      <c r="BX110" s="925"/>
      <c r="BY110" s="925"/>
      <c r="BZ110" s="925"/>
      <c r="CA110" s="925">
        <v>27944742</v>
      </c>
      <c r="CB110" s="925"/>
      <c r="CC110" s="925"/>
      <c r="CD110" s="925"/>
      <c r="CE110" s="925"/>
      <c r="CF110" s="938">
        <v>236.9</v>
      </c>
      <c r="CG110" s="939"/>
      <c r="CH110" s="939"/>
      <c r="CI110" s="939"/>
      <c r="CJ110" s="939"/>
      <c r="CK110" s="940" t="s">
        <v>368</v>
      </c>
      <c r="CL110" s="941"/>
      <c r="CM110" s="923" t="s">
        <v>369</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62</v>
      </c>
      <c r="DH110" s="925"/>
      <c r="DI110" s="925"/>
      <c r="DJ110" s="925"/>
      <c r="DK110" s="925"/>
      <c r="DL110" s="925" t="s">
        <v>62</v>
      </c>
      <c r="DM110" s="925"/>
      <c r="DN110" s="925"/>
      <c r="DO110" s="925"/>
      <c r="DP110" s="925"/>
      <c r="DQ110" s="925" t="s">
        <v>62</v>
      </c>
      <c r="DR110" s="925"/>
      <c r="DS110" s="925"/>
      <c r="DT110" s="925"/>
      <c r="DU110" s="925"/>
      <c r="DV110" s="926" t="s">
        <v>62</v>
      </c>
      <c r="DW110" s="926"/>
      <c r="DX110" s="926"/>
      <c r="DY110" s="926"/>
      <c r="DZ110" s="927"/>
    </row>
    <row r="111" spans="1:131" s="89" customFormat="1" ht="26.25" customHeight="1" x14ac:dyDescent="0.15">
      <c r="A111" s="928" t="s">
        <v>370</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62</v>
      </c>
      <c r="AB111" s="932"/>
      <c r="AC111" s="932"/>
      <c r="AD111" s="932"/>
      <c r="AE111" s="933"/>
      <c r="AF111" s="934" t="s">
        <v>62</v>
      </c>
      <c r="AG111" s="932"/>
      <c r="AH111" s="932"/>
      <c r="AI111" s="932"/>
      <c r="AJ111" s="933"/>
      <c r="AK111" s="934" t="s">
        <v>62</v>
      </c>
      <c r="AL111" s="932"/>
      <c r="AM111" s="932"/>
      <c r="AN111" s="932"/>
      <c r="AO111" s="933"/>
      <c r="AP111" s="935" t="s">
        <v>62</v>
      </c>
      <c r="AQ111" s="936"/>
      <c r="AR111" s="936"/>
      <c r="AS111" s="936"/>
      <c r="AT111" s="937"/>
      <c r="AU111" s="902"/>
      <c r="AV111" s="903"/>
      <c r="AW111" s="903"/>
      <c r="AX111" s="903"/>
      <c r="AY111" s="903"/>
      <c r="AZ111" s="916" t="s">
        <v>371</v>
      </c>
      <c r="BA111" s="917"/>
      <c r="BB111" s="917"/>
      <c r="BC111" s="917"/>
      <c r="BD111" s="917"/>
      <c r="BE111" s="917"/>
      <c r="BF111" s="917"/>
      <c r="BG111" s="917"/>
      <c r="BH111" s="917"/>
      <c r="BI111" s="917"/>
      <c r="BJ111" s="917"/>
      <c r="BK111" s="917"/>
      <c r="BL111" s="917"/>
      <c r="BM111" s="917"/>
      <c r="BN111" s="917"/>
      <c r="BO111" s="917"/>
      <c r="BP111" s="918"/>
      <c r="BQ111" s="919">
        <v>18</v>
      </c>
      <c r="BR111" s="920"/>
      <c r="BS111" s="920"/>
      <c r="BT111" s="920"/>
      <c r="BU111" s="920"/>
      <c r="BV111" s="920">
        <v>105</v>
      </c>
      <c r="BW111" s="920"/>
      <c r="BX111" s="920"/>
      <c r="BY111" s="920"/>
      <c r="BZ111" s="920"/>
      <c r="CA111" s="920">
        <v>33</v>
      </c>
      <c r="CB111" s="920"/>
      <c r="CC111" s="920"/>
      <c r="CD111" s="920"/>
      <c r="CE111" s="920"/>
      <c r="CF111" s="914">
        <v>0</v>
      </c>
      <c r="CG111" s="915"/>
      <c r="CH111" s="915"/>
      <c r="CI111" s="915"/>
      <c r="CJ111" s="915"/>
      <c r="CK111" s="942"/>
      <c r="CL111" s="943"/>
      <c r="CM111" s="916" t="s">
        <v>372</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62</v>
      </c>
      <c r="DH111" s="920"/>
      <c r="DI111" s="920"/>
      <c r="DJ111" s="920"/>
      <c r="DK111" s="920"/>
      <c r="DL111" s="920" t="s">
        <v>62</v>
      </c>
      <c r="DM111" s="920"/>
      <c r="DN111" s="920"/>
      <c r="DO111" s="920"/>
      <c r="DP111" s="920"/>
      <c r="DQ111" s="920" t="s">
        <v>62</v>
      </c>
      <c r="DR111" s="920"/>
      <c r="DS111" s="920"/>
      <c r="DT111" s="920"/>
      <c r="DU111" s="920"/>
      <c r="DV111" s="921" t="s">
        <v>62</v>
      </c>
      <c r="DW111" s="921"/>
      <c r="DX111" s="921"/>
      <c r="DY111" s="921"/>
      <c r="DZ111" s="922"/>
    </row>
    <row r="112" spans="1:131" s="89" customFormat="1" ht="26.25" customHeight="1" x14ac:dyDescent="0.15">
      <c r="A112" s="946" t="s">
        <v>373</v>
      </c>
      <c r="B112" s="947"/>
      <c r="C112" s="917" t="s">
        <v>374</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62</v>
      </c>
      <c r="AB112" s="953"/>
      <c r="AC112" s="953"/>
      <c r="AD112" s="953"/>
      <c r="AE112" s="954"/>
      <c r="AF112" s="955" t="s">
        <v>62</v>
      </c>
      <c r="AG112" s="953"/>
      <c r="AH112" s="953"/>
      <c r="AI112" s="953"/>
      <c r="AJ112" s="954"/>
      <c r="AK112" s="955" t="s">
        <v>62</v>
      </c>
      <c r="AL112" s="953"/>
      <c r="AM112" s="953"/>
      <c r="AN112" s="953"/>
      <c r="AO112" s="954"/>
      <c r="AP112" s="956" t="s">
        <v>62</v>
      </c>
      <c r="AQ112" s="957"/>
      <c r="AR112" s="957"/>
      <c r="AS112" s="957"/>
      <c r="AT112" s="958"/>
      <c r="AU112" s="902"/>
      <c r="AV112" s="903"/>
      <c r="AW112" s="903"/>
      <c r="AX112" s="903"/>
      <c r="AY112" s="903"/>
      <c r="AZ112" s="916" t="s">
        <v>375</v>
      </c>
      <c r="BA112" s="917"/>
      <c r="BB112" s="917"/>
      <c r="BC112" s="917"/>
      <c r="BD112" s="917"/>
      <c r="BE112" s="917"/>
      <c r="BF112" s="917"/>
      <c r="BG112" s="917"/>
      <c r="BH112" s="917"/>
      <c r="BI112" s="917"/>
      <c r="BJ112" s="917"/>
      <c r="BK112" s="917"/>
      <c r="BL112" s="917"/>
      <c r="BM112" s="917"/>
      <c r="BN112" s="917"/>
      <c r="BO112" s="917"/>
      <c r="BP112" s="918"/>
      <c r="BQ112" s="919">
        <v>12414446</v>
      </c>
      <c r="BR112" s="920"/>
      <c r="BS112" s="920"/>
      <c r="BT112" s="920"/>
      <c r="BU112" s="920"/>
      <c r="BV112" s="920">
        <v>9973048</v>
      </c>
      <c r="BW112" s="920"/>
      <c r="BX112" s="920"/>
      <c r="BY112" s="920"/>
      <c r="BZ112" s="920"/>
      <c r="CA112" s="920">
        <v>9033367</v>
      </c>
      <c r="CB112" s="920"/>
      <c r="CC112" s="920"/>
      <c r="CD112" s="920"/>
      <c r="CE112" s="920"/>
      <c r="CF112" s="914">
        <v>76.599999999999994</v>
      </c>
      <c r="CG112" s="915"/>
      <c r="CH112" s="915"/>
      <c r="CI112" s="915"/>
      <c r="CJ112" s="915"/>
      <c r="CK112" s="942"/>
      <c r="CL112" s="943"/>
      <c r="CM112" s="916" t="s">
        <v>376</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62</v>
      </c>
      <c r="DH112" s="920"/>
      <c r="DI112" s="920"/>
      <c r="DJ112" s="920"/>
      <c r="DK112" s="920"/>
      <c r="DL112" s="920" t="s">
        <v>62</v>
      </c>
      <c r="DM112" s="920"/>
      <c r="DN112" s="920"/>
      <c r="DO112" s="920"/>
      <c r="DP112" s="920"/>
      <c r="DQ112" s="920" t="s">
        <v>62</v>
      </c>
      <c r="DR112" s="920"/>
      <c r="DS112" s="920"/>
      <c r="DT112" s="920"/>
      <c r="DU112" s="920"/>
      <c r="DV112" s="921" t="s">
        <v>62</v>
      </c>
      <c r="DW112" s="921"/>
      <c r="DX112" s="921"/>
      <c r="DY112" s="921"/>
      <c r="DZ112" s="922"/>
    </row>
    <row r="113" spans="1:130" s="89" customFormat="1" ht="26.25" customHeight="1" x14ac:dyDescent="0.15">
      <c r="A113" s="948"/>
      <c r="B113" s="949"/>
      <c r="C113" s="917" t="s">
        <v>377</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865293</v>
      </c>
      <c r="AB113" s="932"/>
      <c r="AC113" s="932"/>
      <c r="AD113" s="932"/>
      <c r="AE113" s="933"/>
      <c r="AF113" s="934">
        <v>736201</v>
      </c>
      <c r="AG113" s="932"/>
      <c r="AH113" s="932"/>
      <c r="AI113" s="932"/>
      <c r="AJ113" s="933"/>
      <c r="AK113" s="934">
        <v>761841</v>
      </c>
      <c r="AL113" s="932"/>
      <c r="AM113" s="932"/>
      <c r="AN113" s="932"/>
      <c r="AO113" s="933"/>
      <c r="AP113" s="935">
        <v>6.5</v>
      </c>
      <c r="AQ113" s="936"/>
      <c r="AR113" s="936"/>
      <c r="AS113" s="936"/>
      <c r="AT113" s="937"/>
      <c r="AU113" s="902"/>
      <c r="AV113" s="903"/>
      <c r="AW113" s="903"/>
      <c r="AX113" s="903"/>
      <c r="AY113" s="903"/>
      <c r="AZ113" s="916" t="s">
        <v>378</v>
      </c>
      <c r="BA113" s="917"/>
      <c r="BB113" s="917"/>
      <c r="BC113" s="917"/>
      <c r="BD113" s="917"/>
      <c r="BE113" s="917"/>
      <c r="BF113" s="917"/>
      <c r="BG113" s="917"/>
      <c r="BH113" s="917"/>
      <c r="BI113" s="917"/>
      <c r="BJ113" s="917"/>
      <c r="BK113" s="917"/>
      <c r="BL113" s="917"/>
      <c r="BM113" s="917"/>
      <c r="BN113" s="917"/>
      <c r="BO113" s="917"/>
      <c r="BP113" s="918"/>
      <c r="BQ113" s="919">
        <v>2382093</v>
      </c>
      <c r="BR113" s="920"/>
      <c r="BS113" s="920"/>
      <c r="BT113" s="920"/>
      <c r="BU113" s="920"/>
      <c r="BV113" s="920">
        <v>2056364</v>
      </c>
      <c r="BW113" s="920"/>
      <c r="BX113" s="920"/>
      <c r="BY113" s="920"/>
      <c r="BZ113" s="920"/>
      <c r="CA113" s="920">
        <v>1788166</v>
      </c>
      <c r="CB113" s="920"/>
      <c r="CC113" s="920"/>
      <c r="CD113" s="920"/>
      <c r="CE113" s="920"/>
      <c r="CF113" s="914">
        <v>15.2</v>
      </c>
      <c r="CG113" s="915"/>
      <c r="CH113" s="915"/>
      <c r="CI113" s="915"/>
      <c r="CJ113" s="915"/>
      <c r="CK113" s="942"/>
      <c r="CL113" s="943"/>
      <c r="CM113" s="916" t="s">
        <v>379</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62</v>
      </c>
      <c r="DH113" s="953"/>
      <c r="DI113" s="953"/>
      <c r="DJ113" s="953"/>
      <c r="DK113" s="954"/>
      <c r="DL113" s="955" t="s">
        <v>62</v>
      </c>
      <c r="DM113" s="953"/>
      <c r="DN113" s="953"/>
      <c r="DO113" s="953"/>
      <c r="DP113" s="954"/>
      <c r="DQ113" s="955" t="s">
        <v>62</v>
      </c>
      <c r="DR113" s="953"/>
      <c r="DS113" s="953"/>
      <c r="DT113" s="953"/>
      <c r="DU113" s="954"/>
      <c r="DV113" s="956" t="s">
        <v>62</v>
      </c>
      <c r="DW113" s="957"/>
      <c r="DX113" s="957"/>
      <c r="DY113" s="957"/>
      <c r="DZ113" s="958"/>
    </row>
    <row r="114" spans="1:130" s="89" customFormat="1" ht="26.25" customHeight="1" x14ac:dyDescent="0.15">
      <c r="A114" s="948"/>
      <c r="B114" s="949"/>
      <c r="C114" s="917" t="s">
        <v>380</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177498</v>
      </c>
      <c r="AB114" s="953"/>
      <c r="AC114" s="953"/>
      <c r="AD114" s="953"/>
      <c r="AE114" s="954"/>
      <c r="AF114" s="955">
        <v>199381</v>
      </c>
      <c r="AG114" s="953"/>
      <c r="AH114" s="953"/>
      <c r="AI114" s="953"/>
      <c r="AJ114" s="954"/>
      <c r="AK114" s="955">
        <v>246134</v>
      </c>
      <c r="AL114" s="953"/>
      <c r="AM114" s="953"/>
      <c r="AN114" s="953"/>
      <c r="AO114" s="954"/>
      <c r="AP114" s="956">
        <v>2.1</v>
      </c>
      <c r="AQ114" s="957"/>
      <c r="AR114" s="957"/>
      <c r="AS114" s="957"/>
      <c r="AT114" s="958"/>
      <c r="AU114" s="902"/>
      <c r="AV114" s="903"/>
      <c r="AW114" s="903"/>
      <c r="AX114" s="903"/>
      <c r="AY114" s="903"/>
      <c r="AZ114" s="916" t="s">
        <v>381</v>
      </c>
      <c r="BA114" s="917"/>
      <c r="BB114" s="917"/>
      <c r="BC114" s="917"/>
      <c r="BD114" s="917"/>
      <c r="BE114" s="917"/>
      <c r="BF114" s="917"/>
      <c r="BG114" s="917"/>
      <c r="BH114" s="917"/>
      <c r="BI114" s="917"/>
      <c r="BJ114" s="917"/>
      <c r="BK114" s="917"/>
      <c r="BL114" s="917"/>
      <c r="BM114" s="917"/>
      <c r="BN114" s="917"/>
      <c r="BO114" s="917"/>
      <c r="BP114" s="918"/>
      <c r="BQ114" s="919">
        <v>2856488</v>
      </c>
      <c r="BR114" s="920"/>
      <c r="BS114" s="920"/>
      <c r="BT114" s="920"/>
      <c r="BU114" s="920"/>
      <c r="BV114" s="920">
        <v>2863068</v>
      </c>
      <c r="BW114" s="920"/>
      <c r="BX114" s="920"/>
      <c r="BY114" s="920"/>
      <c r="BZ114" s="920"/>
      <c r="CA114" s="920">
        <v>2914582</v>
      </c>
      <c r="CB114" s="920"/>
      <c r="CC114" s="920"/>
      <c r="CD114" s="920"/>
      <c r="CE114" s="920"/>
      <c r="CF114" s="914">
        <v>24.7</v>
      </c>
      <c r="CG114" s="915"/>
      <c r="CH114" s="915"/>
      <c r="CI114" s="915"/>
      <c r="CJ114" s="915"/>
      <c r="CK114" s="942"/>
      <c r="CL114" s="943"/>
      <c r="CM114" s="916" t="s">
        <v>382</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62</v>
      </c>
      <c r="DH114" s="953"/>
      <c r="DI114" s="953"/>
      <c r="DJ114" s="953"/>
      <c r="DK114" s="954"/>
      <c r="DL114" s="955" t="s">
        <v>62</v>
      </c>
      <c r="DM114" s="953"/>
      <c r="DN114" s="953"/>
      <c r="DO114" s="953"/>
      <c r="DP114" s="954"/>
      <c r="DQ114" s="955" t="s">
        <v>62</v>
      </c>
      <c r="DR114" s="953"/>
      <c r="DS114" s="953"/>
      <c r="DT114" s="953"/>
      <c r="DU114" s="954"/>
      <c r="DV114" s="956" t="s">
        <v>62</v>
      </c>
      <c r="DW114" s="957"/>
      <c r="DX114" s="957"/>
      <c r="DY114" s="957"/>
      <c r="DZ114" s="958"/>
    </row>
    <row r="115" spans="1:130" s="89" customFormat="1" ht="26.25" customHeight="1" x14ac:dyDescent="0.15">
      <c r="A115" s="948"/>
      <c r="B115" s="949"/>
      <c r="C115" s="917" t="s">
        <v>383</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6</v>
      </c>
      <c r="AB115" s="932"/>
      <c r="AC115" s="932"/>
      <c r="AD115" s="932"/>
      <c r="AE115" s="933"/>
      <c r="AF115" s="934">
        <v>6</v>
      </c>
      <c r="AG115" s="932"/>
      <c r="AH115" s="932"/>
      <c r="AI115" s="932"/>
      <c r="AJ115" s="933"/>
      <c r="AK115" s="934">
        <v>67</v>
      </c>
      <c r="AL115" s="932"/>
      <c r="AM115" s="932"/>
      <c r="AN115" s="932"/>
      <c r="AO115" s="933"/>
      <c r="AP115" s="935">
        <v>0</v>
      </c>
      <c r="AQ115" s="936"/>
      <c r="AR115" s="936"/>
      <c r="AS115" s="936"/>
      <c r="AT115" s="937"/>
      <c r="AU115" s="902"/>
      <c r="AV115" s="903"/>
      <c r="AW115" s="903"/>
      <c r="AX115" s="903"/>
      <c r="AY115" s="903"/>
      <c r="AZ115" s="916" t="s">
        <v>384</v>
      </c>
      <c r="BA115" s="917"/>
      <c r="BB115" s="917"/>
      <c r="BC115" s="917"/>
      <c r="BD115" s="917"/>
      <c r="BE115" s="917"/>
      <c r="BF115" s="917"/>
      <c r="BG115" s="917"/>
      <c r="BH115" s="917"/>
      <c r="BI115" s="917"/>
      <c r="BJ115" s="917"/>
      <c r="BK115" s="917"/>
      <c r="BL115" s="917"/>
      <c r="BM115" s="917"/>
      <c r="BN115" s="917"/>
      <c r="BO115" s="917"/>
      <c r="BP115" s="918"/>
      <c r="BQ115" s="919" t="s">
        <v>62</v>
      </c>
      <c r="BR115" s="920"/>
      <c r="BS115" s="920"/>
      <c r="BT115" s="920"/>
      <c r="BU115" s="920"/>
      <c r="BV115" s="920" t="s">
        <v>62</v>
      </c>
      <c r="BW115" s="920"/>
      <c r="BX115" s="920"/>
      <c r="BY115" s="920"/>
      <c r="BZ115" s="920"/>
      <c r="CA115" s="920" t="s">
        <v>62</v>
      </c>
      <c r="CB115" s="920"/>
      <c r="CC115" s="920"/>
      <c r="CD115" s="920"/>
      <c r="CE115" s="920"/>
      <c r="CF115" s="914" t="s">
        <v>62</v>
      </c>
      <c r="CG115" s="915"/>
      <c r="CH115" s="915"/>
      <c r="CI115" s="915"/>
      <c r="CJ115" s="915"/>
      <c r="CK115" s="942"/>
      <c r="CL115" s="943"/>
      <c r="CM115" s="916" t="s">
        <v>385</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62</v>
      </c>
      <c r="DH115" s="953"/>
      <c r="DI115" s="953"/>
      <c r="DJ115" s="953"/>
      <c r="DK115" s="954"/>
      <c r="DL115" s="955" t="s">
        <v>62</v>
      </c>
      <c r="DM115" s="953"/>
      <c r="DN115" s="953"/>
      <c r="DO115" s="953"/>
      <c r="DP115" s="954"/>
      <c r="DQ115" s="955" t="s">
        <v>62</v>
      </c>
      <c r="DR115" s="953"/>
      <c r="DS115" s="953"/>
      <c r="DT115" s="953"/>
      <c r="DU115" s="954"/>
      <c r="DV115" s="956" t="s">
        <v>62</v>
      </c>
      <c r="DW115" s="957"/>
      <c r="DX115" s="957"/>
      <c r="DY115" s="957"/>
      <c r="DZ115" s="958"/>
    </row>
    <row r="116" spans="1:130" s="89" customFormat="1" ht="26.25" customHeight="1" x14ac:dyDescent="0.15">
      <c r="A116" s="950"/>
      <c r="B116" s="951"/>
      <c r="C116" s="959" t="s">
        <v>386</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62</v>
      </c>
      <c r="AB116" s="953"/>
      <c r="AC116" s="953"/>
      <c r="AD116" s="953"/>
      <c r="AE116" s="954"/>
      <c r="AF116" s="955" t="s">
        <v>62</v>
      </c>
      <c r="AG116" s="953"/>
      <c r="AH116" s="953"/>
      <c r="AI116" s="953"/>
      <c r="AJ116" s="954"/>
      <c r="AK116" s="955" t="s">
        <v>62</v>
      </c>
      <c r="AL116" s="953"/>
      <c r="AM116" s="953"/>
      <c r="AN116" s="953"/>
      <c r="AO116" s="954"/>
      <c r="AP116" s="956" t="s">
        <v>62</v>
      </c>
      <c r="AQ116" s="957"/>
      <c r="AR116" s="957"/>
      <c r="AS116" s="957"/>
      <c r="AT116" s="958"/>
      <c r="AU116" s="902"/>
      <c r="AV116" s="903"/>
      <c r="AW116" s="903"/>
      <c r="AX116" s="903"/>
      <c r="AY116" s="903"/>
      <c r="AZ116" s="961" t="s">
        <v>387</v>
      </c>
      <c r="BA116" s="962"/>
      <c r="BB116" s="962"/>
      <c r="BC116" s="962"/>
      <c r="BD116" s="962"/>
      <c r="BE116" s="962"/>
      <c r="BF116" s="962"/>
      <c r="BG116" s="962"/>
      <c r="BH116" s="962"/>
      <c r="BI116" s="962"/>
      <c r="BJ116" s="962"/>
      <c r="BK116" s="962"/>
      <c r="BL116" s="962"/>
      <c r="BM116" s="962"/>
      <c r="BN116" s="962"/>
      <c r="BO116" s="962"/>
      <c r="BP116" s="963"/>
      <c r="BQ116" s="919" t="s">
        <v>62</v>
      </c>
      <c r="BR116" s="920"/>
      <c r="BS116" s="920"/>
      <c r="BT116" s="920"/>
      <c r="BU116" s="920"/>
      <c r="BV116" s="920" t="s">
        <v>62</v>
      </c>
      <c r="BW116" s="920"/>
      <c r="BX116" s="920"/>
      <c r="BY116" s="920"/>
      <c r="BZ116" s="920"/>
      <c r="CA116" s="920" t="s">
        <v>62</v>
      </c>
      <c r="CB116" s="920"/>
      <c r="CC116" s="920"/>
      <c r="CD116" s="920"/>
      <c r="CE116" s="920"/>
      <c r="CF116" s="914" t="s">
        <v>62</v>
      </c>
      <c r="CG116" s="915"/>
      <c r="CH116" s="915"/>
      <c r="CI116" s="915"/>
      <c r="CJ116" s="915"/>
      <c r="CK116" s="942"/>
      <c r="CL116" s="943"/>
      <c r="CM116" s="916" t="s">
        <v>388</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62</v>
      </c>
      <c r="DH116" s="953"/>
      <c r="DI116" s="953"/>
      <c r="DJ116" s="953"/>
      <c r="DK116" s="954"/>
      <c r="DL116" s="955" t="s">
        <v>62</v>
      </c>
      <c r="DM116" s="953"/>
      <c r="DN116" s="953"/>
      <c r="DO116" s="953"/>
      <c r="DP116" s="954"/>
      <c r="DQ116" s="955" t="s">
        <v>62</v>
      </c>
      <c r="DR116" s="953"/>
      <c r="DS116" s="953"/>
      <c r="DT116" s="953"/>
      <c r="DU116" s="954"/>
      <c r="DV116" s="956" t="s">
        <v>62</v>
      </c>
      <c r="DW116" s="957"/>
      <c r="DX116" s="957"/>
      <c r="DY116" s="957"/>
      <c r="DZ116" s="958"/>
    </row>
    <row r="117" spans="1:130" s="89" customFormat="1" ht="26.25" customHeight="1" x14ac:dyDescent="0.15">
      <c r="A117" s="906" t="s">
        <v>117</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389</v>
      </c>
      <c r="Z117" s="888"/>
      <c r="AA117" s="972">
        <v>3924445</v>
      </c>
      <c r="AB117" s="973"/>
      <c r="AC117" s="973"/>
      <c r="AD117" s="973"/>
      <c r="AE117" s="974"/>
      <c r="AF117" s="975">
        <v>3816248</v>
      </c>
      <c r="AG117" s="973"/>
      <c r="AH117" s="973"/>
      <c r="AI117" s="973"/>
      <c r="AJ117" s="974"/>
      <c r="AK117" s="975">
        <v>3822448</v>
      </c>
      <c r="AL117" s="973"/>
      <c r="AM117" s="973"/>
      <c r="AN117" s="973"/>
      <c r="AO117" s="974"/>
      <c r="AP117" s="976"/>
      <c r="AQ117" s="977"/>
      <c r="AR117" s="977"/>
      <c r="AS117" s="977"/>
      <c r="AT117" s="978"/>
      <c r="AU117" s="902"/>
      <c r="AV117" s="903"/>
      <c r="AW117" s="903"/>
      <c r="AX117" s="903"/>
      <c r="AY117" s="903"/>
      <c r="AZ117" s="968" t="s">
        <v>390</v>
      </c>
      <c r="BA117" s="969"/>
      <c r="BB117" s="969"/>
      <c r="BC117" s="969"/>
      <c r="BD117" s="969"/>
      <c r="BE117" s="969"/>
      <c r="BF117" s="969"/>
      <c r="BG117" s="969"/>
      <c r="BH117" s="969"/>
      <c r="BI117" s="969"/>
      <c r="BJ117" s="969"/>
      <c r="BK117" s="969"/>
      <c r="BL117" s="969"/>
      <c r="BM117" s="969"/>
      <c r="BN117" s="969"/>
      <c r="BO117" s="969"/>
      <c r="BP117" s="970"/>
      <c r="BQ117" s="919" t="s">
        <v>62</v>
      </c>
      <c r="BR117" s="920"/>
      <c r="BS117" s="920"/>
      <c r="BT117" s="920"/>
      <c r="BU117" s="920"/>
      <c r="BV117" s="920" t="s">
        <v>62</v>
      </c>
      <c r="BW117" s="920"/>
      <c r="BX117" s="920"/>
      <c r="BY117" s="920"/>
      <c r="BZ117" s="920"/>
      <c r="CA117" s="920" t="s">
        <v>62</v>
      </c>
      <c r="CB117" s="920"/>
      <c r="CC117" s="920"/>
      <c r="CD117" s="920"/>
      <c r="CE117" s="920"/>
      <c r="CF117" s="914" t="s">
        <v>62</v>
      </c>
      <c r="CG117" s="915"/>
      <c r="CH117" s="915"/>
      <c r="CI117" s="915"/>
      <c r="CJ117" s="915"/>
      <c r="CK117" s="942"/>
      <c r="CL117" s="943"/>
      <c r="CM117" s="916" t="s">
        <v>391</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62</v>
      </c>
      <c r="DH117" s="953"/>
      <c r="DI117" s="953"/>
      <c r="DJ117" s="953"/>
      <c r="DK117" s="954"/>
      <c r="DL117" s="955" t="s">
        <v>62</v>
      </c>
      <c r="DM117" s="953"/>
      <c r="DN117" s="953"/>
      <c r="DO117" s="953"/>
      <c r="DP117" s="954"/>
      <c r="DQ117" s="955" t="s">
        <v>62</v>
      </c>
      <c r="DR117" s="953"/>
      <c r="DS117" s="953"/>
      <c r="DT117" s="953"/>
      <c r="DU117" s="954"/>
      <c r="DV117" s="956" t="s">
        <v>62</v>
      </c>
      <c r="DW117" s="957"/>
      <c r="DX117" s="957"/>
      <c r="DY117" s="957"/>
      <c r="DZ117" s="958"/>
    </row>
    <row r="118" spans="1:130" s="89" customFormat="1" ht="26.25" customHeight="1" x14ac:dyDescent="0.15">
      <c r="A118" s="906" t="s">
        <v>364</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361</v>
      </c>
      <c r="AB118" s="887"/>
      <c r="AC118" s="887"/>
      <c r="AD118" s="887"/>
      <c r="AE118" s="888"/>
      <c r="AF118" s="886" t="s">
        <v>362</v>
      </c>
      <c r="AG118" s="887"/>
      <c r="AH118" s="887"/>
      <c r="AI118" s="887"/>
      <c r="AJ118" s="888"/>
      <c r="AK118" s="886" t="s">
        <v>236</v>
      </c>
      <c r="AL118" s="887"/>
      <c r="AM118" s="887"/>
      <c r="AN118" s="887"/>
      <c r="AO118" s="888"/>
      <c r="AP118" s="964" t="s">
        <v>363</v>
      </c>
      <c r="AQ118" s="965"/>
      <c r="AR118" s="965"/>
      <c r="AS118" s="965"/>
      <c r="AT118" s="966"/>
      <c r="AU118" s="902"/>
      <c r="AV118" s="903"/>
      <c r="AW118" s="903"/>
      <c r="AX118" s="903"/>
      <c r="AY118" s="903"/>
      <c r="AZ118" s="967" t="s">
        <v>392</v>
      </c>
      <c r="BA118" s="959"/>
      <c r="BB118" s="959"/>
      <c r="BC118" s="959"/>
      <c r="BD118" s="959"/>
      <c r="BE118" s="959"/>
      <c r="BF118" s="959"/>
      <c r="BG118" s="959"/>
      <c r="BH118" s="959"/>
      <c r="BI118" s="959"/>
      <c r="BJ118" s="959"/>
      <c r="BK118" s="959"/>
      <c r="BL118" s="959"/>
      <c r="BM118" s="959"/>
      <c r="BN118" s="959"/>
      <c r="BO118" s="959"/>
      <c r="BP118" s="960"/>
      <c r="BQ118" s="993" t="s">
        <v>62</v>
      </c>
      <c r="BR118" s="994"/>
      <c r="BS118" s="994"/>
      <c r="BT118" s="994"/>
      <c r="BU118" s="994"/>
      <c r="BV118" s="994" t="s">
        <v>62</v>
      </c>
      <c r="BW118" s="994"/>
      <c r="BX118" s="994"/>
      <c r="BY118" s="994"/>
      <c r="BZ118" s="994"/>
      <c r="CA118" s="994" t="s">
        <v>62</v>
      </c>
      <c r="CB118" s="994"/>
      <c r="CC118" s="994"/>
      <c r="CD118" s="994"/>
      <c r="CE118" s="994"/>
      <c r="CF118" s="914" t="s">
        <v>62</v>
      </c>
      <c r="CG118" s="915"/>
      <c r="CH118" s="915"/>
      <c r="CI118" s="915"/>
      <c r="CJ118" s="915"/>
      <c r="CK118" s="942"/>
      <c r="CL118" s="943"/>
      <c r="CM118" s="916" t="s">
        <v>393</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62</v>
      </c>
      <c r="DH118" s="953"/>
      <c r="DI118" s="953"/>
      <c r="DJ118" s="953"/>
      <c r="DK118" s="954"/>
      <c r="DL118" s="955" t="s">
        <v>62</v>
      </c>
      <c r="DM118" s="953"/>
      <c r="DN118" s="953"/>
      <c r="DO118" s="953"/>
      <c r="DP118" s="954"/>
      <c r="DQ118" s="955" t="s">
        <v>62</v>
      </c>
      <c r="DR118" s="953"/>
      <c r="DS118" s="953"/>
      <c r="DT118" s="953"/>
      <c r="DU118" s="954"/>
      <c r="DV118" s="956" t="s">
        <v>62</v>
      </c>
      <c r="DW118" s="957"/>
      <c r="DX118" s="957"/>
      <c r="DY118" s="957"/>
      <c r="DZ118" s="958"/>
    </row>
    <row r="119" spans="1:130" s="89" customFormat="1" ht="26.25" customHeight="1" x14ac:dyDescent="0.15">
      <c r="A119" s="1056" t="s">
        <v>368</v>
      </c>
      <c r="B119" s="941"/>
      <c r="C119" s="923" t="s">
        <v>369</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62</v>
      </c>
      <c r="AB119" s="894"/>
      <c r="AC119" s="894"/>
      <c r="AD119" s="894"/>
      <c r="AE119" s="895"/>
      <c r="AF119" s="896" t="s">
        <v>62</v>
      </c>
      <c r="AG119" s="894"/>
      <c r="AH119" s="894"/>
      <c r="AI119" s="894"/>
      <c r="AJ119" s="895"/>
      <c r="AK119" s="896" t="s">
        <v>62</v>
      </c>
      <c r="AL119" s="894"/>
      <c r="AM119" s="894"/>
      <c r="AN119" s="894"/>
      <c r="AO119" s="895"/>
      <c r="AP119" s="897" t="s">
        <v>62</v>
      </c>
      <c r="AQ119" s="898"/>
      <c r="AR119" s="898"/>
      <c r="AS119" s="898"/>
      <c r="AT119" s="899"/>
      <c r="AU119" s="904"/>
      <c r="AV119" s="905"/>
      <c r="AW119" s="905"/>
      <c r="AX119" s="905"/>
      <c r="AY119" s="905"/>
      <c r="AZ119" s="110" t="s">
        <v>117</v>
      </c>
      <c r="BA119" s="110"/>
      <c r="BB119" s="110"/>
      <c r="BC119" s="110"/>
      <c r="BD119" s="110"/>
      <c r="BE119" s="110"/>
      <c r="BF119" s="110"/>
      <c r="BG119" s="110"/>
      <c r="BH119" s="110"/>
      <c r="BI119" s="110"/>
      <c r="BJ119" s="110"/>
      <c r="BK119" s="110"/>
      <c r="BL119" s="110"/>
      <c r="BM119" s="110"/>
      <c r="BN119" s="110"/>
      <c r="BO119" s="971" t="s">
        <v>394</v>
      </c>
      <c r="BP119" s="999"/>
      <c r="BQ119" s="993">
        <v>46339051</v>
      </c>
      <c r="BR119" s="994"/>
      <c r="BS119" s="994"/>
      <c r="BT119" s="994"/>
      <c r="BU119" s="994"/>
      <c r="BV119" s="994">
        <v>42290020</v>
      </c>
      <c r="BW119" s="994"/>
      <c r="BX119" s="994"/>
      <c r="BY119" s="994"/>
      <c r="BZ119" s="994"/>
      <c r="CA119" s="994">
        <v>41680890</v>
      </c>
      <c r="CB119" s="994"/>
      <c r="CC119" s="994"/>
      <c r="CD119" s="994"/>
      <c r="CE119" s="994"/>
      <c r="CF119" s="995"/>
      <c r="CG119" s="996"/>
      <c r="CH119" s="996"/>
      <c r="CI119" s="996"/>
      <c r="CJ119" s="997"/>
      <c r="CK119" s="944"/>
      <c r="CL119" s="945"/>
      <c r="CM119" s="967" t="s">
        <v>395</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v>18</v>
      </c>
      <c r="DH119" s="980"/>
      <c r="DI119" s="980"/>
      <c r="DJ119" s="980"/>
      <c r="DK119" s="981"/>
      <c r="DL119" s="979">
        <v>105</v>
      </c>
      <c r="DM119" s="980"/>
      <c r="DN119" s="980"/>
      <c r="DO119" s="980"/>
      <c r="DP119" s="981"/>
      <c r="DQ119" s="979">
        <v>33</v>
      </c>
      <c r="DR119" s="980"/>
      <c r="DS119" s="980"/>
      <c r="DT119" s="980"/>
      <c r="DU119" s="981"/>
      <c r="DV119" s="982">
        <v>0</v>
      </c>
      <c r="DW119" s="983"/>
      <c r="DX119" s="983"/>
      <c r="DY119" s="983"/>
      <c r="DZ119" s="984"/>
    </row>
    <row r="120" spans="1:130" s="89" customFormat="1" ht="26.25" customHeight="1" x14ac:dyDescent="0.15">
      <c r="A120" s="1057"/>
      <c r="B120" s="943"/>
      <c r="C120" s="916" t="s">
        <v>372</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62</v>
      </c>
      <c r="AB120" s="953"/>
      <c r="AC120" s="953"/>
      <c r="AD120" s="953"/>
      <c r="AE120" s="954"/>
      <c r="AF120" s="955" t="s">
        <v>62</v>
      </c>
      <c r="AG120" s="953"/>
      <c r="AH120" s="953"/>
      <c r="AI120" s="953"/>
      <c r="AJ120" s="954"/>
      <c r="AK120" s="955" t="s">
        <v>62</v>
      </c>
      <c r="AL120" s="953"/>
      <c r="AM120" s="953"/>
      <c r="AN120" s="953"/>
      <c r="AO120" s="954"/>
      <c r="AP120" s="956" t="s">
        <v>62</v>
      </c>
      <c r="AQ120" s="957"/>
      <c r="AR120" s="957"/>
      <c r="AS120" s="957"/>
      <c r="AT120" s="958"/>
      <c r="AU120" s="985" t="s">
        <v>396</v>
      </c>
      <c r="AV120" s="986"/>
      <c r="AW120" s="986"/>
      <c r="AX120" s="986"/>
      <c r="AY120" s="987"/>
      <c r="AZ120" s="923" t="s">
        <v>397</v>
      </c>
      <c r="BA120" s="891"/>
      <c r="BB120" s="891"/>
      <c r="BC120" s="891"/>
      <c r="BD120" s="891"/>
      <c r="BE120" s="891"/>
      <c r="BF120" s="891"/>
      <c r="BG120" s="891"/>
      <c r="BH120" s="891"/>
      <c r="BI120" s="891"/>
      <c r="BJ120" s="891"/>
      <c r="BK120" s="891"/>
      <c r="BL120" s="891"/>
      <c r="BM120" s="891"/>
      <c r="BN120" s="891"/>
      <c r="BO120" s="891"/>
      <c r="BP120" s="892"/>
      <c r="BQ120" s="924">
        <v>5834332</v>
      </c>
      <c r="BR120" s="925"/>
      <c r="BS120" s="925"/>
      <c r="BT120" s="925"/>
      <c r="BU120" s="925"/>
      <c r="BV120" s="925">
        <v>6339787</v>
      </c>
      <c r="BW120" s="925"/>
      <c r="BX120" s="925"/>
      <c r="BY120" s="925"/>
      <c r="BZ120" s="925"/>
      <c r="CA120" s="925">
        <v>6556012</v>
      </c>
      <c r="CB120" s="925"/>
      <c r="CC120" s="925"/>
      <c r="CD120" s="925"/>
      <c r="CE120" s="925"/>
      <c r="CF120" s="938">
        <v>55.6</v>
      </c>
      <c r="CG120" s="939"/>
      <c r="CH120" s="939"/>
      <c r="CI120" s="939"/>
      <c r="CJ120" s="939"/>
      <c r="CK120" s="1000" t="s">
        <v>398</v>
      </c>
      <c r="CL120" s="1001"/>
      <c r="CM120" s="1001"/>
      <c r="CN120" s="1001"/>
      <c r="CO120" s="1002"/>
      <c r="CP120" s="1008" t="s">
        <v>339</v>
      </c>
      <c r="CQ120" s="1009"/>
      <c r="CR120" s="1009"/>
      <c r="CS120" s="1009"/>
      <c r="CT120" s="1009"/>
      <c r="CU120" s="1009"/>
      <c r="CV120" s="1009"/>
      <c r="CW120" s="1009"/>
      <c r="CX120" s="1009"/>
      <c r="CY120" s="1009"/>
      <c r="CZ120" s="1009"/>
      <c r="DA120" s="1009"/>
      <c r="DB120" s="1009"/>
      <c r="DC120" s="1009"/>
      <c r="DD120" s="1009"/>
      <c r="DE120" s="1009"/>
      <c r="DF120" s="1010"/>
      <c r="DG120" s="924">
        <v>11868999</v>
      </c>
      <c r="DH120" s="925"/>
      <c r="DI120" s="925"/>
      <c r="DJ120" s="925"/>
      <c r="DK120" s="925"/>
      <c r="DL120" s="925">
        <v>9446930</v>
      </c>
      <c r="DM120" s="925"/>
      <c r="DN120" s="925"/>
      <c r="DO120" s="925"/>
      <c r="DP120" s="925"/>
      <c r="DQ120" s="925">
        <v>8491779</v>
      </c>
      <c r="DR120" s="925"/>
      <c r="DS120" s="925"/>
      <c r="DT120" s="925"/>
      <c r="DU120" s="925"/>
      <c r="DV120" s="926">
        <v>72</v>
      </c>
      <c r="DW120" s="926"/>
      <c r="DX120" s="926"/>
      <c r="DY120" s="926"/>
      <c r="DZ120" s="927"/>
    </row>
    <row r="121" spans="1:130" s="89" customFormat="1" ht="26.25" customHeight="1" x14ac:dyDescent="0.15">
      <c r="A121" s="1057"/>
      <c r="B121" s="943"/>
      <c r="C121" s="968" t="s">
        <v>399</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62</v>
      </c>
      <c r="AB121" s="953"/>
      <c r="AC121" s="953"/>
      <c r="AD121" s="953"/>
      <c r="AE121" s="954"/>
      <c r="AF121" s="955" t="s">
        <v>62</v>
      </c>
      <c r="AG121" s="953"/>
      <c r="AH121" s="953"/>
      <c r="AI121" s="953"/>
      <c r="AJ121" s="954"/>
      <c r="AK121" s="955" t="s">
        <v>62</v>
      </c>
      <c r="AL121" s="953"/>
      <c r="AM121" s="953"/>
      <c r="AN121" s="953"/>
      <c r="AO121" s="954"/>
      <c r="AP121" s="956" t="s">
        <v>62</v>
      </c>
      <c r="AQ121" s="957"/>
      <c r="AR121" s="957"/>
      <c r="AS121" s="957"/>
      <c r="AT121" s="958"/>
      <c r="AU121" s="988"/>
      <c r="AV121" s="989"/>
      <c r="AW121" s="989"/>
      <c r="AX121" s="989"/>
      <c r="AY121" s="990"/>
      <c r="AZ121" s="916" t="s">
        <v>400</v>
      </c>
      <c r="BA121" s="917"/>
      <c r="BB121" s="917"/>
      <c r="BC121" s="917"/>
      <c r="BD121" s="917"/>
      <c r="BE121" s="917"/>
      <c r="BF121" s="917"/>
      <c r="BG121" s="917"/>
      <c r="BH121" s="917"/>
      <c r="BI121" s="917"/>
      <c r="BJ121" s="917"/>
      <c r="BK121" s="917"/>
      <c r="BL121" s="917"/>
      <c r="BM121" s="917"/>
      <c r="BN121" s="917"/>
      <c r="BO121" s="917"/>
      <c r="BP121" s="918"/>
      <c r="BQ121" s="919">
        <v>2005972</v>
      </c>
      <c r="BR121" s="920"/>
      <c r="BS121" s="920"/>
      <c r="BT121" s="920"/>
      <c r="BU121" s="920"/>
      <c r="BV121" s="920">
        <v>1766858</v>
      </c>
      <c r="BW121" s="920"/>
      <c r="BX121" s="920"/>
      <c r="BY121" s="920"/>
      <c r="BZ121" s="920"/>
      <c r="CA121" s="920">
        <v>1900226</v>
      </c>
      <c r="CB121" s="920"/>
      <c r="CC121" s="920"/>
      <c r="CD121" s="920"/>
      <c r="CE121" s="920"/>
      <c r="CF121" s="914">
        <v>16.100000000000001</v>
      </c>
      <c r="CG121" s="915"/>
      <c r="CH121" s="915"/>
      <c r="CI121" s="915"/>
      <c r="CJ121" s="915"/>
      <c r="CK121" s="1003"/>
      <c r="CL121" s="1004"/>
      <c r="CM121" s="1004"/>
      <c r="CN121" s="1004"/>
      <c r="CO121" s="1005"/>
      <c r="CP121" s="1013" t="s">
        <v>337</v>
      </c>
      <c r="CQ121" s="1014"/>
      <c r="CR121" s="1014"/>
      <c r="CS121" s="1014"/>
      <c r="CT121" s="1014"/>
      <c r="CU121" s="1014"/>
      <c r="CV121" s="1014"/>
      <c r="CW121" s="1014"/>
      <c r="CX121" s="1014"/>
      <c r="CY121" s="1014"/>
      <c r="CZ121" s="1014"/>
      <c r="DA121" s="1014"/>
      <c r="DB121" s="1014"/>
      <c r="DC121" s="1014"/>
      <c r="DD121" s="1014"/>
      <c r="DE121" s="1014"/>
      <c r="DF121" s="1015"/>
      <c r="DG121" s="919">
        <v>545447</v>
      </c>
      <c r="DH121" s="920"/>
      <c r="DI121" s="920"/>
      <c r="DJ121" s="920"/>
      <c r="DK121" s="920"/>
      <c r="DL121" s="920">
        <v>526118</v>
      </c>
      <c r="DM121" s="920"/>
      <c r="DN121" s="920"/>
      <c r="DO121" s="920"/>
      <c r="DP121" s="920"/>
      <c r="DQ121" s="920">
        <v>541588</v>
      </c>
      <c r="DR121" s="920"/>
      <c r="DS121" s="920"/>
      <c r="DT121" s="920"/>
      <c r="DU121" s="920"/>
      <c r="DV121" s="921">
        <v>4.5999999999999996</v>
      </c>
      <c r="DW121" s="921"/>
      <c r="DX121" s="921"/>
      <c r="DY121" s="921"/>
      <c r="DZ121" s="922"/>
    </row>
    <row r="122" spans="1:130" s="89" customFormat="1" ht="26.25" customHeight="1" x14ac:dyDescent="0.15">
      <c r="A122" s="1057"/>
      <c r="B122" s="943"/>
      <c r="C122" s="916" t="s">
        <v>382</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62</v>
      </c>
      <c r="AB122" s="953"/>
      <c r="AC122" s="953"/>
      <c r="AD122" s="953"/>
      <c r="AE122" s="954"/>
      <c r="AF122" s="955" t="s">
        <v>62</v>
      </c>
      <c r="AG122" s="953"/>
      <c r="AH122" s="953"/>
      <c r="AI122" s="953"/>
      <c r="AJ122" s="954"/>
      <c r="AK122" s="955" t="s">
        <v>62</v>
      </c>
      <c r="AL122" s="953"/>
      <c r="AM122" s="953"/>
      <c r="AN122" s="953"/>
      <c r="AO122" s="954"/>
      <c r="AP122" s="956" t="s">
        <v>62</v>
      </c>
      <c r="AQ122" s="957"/>
      <c r="AR122" s="957"/>
      <c r="AS122" s="957"/>
      <c r="AT122" s="958"/>
      <c r="AU122" s="988"/>
      <c r="AV122" s="989"/>
      <c r="AW122" s="989"/>
      <c r="AX122" s="989"/>
      <c r="AY122" s="990"/>
      <c r="AZ122" s="967" t="s">
        <v>401</v>
      </c>
      <c r="BA122" s="959"/>
      <c r="BB122" s="959"/>
      <c r="BC122" s="959"/>
      <c r="BD122" s="959"/>
      <c r="BE122" s="959"/>
      <c r="BF122" s="959"/>
      <c r="BG122" s="959"/>
      <c r="BH122" s="959"/>
      <c r="BI122" s="959"/>
      <c r="BJ122" s="959"/>
      <c r="BK122" s="959"/>
      <c r="BL122" s="959"/>
      <c r="BM122" s="959"/>
      <c r="BN122" s="959"/>
      <c r="BO122" s="959"/>
      <c r="BP122" s="960"/>
      <c r="BQ122" s="993">
        <v>30503444</v>
      </c>
      <c r="BR122" s="994"/>
      <c r="BS122" s="994"/>
      <c r="BT122" s="994"/>
      <c r="BU122" s="994"/>
      <c r="BV122" s="994">
        <v>29005110</v>
      </c>
      <c r="BW122" s="994"/>
      <c r="BX122" s="994"/>
      <c r="BY122" s="994"/>
      <c r="BZ122" s="994"/>
      <c r="CA122" s="994">
        <v>28218123</v>
      </c>
      <c r="CB122" s="994"/>
      <c r="CC122" s="994"/>
      <c r="CD122" s="994"/>
      <c r="CE122" s="994"/>
      <c r="CF122" s="1011">
        <v>239.2</v>
      </c>
      <c r="CG122" s="1012"/>
      <c r="CH122" s="1012"/>
      <c r="CI122" s="1012"/>
      <c r="CJ122" s="1012"/>
      <c r="CK122" s="1003"/>
      <c r="CL122" s="1004"/>
      <c r="CM122" s="1004"/>
      <c r="CN122" s="1004"/>
      <c r="CO122" s="1005"/>
      <c r="CP122" s="1013" t="s">
        <v>340</v>
      </c>
      <c r="CQ122" s="1014"/>
      <c r="CR122" s="1014"/>
      <c r="CS122" s="1014"/>
      <c r="CT122" s="1014"/>
      <c r="CU122" s="1014"/>
      <c r="CV122" s="1014"/>
      <c r="CW122" s="1014"/>
      <c r="CX122" s="1014"/>
      <c r="CY122" s="1014"/>
      <c r="CZ122" s="1014"/>
      <c r="DA122" s="1014"/>
      <c r="DB122" s="1014"/>
      <c r="DC122" s="1014"/>
      <c r="DD122" s="1014"/>
      <c r="DE122" s="1014"/>
      <c r="DF122" s="1015"/>
      <c r="DG122" s="919" t="s">
        <v>62</v>
      </c>
      <c r="DH122" s="920"/>
      <c r="DI122" s="920"/>
      <c r="DJ122" s="920"/>
      <c r="DK122" s="920"/>
      <c r="DL122" s="920" t="s">
        <v>62</v>
      </c>
      <c r="DM122" s="920"/>
      <c r="DN122" s="920"/>
      <c r="DO122" s="920"/>
      <c r="DP122" s="920"/>
      <c r="DQ122" s="920" t="s">
        <v>62</v>
      </c>
      <c r="DR122" s="920"/>
      <c r="DS122" s="920"/>
      <c r="DT122" s="920"/>
      <c r="DU122" s="920"/>
      <c r="DV122" s="921" t="s">
        <v>62</v>
      </c>
      <c r="DW122" s="921"/>
      <c r="DX122" s="921"/>
      <c r="DY122" s="921"/>
      <c r="DZ122" s="922"/>
    </row>
    <row r="123" spans="1:130" s="89" customFormat="1" ht="26.25" customHeight="1" x14ac:dyDescent="0.15">
      <c r="A123" s="1057"/>
      <c r="B123" s="943"/>
      <c r="C123" s="916" t="s">
        <v>388</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62</v>
      </c>
      <c r="AB123" s="953"/>
      <c r="AC123" s="953"/>
      <c r="AD123" s="953"/>
      <c r="AE123" s="954"/>
      <c r="AF123" s="955" t="s">
        <v>62</v>
      </c>
      <c r="AG123" s="953"/>
      <c r="AH123" s="953"/>
      <c r="AI123" s="953"/>
      <c r="AJ123" s="954"/>
      <c r="AK123" s="955" t="s">
        <v>62</v>
      </c>
      <c r="AL123" s="953"/>
      <c r="AM123" s="953"/>
      <c r="AN123" s="953"/>
      <c r="AO123" s="954"/>
      <c r="AP123" s="956" t="s">
        <v>62</v>
      </c>
      <c r="AQ123" s="957"/>
      <c r="AR123" s="957"/>
      <c r="AS123" s="957"/>
      <c r="AT123" s="958"/>
      <c r="AU123" s="991"/>
      <c r="AV123" s="992"/>
      <c r="AW123" s="992"/>
      <c r="AX123" s="992"/>
      <c r="AY123" s="992"/>
      <c r="AZ123" s="110" t="s">
        <v>117</v>
      </c>
      <c r="BA123" s="110"/>
      <c r="BB123" s="110"/>
      <c r="BC123" s="110"/>
      <c r="BD123" s="110"/>
      <c r="BE123" s="110"/>
      <c r="BF123" s="110"/>
      <c r="BG123" s="110"/>
      <c r="BH123" s="110"/>
      <c r="BI123" s="110"/>
      <c r="BJ123" s="110"/>
      <c r="BK123" s="110"/>
      <c r="BL123" s="110"/>
      <c r="BM123" s="110"/>
      <c r="BN123" s="110"/>
      <c r="BO123" s="971" t="s">
        <v>402</v>
      </c>
      <c r="BP123" s="999"/>
      <c r="BQ123" s="1029">
        <v>38343748</v>
      </c>
      <c r="BR123" s="1030"/>
      <c r="BS123" s="1030"/>
      <c r="BT123" s="1030"/>
      <c r="BU123" s="1030"/>
      <c r="BV123" s="1030">
        <v>37111755</v>
      </c>
      <c r="BW123" s="1030"/>
      <c r="BX123" s="1030"/>
      <c r="BY123" s="1030"/>
      <c r="BZ123" s="1030"/>
      <c r="CA123" s="1030">
        <v>36674361</v>
      </c>
      <c r="CB123" s="1030"/>
      <c r="CC123" s="1030"/>
      <c r="CD123" s="1030"/>
      <c r="CE123" s="1030"/>
      <c r="CF123" s="995"/>
      <c r="CG123" s="996"/>
      <c r="CH123" s="996"/>
      <c r="CI123" s="996"/>
      <c r="CJ123" s="997"/>
      <c r="CK123" s="1003"/>
      <c r="CL123" s="1004"/>
      <c r="CM123" s="1004"/>
      <c r="CN123" s="1004"/>
      <c r="CO123" s="1005"/>
      <c r="CP123" s="1013" t="s">
        <v>334</v>
      </c>
      <c r="CQ123" s="1014"/>
      <c r="CR123" s="1014"/>
      <c r="CS123" s="1014"/>
      <c r="CT123" s="1014"/>
      <c r="CU123" s="1014"/>
      <c r="CV123" s="1014"/>
      <c r="CW123" s="1014"/>
      <c r="CX123" s="1014"/>
      <c r="CY123" s="1014"/>
      <c r="CZ123" s="1014"/>
      <c r="DA123" s="1014"/>
      <c r="DB123" s="1014"/>
      <c r="DC123" s="1014"/>
      <c r="DD123" s="1014"/>
      <c r="DE123" s="1014"/>
      <c r="DF123" s="1015"/>
      <c r="DG123" s="952" t="s">
        <v>62</v>
      </c>
      <c r="DH123" s="953"/>
      <c r="DI123" s="953"/>
      <c r="DJ123" s="953"/>
      <c r="DK123" s="954"/>
      <c r="DL123" s="955" t="s">
        <v>62</v>
      </c>
      <c r="DM123" s="953"/>
      <c r="DN123" s="953"/>
      <c r="DO123" s="953"/>
      <c r="DP123" s="954"/>
      <c r="DQ123" s="955" t="s">
        <v>62</v>
      </c>
      <c r="DR123" s="953"/>
      <c r="DS123" s="953"/>
      <c r="DT123" s="953"/>
      <c r="DU123" s="954"/>
      <c r="DV123" s="956" t="s">
        <v>62</v>
      </c>
      <c r="DW123" s="957"/>
      <c r="DX123" s="957"/>
      <c r="DY123" s="957"/>
      <c r="DZ123" s="958"/>
    </row>
    <row r="124" spans="1:130" s="89" customFormat="1" ht="26.25" customHeight="1" thickBot="1" x14ac:dyDescent="0.2">
      <c r="A124" s="1057"/>
      <c r="B124" s="943"/>
      <c r="C124" s="916" t="s">
        <v>391</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62</v>
      </c>
      <c r="AB124" s="953"/>
      <c r="AC124" s="953"/>
      <c r="AD124" s="953"/>
      <c r="AE124" s="954"/>
      <c r="AF124" s="955" t="s">
        <v>62</v>
      </c>
      <c r="AG124" s="953"/>
      <c r="AH124" s="953"/>
      <c r="AI124" s="953"/>
      <c r="AJ124" s="954"/>
      <c r="AK124" s="955" t="s">
        <v>62</v>
      </c>
      <c r="AL124" s="953"/>
      <c r="AM124" s="953"/>
      <c r="AN124" s="953"/>
      <c r="AO124" s="954"/>
      <c r="AP124" s="956" t="s">
        <v>62</v>
      </c>
      <c r="AQ124" s="957"/>
      <c r="AR124" s="957"/>
      <c r="AS124" s="957"/>
      <c r="AT124" s="958"/>
      <c r="AU124" s="1025" t="s">
        <v>403</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66.400000000000006</v>
      </c>
      <c r="BR124" s="1021"/>
      <c r="BS124" s="1021"/>
      <c r="BT124" s="1021"/>
      <c r="BU124" s="1021"/>
      <c r="BV124" s="1021">
        <v>44</v>
      </c>
      <c r="BW124" s="1021"/>
      <c r="BX124" s="1021"/>
      <c r="BY124" s="1021"/>
      <c r="BZ124" s="1021"/>
      <c r="CA124" s="1021">
        <v>42.4</v>
      </c>
      <c r="CB124" s="1021"/>
      <c r="CC124" s="1021"/>
      <c r="CD124" s="1021"/>
      <c r="CE124" s="1021"/>
      <c r="CF124" s="1022"/>
      <c r="CG124" s="1023"/>
      <c r="CH124" s="1023"/>
      <c r="CI124" s="1023"/>
      <c r="CJ124" s="1024"/>
      <c r="CK124" s="1006"/>
      <c r="CL124" s="1006"/>
      <c r="CM124" s="1006"/>
      <c r="CN124" s="1006"/>
      <c r="CO124" s="1007"/>
      <c r="CP124" s="1013" t="s">
        <v>404</v>
      </c>
      <c r="CQ124" s="1014"/>
      <c r="CR124" s="1014"/>
      <c r="CS124" s="1014"/>
      <c r="CT124" s="1014"/>
      <c r="CU124" s="1014"/>
      <c r="CV124" s="1014"/>
      <c r="CW124" s="1014"/>
      <c r="CX124" s="1014"/>
      <c r="CY124" s="1014"/>
      <c r="CZ124" s="1014"/>
      <c r="DA124" s="1014"/>
      <c r="DB124" s="1014"/>
      <c r="DC124" s="1014"/>
      <c r="DD124" s="1014"/>
      <c r="DE124" s="1014"/>
      <c r="DF124" s="1015"/>
      <c r="DG124" s="998" t="s">
        <v>62</v>
      </c>
      <c r="DH124" s="980"/>
      <c r="DI124" s="980"/>
      <c r="DJ124" s="980"/>
      <c r="DK124" s="981"/>
      <c r="DL124" s="979" t="s">
        <v>62</v>
      </c>
      <c r="DM124" s="980"/>
      <c r="DN124" s="980"/>
      <c r="DO124" s="980"/>
      <c r="DP124" s="981"/>
      <c r="DQ124" s="979" t="s">
        <v>62</v>
      </c>
      <c r="DR124" s="980"/>
      <c r="DS124" s="980"/>
      <c r="DT124" s="980"/>
      <c r="DU124" s="981"/>
      <c r="DV124" s="982" t="s">
        <v>62</v>
      </c>
      <c r="DW124" s="983"/>
      <c r="DX124" s="983"/>
      <c r="DY124" s="983"/>
      <c r="DZ124" s="984"/>
    </row>
    <row r="125" spans="1:130" s="89" customFormat="1" ht="26.25" customHeight="1" x14ac:dyDescent="0.15">
      <c r="A125" s="1057"/>
      <c r="B125" s="943"/>
      <c r="C125" s="916" t="s">
        <v>393</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62</v>
      </c>
      <c r="AB125" s="953"/>
      <c r="AC125" s="953"/>
      <c r="AD125" s="953"/>
      <c r="AE125" s="954"/>
      <c r="AF125" s="955" t="s">
        <v>62</v>
      </c>
      <c r="AG125" s="953"/>
      <c r="AH125" s="953"/>
      <c r="AI125" s="953"/>
      <c r="AJ125" s="954"/>
      <c r="AK125" s="955" t="s">
        <v>62</v>
      </c>
      <c r="AL125" s="953"/>
      <c r="AM125" s="953"/>
      <c r="AN125" s="953"/>
      <c r="AO125" s="954"/>
      <c r="AP125" s="956" t="s">
        <v>62</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405</v>
      </c>
      <c r="CL125" s="1001"/>
      <c r="CM125" s="1001"/>
      <c r="CN125" s="1001"/>
      <c r="CO125" s="1002"/>
      <c r="CP125" s="923" t="s">
        <v>406</v>
      </c>
      <c r="CQ125" s="891"/>
      <c r="CR125" s="891"/>
      <c r="CS125" s="891"/>
      <c r="CT125" s="891"/>
      <c r="CU125" s="891"/>
      <c r="CV125" s="891"/>
      <c r="CW125" s="891"/>
      <c r="CX125" s="891"/>
      <c r="CY125" s="891"/>
      <c r="CZ125" s="891"/>
      <c r="DA125" s="891"/>
      <c r="DB125" s="891"/>
      <c r="DC125" s="891"/>
      <c r="DD125" s="891"/>
      <c r="DE125" s="891"/>
      <c r="DF125" s="892"/>
      <c r="DG125" s="924" t="s">
        <v>62</v>
      </c>
      <c r="DH125" s="925"/>
      <c r="DI125" s="925"/>
      <c r="DJ125" s="925"/>
      <c r="DK125" s="925"/>
      <c r="DL125" s="925" t="s">
        <v>62</v>
      </c>
      <c r="DM125" s="925"/>
      <c r="DN125" s="925"/>
      <c r="DO125" s="925"/>
      <c r="DP125" s="925"/>
      <c r="DQ125" s="925" t="s">
        <v>62</v>
      </c>
      <c r="DR125" s="925"/>
      <c r="DS125" s="925"/>
      <c r="DT125" s="925"/>
      <c r="DU125" s="925"/>
      <c r="DV125" s="926" t="s">
        <v>62</v>
      </c>
      <c r="DW125" s="926"/>
      <c r="DX125" s="926"/>
      <c r="DY125" s="926"/>
      <c r="DZ125" s="927"/>
    </row>
    <row r="126" spans="1:130" s="89" customFormat="1" ht="26.25" customHeight="1" thickBot="1" x14ac:dyDescent="0.2">
      <c r="A126" s="1057"/>
      <c r="B126" s="943"/>
      <c r="C126" s="916" t="s">
        <v>395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62</v>
      </c>
      <c r="AB126" s="953"/>
      <c r="AC126" s="953"/>
      <c r="AD126" s="953"/>
      <c r="AE126" s="954"/>
      <c r="AF126" s="955" t="s">
        <v>62</v>
      </c>
      <c r="AG126" s="953"/>
      <c r="AH126" s="953"/>
      <c r="AI126" s="953"/>
      <c r="AJ126" s="954"/>
      <c r="AK126" s="955" t="s">
        <v>62</v>
      </c>
      <c r="AL126" s="953"/>
      <c r="AM126" s="953"/>
      <c r="AN126" s="953"/>
      <c r="AO126" s="954"/>
      <c r="AP126" s="956" t="s">
        <v>62</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407</v>
      </c>
      <c r="CQ126" s="917"/>
      <c r="CR126" s="917"/>
      <c r="CS126" s="917"/>
      <c r="CT126" s="917"/>
      <c r="CU126" s="917"/>
      <c r="CV126" s="917"/>
      <c r="CW126" s="917"/>
      <c r="CX126" s="917"/>
      <c r="CY126" s="917"/>
      <c r="CZ126" s="917"/>
      <c r="DA126" s="917"/>
      <c r="DB126" s="917"/>
      <c r="DC126" s="917"/>
      <c r="DD126" s="917"/>
      <c r="DE126" s="917"/>
      <c r="DF126" s="918"/>
      <c r="DG126" s="919" t="s">
        <v>62</v>
      </c>
      <c r="DH126" s="920"/>
      <c r="DI126" s="920"/>
      <c r="DJ126" s="920"/>
      <c r="DK126" s="920"/>
      <c r="DL126" s="920" t="s">
        <v>62</v>
      </c>
      <c r="DM126" s="920"/>
      <c r="DN126" s="920"/>
      <c r="DO126" s="920"/>
      <c r="DP126" s="920"/>
      <c r="DQ126" s="920" t="s">
        <v>62</v>
      </c>
      <c r="DR126" s="920"/>
      <c r="DS126" s="920"/>
      <c r="DT126" s="920"/>
      <c r="DU126" s="920"/>
      <c r="DV126" s="921" t="s">
        <v>62</v>
      </c>
      <c r="DW126" s="921"/>
      <c r="DX126" s="921"/>
      <c r="DY126" s="921"/>
      <c r="DZ126" s="922"/>
    </row>
    <row r="127" spans="1:130" s="89" customFormat="1" ht="26.25" customHeight="1" x14ac:dyDescent="0.15">
      <c r="A127" s="1058"/>
      <c r="B127" s="945"/>
      <c r="C127" s="967" t="s">
        <v>408</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6</v>
      </c>
      <c r="AB127" s="953"/>
      <c r="AC127" s="953"/>
      <c r="AD127" s="953"/>
      <c r="AE127" s="954"/>
      <c r="AF127" s="955">
        <v>6</v>
      </c>
      <c r="AG127" s="953"/>
      <c r="AH127" s="953"/>
      <c r="AI127" s="953"/>
      <c r="AJ127" s="954"/>
      <c r="AK127" s="955">
        <v>67</v>
      </c>
      <c r="AL127" s="953"/>
      <c r="AM127" s="953"/>
      <c r="AN127" s="953"/>
      <c r="AO127" s="954"/>
      <c r="AP127" s="956">
        <v>0</v>
      </c>
      <c r="AQ127" s="957"/>
      <c r="AR127" s="957"/>
      <c r="AS127" s="957"/>
      <c r="AT127" s="958"/>
      <c r="AU127" s="91"/>
      <c r="AV127" s="91"/>
      <c r="AW127" s="91"/>
      <c r="AX127" s="1031" t="s">
        <v>409</v>
      </c>
      <c r="AY127" s="1032"/>
      <c r="AZ127" s="1032"/>
      <c r="BA127" s="1032"/>
      <c r="BB127" s="1032"/>
      <c r="BC127" s="1032"/>
      <c r="BD127" s="1032"/>
      <c r="BE127" s="1033"/>
      <c r="BF127" s="1034" t="s">
        <v>410</v>
      </c>
      <c r="BG127" s="1032"/>
      <c r="BH127" s="1032"/>
      <c r="BI127" s="1032"/>
      <c r="BJ127" s="1032"/>
      <c r="BK127" s="1032"/>
      <c r="BL127" s="1033"/>
      <c r="BM127" s="1034" t="s">
        <v>411</v>
      </c>
      <c r="BN127" s="1032"/>
      <c r="BO127" s="1032"/>
      <c r="BP127" s="1032"/>
      <c r="BQ127" s="1032"/>
      <c r="BR127" s="1032"/>
      <c r="BS127" s="1033"/>
      <c r="BT127" s="1034" t="s">
        <v>412</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413</v>
      </c>
      <c r="CQ127" s="917"/>
      <c r="CR127" s="917"/>
      <c r="CS127" s="917"/>
      <c r="CT127" s="917"/>
      <c r="CU127" s="917"/>
      <c r="CV127" s="917"/>
      <c r="CW127" s="917"/>
      <c r="CX127" s="917"/>
      <c r="CY127" s="917"/>
      <c r="CZ127" s="917"/>
      <c r="DA127" s="917"/>
      <c r="DB127" s="917"/>
      <c r="DC127" s="917"/>
      <c r="DD127" s="917"/>
      <c r="DE127" s="917"/>
      <c r="DF127" s="918"/>
      <c r="DG127" s="919" t="s">
        <v>62</v>
      </c>
      <c r="DH127" s="920"/>
      <c r="DI127" s="920"/>
      <c r="DJ127" s="920"/>
      <c r="DK127" s="920"/>
      <c r="DL127" s="920" t="s">
        <v>62</v>
      </c>
      <c r="DM127" s="920"/>
      <c r="DN127" s="920"/>
      <c r="DO127" s="920"/>
      <c r="DP127" s="920"/>
      <c r="DQ127" s="920" t="s">
        <v>62</v>
      </c>
      <c r="DR127" s="920"/>
      <c r="DS127" s="920"/>
      <c r="DT127" s="920"/>
      <c r="DU127" s="920"/>
      <c r="DV127" s="921" t="s">
        <v>62</v>
      </c>
      <c r="DW127" s="921"/>
      <c r="DX127" s="921"/>
      <c r="DY127" s="921"/>
      <c r="DZ127" s="922"/>
    </row>
    <row r="128" spans="1:130" s="89" customFormat="1" ht="26.25" customHeight="1" thickBot="1" x14ac:dyDescent="0.2">
      <c r="A128" s="1041" t="s">
        <v>414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415</v>
      </c>
      <c r="X128" s="1043"/>
      <c r="Y128" s="1043"/>
      <c r="Z128" s="1044"/>
      <c r="AA128" s="1045">
        <v>212015</v>
      </c>
      <c r="AB128" s="1046"/>
      <c r="AC128" s="1046"/>
      <c r="AD128" s="1046"/>
      <c r="AE128" s="1047"/>
      <c r="AF128" s="1048">
        <v>206338</v>
      </c>
      <c r="AG128" s="1046"/>
      <c r="AH128" s="1046"/>
      <c r="AI128" s="1046"/>
      <c r="AJ128" s="1047"/>
      <c r="AK128" s="1048">
        <v>187318</v>
      </c>
      <c r="AL128" s="1046"/>
      <c r="AM128" s="1046"/>
      <c r="AN128" s="1046"/>
      <c r="AO128" s="1047"/>
      <c r="AP128" s="1049"/>
      <c r="AQ128" s="1050"/>
      <c r="AR128" s="1050"/>
      <c r="AS128" s="1050"/>
      <c r="AT128" s="1051"/>
      <c r="AU128" s="91"/>
      <c r="AV128" s="91"/>
      <c r="AW128" s="91"/>
      <c r="AX128" s="890" t="s">
        <v>416</v>
      </c>
      <c r="AY128" s="891"/>
      <c r="AZ128" s="891"/>
      <c r="BA128" s="891"/>
      <c r="BB128" s="891"/>
      <c r="BC128" s="891"/>
      <c r="BD128" s="891"/>
      <c r="BE128" s="892"/>
      <c r="BF128" s="1052" t="s">
        <v>62</v>
      </c>
      <c r="BG128" s="1053"/>
      <c r="BH128" s="1053"/>
      <c r="BI128" s="1053"/>
      <c r="BJ128" s="1053"/>
      <c r="BK128" s="1053"/>
      <c r="BL128" s="1054"/>
      <c r="BM128" s="1052">
        <v>12.82</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417</v>
      </c>
      <c r="CQ128" s="734"/>
      <c r="CR128" s="734"/>
      <c r="CS128" s="734"/>
      <c r="CT128" s="734"/>
      <c r="CU128" s="734"/>
      <c r="CV128" s="734"/>
      <c r="CW128" s="734"/>
      <c r="CX128" s="734"/>
      <c r="CY128" s="734"/>
      <c r="CZ128" s="734"/>
      <c r="DA128" s="734"/>
      <c r="DB128" s="734"/>
      <c r="DC128" s="734"/>
      <c r="DD128" s="734"/>
      <c r="DE128" s="734"/>
      <c r="DF128" s="1036"/>
      <c r="DG128" s="1037" t="s">
        <v>62</v>
      </c>
      <c r="DH128" s="1038"/>
      <c r="DI128" s="1038"/>
      <c r="DJ128" s="1038"/>
      <c r="DK128" s="1038"/>
      <c r="DL128" s="1038" t="s">
        <v>62</v>
      </c>
      <c r="DM128" s="1038"/>
      <c r="DN128" s="1038"/>
      <c r="DO128" s="1038"/>
      <c r="DP128" s="1038"/>
      <c r="DQ128" s="1038" t="s">
        <v>62</v>
      </c>
      <c r="DR128" s="1038"/>
      <c r="DS128" s="1038"/>
      <c r="DT128" s="1038"/>
      <c r="DU128" s="1038"/>
      <c r="DV128" s="1039" t="s">
        <v>62</v>
      </c>
      <c r="DW128" s="1039"/>
      <c r="DX128" s="1039"/>
      <c r="DY128" s="1039"/>
      <c r="DZ128" s="1040"/>
    </row>
    <row r="129" spans="1:131" s="89" customFormat="1" ht="26.25" customHeight="1" x14ac:dyDescent="0.15">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418</v>
      </c>
      <c r="X129" s="1065"/>
      <c r="Y129" s="1065"/>
      <c r="Z129" s="1066"/>
      <c r="AA129" s="952">
        <v>14796783</v>
      </c>
      <c r="AB129" s="953"/>
      <c r="AC129" s="953"/>
      <c r="AD129" s="953"/>
      <c r="AE129" s="954"/>
      <c r="AF129" s="955">
        <v>14504916</v>
      </c>
      <c r="AG129" s="953"/>
      <c r="AH129" s="953"/>
      <c r="AI129" s="953"/>
      <c r="AJ129" s="954"/>
      <c r="AK129" s="955">
        <v>14496626</v>
      </c>
      <c r="AL129" s="953"/>
      <c r="AM129" s="953"/>
      <c r="AN129" s="953"/>
      <c r="AO129" s="954"/>
      <c r="AP129" s="1067"/>
      <c r="AQ129" s="1068"/>
      <c r="AR129" s="1068"/>
      <c r="AS129" s="1068"/>
      <c r="AT129" s="1069"/>
      <c r="AU129" s="92"/>
      <c r="AV129" s="92"/>
      <c r="AW129" s="92"/>
      <c r="AX129" s="1059" t="s">
        <v>419</v>
      </c>
      <c r="AY129" s="917"/>
      <c r="AZ129" s="917"/>
      <c r="BA129" s="917"/>
      <c r="BB129" s="917"/>
      <c r="BC129" s="917"/>
      <c r="BD129" s="917"/>
      <c r="BE129" s="918"/>
      <c r="BF129" s="1060" t="s">
        <v>62</v>
      </c>
      <c r="BG129" s="1061"/>
      <c r="BH129" s="1061"/>
      <c r="BI129" s="1061"/>
      <c r="BJ129" s="1061"/>
      <c r="BK129" s="1061"/>
      <c r="BL129" s="1062"/>
      <c r="BM129" s="1060">
        <v>17.82</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420</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421</v>
      </c>
      <c r="X130" s="1065"/>
      <c r="Y130" s="1065"/>
      <c r="Z130" s="1066"/>
      <c r="AA130" s="952">
        <v>2765644</v>
      </c>
      <c r="AB130" s="953"/>
      <c r="AC130" s="953"/>
      <c r="AD130" s="953"/>
      <c r="AE130" s="954"/>
      <c r="AF130" s="955">
        <v>2747789</v>
      </c>
      <c r="AG130" s="953"/>
      <c r="AH130" s="953"/>
      <c r="AI130" s="953"/>
      <c r="AJ130" s="954"/>
      <c r="AK130" s="955">
        <v>2700793</v>
      </c>
      <c r="AL130" s="953"/>
      <c r="AM130" s="953"/>
      <c r="AN130" s="953"/>
      <c r="AO130" s="954"/>
      <c r="AP130" s="1067"/>
      <c r="AQ130" s="1068"/>
      <c r="AR130" s="1068"/>
      <c r="AS130" s="1068"/>
      <c r="AT130" s="1069"/>
      <c r="AU130" s="92"/>
      <c r="AV130" s="92"/>
      <c r="AW130" s="92"/>
      <c r="AX130" s="1059" t="s">
        <v>422</v>
      </c>
      <c r="AY130" s="917"/>
      <c r="AZ130" s="917"/>
      <c r="BA130" s="917"/>
      <c r="BB130" s="917"/>
      <c r="BC130" s="917"/>
      <c r="BD130" s="917"/>
      <c r="BE130" s="918"/>
      <c r="BF130" s="1095">
        <v>7.7</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423</v>
      </c>
      <c r="X131" s="1102"/>
      <c r="Y131" s="1102"/>
      <c r="Z131" s="1103"/>
      <c r="AA131" s="998">
        <v>12031139</v>
      </c>
      <c r="AB131" s="980"/>
      <c r="AC131" s="980"/>
      <c r="AD131" s="980"/>
      <c r="AE131" s="981"/>
      <c r="AF131" s="979">
        <v>11757127</v>
      </c>
      <c r="AG131" s="980"/>
      <c r="AH131" s="980"/>
      <c r="AI131" s="980"/>
      <c r="AJ131" s="981"/>
      <c r="AK131" s="979">
        <v>11795833</v>
      </c>
      <c r="AL131" s="980"/>
      <c r="AM131" s="980"/>
      <c r="AN131" s="980"/>
      <c r="AO131" s="981"/>
      <c r="AP131" s="1104"/>
      <c r="AQ131" s="1105"/>
      <c r="AR131" s="1105"/>
      <c r="AS131" s="1105"/>
      <c r="AT131" s="1106"/>
      <c r="AU131" s="92"/>
      <c r="AV131" s="92"/>
      <c r="AW131" s="92"/>
      <c r="AX131" s="1077" t="s">
        <v>424</v>
      </c>
      <c r="AY131" s="734"/>
      <c r="AZ131" s="734"/>
      <c r="BA131" s="734"/>
      <c r="BB131" s="734"/>
      <c r="BC131" s="734"/>
      <c r="BD131" s="734"/>
      <c r="BE131" s="1036"/>
      <c r="BF131" s="1078">
        <v>42.4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425</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426</v>
      </c>
      <c r="W132" s="1088"/>
      <c r="X132" s="1088"/>
      <c r="Y132" s="1088"/>
      <c r="Z132" s="1089"/>
      <c r="AA132" s="1090">
        <v>7.8694627329999998</v>
      </c>
      <c r="AB132" s="1091"/>
      <c r="AC132" s="1091"/>
      <c r="AD132" s="1091"/>
      <c r="AE132" s="1092"/>
      <c r="AF132" s="1093">
        <v>7.3327522959999998</v>
      </c>
      <c r="AG132" s="1091"/>
      <c r="AH132" s="1091"/>
      <c r="AI132" s="1091"/>
      <c r="AJ132" s="1092"/>
      <c r="AK132" s="1093">
        <v>7.9209073239999999</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427</v>
      </c>
      <c r="W133" s="1071"/>
      <c r="X133" s="1071"/>
      <c r="Y133" s="1071"/>
      <c r="Z133" s="1072"/>
      <c r="AA133" s="1073">
        <v>10</v>
      </c>
      <c r="AB133" s="1074"/>
      <c r="AC133" s="1074"/>
      <c r="AD133" s="1074"/>
      <c r="AE133" s="1075"/>
      <c r="AF133" s="1073">
        <v>8.1</v>
      </c>
      <c r="AG133" s="1074"/>
      <c r="AH133" s="1074"/>
      <c r="AI133" s="1074"/>
      <c r="AJ133" s="1075"/>
      <c r="AK133" s="1073">
        <v>7.7</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RQ4cEAqrhFqYe6oSkBVHRpoYk7gHfeb12+Irm141y/4ghk80Hxdw9ZKtFj20UqIK/GNsqwvOv3HcveU00dV7w==" saltValue="FXvJnMIzfpHfQJ+UcsCN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1" zoomScale="70" zoomScaleNormal="85" zoomScaleSheetLayoutView="70" workbookViewId="0"/>
  </sheetViews>
  <sheetFormatPr defaultColWidth="0" defaultRowHeight="13.5" customHeight="1" zeroHeight="1" x14ac:dyDescent="0.15"/>
  <cols>
    <col min="1" max="120" width="2.8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TrtUckQ9OAA1jQ8aLI4KKIk4ywAhhVBvK6g8oTqiASaAV4RPpVyqJcUZxF3aid6vg3oX1pVvJf3/o5csjciVw==" saltValue="gk0Pc0X+ZyRADRzFjwuGQ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1"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I8nkeVkRVsg/f97Wx88fFTH/W6FspKK/94D6UGWymUfrSvvHiuKhRnNToujvwP9IAPmJOVlxDpOXsqEFOH4wQ==" saltValue="IRoZjZ1tHPlEcjWdcqjo7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428</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429</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430</v>
      </c>
      <c r="AP7" s="129"/>
      <c r="AQ7" s="130" t="s">
        <v>431</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432</v>
      </c>
      <c r="AQ8" s="136" t="s">
        <v>433</v>
      </c>
      <c r="AR8" s="137" t="s">
        <v>434</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435</v>
      </c>
      <c r="AL9" s="1111"/>
      <c r="AM9" s="1111"/>
      <c r="AN9" s="1112"/>
      <c r="AO9" s="138">
        <v>3854807</v>
      </c>
      <c r="AP9" s="138">
        <v>87189</v>
      </c>
      <c r="AQ9" s="139">
        <v>107616</v>
      </c>
      <c r="AR9" s="140">
        <v>-19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436</v>
      </c>
      <c r="AL10" s="1111"/>
      <c r="AM10" s="1111"/>
      <c r="AN10" s="1112"/>
      <c r="AO10" s="141">
        <v>587269</v>
      </c>
      <c r="AP10" s="141">
        <v>13283</v>
      </c>
      <c r="AQ10" s="142">
        <v>10095</v>
      </c>
      <c r="AR10" s="143">
        <v>31.6</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437</v>
      </c>
      <c r="AL11" s="1111"/>
      <c r="AM11" s="1111"/>
      <c r="AN11" s="1112"/>
      <c r="AO11" s="141">
        <v>7255</v>
      </c>
      <c r="AP11" s="141">
        <v>164</v>
      </c>
      <c r="AQ11" s="142">
        <v>1704</v>
      </c>
      <c r="AR11" s="143">
        <v>-90.4</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438</v>
      </c>
      <c r="AL12" s="1111"/>
      <c r="AM12" s="1111"/>
      <c r="AN12" s="1112"/>
      <c r="AO12" s="141">
        <v>28240</v>
      </c>
      <c r="AP12" s="141">
        <v>639</v>
      </c>
      <c r="AQ12" s="142">
        <v>7</v>
      </c>
      <c r="AR12" s="143">
        <v>9028.6</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439</v>
      </c>
      <c r="AL13" s="1111"/>
      <c r="AM13" s="1111"/>
      <c r="AN13" s="1112"/>
      <c r="AO13" s="141">
        <v>153884</v>
      </c>
      <c r="AP13" s="141">
        <v>3481</v>
      </c>
      <c r="AQ13" s="142">
        <v>4110</v>
      </c>
      <c r="AR13" s="143">
        <v>-15.3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440</v>
      </c>
      <c r="AL14" s="1111"/>
      <c r="AM14" s="1111"/>
      <c r="AN14" s="1112"/>
      <c r="AO14" s="141">
        <v>103092</v>
      </c>
      <c r="AP14" s="141">
        <v>2332</v>
      </c>
      <c r="AQ14" s="142">
        <v>2451</v>
      </c>
      <c r="AR14" s="143">
        <v>-4.9000000000000004</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441</v>
      </c>
      <c r="AL15" s="1114"/>
      <c r="AM15" s="1114"/>
      <c r="AN15" s="1115"/>
      <c r="AO15" s="141">
        <v>-175406</v>
      </c>
      <c r="AP15" s="141">
        <v>-3967</v>
      </c>
      <c r="AQ15" s="142">
        <v>-6399</v>
      </c>
      <c r="AR15" s="143">
        <v>-38</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117</v>
      </c>
      <c r="AL16" s="1114"/>
      <c r="AM16" s="1114"/>
      <c r="AN16" s="1115"/>
      <c r="AO16" s="141">
        <v>4559141</v>
      </c>
      <c r="AP16" s="141">
        <v>103120</v>
      </c>
      <c r="AQ16" s="142">
        <v>119584</v>
      </c>
      <c r="AR16" s="143">
        <v>-13.8</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443</v>
      </c>
      <c r="AP20" s="150" t="s">
        <v>444</v>
      </c>
      <c r="AQ20" s="151" t="s">
        <v>445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446</v>
      </c>
      <c r="AL21" s="1117"/>
      <c r="AM21" s="1117"/>
      <c r="AN21" s="1118"/>
      <c r="AO21" s="154">
        <v>8.07</v>
      </c>
      <c r="AP21" s="155">
        <v>10.86</v>
      </c>
      <c r="AQ21" s="156">
        <v>-2.79</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447</v>
      </c>
      <c r="AL22" s="1117"/>
      <c r="AM22" s="1117"/>
      <c r="AN22" s="1118"/>
      <c r="AO22" s="159">
        <v>95.5</v>
      </c>
      <c r="AP22" s="160">
        <v>97.3</v>
      </c>
      <c r="AQ22" s="161">
        <v>-1.8</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448</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449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430</v>
      </c>
      <c r="AP30" s="129"/>
      <c r="AQ30" s="130" t="s">
        <v>431</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432</v>
      </c>
      <c r="AQ31" s="136" t="s">
        <v>433</v>
      </c>
      <c r="AR31" s="137" t="s">
        <v>434</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451</v>
      </c>
      <c r="AL32" s="1125"/>
      <c r="AM32" s="1125"/>
      <c r="AN32" s="1126"/>
      <c r="AO32" s="169">
        <v>2814406</v>
      </c>
      <c r="AP32" s="169">
        <v>63657</v>
      </c>
      <c r="AQ32" s="170">
        <v>75090</v>
      </c>
      <c r="AR32" s="171">
        <v>-15.2</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452</v>
      </c>
      <c r="AL33" s="1125"/>
      <c r="AM33" s="1125"/>
      <c r="AN33" s="1126"/>
      <c r="AO33" s="169" t="s">
        <v>317</v>
      </c>
      <c r="AP33" s="169" t="s">
        <v>317</v>
      </c>
      <c r="AQ33" s="170" t="s">
        <v>317</v>
      </c>
      <c r="AR33" s="171" t="s">
        <v>317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453</v>
      </c>
      <c r="AL34" s="1125"/>
      <c r="AM34" s="1125"/>
      <c r="AN34" s="1126"/>
      <c r="AO34" s="169" t="s">
        <v>317</v>
      </c>
      <c r="AP34" s="169" t="s">
        <v>317</v>
      </c>
      <c r="AQ34" s="170">
        <v>1</v>
      </c>
      <c r="AR34" s="171" t="s">
        <v>317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454</v>
      </c>
      <c r="AL35" s="1125"/>
      <c r="AM35" s="1125"/>
      <c r="AN35" s="1126"/>
      <c r="AO35" s="169">
        <v>761841</v>
      </c>
      <c r="AP35" s="169">
        <v>17232</v>
      </c>
      <c r="AQ35" s="170">
        <v>17211</v>
      </c>
      <c r="AR35" s="171">
        <v>0.1</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455</v>
      </c>
      <c r="AL36" s="1125"/>
      <c r="AM36" s="1125"/>
      <c r="AN36" s="1126"/>
      <c r="AO36" s="169">
        <v>246134</v>
      </c>
      <c r="AP36" s="169">
        <v>5567</v>
      </c>
      <c r="AQ36" s="170">
        <v>2478</v>
      </c>
      <c r="AR36" s="171">
        <v>124.7</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456</v>
      </c>
      <c r="AL37" s="1125"/>
      <c r="AM37" s="1125"/>
      <c r="AN37" s="1126"/>
      <c r="AO37" s="169">
        <v>67</v>
      </c>
      <c r="AP37" s="169">
        <v>2</v>
      </c>
      <c r="AQ37" s="170">
        <v>654</v>
      </c>
      <c r="AR37" s="171">
        <v>-99.7</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457</v>
      </c>
      <c r="AL38" s="1128"/>
      <c r="AM38" s="1128"/>
      <c r="AN38" s="1129"/>
      <c r="AO38" s="172" t="s">
        <v>317</v>
      </c>
      <c r="AP38" s="172" t="s">
        <v>317</v>
      </c>
      <c r="AQ38" s="173">
        <v>4</v>
      </c>
      <c r="AR38" s="161" t="s">
        <v>317</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458</v>
      </c>
      <c r="AL39" s="1128"/>
      <c r="AM39" s="1128"/>
      <c r="AN39" s="1129"/>
      <c r="AO39" s="169">
        <v>-187318</v>
      </c>
      <c r="AP39" s="169">
        <v>-4237</v>
      </c>
      <c r="AQ39" s="170">
        <v>-3502</v>
      </c>
      <c r="AR39" s="171">
        <v>21</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459</v>
      </c>
      <c r="AL40" s="1125"/>
      <c r="AM40" s="1125"/>
      <c r="AN40" s="1126"/>
      <c r="AO40" s="169">
        <v>-2700793</v>
      </c>
      <c r="AP40" s="169">
        <v>-61087</v>
      </c>
      <c r="AQ40" s="170">
        <v>-63750</v>
      </c>
      <c r="AR40" s="171">
        <v>-4.2</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228</v>
      </c>
      <c r="AL41" s="1131"/>
      <c r="AM41" s="1131"/>
      <c r="AN41" s="1132"/>
      <c r="AO41" s="169">
        <v>934337</v>
      </c>
      <c r="AP41" s="169">
        <v>21133</v>
      </c>
      <c r="AQ41" s="170">
        <v>28185</v>
      </c>
      <c r="AR41" s="171">
        <v>-25</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461</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430</v>
      </c>
      <c r="AN49" s="1121" t="s">
        <v>462</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463</v>
      </c>
      <c r="AO50" s="186" t="s">
        <v>464</v>
      </c>
      <c r="AP50" s="187" t="s">
        <v>465</v>
      </c>
      <c r="AQ50" s="188" t="s">
        <v>466</v>
      </c>
      <c r="AR50" s="189" t="s">
        <v>467</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468</v>
      </c>
      <c r="AL51" s="182"/>
      <c r="AM51" s="190">
        <v>2890798</v>
      </c>
      <c r="AN51" s="191">
        <v>61860</v>
      </c>
      <c r="AO51" s="192">
        <v>14.1</v>
      </c>
      <c r="AP51" s="193">
        <v>94081</v>
      </c>
      <c r="AQ51" s="194">
        <v>10.5</v>
      </c>
      <c r="AR51" s="195">
        <v>3.6</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469</v>
      </c>
      <c r="AM52" s="198">
        <v>1656098</v>
      </c>
      <c r="AN52" s="199">
        <v>35439</v>
      </c>
      <c r="AO52" s="200">
        <v>-1.2</v>
      </c>
      <c r="AP52" s="201">
        <v>48949</v>
      </c>
      <c r="AQ52" s="202">
        <v>11.5</v>
      </c>
      <c r="AR52" s="203">
        <v>-12.7</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470</v>
      </c>
      <c r="AL53" s="182"/>
      <c r="AM53" s="190">
        <v>2327418</v>
      </c>
      <c r="AN53" s="191">
        <v>50317</v>
      </c>
      <c r="AO53" s="192">
        <v>-18.7</v>
      </c>
      <c r="AP53" s="193">
        <v>92632</v>
      </c>
      <c r="AQ53" s="194">
        <v>-1.5</v>
      </c>
      <c r="AR53" s="195">
        <v>-17.2</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469</v>
      </c>
      <c r="AM54" s="198">
        <v>1129720</v>
      </c>
      <c r="AN54" s="199">
        <v>24424</v>
      </c>
      <c r="AO54" s="200">
        <v>-31.1</v>
      </c>
      <c r="AP54" s="201">
        <v>47978</v>
      </c>
      <c r="AQ54" s="202">
        <v>-2</v>
      </c>
      <c r="AR54" s="203">
        <v>-29.1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471</v>
      </c>
      <c r="AL55" s="182"/>
      <c r="AM55" s="190">
        <v>2384854</v>
      </c>
      <c r="AN55" s="191">
        <v>52329</v>
      </c>
      <c r="AO55" s="192">
        <v>4</v>
      </c>
      <c r="AP55" s="193">
        <v>96469</v>
      </c>
      <c r="AQ55" s="194">
        <v>4.0999999999999996</v>
      </c>
      <c r="AR55" s="195">
        <v>-0.1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469</v>
      </c>
      <c r="AM56" s="198">
        <v>1395302</v>
      </c>
      <c r="AN56" s="199">
        <v>30616</v>
      </c>
      <c r="AO56" s="200">
        <v>25.4</v>
      </c>
      <c r="AP56" s="201">
        <v>49775</v>
      </c>
      <c r="AQ56" s="202">
        <v>3.7</v>
      </c>
      <c r="AR56" s="203">
        <v>21.7</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472</v>
      </c>
      <c r="AL57" s="182"/>
      <c r="AM57" s="190">
        <v>2429225</v>
      </c>
      <c r="AN57" s="191">
        <v>54020</v>
      </c>
      <c r="AO57" s="192">
        <v>3.2</v>
      </c>
      <c r="AP57" s="193">
        <v>85743</v>
      </c>
      <c r="AQ57" s="194">
        <v>-11.1</v>
      </c>
      <c r="AR57" s="195">
        <v>14.3</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469</v>
      </c>
      <c r="AM58" s="198">
        <v>1525900</v>
      </c>
      <c r="AN58" s="199">
        <v>33932</v>
      </c>
      <c r="AO58" s="200">
        <v>10.8</v>
      </c>
      <c r="AP58" s="201">
        <v>45231</v>
      </c>
      <c r="AQ58" s="202">
        <v>-9.1</v>
      </c>
      <c r="AR58" s="203">
        <v>19.899999999999999</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473</v>
      </c>
      <c r="AL59" s="182"/>
      <c r="AM59" s="190">
        <v>5024373</v>
      </c>
      <c r="AN59" s="191">
        <v>113643</v>
      </c>
      <c r="AO59" s="192">
        <v>110.4</v>
      </c>
      <c r="AP59" s="193">
        <v>92509</v>
      </c>
      <c r="AQ59" s="194">
        <v>7.9</v>
      </c>
      <c r="AR59" s="195">
        <v>102.5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469</v>
      </c>
      <c r="AM60" s="198">
        <v>3625911</v>
      </c>
      <c r="AN60" s="199">
        <v>82012</v>
      </c>
      <c r="AO60" s="200">
        <v>141.69999999999999</v>
      </c>
      <c r="AP60" s="201">
        <v>52274</v>
      </c>
      <c r="AQ60" s="202">
        <v>15.6</v>
      </c>
      <c r="AR60" s="203">
        <v>126.1</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474</v>
      </c>
      <c r="AL61" s="204"/>
      <c r="AM61" s="205">
        <v>3011334</v>
      </c>
      <c r="AN61" s="206">
        <v>66434</v>
      </c>
      <c r="AO61" s="207">
        <v>22.6</v>
      </c>
      <c r="AP61" s="208">
        <v>92287</v>
      </c>
      <c r="AQ61" s="209">
        <v>2</v>
      </c>
      <c r="AR61" s="195">
        <v>20.6</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469</v>
      </c>
      <c r="AM62" s="198">
        <v>1866586</v>
      </c>
      <c r="AN62" s="199">
        <v>41285</v>
      </c>
      <c r="AO62" s="200">
        <v>29.1</v>
      </c>
      <c r="AP62" s="201">
        <v>48841</v>
      </c>
      <c r="AQ62" s="202">
        <v>3.9</v>
      </c>
      <c r="AR62" s="203">
        <v>25.2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qCdg5jNc8ylo6XSEA9H29EyHC0WKkagZB/xFz48neRQi2RtsmdPzGWWA4JOZsTWQ+3bT/s6lCs7VdfeIZZC6mw==" saltValue="0jzPRHBavmpl+z28rVyC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4"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4v9gYGyuQwYWHGB2d6u1tcSphVi7o+0ryL9Jx8fvO/RaizD+gk9qrlP1Gg/7xi3RPVaLmbM+xkVwT7nOWsKe7Q==" saltValue="J0sDUhf/EJwWr/VRX260i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MoL6LiQ6i82DDBNSYFYJR/Fu6cxCDJGFB200AWHUmCDlcuQIMlpMB+IWP5AokjGlU4tS8yZc5kOGNzrMuI8D3A==" saltValue="PBUM5J4JV4o5Dux+V2mb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A11" zoomScale="55" zoomScaleNormal="55" zoomScaleSheetLayoutView="100" workbookViewId="0"/>
  </sheetViews>
  <sheetFormatPr defaultColWidth="0" defaultRowHeight="13.5" customHeight="1" zeroHeight="1" x14ac:dyDescent="0.15"/>
  <cols>
    <col min="1" max="1" width="8.1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475</v>
      </c>
    </row>
    <row r="46" spans="2:10" ht="29.25" customHeight="1" thickBot="1" x14ac:dyDescent="0.25">
      <c r="B46" s="215" t="s">
        <v>22</v>
      </c>
      <c r="C46" s="216"/>
      <c r="D46" s="216"/>
      <c r="E46" s="217" t="s">
        <v>476</v>
      </c>
      <c r="F46" s="218" t="s">
        <v>3</v>
      </c>
      <c r="G46" s="219" t="s">
        <v>4</v>
      </c>
      <c r="H46" s="219" t="s">
        <v>5</v>
      </c>
      <c r="I46" s="219" t="s">
        <v>6</v>
      </c>
      <c r="J46" s="220" t="s">
        <v>7</v>
      </c>
    </row>
    <row r="47" spans="2:10" ht="57.75" customHeight="1" x14ac:dyDescent="0.15">
      <c r="B47" s="221"/>
      <c r="C47" s="1133" t="s">
        <v>477</v>
      </c>
      <c r="D47" s="1133"/>
      <c r="E47" s="1134"/>
      <c r="F47" s="222">
        <v>9.86</v>
      </c>
      <c r="G47" s="223">
        <v>10.78</v>
      </c>
      <c r="H47" s="223">
        <v>12.73</v>
      </c>
      <c r="I47" s="223">
        <v>16.3</v>
      </c>
      <c r="J47" s="224">
        <v>17.309999999999999</v>
      </c>
    </row>
    <row r="48" spans="2:10" ht="57.75" customHeight="1" x14ac:dyDescent="0.15">
      <c r="B48" s="225"/>
      <c r="C48" s="1135" t="s">
        <v>478</v>
      </c>
      <c r="D48" s="1135"/>
      <c r="E48" s="1136"/>
      <c r="F48" s="226">
        <v>2.78</v>
      </c>
      <c r="G48" s="227">
        <v>3.23</v>
      </c>
      <c r="H48" s="227">
        <v>6.49</v>
      </c>
      <c r="I48" s="227">
        <v>6.14</v>
      </c>
      <c r="J48" s="228">
        <v>3.97</v>
      </c>
    </row>
    <row r="49" spans="2:10" ht="57.75" customHeight="1" thickBot="1" x14ac:dyDescent="0.2">
      <c r="B49" s="229"/>
      <c r="C49" s="1137" t="s">
        <v>479</v>
      </c>
      <c r="D49" s="1137"/>
      <c r="E49" s="1138"/>
      <c r="F49" s="230" t="s">
        <v>480</v>
      </c>
      <c r="G49" s="231">
        <v>1.79</v>
      </c>
      <c r="H49" s="231">
        <v>5.74</v>
      </c>
      <c r="I49" s="231">
        <v>2.83</v>
      </c>
      <c r="J49" s="232" t="s">
        <v>481</v>
      </c>
    </row>
    <row r="50" spans="2:10" x14ac:dyDescent="0.15"/>
  </sheetData>
  <sheetProtection algorithmName="SHA-512" hashValue="UG/xbNri7ju7j3/McHRTBzYOOE7GIDyny4zW4rQAR0Qkf2qoywCTc+W5gMb69qmjv6mQnIsVW2X7rDwQjBEB+w==" saltValue="PdLuiJbvIV76a19wDqYT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岸田 祥</cp:lastModifiedBy>
  <cp:lastPrinted>2025-09-17T07:09:04Z</cp:lastPrinted>
  <dcterms:created xsi:type="dcterms:W3CDTF">2025-07-24T11:30:35Z</dcterms:created>
  <dcterms:modified xsi:type="dcterms:W3CDTF">2025-09-18T02:37:36Z</dcterms:modified>
  <cp:category/>
</cp:coreProperties>
</file>