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5財政状況資料集・財政状況一覧表・比較分析\財政状況資料集（Ｈ22～）\R5決算\１回目\0319〆令和５年度財政状況資料集の作成・公表について\2 回答\"/>
    </mc:Choice>
  </mc:AlternateContent>
  <bookViews>
    <workbookView xWindow="0" yWindow="0" windowWidth="20325" windowHeight="7320" firstSheet="6"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CO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<sst xmlns="http://schemas.openxmlformats.org/spreadsheetml/2006/main" count="1054" uniqueCount="574">
  <si>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</si>
  <si>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</si>
  <si>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</si>
  <si>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</si>
  <si>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</si>
  <si>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</si>
  <si>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</si>
  <si>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</si>
  <si>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</si>
  <si>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</si>
  <si>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</si>
  <si>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</si>
  <si>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</si>
  <si>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</si>
  <si>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</si>
  <si>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</si>
  <si>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</si>
  <si>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</si>
  <si>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</si>
  <si>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</si>
  <si>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</si>
  <si>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</si>
  <si>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</si>
  <si>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</si>
  <si>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</si>
  <si>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</si>
  <si>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</si>
  <si>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</si>
  <si>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</si>
  <si>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</si>
  <si>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</si>
  <si>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</si>
  <si>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</si>
  <si>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</si>
  <si>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</si>
  <si>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</si>
  <si>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</si>
  <si>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</si>
  <si>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</si>
  <si>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</si>
  <si>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</si>
  <si>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</si>
  <si>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</si>
  <si>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</si>
  <si>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</si>
  <si>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</si>
  <si>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</si>
  <si>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</si>
  <si>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</si>
  <si>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</si>
  <si>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</si>
  <si>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</si>
  <si>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</si>
  <si>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</si>
  <si>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</si>
  <si>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</si>
  <si>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</si>
  <si>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</si>
  <si>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</si>
  <si>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</si>
  <si>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</si>
  <si>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</si>
  <si>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</si>
  <si>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</si>
  <si>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</si>
  <si>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</si>
  <si>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</si>
  <si>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</si>
  <si>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</si>
  <si>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</si>
  <si>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</si>
  <si>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</si>
  <si>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</si>
  <si>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</si>
  <si>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</si>
  <si>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</si>
  <si>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</si>
  <si>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</si>
  <si>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</si>
  <si>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</si>
  <si>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</si>
  <si>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</si>
  <si>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</si>
  <si>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</si>
  <si>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</si>
  <si>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</si>
  <si>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</si>
  <si>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</si>
  <si>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</si>
  <si>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</si>
  <si>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</si>
  <si>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</si>
  <si>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</si>
  <si>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</si>
  <si>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米子市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</si>
  <si>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</si>
  <si>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</si>
  <si>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</si>
  <si>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</si>
  <si>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</si>
  <si>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</si>
  <si>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</si>
  <si>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</si>
  <si>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</si>
  <si>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</si>
  <si>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</si>
  <si>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</si>
  <si>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</si>
  <si>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</si>
  <si>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</si>
  <si>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</si>
  <si>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</si>
  <si>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</si>
  <si>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</si>
  <si>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</si>
  <si>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</si>
  <si>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</si>
  <si>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</si>
  <si>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</si>
  <si>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</si>
  <si>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</si>
  <si>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</si>
  <si>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</si>
  <si>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</si>
  <si>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</si>
  <si>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</si>
  <si>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</si>
  <si>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</si>
  <si>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</si>
  <si>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</si>
  <si>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</si>
  <si>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</si>
  <si>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</si>
  <si>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</si>
  <si>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</si>
  <si>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</si>
  <si>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</si>
  <si>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</si>
  <si>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</si>
  <si>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</si>
  <si>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</si>
  <si>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</si>
  <si>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</si>
  <si>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</si>
  <si>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</si>
  <si>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</si>
  <si>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</si>
  <si>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</si>
  <si>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</si>
  <si>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</si>
  <si>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</si>
  <si>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</si>
  <si>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</si>
  <si>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</si>
  <si>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</si>
  <si>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</si>
  <si>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</si>
  <si>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</si>
  <si>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</si>
  <si>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</si>
  <si>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</si>
  <si>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</si>
  <si>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</si>
  <si>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</si>
  <si>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</si>
  <si>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</si>
  <si>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</si>
  <si>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</si>
  <si>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</si>
  <si>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</si>
  <si>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</si>
  <si>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</si>
  <si>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</si>
  <si>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</si>
  <si>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</si>
  <si>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</si>
  <si>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</si>
  <si>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</si>
  <si>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</si>
  <si>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</si>
  <si>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</si>
  <si>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</si>
  <si>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</si>
  <si>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</si>
  <si>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</si>
  <si>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</si>
  <si>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</si>
  <si>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</si>
  <si>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</si>
  <si>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</si>
  <si>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</si>
  <si>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</si>
  <si>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</si>
  <si>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</si>
  <si>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</si>
  <si>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</si>
  <si>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</si>
  <si>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</si>
  <si>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</si>
  <si>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</si>
  <si>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</si>
  <si>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</si>
  <si>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</si>
  <si>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鳥取県米子市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</si>
  <si>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</si>
  <si>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</si>
  <si>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</si>
  <si>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</si>
  <si>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</si>
  <si>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</si>
  <si>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</si>
  <si>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</si>
  <si>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</si>
  <si>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</si>
  <si>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</si>
  <si>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</si>
  <si>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</si>
  <si>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</si>
  <si>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</si>
  <si>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</si>
  <si>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</si>
  <si>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</si>
  <si>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</si>
  <si>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</si>
  <si>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</si>
  <si>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</si>
  <si>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</si>
  <si>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</si>
  <si>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</si>
  <si>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</si>
  <si>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</si>
  <si>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</si>
  <si>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</si>
  <si>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</si>
  <si>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</si>
  <si>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</si>
  <si>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</si>
  <si>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</si>
  <si>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</si>
  <si>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</si>
  <si>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</si>
  <si>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</si>
  <si>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</si>
  <si>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</si>
  <si>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</si>
  <si>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</si>
  <si>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</si>
  <si>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</si>
  <si>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</si>
  <si>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</si>
  <si>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</si>
  <si>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</si>
  <si>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</si>
  <si>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</si>
  <si>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</si>
  <si>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</si>
  <si>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</si>
  <si>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</si>
  <si>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</si>
  <si>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</si>
  <si>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</si>
  <si>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</si>
  <si>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</si>
  <si>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</si>
  <si>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</si>
  <si>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</si>
  <si>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</si>
  <si>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</si>
  <si>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</si>
  <si>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</si>
  <si>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</si>
  <si>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</si>
  <si>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</si>
  <si>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</si>
  <si>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</si>
  <si>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</si>
  <si>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</si>
  <si>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</si>
  <si>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</si>
  <si>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</si>
  <si>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</si>
  <si>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</si>
  <si>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</si>
  <si>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</si>
  <si>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</si>
  <si>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</si>
  <si>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</si>
  <si>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</si>
  <si>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</si>
  <si>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</si>
  <si>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</si>
  <si>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</si>
  <si>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</si>
  <si>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</si>
  <si>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</si>
  <si>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</si>
  <si>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</si>
  <si>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</si>
  <si>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</si>
  <si>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</si>
  <si>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</si>
  <si>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</si>
  <si>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</si>
  <si>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</si>
  <si>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</si>
  <si>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</si>
  <si>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</si>
  <si>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</si>
  <si>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</si>
  <si>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</si>
  <si>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</si>
  <si>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</si>
  <si>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</si>
  <si>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</si>
  <si>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</si>
  <si>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</si>
  <si>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</si>
  <si>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</si>
  <si>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</si>
  <si>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</si>
  <si>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</si>
  <si>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</si>
  <si>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</si>
  <si>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</si>
  <si>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</si>
  <si>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</si>
  <si>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</si>
  <si>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</si>
  <si>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</si>
  <si>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</si>
  <si>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</si>
  <si>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</si>
  <si>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</si>
  <si>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</si>
  <si>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</si>
  <si>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</si>
  <si>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</si>
  <si>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</si>
  <si>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</si>
  <si>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</si>
  <si>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</si>
  <si>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</si>
  <si>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</si>
  <si>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</si>
  <si>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</si>
  <si>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</si>
  <si>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</si>
  <si>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</si>
  <si>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</si>
  <si>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</si>
  <si>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</si>
  <si>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</si>
  <si>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</si>
  <si>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</si>
  <si>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鳥取県米子市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</si>
  <si>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</si>
  <si>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</si>
  <si>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</si>
  <si>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</si>
  <si>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</si>
  <si>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</si>
  <si>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</si>
  <si>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</si>
  <si>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</si>
  <si>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</si>
  <si>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</si>
  <si>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</si>
  <si>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</si>
  <si>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</si>
  <si>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</si>
  <si>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</si>
  <si>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</si>
  <si>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</si>
  <si>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</si>
  <si>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</si>
  <si>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</si>
  <si>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</si>
  <si>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</si>
  <si>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</si>
  <si>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</si>
  <si>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</si>
  <si>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</si>
  <si>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</si>
  <si>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</si>
  <si>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</si>
  <si>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</si>
  <si>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</si>
  <si>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</si>
  <si>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</si>
  <si>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</si>
  <si>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</si>
  <si>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</si>
  <si>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</si>
  <si>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</si>
  <si>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</si>
  <si>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</si>
  <si>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</si>
  <si>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米子インター周辺工業用地整備事業特別会計</t>
    <phoneticPr fontId="5"/>
  </si>
  <si>
    <t>法非適用企業</t>
    <phoneticPr fontId="5"/>
  </si>
  <si>
    <t>米子インター西産業用地整備事業特別会計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</si>
  <si>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</si>
  <si>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</si>
  <si>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</si>
  <si>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</si>
  <si>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</si>
  <si>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</si>
  <si>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</si>
  <si>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</si>
  <si>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</si>
  <si>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</si>
  <si>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</si>
  <si>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</si>
  <si>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</si>
  <si>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</si>
  <si>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</si>
  <si>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</si>
  <si>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</si>
  <si>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</si>
  <si>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</si>
  <si>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</si>
  <si>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</si>
  <si>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</si>
  <si>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</si>
  <si>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</si>
  <si>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</si>
  <si>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</si>
  <si>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</si>
  <si>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</si>
  <si>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</si>
  <si>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</si>
  <si>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</si>
  <si>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</si>
  <si>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</si>
  <si>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</si>
  <si>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</si>
  <si>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</si>
  <si>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</si>
  <si>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</si>
  <si>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</si>
  <si>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</si>
  <si>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</si>
  <si>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</si>
  <si>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</si>
  <si>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</si>
  <si>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</si>
  <si>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</si>
  <si>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</si>
  <si>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</si>
  <si>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</si>
  <si>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</si>
  <si>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</si>
  <si>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</si>
  <si>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</si>
  <si>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</si>
  <si>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</si>
  <si>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</si>
  <si>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</si>
  <si>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</si>
  <si>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</si>
  <si>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</si>
  <si>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</si>
  <si>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</si>
  <si>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</si>
  <si>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</si>
  <si>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</si>
  <si>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</si>
  <si>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</si>
  <si>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</si>
  <si>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</si>
  <si>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</si>
  <si>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</si>
  <si>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</si>
  <si>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</si>
  <si>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</si>
  <si>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</si>
  <si>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</si>
  <si>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</si>
  <si>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</si>
  <si>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</si>
  <si>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</si>
  <si>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</si>
  <si>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</si>
  <si>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</si>
  <si>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</si>
  <si>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</si>
  <si>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</si>
  <si>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</si>
  <si>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</si>
  <si>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</si>
  <si>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</si>
  <si>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</si>
  <si>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</si>
  <si>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</si>
  <si>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</si>
  <si>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</si>
  <si>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</si>
  <si>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</si>
  <si>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</si>
  <si>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</si>
  <si>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</si>
  <si>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</si>
  <si>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</si>
  <si>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</si>
  <si>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</si>
  <si>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</si>
  <si>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</si>
  <si>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</si>
  <si>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</si>
  <si>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</si>
  <si>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</si>
  <si>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</si>
  <si>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</si>
  <si>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</si>
  <si>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</si>
  <si>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</si>
  <si>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</si>
  <si>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</si>
  <si>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</si>
  <si>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</si>
  <si>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</si>
  <si>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</si>
  <si>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</si>
  <si>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</si>
  <si>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</si>
  <si>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</si>
  <si>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</si>
  <si>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</si>
  <si>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</si>
  <si>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</si>
  <si>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</si>
  <si>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</si>
  <si>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</si>
  <si>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</si>
  <si>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</si>
  <si>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</si>
  <si>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0.21</t>
  </si>
  <si>
    <t>▲ 1.71</t>
  </si>
  <si>
    <t>駐車場事業特別会計</t>
  </si>
  <si>
    <t>▲ 1.67</t>
  </si>
  <si>
    <t>▲ 1.54</t>
  </si>
  <si>
    <t>▲ 1.29</t>
  </si>
  <si>
    <t>水道事業会計</t>
  </si>
  <si>
    <t>下水道事業会計</t>
  </si>
  <si>
    <t>一般会計</t>
  </si>
  <si>
    <t>国民健康保険事業特別会計</t>
  </si>
  <si>
    <t>介護保険事業特別会計</t>
  </si>
  <si>
    <t>市営墓地事業特別会計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</si>
  <si>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</si>
  <si>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</si>
  <si>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</si>
  <si>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</si>
  <si>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</si>
  <si>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</si>
  <si>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</si>
  <si>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</si>
  <si>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</si>
  <si>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鳥取県後期高齢者医療広域連合（一般会計）</t>
    <rPh sb="0" eb="8">
      <t>トットリケンコウキコウレイシャ</t>
    </rPh>
    <rPh sb="8" eb="14">
      <t>イリョウコウイキレンゴウ</t>
    </rPh>
    <rPh sb="15" eb="19">
      <t>イッパンカイケイ</t>
    </rPh>
    <phoneticPr fontId="2"/>
  </si>
  <si>
    <t>鳥取県後期高齢者医療広域連合（特別会計）</t>
    <rPh sb="15" eb="17">
      <t>トクベツ</t>
    </rPh>
    <phoneticPr fontId="2"/>
  </si>
  <si>
    <t>米子市日吉津村中学校組合</t>
    <rPh sb="0" eb="3">
      <t>ヨナゴシ</t>
    </rPh>
    <rPh sb="3" eb="7">
      <t>ヒエヅソン</t>
    </rPh>
    <rPh sb="7" eb="12">
      <t>チュウガッコウクミアイ</t>
    </rPh>
    <phoneticPr fontId="2"/>
  </si>
  <si>
    <t>鳥取県西部広域行政管理組合</t>
    <rPh sb="0" eb="13">
      <t>トットリケンセイブコウイキギョウセイカンリクミアイ</t>
    </rPh>
    <phoneticPr fontId="2"/>
  </si>
  <si>
    <t>一般財団法人米子市開発公社</t>
    <rPh sb="0" eb="6">
      <t>イッパンザイダンホウジン</t>
    </rPh>
    <rPh sb="6" eb="9">
      <t>ヨナゴシ</t>
    </rPh>
    <rPh sb="9" eb="11">
      <t>カイハツ</t>
    </rPh>
    <rPh sb="11" eb="13">
      <t>コウシャ</t>
    </rPh>
    <phoneticPr fontId="10"/>
  </si>
  <si>
    <t>一般財団法人米子市文化財団</t>
    <rPh sb="0" eb="2">
      <t>イッパン</t>
    </rPh>
    <rPh sb="2" eb="4">
      <t>ザイダン</t>
    </rPh>
    <rPh sb="4" eb="6">
      <t>ホウジン</t>
    </rPh>
    <rPh sb="6" eb="8">
      <t>ヨナゴ</t>
    </rPh>
    <rPh sb="8" eb="9">
      <t>シ</t>
    </rPh>
    <rPh sb="9" eb="11">
      <t>ブンカ</t>
    </rPh>
    <rPh sb="11" eb="13">
      <t>ザイダン</t>
    </rPh>
    <phoneticPr fontId="10"/>
  </si>
  <si>
    <t>一般財団法人勤労者福祉サービスセンター</t>
    <rPh sb="0" eb="6">
      <t>イッパンザイダンホウジン</t>
    </rPh>
    <rPh sb="6" eb="9">
      <t>キンロウシャ</t>
    </rPh>
    <rPh sb="9" eb="11">
      <t>フクシ</t>
    </rPh>
    <phoneticPr fontId="10"/>
  </si>
  <si>
    <t>株式会社白鳳</t>
    <rPh sb="0" eb="4">
      <t>カブシキガイシャ</t>
    </rPh>
    <rPh sb="4" eb="6">
      <t>ハクホウ</t>
    </rPh>
    <phoneticPr fontId="10"/>
  </si>
  <si>
    <t>公益財団法人中海水鳥国際交流基金財団</t>
    <rPh sb="0" eb="6">
      <t>コウエキザイダンホウジン</t>
    </rPh>
    <rPh sb="6" eb="8">
      <t>ナカウミ</t>
    </rPh>
    <rPh sb="8" eb="10">
      <t>ミズドリ</t>
    </rPh>
    <rPh sb="10" eb="12">
      <t>コクサイ</t>
    </rPh>
    <rPh sb="12" eb="16">
      <t>コウリュウキキン</t>
    </rPh>
    <rPh sb="16" eb="18">
      <t>ザイダン</t>
    </rPh>
    <phoneticPr fontId="10"/>
  </si>
  <si>
    <t>財団法人とっとりコンベンションビューロー</t>
    <rPh sb="0" eb="4">
      <t>ザイダンホウジン</t>
    </rPh>
    <phoneticPr fontId="10"/>
  </si>
  <si>
    <t>-</t>
    <phoneticPr fontId="2"/>
  </si>
  <si>
    <t>公益財団法人鳥取県林業担い手育成財団</t>
    <rPh sb="0" eb="6">
      <t>コウエキザイダンホウジン</t>
    </rPh>
    <rPh sb="6" eb="9">
      <t>トットリケン</t>
    </rPh>
    <rPh sb="9" eb="12">
      <t>リンギョウニナ</t>
    </rPh>
    <rPh sb="13" eb="14">
      <t>テ</t>
    </rPh>
    <rPh sb="14" eb="18">
      <t>イクセイザイダン</t>
    </rPh>
    <phoneticPr fontId="10"/>
  </si>
  <si>
    <t>がいなよなご応援基金</t>
    <rPh sb="6" eb="10">
      <t>オウエンキキン</t>
    </rPh>
    <phoneticPr fontId="5"/>
  </si>
  <si>
    <t>米子市合併振興基金</t>
    <rPh sb="0" eb="9">
      <t>ヨナゴシガッペイシンコウキキン</t>
    </rPh>
    <phoneticPr fontId="2"/>
  </si>
  <si>
    <t>米子市一般廃棄物処理施設整備負担金基金</t>
    <rPh sb="0" eb="8">
      <t>ヨナゴシイッパンハイキブツ</t>
    </rPh>
    <rPh sb="8" eb="17">
      <t>ショリシセツセイビフタンキン</t>
    </rPh>
    <rPh sb="17" eb="19">
      <t>キキン</t>
    </rPh>
    <phoneticPr fontId="2"/>
  </si>
  <si>
    <t>米子市公共施設整備等基金</t>
    <rPh sb="0" eb="3">
      <t>ヨナゴシ</t>
    </rPh>
    <rPh sb="3" eb="7">
      <t>コウキョウシセツ</t>
    </rPh>
    <rPh sb="7" eb="10">
      <t>セイビナド</t>
    </rPh>
    <rPh sb="10" eb="12">
      <t>キキン</t>
    </rPh>
    <phoneticPr fontId="2"/>
  </si>
  <si>
    <t>米子市フレイル対策推進基金</t>
    <rPh sb="0" eb="3">
      <t>ヨナゴシ</t>
    </rPh>
    <rPh sb="7" eb="9">
      <t>タイサク</t>
    </rPh>
    <rPh sb="9" eb="13">
      <t>スイシンキキン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</si>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</sst>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2499-4F0A-9F0A-A92A014448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53581</c:v>
                </c:pt>
                <c:pt idx="1">
                  <c:v>31202</c:v>
                </c:pt>
                <c:pt idx="2">
                  <c:v>52150</c:v>
                </c:pt>
                <c:pt idx="3">
                  <c:v>51779</c:v>
                </c:pt>
                <c:pt idx="4">
                  <c:v>57586</c:v>
                </c:pt>
              </c:numCache>
            </c:numRef>
          </c:val>
          <c:smooth val="0"/>
          <c:extLst>
            <c:ext xmlns:c16="http://schemas.microsoft.com/office/drawing/2014/chart" uri="{C3380CC4-5D6E-409C-BE32-E72D297353CC}">
              <c16:uniqueId val="{00000001-2499-4F0A-9F0A-A92A014448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3.73</c:v>
                </c:pt>
                <c:pt idx="1">
                  <c:v>3.47</c:v>
                </c:pt>
                <c:pt idx="2">
                  <c:v>4.72</c:v>
                </c:pt>
                <c:pt idx="3">
                  <c:v>3.52</c:v>
                </c:pt>
                <c:pt idx="4">
                  <c:v>1.76</c:v>
                </c:pt>
              </c:numCache>
            </c:numRef>
          </c:val>
          <c:extLst>
            <c:ext xmlns:c16="http://schemas.microsoft.com/office/drawing/2014/chart" uri="{C3380CC4-5D6E-409C-BE32-E72D297353CC}">
              <c16:uniqueId val="{00000000-F965-411B-A14C-1EA354F012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8.76</c:v>
                </c:pt>
                <c:pt idx="1">
                  <c:v>9.09</c:v>
                </c:pt>
                <c:pt idx="2">
                  <c:v>7.81</c:v>
                </c:pt>
                <c:pt idx="3">
                  <c:v>9.07</c:v>
                </c:pt>
                <c:pt idx="4">
                  <c:v>8.86</c:v>
                </c:pt>
              </c:numCache>
            </c:numRef>
          </c:val>
          <c:extLst>
            <c:ext xmlns:c16="http://schemas.microsoft.com/office/drawing/2014/chart" uri="{C3380CC4-5D6E-409C-BE32-E72D297353CC}">
              <c16:uniqueId val="{00000001-F965-411B-A14C-1EA354F012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3.79</c:v>
                </c:pt>
                <c:pt idx="1">
                  <c:v>0.3</c:v>
                </c:pt>
                <c:pt idx="2">
                  <c:v>2.41</c:v>
                </c:pt>
                <c:pt idx="3">
                  <c:v>-0.21</c:v>
                </c:pt>
                <c:pt idx="4">
                  <c:v>-1.71</c:v>
                </c:pt>
              </c:numCache>
            </c:numRef>
          </c:val>
          <c:smooth val="0"/>
          <c:extLst>
            <c:ext xmlns:c16="http://schemas.microsoft.com/office/drawing/2014/chart" uri="{C3380CC4-5D6E-409C-BE32-E72D297353CC}">
              <c16:uniqueId val="{00000002-F965-411B-A14C-1EA354F012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0.38</c:v>
                </c:pt>
                <c:pt idx="2">
                  <c:v>#N/A</c:v>
                </c:pt>
                <c:pt idx="3">
                  <c:v>0.35</c:v>
                </c:pt>
                <c:pt idx="4">
                  <c:v>#N/A</c:v>
                </c:pt>
                <c:pt idx="5">
                  <c:v>0.32</c:v>
                </c:pt>
                <c:pt idx="6">
                  <c:v>#N/A</c:v>
                </c:pt>
                <c:pt idx="7">
                  <c:v>0</c:v>
                </c:pt>
                <c:pt idx="8">
                  <c:v>#N/A</c:v>
                </c:pt>
                <c:pt idx="9">
                  <c:v>0</c:v>
                </c:pt>
              </c:numCache>
            </c:numRef>
          </c:val>
          <c:extLst>
            <c:ext xmlns:c16="http://schemas.microsoft.com/office/drawing/2014/chart" uri="{C3380CC4-5D6E-409C-BE32-E72D297353CC}">
              <c16:uniqueId val="{00000000-88EF-448A-BADA-B069313B12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EF-448A-BADA-B069313B12D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88EF-448A-BADA-B069313B12D9}"/>
            </c:ext>
          </c:extLst>
        </c:ser>
        <c:ser>
          <c:idx val="3"/>
          <c:order val="3"/>
          <c:tx>
            <c:strRef>
              <c:f>データシート!$A$30</c:f>
              <c:strCache>
                <c:ptCount val="1"/>
                <c:pt idx="0">
                  <c:v>市営墓地事業特別会計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7.0000000000000007E-2</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3-88EF-448A-BADA-B069313B12D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3.84</c:v>
                </c:pt>
                <c:pt idx="2">
                  <c:v>#N/A</c:v>
                </c:pt>
                <c:pt idx="3">
                  <c:v>4.78</c:v>
                </c:pt>
                <c:pt idx="4">
                  <c:v>#N/A</c:v>
                </c:pt>
                <c:pt idx="5">
                  <c:v>4.96</c:v>
                </c:pt>
                <c:pt idx="6">
                  <c:v>#N/A</c:v>
                </c:pt>
                <c:pt idx="7">
                  <c:v>0.77</c:v>
                </c:pt>
                <c:pt idx="8">
                  <c:v>#N/A</c:v>
                </c:pt>
                <c:pt idx="9">
                  <c:v>0.44</c:v>
                </c:pt>
              </c:numCache>
            </c:numRef>
          </c:val>
          <c:extLst>
            <c:ext xmlns:c16="http://schemas.microsoft.com/office/drawing/2014/chart" uri="{C3380CC4-5D6E-409C-BE32-E72D297353CC}">
              <c16:uniqueId val="{00000004-88EF-448A-BADA-B069313B12D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0.48</c:v>
                </c:pt>
                <c:pt idx="4">
                  <c:v>#N/A</c:v>
                </c:pt>
                <c:pt idx="5">
                  <c:v>1.42</c:v>
                </c:pt>
                <c:pt idx="6">
                  <c:v>#N/A</c:v>
                </c:pt>
                <c:pt idx="7">
                  <c:v>1.91</c:v>
                </c:pt>
                <c:pt idx="8">
                  <c:v>#N/A</c:v>
                </c:pt>
                <c:pt idx="9">
                  <c:v>1.33</c:v>
                </c:pt>
              </c:numCache>
            </c:numRef>
          </c:val>
          <c:extLst>
            <c:ext xmlns:c16="http://schemas.microsoft.com/office/drawing/2014/chart" uri="{C3380CC4-5D6E-409C-BE32-E72D297353CC}">
              <c16:uniqueId val="{00000005-88EF-448A-BADA-B069313B12D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3.67</c:v>
                </c:pt>
                <c:pt idx="2">
                  <c:v>#N/A</c:v>
                </c:pt>
                <c:pt idx="3">
                  <c:v>3.4</c:v>
                </c:pt>
                <c:pt idx="4">
                  <c:v>#N/A</c:v>
                </c:pt>
                <c:pt idx="5">
                  <c:v>4.6399999999999997</c:v>
                </c:pt>
                <c:pt idx="6">
                  <c:v>#N/A</c:v>
                </c:pt>
                <c:pt idx="7">
                  <c:v>3.42</c:v>
                </c:pt>
                <c:pt idx="8">
                  <c:v>#N/A</c:v>
                </c:pt>
                <c:pt idx="9">
                  <c:v>1.65</c:v>
                </c:pt>
              </c:numCache>
            </c:numRef>
          </c:val>
          <c:extLst>
            <c:ext xmlns:c16="http://schemas.microsoft.com/office/drawing/2014/chart" uri="{C3380CC4-5D6E-409C-BE32-E72D297353CC}">
              <c16:uniqueId val="{00000006-88EF-448A-BADA-B069313B12D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3.95</c:v>
                </c:pt>
                <c:pt idx="2">
                  <c:v>#N/A</c:v>
                </c:pt>
                <c:pt idx="3">
                  <c:v>4.6900000000000004</c:v>
                </c:pt>
                <c:pt idx="4">
                  <c:v>#N/A</c:v>
                </c:pt>
                <c:pt idx="5">
                  <c:v>6.21</c:v>
                </c:pt>
                <c:pt idx="6">
                  <c:v>#N/A</c:v>
                </c:pt>
                <c:pt idx="7">
                  <c:v>7.71</c:v>
                </c:pt>
                <c:pt idx="8">
                  <c:v>#N/A</c:v>
                </c:pt>
                <c:pt idx="9">
                  <c:v>7.72</c:v>
                </c:pt>
              </c:numCache>
            </c:numRef>
          </c:val>
          <c:extLst>
            <c:ext xmlns:c16="http://schemas.microsoft.com/office/drawing/2014/chart" uri="{C3380CC4-5D6E-409C-BE32-E72D297353CC}">
              <c16:uniqueId val="{00000007-88EF-448A-BADA-B069313B12D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13.34</c:v>
                </c:pt>
                <c:pt idx="2">
                  <c:v>#N/A</c:v>
                </c:pt>
                <c:pt idx="3">
                  <c:v>13.4</c:v>
                </c:pt>
                <c:pt idx="4">
                  <c:v>#N/A</c:v>
                </c:pt>
                <c:pt idx="5">
                  <c:v>13.34</c:v>
                </c:pt>
                <c:pt idx="6">
                  <c:v>#N/A</c:v>
                </c:pt>
                <c:pt idx="7">
                  <c:v>14.01</c:v>
                </c:pt>
                <c:pt idx="8">
                  <c:v>#N/A</c:v>
                </c:pt>
                <c:pt idx="9">
                  <c:v>14.26</c:v>
                </c:pt>
              </c:numCache>
            </c:numRef>
          </c:val>
          <c:extLst>
            <c:ext xmlns:c16="http://schemas.microsoft.com/office/drawing/2014/chart" uri="{C3380CC4-5D6E-409C-BE32-E72D297353CC}">
              <c16:uniqueId val="{00000008-88EF-448A-BADA-B069313B12D9}"/>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1.71</c:v>
                </c:pt>
                <c:pt idx="1">
                  <c:v>#N/A</c:v>
                </c:pt>
                <c:pt idx="2">
                  <c:v>1.71</c:v>
                </c:pt>
                <c:pt idx="3">
                  <c:v>#N/A</c:v>
                </c:pt>
                <c:pt idx="4">
                  <c:v>1.67</c:v>
                </c:pt>
                <c:pt idx="5">
                  <c:v>#N/A</c:v>
                </c:pt>
                <c:pt idx="6">
                  <c:v>1.54</c:v>
                </c:pt>
                <c:pt idx="7">
                  <c:v>#N/A</c:v>
                </c:pt>
                <c:pt idx="8">
                  <c:v>1.29</c:v>
                </c:pt>
                <c:pt idx="9">
                  <c:v>#N/A</c:v>
                </c:pt>
              </c:numCache>
            </c:numRef>
          </c:val>
          <c:extLst>
            <c:ext xmlns:c16="http://schemas.microsoft.com/office/drawing/2014/chart" uri="{C3380CC4-5D6E-409C-BE32-E72D297353CC}">
              <c16:uniqueId val="{00000009-88EF-448A-BADA-B069313B12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5066</c:v>
                </c:pt>
                <c:pt idx="5">
                  <c:v>4888</c:v>
                </c:pt>
                <c:pt idx="8">
                  <c:v>4852</c:v>
                </c:pt>
                <c:pt idx="11">
                  <c:v>4982</c:v>
                </c:pt>
                <c:pt idx="14">
                  <c:v>4881</c:v>
                </c:pt>
              </c:numCache>
            </c:numRef>
          </c:val>
          <c:extLst>
            <c:ext xmlns:c16="http://schemas.microsoft.com/office/drawing/2014/chart" uri="{C3380CC4-5D6E-409C-BE32-E72D297353CC}">
              <c16:uniqueId val="{00000000-65CE-4763-8E15-BE5FA1CD5A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3</c:v>
                </c:pt>
                <c:pt idx="6">
                  <c:v>1</c:v>
                </c:pt>
                <c:pt idx="9">
                  <c:v>0</c:v>
                </c:pt>
                <c:pt idx="12">
                  <c:v>0</c:v>
                </c:pt>
              </c:numCache>
            </c:numRef>
          </c:val>
          <c:extLst>
            <c:ext xmlns:c16="http://schemas.microsoft.com/office/drawing/2014/chart" uri="{C3380CC4-5D6E-409C-BE32-E72D297353CC}">
              <c16:uniqueId val="{00000001-65CE-4763-8E15-BE5FA1CD5A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0</c:v>
                </c:pt>
                <c:pt idx="9">
                  <c:v>0</c:v>
                </c:pt>
                <c:pt idx="12">
                  <c:v>67</c:v>
                </c:pt>
              </c:numCache>
            </c:numRef>
          </c:val>
          <c:extLst>
            <c:ext xmlns:c16="http://schemas.microsoft.com/office/drawing/2014/chart" uri="{C3380CC4-5D6E-409C-BE32-E72D297353CC}">
              <c16:uniqueId val="{00000002-65CE-4763-8E15-BE5FA1CD5A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304</c:v>
                </c:pt>
                <c:pt idx="3">
                  <c:v>324</c:v>
                </c:pt>
                <c:pt idx="6">
                  <c:v>324</c:v>
                </c:pt>
                <c:pt idx="9">
                  <c:v>296</c:v>
                </c:pt>
                <c:pt idx="12">
                  <c:v>323</c:v>
                </c:pt>
              </c:numCache>
            </c:numRef>
          </c:val>
          <c:extLst>
            <c:ext xmlns:c16="http://schemas.microsoft.com/office/drawing/2014/chart" uri="{C3380CC4-5D6E-409C-BE32-E72D297353CC}">
              <c16:uniqueId val="{00000003-65CE-4763-8E15-BE5FA1CD5A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1167</c:v>
                </c:pt>
                <c:pt idx="3">
                  <c:v>1192</c:v>
                </c:pt>
                <c:pt idx="6">
                  <c:v>1047</c:v>
                </c:pt>
                <c:pt idx="9">
                  <c:v>959</c:v>
                </c:pt>
                <c:pt idx="12">
                  <c:v>1138</c:v>
                </c:pt>
              </c:numCache>
            </c:numRef>
          </c:val>
          <c:extLst>
            <c:ext xmlns:c16="http://schemas.microsoft.com/office/drawing/2014/chart" uri="{C3380CC4-5D6E-409C-BE32-E72D297353CC}">
              <c16:uniqueId val="{00000004-65CE-4763-8E15-BE5FA1CD5A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E-4763-8E15-BE5FA1CD5A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E-4763-8E15-BE5FA1CD5A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5660</c:v>
                </c:pt>
                <c:pt idx="3">
                  <c:v>5703</c:v>
                </c:pt>
                <c:pt idx="6">
                  <c:v>5821</c:v>
                </c:pt>
                <c:pt idx="9">
                  <c:v>6032</c:v>
                </c:pt>
                <c:pt idx="12">
                  <c:v>6162</c:v>
                </c:pt>
              </c:numCache>
            </c:numRef>
          </c:val>
          <c:extLst>
            <c:ext xmlns:c16="http://schemas.microsoft.com/office/drawing/2014/chart" uri="{C3380CC4-5D6E-409C-BE32-E72D297353CC}">
              <c16:uniqueId val="{00000007-65CE-4763-8E15-BE5FA1CD5A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2067</c:v>
                </c:pt>
                <c:pt idx="2">
                  <c:v>#N/A</c:v>
                </c:pt>
                <c:pt idx="3">
                  <c:v>#N/A</c:v>
                </c:pt>
                <c:pt idx="4">
                  <c:v>2336</c:v>
                </c:pt>
                <c:pt idx="5">
                  <c:v>#N/A</c:v>
                </c:pt>
                <c:pt idx="6">
                  <c:v>#N/A</c:v>
                </c:pt>
                <c:pt idx="7">
                  <c:v>2341</c:v>
                </c:pt>
                <c:pt idx="8">
                  <c:v>#N/A</c:v>
                </c:pt>
                <c:pt idx="9">
                  <c:v>#N/A</c:v>
                </c:pt>
                <c:pt idx="10">
                  <c:v>2305</c:v>
                </c:pt>
                <c:pt idx="11">
                  <c:v>#N/A</c:v>
                </c:pt>
                <c:pt idx="12">
                  <c:v>#N/A</c:v>
                </c:pt>
                <c:pt idx="13">
                  <c:v>2809</c:v>
                </c:pt>
                <c:pt idx="14">
                  <c:v>#N/A</c:v>
                </c:pt>
              </c:numCache>
            </c:numRef>
          </c:val>
          <c:smooth val="0"/>
          <c:extLst>
            <c:ext xmlns:c16="http://schemas.microsoft.com/office/drawing/2014/chart" uri="{C3380CC4-5D6E-409C-BE32-E72D297353CC}">
              <c16:uniqueId val="{00000008-65CE-4763-8E15-BE5FA1CD5A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60784</c:v>
                </c:pt>
                <c:pt idx="5">
                  <c:v>60415</c:v>
                </c:pt>
                <c:pt idx="8">
                  <c:v>60634</c:v>
                </c:pt>
                <c:pt idx="11">
                  <c:v>58887</c:v>
                </c:pt>
                <c:pt idx="14">
                  <c:v>57155</c:v>
                </c:pt>
              </c:numCache>
            </c:numRef>
          </c:val>
          <c:extLst>
            <c:ext xmlns:c16="http://schemas.microsoft.com/office/drawing/2014/chart" uri="{C3380CC4-5D6E-409C-BE32-E72D297353CC}">
              <c16:uniqueId val="{00000000-E51C-4E81-B74E-B719603096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2140</c:v>
                </c:pt>
                <c:pt idx="5">
                  <c:v>1867</c:v>
                </c:pt>
                <c:pt idx="8">
                  <c:v>1743</c:v>
                </c:pt>
                <c:pt idx="11">
                  <c:v>1492</c:v>
                </c:pt>
                <c:pt idx="14">
                  <c:v>1242</c:v>
                </c:pt>
              </c:numCache>
            </c:numRef>
          </c:val>
          <c:extLst>
            <c:ext xmlns:c16="http://schemas.microsoft.com/office/drawing/2014/chart" uri="{C3380CC4-5D6E-409C-BE32-E72D297353CC}">
              <c16:uniqueId val="{00000001-E51C-4E81-B74E-B719603096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6220</c:v>
                </c:pt>
                <c:pt idx="5">
                  <c:v>6504</c:v>
                </c:pt>
                <c:pt idx="8">
                  <c:v>7082</c:v>
                </c:pt>
                <c:pt idx="11">
                  <c:v>10312</c:v>
                </c:pt>
                <c:pt idx="14">
                  <c:v>11500</c:v>
                </c:pt>
              </c:numCache>
            </c:numRef>
          </c:val>
          <c:extLst>
            <c:ext xmlns:c16="http://schemas.microsoft.com/office/drawing/2014/chart" uri="{C3380CC4-5D6E-409C-BE32-E72D297353CC}">
              <c16:uniqueId val="{00000002-E51C-4E81-B74E-B719603096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1C-4E81-B74E-B719603096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1C-4E81-B74E-B719603096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c:v>
                </c:pt>
                <c:pt idx="6">
                  <c:v>7</c:v>
                </c:pt>
                <c:pt idx="9">
                  <c:v>1</c:v>
                </c:pt>
                <c:pt idx="12">
                  <c:v>0</c:v>
                </c:pt>
              </c:numCache>
            </c:numRef>
          </c:val>
          <c:extLst>
            <c:ext xmlns:c16="http://schemas.microsoft.com/office/drawing/2014/chart" uri="{C3380CC4-5D6E-409C-BE32-E72D297353CC}">
              <c16:uniqueId val="{00000005-E51C-4E81-B74E-B719603096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5535</c:v>
                </c:pt>
                <c:pt idx="3">
                  <c:v>5594</c:v>
                </c:pt>
                <c:pt idx="6">
                  <c:v>5339</c:v>
                </c:pt>
                <c:pt idx="9">
                  <c:v>5318</c:v>
                </c:pt>
                <c:pt idx="12">
                  <c:v>5322</c:v>
                </c:pt>
              </c:numCache>
            </c:numRef>
          </c:val>
          <c:extLst>
            <c:ext xmlns:c16="http://schemas.microsoft.com/office/drawing/2014/chart" uri="{C3380CC4-5D6E-409C-BE32-E72D297353CC}">
              <c16:uniqueId val="{00000006-E51C-4E81-B74E-B719603096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1682</c:v>
                </c:pt>
                <c:pt idx="3">
                  <c:v>1604</c:v>
                </c:pt>
                <c:pt idx="6">
                  <c:v>1604</c:v>
                </c:pt>
                <c:pt idx="9">
                  <c:v>1150</c:v>
                </c:pt>
                <c:pt idx="12">
                  <c:v>1024</c:v>
                </c:pt>
              </c:numCache>
            </c:numRef>
          </c:val>
          <c:extLst>
            <c:ext xmlns:c16="http://schemas.microsoft.com/office/drawing/2014/chart" uri="{C3380CC4-5D6E-409C-BE32-E72D297353CC}">
              <c16:uniqueId val="{00000007-E51C-4E81-B74E-B719603096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22880</c:v>
                </c:pt>
                <c:pt idx="3">
                  <c:v>20217</c:v>
                </c:pt>
                <c:pt idx="6">
                  <c:v>19883</c:v>
                </c:pt>
                <c:pt idx="9">
                  <c:v>18859</c:v>
                </c:pt>
                <c:pt idx="12">
                  <c:v>17847</c:v>
                </c:pt>
              </c:numCache>
            </c:numRef>
          </c:val>
          <c:extLst>
            <c:ext xmlns:c16="http://schemas.microsoft.com/office/drawing/2014/chart" uri="{C3380CC4-5D6E-409C-BE32-E72D297353CC}">
              <c16:uniqueId val="{00000008-E51C-4E81-B74E-B719603096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512</c:v>
                </c:pt>
                <c:pt idx="6">
                  <c:v>424</c:v>
                </c:pt>
                <c:pt idx="9">
                  <c:v>374</c:v>
                </c:pt>
                <c:pt idx="12">
                  <c:v>154</c:v>
                </c:pt>
              </c:numCache>
            </c:numRef>
          </c:val>
          <c:extLst>
            <c:ext xmlns:c16="http://schemas.microsoft.com/office/drawing/2014/chart" uri="{C3380CC4-5D6E-409C-BE32-E72D297353CC}">
              <c16:uniqueId val="{00000009-E51C-4E81-B74E-B719603096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64286</c:v>
                </c:pt>
                <c:pt idx="3">
                  <c:v>62714</c:v>
                </c:pt>
                <c:pt idx="6">
                  <c:v>62016</c:v>
                </c:pt>
                <c:pt idx="9">
                  <c:v>59841</c:v>
                </c:pt>
                <c:pt idx="12">
                  <c:v>58619</c:v>
                </c:pt>
              </c:numCache>
            </c:numRef>
          </c:val>
          <c:extLst>
            <c:ext xmlns:c16="http://schemas.microsoft.com/office/drawing/2014/chart" uri="{C3380CC4-5D6E-409C-BE32-E72D297353CC}">
              <c16:uniqueId val="{0000000A-E51C-4E81-B74E-B719603096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25240</c:v>
                </c:pt>
                <c:pt idx="2">
                  <c:v>#N/A</c:v>
                </c:pt>
                <c:pt idx="3">
                  <c:v>#N/A</c:v>
                </c:pt>
                <c:pt idx="4">
                  <c:v>21857</c:v>
                </c:pt>
                <c:pt idx="5">
                  <c:v>#N/A</c:v>
                </c:pt>
                <c:pt idx="6">
                  <c:v>#N/A</c:v>
                </c:pt>
                <c:pt idx="7">
                  <c:v>19814</c:v>
                </c:pt>
                <c:pt idx="8">
                  <c:v>#N/A</c:v>
                </c:pt>
                <c:pt idx="9">
                  <c:v>#N/A</c:v>
                </c:pt>
                <c:pt idx="10">
                  <c:v>14852</c:v>
                </c:pt>
                <c:pt idx="11">
                  <c:v>#N/A</c:v>
                </c:pt>
                <c:pt idx="12">
                  <c:v>#N/A</c:v>
                </c:pt>
                <c:pt idx="13">
                  <c:v>13069</c:v>
                </c:pt>
                <c:pt idx="14">
                  <c:v>#N/A</c:v>
                </c:pt>
              </c:numCache>
            </c:numRef>
          </c:val>
          <c:smooth val="0"/>
          <c:extLst>
            <c:ext xmlns:c16="http://schemas.microsoft.com/office/drawing/2014/chart" uri="{C3380CC4-5D6E-409C-BE32-E72D297353CC}">
              <c16:uniqueId val="{0000000B-E51C-4E81-B74E-B719603096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2613</c:v>
                </c:pt>
                <c:pt idx="1">
                  <c:v>2973</c:v>
                </c:pt>
                <c:pt idx="2">
                  <c:v>2963</c:v>
                </c:pt>
              </c:numCache>
            </c:numRef>
          </c:val>
          <c:extLst>
            <c:ext xmlns:c16="http://schemas.microsoft.com/office/drawing/2014/chart" uri="{C3380CC4-5D6E-409C-BE32-E72D297353CC}">
              <c16:uniqueId val="{00000000-4C9C-4BDC-BA80-583B341C9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1359</c:v>
                </c:pt>
                <c:pt idx="1">
                  <c:v>1795</c:v>
                </c:pt>
                <c:pt idx="2">
                  <c:v>1869</c:v>
                </c:pt>
              </c:numCache>
            </c:numRef>
          </c:val>
          <c:extLst>
            <c:ext xmlns:c16="http://schemas.microsoft.com/office/drawing/2014/chart" uri="{C3380CC4-5D6E-409C-BE32-E72D297353CC}">
              <c16:uniqueId val="{00000001-4C9C-4BDC-BA80-583B341C9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5353</c:v>
                </c:pt>
                <c:pt idx="1">
                  <c:v>6241</c:v>
                </c:pt>
                <c:pt idx="2">
                  <c:v>7204</c:v>
                </c:pt>
              </c:numCache>
            </c:numRef>
          </c:val>
          <c:extLst>
            <c:ext xmlns:c16="http://schemas.microsoft.com/office/drawing/2014/chart" uri="{C3380CC4-5D6E-409C-BE32-E72D297353CC}">
              <c16:uniqueId val="{00000002-4C9C-4BDC-BA80-583B341C90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となったものの、単年度では、基準財政収入額の伸びが基準財政需要額の伸びを上回ったことため、</a:t>
          </a:r>
          <a:r>
            <a:rPr kumimoji="1" lang="en-US" altLang="ja-JP" sz="1300">
              <a:latin typeface="ＭＳ Ｐゴシック" panose="020B0600070205080204" pitchFamily="50" charset="-128"/>
              <a:ea typeface="ＭＳ Ｐゴシック" panose="020B0600070205080204" pitchFamily="50" charset="-128"/>
            </a:rPr>
            <a:t>0.648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0.656</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依然として類似団体の平均を下回っている状況であり、引き続き、市税等の徴収率の維持向上や企業誘致の推進等による税収増を図ることにより、歳入確保に努めていく。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1" name="直線コネクタ 70"/>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これは、分母である経常一般財源等総額が臨時財政対策債の減等により微減になったことに加え、分子である経常経費充当一般財源等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が公債費（</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百万円）や物価高騰等に伴う物件費（</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百万円）の増等により大幅に増加したことによるもの。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類似団体の平均を上回っている状況ではあるが、数値の良化に向け、引き続き行革大綱や定員適正化計画の推進等により、財政の弾力性の向上に努めていく。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162814</xdr:rowOff>
    </xdr:to>
    <xdr:cxnSp macro="">
      <xdr:nvCxnSpPr>
        <xdr:cNvPr id="132" name="直線コネクタ 131"/>
        <xdr:cNvCxnSpPr/>
      </xdr:nvCxnSpPr>
      <xdr:spPr>
        <a:xfrm>
          <a:off x="4114800" y="1054887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90424</xdr:rowOff>
    </xdr:to>
    <xdr:cxnSp macro="">
      <xdr:nvCxnSpPr>
        <xdr:cNvPr id="135" name="直線コネクタ 134"/>
        <xdr:cNvCxnSpPr/>
      </xdr:nvCxnSpPr>
      <xdr:spPr>
        <a:xfrm>
          <a:off x="3225800" y="1041374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61</xdr:row>
      <xdr:rowOff>143510</xdr:rowOff>
    </xdr:to>
    <xdr:cxnSp macro="">
      <xdr:nvCxnSpPr>
        <xdr:cNvPr id="138" name="直線コネクタ 137"/>
        <xdr:cNvCxnSpPr/>
      </xdr:nvCxnSpPr>
      <xdr:spPr>
        <a:xfrm flipV="1">
          <a:off x="2336800" y="1041374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61</xdr:row>
      <xdr:rowOff>143510</xdr:rowOff>
    </xdr:to>
    <xdr:cxnSp macro="">
      <xdr:nvCxnSpPr>
        <xdr:cNvPr id="141" name="直線コネクタ 140"/>
        <xdr:cNvCxnSpPr/>
      </xdr:nvCxnSpPr>
      <xdr:spPr>
        <a:xfrm>
          <a:off x="1447800" y="1058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51" name="楕円 150"/>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2"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3" name="楕円 152"/>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4" name="テキスト ボックス 153"/>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5" name="楕円 154"/>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6" name="テキスト ボックス 155"/>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8" name="テキスト ボックス 157"/>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9" name="楕円 158"/>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60" name="テキスト ボックス 159"/>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人あたりの人件費・物件費等の決算額は、よなごプレミアムポイント還元事業（</a:t>
          </a:r>
          <a:r>
            <a:rPr kumimoji="1" lang="en-US" altLang="ja-JP" sz="1300">
              <a:latin typeface="ＭＳ Ｐゴシック" panose="020B0600070205080204" pitchFamily="50" charset="-128"/>
              <a:ea typeface="ＭＳ Ｐゴシック" panose="020B0600070205080204" pitchFamily="50" charset="-128"/>
            </a:rPr>
            <a:t>452</a:t>
          </a:r>
          <a:r>
            <a:rPr kumimoji="1" lang="ja-JP" altLang="en-US" sz="1300">
              <a:latin typeface="ＭＳ Ｐゴシック" panose="020B0600070205080204" pitchFamily="50" charset="-128"/>
              <a:ea typeface="ＭＳ Ｐゴシック" panose="020B0600070205080204" pitchFamily="50" charset="-128"/>
            </a:rPr>
            <a:t>百万円）の皆増のほか、物価高騰に伴う維持管理経費の増や人事院勧告を踏まえた給与改定による人件費の増等により、前年度から</a:t>
          </a:r>
          <a:r>
            <a:rPr kumimoji="1" lang="en-US" altLang="ja-JP" sz="1300">
              <a:latin typeface="ＭＳ Ｐゴシック" panose="020B0600070205080204" pitchFamily="50" charset="-128"/>
              <a:ea typeface="ＭＳ Ｐゴシック" panose="020B0600070205080204" pitchFamily="50" charset="-128"/>
            </a:rPr>
            <a:t>6,070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118,811</a:t>
          </a:r>
          <a:r>
            <a:rPr kumimoji="1" lang="ja-JP" altLang="en-US" sz="1300">
              <a:latin typeface="ＭＳ Ｐゴシック" panose="020B0600070205080204" pitchFamily="50" charset="-128"/>
              <a:ea typeface="ＭＳ Ｐゴシック" panose="020B0600070205080204" pitchFamily="50" charset="-128"/>
            </a:rPr>
            <a:t>円となったものの、類似団体の中で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今後も、行革大綱や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の推進、民間委託等の検討によるコスト低減等を通じて、水準の維持向上に努めていく。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46622</xdr:rowOff>
    </xdr:from>
    <xdr:to>
      <xdr:col>23</xdr:col>
      <xdr:colOff>133350</xdr:colOff>
      <xdr:row>82</xdr:row>
      <xdr:rowOff>127994</xdr:rowOff>
    </xdr:to>
    <xdr:cxnSp macro="">
      <xdr:nvCxnSpPr>
        <xdr:cNvPr id="195" name="直線コネクタ 194"/>
        <xdr:cNvCxnSpPr/>
      </xdr:nvCxnSpPr>
      <xdr:spPr>
        <a:xfrm>
          <a:off x="4114800" y="14105522"/>
          <a:ext cx="838200" cy="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10401</xdr:rowOff>
    </xdr:from>
    <xdr:to>
      <xdr:col>19</xdr:col>
      <xdr:colOff>133350</xdr:colOff>
      <xdr:row>82</xdr:row>
      <xdr:rowOff>46622</xdr:rowOff>
    </xdr:to>
    <xdr:cxnSp macro="">
      <xdr:nvCxnSpPr>
        <xdr:cNvPr id="198" name="直線コネクタ 197"/>
        <xdr:cNvCxnSpPr/>
      </xdr:nvCxnSpPr>
      <xdr:spPr>
        <a:xfrm>
          <a:off x="3225800" y="14069301"/>
          <a:ext cx="889000" cy="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132505</xdr:rowOff>
    </xdr:from>
    <xdr:to>
      <xdr:col>15</xdr:col>
      <xdr:colOff>82550</xdr:colOff>
      <xdr:row>82</xdr:row>
      <xdr:rowOff>10401</xdr:rowOff>
    </xdr:to>
    <xdr:cxnSp macro="">
      <xdr:nvCxnSpPr>
        <xdr:cNvPr id="201" name="直線コネクタ 200"/>
        <xdr:cNvCxnSpPr/>
      </xdr:nvCxnSpPr>
      <xdr:spPr>
        <a:xfrm>
          <a:off x="2336800" y="14019955"/>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18906</xdr:rowOff>
    </xdr:from>
    <xdr:to>
      <xdr:col>11</xdr:col>
      <xdr:colOff>31750</xdr:colOff>
      <xdr:row>81</xdr:row>
      <xdr:rowOff>132505</xdr:rowOff>
    </xdr:to>
    <xdr:cxnSp macro="">
      <xdr:nvCxnSpPr>
        <xdr:cNvPr id="204" name="直線コネクタ 203"/>
        <xdr:cNvCxnSpPr/>
      </xdr:nvCxnSpPr>
      <xdr:spPr>
        <a:xfrm>
          <a:off x="1447800" y="13906356"/>
          <a:ext cx="889000" cy="1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77194</xdr:rowOff>
    </xdr:from>
    <xdr:to>
      <xdr:col>23</xdr:col>
      <xdr:colOff>184150</xdr:colOff>
      <xdr:row>83</xdr:row>
      <xdr:rowOff>7344</xdr:rowOff>
    </xdr:to>
    <xdr:sp macro="" textlink="">
      <xdr:nvSpPr>
        <xdr:cNvPr id="214" name="楕円 213"/>
        <xdr:cNvSpPr/>
      </xdr:nvSpPr>
      <xdr:spPr>
        <a:xfrm>
          <a:off x="4902200" y="141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93721</xdr:rowOff>
    </xdr:from>
    <xdr:ext cx="762000" cy="259045"/>
    <xdr:sp macro="" textlink="">
      <xdr:nvSpPr>
        <xdr:cNvPr id="215" name="人件費・物件費等の状況該当値テキスト"/>
        <xdr:cNvSpPr txBox="1"/>
      </xdr:nvSpPr>
      <xdr:spPr>
        <a:xfrm>
          <a:off x="5041900" y="139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167272</xdr:rowOff>
    </xdr:from>
    <xdr:to>
      <xdr:col>19</xdr:col>
      <xdr:colOff>184150</xdr:colOff>
      <xdr:row>82</xdr:row>
      <xdr:rowOff>97422</xdr:rowOff>
    </xdr:to>
    <xdr:sp macro="" textlink="">
      <xdr:nvSpPr>
        <xdr:cNvPr id="216" name="楕円 215"/>
        <xdr:cNvSpPr/>
      </xdr:nvSpPr>
      <xdr:spPr>
        <a:xfrm>
          <a:off x="4064000" y="140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107599</xdr:rowOff>
    </xdr:from>
    <xdr:ext cx="736600" cy="259045"/>
    <xdr:sp macro="" textlink="">
      <xdr:nvSpPr>
        <xdr:cNvPr id="217" name="テキスト ボックス 216"/>
        <xdr:cNvSpPr txBox="1"/>
      </xdr:nvSpPr>
      <xdr:spPr>
        <a:xfrm>
          <a:off x="3733800" y="1382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131051</xdr:rowOff>
    </xdr:from>
    <xdr:to>
      <xdr:col>15</xdr:col>
      <xdr:colOff>133350</xdr:colOff>
      <xdr:row>82</xdr:row>
      <xdr:rowOff>61201</xdr:rowOff>
    </xdr:to>
    <xdr:sp macro="" textlink="">
      <xdr:nvSpPr>
        <xdr:cNvPr id="218" name="楕円 217"/>
        <xdr:cNvSpPr/>
      </xdr:nvSpPr>
      <xdr:spPr>
        <a:xfrm>
          <a:off x="3175000" y="1401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71378</xdr:rowOff>
    </xdr:from>
    <xdr:ext cx="762000" cy="259045"/>
    <xdr:sp macro="" textlink="">
      <xdr:nvSpPr>
        <xdr:cNvPr id="219" name="テキスト ボックス 218"/>
        <xdr:cNvSpPr txBox="1"/>
      </xdr:nvSpPr>
      <xdr:spPr>
        <a:xfrm>
          <a:off x="2844800" y="1378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81705</xdr:rowOff>
    </xdr:from>
    <xdr:to>
      <xdr:col>11</xdr:col>
      <xdr:colOff>82550</xdr:colOff>
      <xdr:row>82</xdr:row>
      <xdr:rowOff>11855</xdr:rowOff>
    </xdr:to>
    <xdr:sp macro="" textlink="">
      <xdr:nvSpPr>
        <xdr:cNvPr id="220" name="楕円 219"/>
        <xdr:cNvSpPr/>
      </xdr:nvSpPr>
      <xdr:spPr>
        <a:xfrm>
          <a:off x="2286000" y="139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22032</xdr:rowOff>
    </xdr:from>
    <xdr:ext cx="762000" cy="259045"/>
    <xdr:sp macro="" textlink="">
      <xdr:nvSpPr>
        <xdr:cNvPr id="221" name="テキスト ボックス 220"/>
        <xdr:cNvSpPr txBox="1"/>
      </xdr:nvSpPr>
      <xdr:spPr>
        <a:xfrm>
          <a:off x="1955800" y="1373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139556</xdr:rowOff>
    </xdr:from>
    <xdr:to>
      <xdr:col>7</xdr:col>
      <xdr:colOff>31750</xdr:colOff>
      <xdr:row>81</xdr:row>
      <xdr:rowOff>69706</xdr:rowOff>
    </xdr:to>
    <xdr:sp macro="" textlink="">
      <xdr:nvSpPr>
        <xdr:cNvPr id="222" name="楕円 221"/>
        <xdr:cNvSpPr/>
      </xdr:nvSpPr>
      <xdr:spPr>
        <a:xfrm>
          <a:off x="1397000" y="138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79883</xdr:rowOff>
    </xdr:from>
    <xdr:ext cx="762000" cy="259045"/>
    <xdr:sp macro="" textlink="">
      <xdr:nvSpPr>
        <xdr:cNvPr id="223" name="テキスト ボックス 222"/>
        <xdr:cNvSpPr txBox="1"/>
      </xdr:nvSpPr>
      <xdr:spPr>
        <a:xfrm>
          <a:off x="1066800" y="136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ラスパイレス指数は、米子市職員定員管理計画の推進等により前年度を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82</xdr:row>
      <xdr:rowOff>29029</xdr:rowOff>
    </xdr:to>
    <xdr:cxnSp macro="">
      <xdr:nvCxnSpPr>
        <xdr:cNvPr id="259" name="直線コネクタ 258"/>
        <xdr:cNvCxnSpPr/>
      </xdr:nvCxnSpPr>
      <xdr:spPr>
        <a:xfrm flipV="1">
          <a:off x="16179800" y="13915571"/>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132443</xdr:rowOff>
    </xdr:to>
    <xdr:cxnSp macro="">
      <xdr:nvCxnSpPr>
        <xdr:cNvPr id="262" name="直線コネクタ 261"/>
        <xdr:cNvCxnSpPr/>
      </xdr:nvCxnSpPr>
      <xdr:spPr>
        <a:xfrm flipV="1">
          <a:off x="15290800" y="140879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150586</xdr:rowOff>
    </xdr:to>
    <xdr:cxnSp macro="">
      <xdr:nvCxnSpPr>
        <xdr:cNvPr id="265" name="直線コネクタ 264"/>
        <xdr:cNvCxnSpPr/>
      </xdr:nvCxnSpPr>
      <xdr:spPr>
        <a:xfrm flipV="1">
          <a:off x="14401800" y="141913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99786</xdr:rowOff>
    </xdr:to>
    <xdr:cxnSp macro="">
      <xdr:nvCxnSpPr>
        <xdr:cNvPr id="268" name="直線コネクタ 267"/>
        <xdr:cNvCxnSpPr/>
      </xdr:nvCxnSpPr>
      <xdr:spPr>
        <a:xfrm flipV="1">
          <a:off x="13512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8" name="楕円 277"/>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79"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0" name="楕円 279"/>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1" name="テキスト ボックス 280"/>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2" name="楕円 281"/>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3" name="テキスト ボックス 282"/>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年度から、事業の拡大による任期付常勤職員を採用したこと等により、近年はわずかずつではあるが増加傾向である。</a:t>
          </a:r>
        </a:p>
        <a:p>
          <a:r>
            <a:rPr kumimoji="1" lang="ja-JP" altLang="en-US" sz="1300">
              <a:latin typeface="ＭＳ Ｐゴシック" panose="020B0600070205080204" pitchFamily="50" charset="-128"/>
              <a:ea typeface="ＭＳ Ｐゴシック" panose="020B0600070205080204" pitchFamily="50" charset="-128"/>
            </a:rPr>
            <a:t>　今後も、一定の職員数を維持しつつ、民間委託等による業務効率化の推進等により、適正な職員定数の管理に努める。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96731</xdr:rowOff>
    </xdr:to>
    <xdr:cxnSp macro="">
      <xdr:nvCxnSpPr>
        <xdr:cNvPr id="322" name="直線コネクタ 321"/>
        <xdr:cNvCxnSpPr/>
      </xdr:nvCxnSpPr>
      <xdr:spPr>
        <a:xfrm>
          <a:off x="16179800" y="1070652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76623</xdr:rowOff>
    </xdr:to>
    <xdr:cxnSp macro="">
      <xdr:nvCxnSpPr>
        <xdr:cNvPr id="325" name="直線コネクタ 324"/>
        <xdr:cNvCxnSpPr/>
      </xdr:nvCxnSpPr>
      <xdr:spPr>
        <a:xfrm>
          <a:off x="15290800" y="1069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64558</xdr:rowOff>
    </xdr:from>
    <xdr:to>
      <xdr:col>72</xdr:col>
      <xdr:colOff>203200</xdr:colOff>
      <xdr:row>62</xdr:row>
      <xdr:rowOff>68580</xdr:rowOff>
    </xdr:to>
    <xdr:cxnSp macro="">
      <xdr:nvCxnSpPr>
        <xdr:cNvPr id="328" name="直線コネクタ 327"/>
        <xdr:cNvCxnSpPr/>
      </xdr:nvCxnSpPr>
      <xdr:spPr>
        <a:xfrm>
          <a:off x="14401800" y="106944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62547</xdr:rowOff>
    </xdr:from>
    <xdr:to>
      <xdr:col>68</xdr:col>
      <xdr:colOff>152400</xdr:colOff>
      <xdr:row>62</xdr:row>
      <xdr:rowOff>64558</xdr:rowOff>
    </xdr:to>
    <xdr:cxnSp macro="">
      <xdr:nvCxnSpPr>
        <xdr:cNvPr id="331" name="直線コネクタ 330"/>
        <xdr:cNvCxnSpPr/>
      </xdr:nvCxnSpPr>
      <xdr:spPr>
        <a:xfrm>
          <a:off x="13512800" y="106924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45931</xdr:rowOff>
    </xdr:from>
    <xdr:to>
      <xdr:col>81</xdr:col>
      <xdr:colOff>95250</xdr:colOff>
      <xdr:row>62</xdr:row>
      <xdr:rowOff>147531</xdr:rowOff>
    </xdr:to>
    <xdr:sp macro="" textlink="">
      <xdr:nvSpPr>
        <xdr:cNvPr id="341" name="楕円 340"/>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62458</xdr:rowOff>
    </xdr:from>
    <xdr:ext cx="762000" cy="259045"/>
    <xdr:sp macro="" textlink="">
      <xdr:nvSpPr>
        <xdr:cNvPr id="342" name="定員管理の状況該当値テキスト"/>
        <xdr:cNvSpPr txBox="1"/>
      </xdr:nvSpPr>
      <xdr:spPr>
        <a:xfrm>
          <a:off x="17106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3" name="楕円 342"/>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137600</xdr:rowOff>
    </xdr:from>
    <xdr:ext cx="736600" cy="259045"/>
    <xdr:sp macro="" textlink="">
      <xdr:nvSpPr>
        <xdr:cNvPr id="344" name="テキスト ボックス 343"/>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5" name="楕円 344"/>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46" name="テキスト ボックス 345"/>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13758</xdr:rowOff>
    </xdr:from>
    <xdr:to>
      <xdr:col>68</xdr:col>
      <xdr:colOff>203200</xdr:colOff>
      <xdr:row>62</xdr:row>
      <xdr:rowOff>115358</xdr:rowOff>
    </xdr:to>
    <xdr:sp macro="" textlink="">
      <xdr:nvSpPr>
        <xdr:cNvPr id="347" name="楕円 346"/>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125535</xdr:rowOff>
    </xdr:from>
    <xdr:ext cx="762000" cy="259045"/>
    <xdr:sp macro="" textlink="">
      <xdr:nvSpPr>
        <xdr:cNvPr id="348" name="テキスト ボックス 347"/>
        <xdr:cNvSpPr txBox="1"/>
      </xdr:nvSpPr>
      <xdr:spPr>
        <a:xfrm>
          <a:off x="14020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11747</xdr:rowOff>
    </xdr:from>
    <xdr:to>
      <xdr:col>64</xdr:col>
      <xdr:colOff>152400</xdr:colOff>
      <xdr:row>62</xdr:row>
      <xdr:rowOff>113347</xdr:rowOff>
    </xdr:to>
    <xdr:sp macro="" textlink="">
      <xdr:nvSpPr>
        <xdr:cNvPr id="349" name="楕円 348"/>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123524</xdr:rowOff>
    </xdr:from>
    <xdr:ext cx="762000" cy="259045"/>
    <xdr:sp macro="" textlink="">
      <xdr:nvSpPr>
        <xdr:cNvPr id="350" name="テキスト ボックス 349"/>
        <xdr:cNvSpPr txBox="1"/>
      </xdr:nvSpPr>
      <xdr:spPr>
        <a:xfrm>
          <a:off x="13131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実質公債費比率については、算定対象となる元利償還金が増となったことにより前年度から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過去に借り入れた第三セクター等改革推進債等の大型の償還が継続することや近年の大型投資的事業の償還が本格化することから、大幅な改善は困難であるが、引き続き、新発債の抑制や有利な地方債の活用等により、実質公債費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95250</xdr:rowOff>
    </xdr:to>
    <xdr:cxnSp macro="">
      <xdr:nvCxnSpPr>
        <xdr:cNvPr id="385" name="直線コネクタ 384"/>
        <xdr:cNvCxnSpPr/>
      </xdr:nvCxnSpPr>
      <xdr:spPr>
        <a:xfrm>
          <a:off x="16179800" y="74101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37798</xdr:rowOff>
    </xdr:to>
    <xdr:cxnSp macro="">
      <xdr:nvCxnSpPr>
        <xdr:cNvPr id="388" name="直線コネクタ 387"/>
        <xdr:cNvCxnSpPr/>
      </xdr:nvCxnSpPr>
      <xdr:spPr>
        <a:xfrm>
          <a:off x="15290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60778</xdr:rowOff>
    </xdr:to>
    <xdr:cxnSp macro="">
      <xdr:nvCxnSpPr>
        <xdr:cNvPr id="391" name="直線コネクタ 390"/>
        <xdr:cNvCxnSpPr/>
      </xdr:nvCxnSpPr>
      <xdr:spPr>
        <a:xfrm flipV="1">
          <a:off x="14401800" y="73871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141212</xdr:rowOff>
    </xdr:to>
    <xdr:cxnSp macro="">
      <xdr:nvCxnSpPr>
        <xdr:cNvPr id="394" name="直線コネクタ 393"/>
        <xdr:cNvCxnSpPr/>
      </xdr:nvCxnSpPr>
      <xdr:spPr>
        <a:xfrm flipV="1">
          <a:off x="13512800" y="74331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4" name="楕円 403"/>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5"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6" name="楕円 405"/>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07" name="テキスト ボックス 406"/>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90412</xdr:rowOff>
    </xdr:from>
    <xdr:to>
      <xdr:col>64</xdr:col>
      <xdr:colOff>152400</xdr:colOff>
      <xdr:row>44</xdr:row>
      <xdr:rowOff>20562</xdr:rowOff>
    </xdr:to>
    <xdr:sp macro="" textlink="">
      <xdr:nvSpPr>
        <xdr:cNvPr id="412" name="楕円 411"/>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5339</xdr:rowOff>
    </xdr:from>
    <xdr:ext cx="762000" cy="259045"/>
    <xdr:sp macro="" textlink="">
      <xdr:nvSpPr>
        <xdr:cNvPr id="413" name="テキスト ボックス 412"/>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将来負担比率については、償還額を市債発行額が下回ったことによる地方債残高の減少や各種基金への積立金の増により前年度から</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今後も、新発債の抑制や有利な地方債の活用等により、将来負担比率の抑制に努めていく。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9616</xdr:rowOff>
    </xdr:from>
    <xdr:to>
      <xdr:col>81</xdr:col>
      <xdr:colOff>44450</xdr:colOff>
      <xdr:row>18</xdr:row>
      <xdr:rowOff>140607</xdr:rowOff>
    </xdr:to>
    <xdr:cxnSp macro="">
      <xdr:nvCxnSpPr>
        <xdr:cNvPr id="449" name="直線コネクタ 448"/>
        <xdr:cNvCxnSpPr/>
      </xdr:nvCxnSpPr>
      <xdr:spPr>
        <a:xfrm flipV="1">
          <a:off x="16179800" y="3095716"/>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140607</xdr:rowOff>
    </xdr:from>
    <xdr:to>
      <xdr:col>77</xdr:col>
      <xdr:colOff>44450</xdr:colOff>
      <xdr:row>20</xdr:row>
      <xdr:rowOff>66584</xdr:rowOff>
    </xdr:to>
    <xdr:cxnSp macro="">
      <xdr:nvCxnSpPr>
        <xdr:cNvPr id="452" name="直線コネクタ 451"/>
        <xdr:cNvCxnSpPr/>
      </xdr:nvCxnSpPr>
      <xdr:spPr>
        <a:xfrm flipV="1">
          <a:off x="15290800" y="3226707"/>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66584</xdr:rowOff>
    </xdr:from>
    <xdr:to>
      <xdr:col>72</xdr:col>
      <xdr:colOff>203200</xdr:colOff>
      <xdr:row>21</xdr:row>
      <xdr:rowOff>81280</xdr:rowOff>
    </xdr:to>
    <xdr:cxnSp macro="">
      <xdr:nvCxnSpPr>
        <xdr:cNvPr id="455" name="直線コネクタ 454"/>
        <xdr:cNvCxnSpPr/>
      </xdr:nvCxnSpPr>
      <xdr:spPr>
        <a:xfrm flipV="1">
          <a:off x="14401800" y="349558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81280</xdr:rowOff>
    </xdr:from>
    <xdr:to>
      <xdr:col>68</xdr:col>
      <xdr:colOff>152400</xdr:colOff>
      <xdr:row>22</xdr:row>
      <xdr:rowOff>161472</xdr:rowOff>
    </xdr:to>
    <xdr:cxnSp macro="">
      <xdr:nvCxnSpPr>
        <xdr:cNvPr id="458" name="直線コネクタ 457"/>
        <xdr:cNvCxnSpPr/>
      </xdr:nvCxnSpPr>
      <xdr:spPr>
        <a:xfrm flipV="1">
          <a:off x="13512800" y="3681730"/>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130266</xdr:rowOff>
    </xdr:from>
    <xdr:to>
      <xdr:col>81</xdr:col>
      <xdr:colOff>95250</xdr:colOff>
      <xdr:row>18</xdr:row>
      <xdr:rowOff>60416</xdr:rowOff>
    </xdr:to>
    <xdr:sp macro="" textlink="">
      <xdr:nvSpPr>
        <xdr:cNvPr id="468" name="楕円 467"/>
        <xdr:cNvSpPr/>
      </xdr:nvSpPr>
      <xdr:spPr>
        <a:xfrm>
          <a:off x="169672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102343</xdr:rowOff>
    </xdr:from>
    <xdr:ext cx="762000" cy="259045"/>
    <xdr:sp macro="" textlink="">
      <xdr:nvSpPr>
        <xdr:cNvPr id="469" name="将来負担の状況該当値テキスト"/>
        <xdr:cNvSpPr txBox="1"/>
      </xdr:nvSpPr>
      <xdr:spPr>
        <a:xfrm>
          <a:off x="17106900" y="30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89807</xdr:rowOff>
    </xdr:from>
    <xdr:to>
      <xdr:col>77</xdr:col>
      <xdr:colOff>95250</xdr:colOff>
      <xdr:row>19</xdr:row>
      <xdr:rowOff>19957</xdr:rowOff>
    </xdr:to>
    <xdr:sp macro="" textlink="">
      <xdr:nvSpPr>
        <xdr:cNvPr id="470" name="楕円 469"/>
        <xdr:cNvSpPr/>
      </xdr:nvSpPr>
      <xdr:spPr>
        <a:xfrm>
          <a:off x="16129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4734</xdr:rowOff>
    </xdr:from>
    <xdr:ext cx="736600" cy="259045"/>
    <xdr:sp macro="" textlink="">
      <xdr:nvSpPr>
        <xdr:cNvPr id="471" name="テキスト ボックス 470"/>
        <xdr:cNvSpPr txBox="1"/>
      </xdr:nvSpPr>
      <xdr:spPr>
        <a:xfrm>
          <a:off x="15798800" y="326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15784</xdr:rowOff>
    </xdr:from>
    <xdr:to>
      <xdr:col>73</xdr:col>
      <xdr:colOff>44450</xdr:colOff>
      <xdr:row>20</xdr:row>
      <xdr:rowOff>117384</xdr:rowOff>
    </xdr:to>
    <xdr:sp macro="" textlink="">
      <xdr:nvSpPr>
        <xdr:cNvPr id="472" name="楕円 471"/>
        <xdr:cNvSpPr/>
      </xdr:nvSpPr>
      <xdr:spPr>
        <a:xfrm>
          <a:off x="15240000" y="34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102161</xdr:rowOff>
    </xdr:from>
    <xdr:ext cx="762000" cy="259045"/>
    <xdr:sp macro="" textlink="">
      <xdr:nvSpPr>
        <xdr:cNvPr id="473" name="テキスト ボックス 472"/>
        <xdr:cNvSpPr txBox="1"/>
      </xdr:nvSpPr>
      <xdr:spPr>
        <a:xfrm>
          <a:off x="14909800" y="353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30480</xdr:rowOff>
    </xdr:from>
    <xdr:to>
      <xdr:col>68</xdr:col>
      <xdr:colOff>203200</xdr:colOff>
      <xdr:row>21</xdr:row>
      <xdr:rowOff>132080</xdr:rowOff>
    </xdr:to>
    <xdr:sp macro="" textlink="">
      <xdr:nvSpPr>
        <xdr:cNvPr id="474" name="楕円 473"/>
        <xdr:cNvSpPr/>
      </xdr:nvSpPr>
      <xdr:spPr>
        <a:xfrm>
          <a:off x="14351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116857</xdr:rowOff>
    </xdr:from>
    <xdr:ext cx="762000" cy="259045"/>
    <xdr:sp macro="" textlink="">
      <xdr:nvSpPr>
        <xdr:cNvPr id="475" name="テキスト ボックス 474"/>
        <xdr:cNvSpPr txBox="1"/>
      </xdr:nvSpPr>
      <xdr:spPr>
        <a:xfrm>
          <a:off x="14020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110672</xdr:rowOff>
    </xdr:from>
    <xdr:to>
      <xdr:col>64</xdr:col>
      <xdr:colOff>152400</xdr:colOff>
      <xdr:row>23</xdr:row>
      <xdr:rowOff>40822</xdr:rowOff>
    </xdr:to>
    <xdr:sp macro="" textlink="">
      <xdr:nvSpPr>
        <xdr:cNvPr id="476" name="楕円 475"/>
        <xdr:cNvSpPr/>
      </xdr:nvSpPr>
      <xdr:spPr>
        <a:xfrm>
          <a:off x="13462000" y="38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25599</xdr:rowOff>
    </xdr:from>
    <xdr:ext cx="762000" cy="259045"/>
    <xdr:sp macro="" textlink="">
      <xdr:nvSpPr>
        <xdr:cNvPr id="477" name="テキスト ボックス 476"/>
        <xdr:cNvSpPr txBox="1"/>
      </xdr:nvSpPr>
      <xdr:spPr>
        <a:xfrm>
          <a:off x="13131800" y="396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人件費に係る経常収支比率は、会計年度職員の報酬・期末手当等の増があったものの、定年延長制度の導入に伴う退職者の減等により経常経費充当一般財源等（▲</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百万円）が減少したため、前年度より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110998</xdr:rowOff>
    </xdr:to>
    <xdr:cxnSp macro="">
      <xdr:nvCxnSpPr>
        <xdr:cNvPr id="64" name="直線コネクタ 63"/>
        <xdr:cNvCxnSpPr/>
      </xdr:nvCxnSpPr>
      <xdr:spPr>
        <a:xfrm flipV="1">
          <a:off x="3987800" y="60568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110998</xdr:rowOff>
    </xdr:to>
    <xdr:cxnSp macro="">
      <xdr:nvCxnSpPr>
        <xdr:cNvPr id="67" name="直線コネクタ 66"/>
        <xdr:cNvCxnSpPr/>
      </xdr:nvCxnSpPr>
      <xdr:spPr>
        <a:xfrm>
          <a:off x="3098800" y="6111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40132</xdr:rowOff>
    </xdr:to>
    <xdr:cxnSp macro="">
      <xdr:nvCxnSpPr>
        <xdr:cNvPr id="70" name="直線コネクタ 69"/>
        <xdr:cNvCxnSpPr/>
      </xdr:nvCxnSpPr>
      <xdr:spPr>
        <a:xfrm flipV="1">
          <a:off x="2209800" y="6111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36</xdr:row>
      <xdr:rowOff>40132</xdr:rowOff>
    </xdr:to>
    <xdr:cxnSp macro="">
      <xdr:nvCxnSpPr>
        <xdr:cNvPr id="73" name="直線コネクタ 72"/>
        <xdr:cNvCxnSpPr/>
      </xdr:nvCxnSpPr>
      <xdr:spPr>
        <a:xfrm>
          <a:off x="1320800" y="6066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これは、物価高騰に伴う各種委託料や光熱費の増等によるもの。</a:t>
          </a: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ポイント下回っている状況であるため、引き続き行革大綱の推進等により指標の維持向上に努めていく。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86179</xdr:rowOff>
    </xdr:to>
    <xdr:cxnSp macro="">
      <xdr:nvCxnSpPr>
        <xdr:cNvPr id="127" name="直線コネクタ 126"/>
        <xdr:cNvCxnSpPr/>
      </xdr:nvCxnSpPr>
      <xdr:spPr>
        <a:xfrm>
          <a:off x="15671800" y="25708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170543</xdr:rowOff>
    </xdr:to>
    <xdr:cxnSp macro="">
      <xdr:nvCxnSpPr>
        <xdr:cNvPr id="130" name="直線コネクタ 129"/>
        <xdr:cNvCxnSpPr/>
      </xdr:nvCxnSpPr>
      <xdr:spPr>
        <a:xfrm>
          <a:off x="14782800" y="246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61686</xdr:rowOff>
    </xdr:to>
    <xdr:cxnSp macro="">
      <xdr:nvCxnSpPr>
        <xdr:cNvPr id="133" name="直線コネクタ 132"/>
        <xdr:cNvCxnSpPr/>
      </xdr:nvCxnSpPr>
      <xdr:spPr>
        <a:xfrm>
          <a:off x="13893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116114</xdr:rowOff>
    </xdr:to>
    <xdr:cxnSp macro="">
      <xdr:nvCxnSpPr>
        <xdr:cNvPr id="136" name="直線コネクタ 135"/>
        <xdr:cNvCxnSpPr/>
      </xdr:nvCxnSpPr>
      <xdr:spPr>
        <a:xfrm flipV="1">
          <a:off x="13004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48" name="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0" name="楕円 149"/>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1" name="テキスト ボックス 150"/>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4" name="楕円 153"/>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5" name="テキスト ボックス 154"/>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これは、高齢化の進展や公定価格の改定による福祉施設への扶助費の増により、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百万円の増となったことによるもの。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類似団体の平均は下回っているものの、高齢化の進展等により今後も漸増していくものと分析している。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56</xdr:row>
      <xdr:rowOff>127000</xdr:rowOff>
    </xdr:to>
    <xdr:cxnSp macro="">
      <xdr:nvCxnSpPr>
        <xdr:cNvPr id="188" name="直線コネクタ 187"/>
        <xdr:cNvCxnSpPr/>
      </xdr:nvCxnSpPr>
      <xdr:spPr>
        <a:xfrm>
          <a:off x="3987800" y="972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56</xdr:row>
      <xdr:rowOff>127000</xdr:rowOff>
    </xdr:to>
    <xdr:cxnSp macro="">
      <xdr:nvCxnSpPr>
        <xdr:cNvPr id="191" name="直線コネクタ 190"/>
        <xdr:cNvCxnSpPr/>
      </xdr:nvCxnSpPr>
      <xdr:spPr>
        <a:xfrm flipV="1">
          <a:off x="3098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cxnSp macro="">
      <xdr:nvCxnSpPr>
        <xdr:cNvPr id="194" name="直線コネクタ 193"/>
        <xdr:cNvCxnSpPr/>
      </xdr:nvCxnSpPr>
      <xdr:spPr>
        <a:xfrm flipV="1">
          <a:off x="2209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69850</xdr:rowOff>
    </xdr:to>
    <xdr:cxnSp macro="">
      <xdr:nvCxnSpPr>
        <xdr:cNvPr id="197" name="直線コネクタ 196"/>
        <xdr:cNvCxnSpPr/>
      </xdr:nvCxnSpPr>
      <xdr:spPr>
        <a:xfrm flipV="1">
          <a:off x="1320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09" name="楕円 208"/>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8907</xdr:rowOff>
    </xdr:from>
    <xdr:ext cx="736600" cy="259045"/>
    <xdr:sp macro="" textlink="">
      <xdr:nvSpPr>
        <xdr:cNvPr id="210" name="テキスト ボックス 209"/>
        <xdr:cNvSpPr txBox="1"/>
      </xdr:nvSpPr>
      <xdr:spPr>
        <a:xfrm>
          <a:off x="3606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3" name="楕円 212"/>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4" name="テキスト ボックス 213"/>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これは、他会計への繰出金の増等のほか、類似団体においても同様の推移をしていることから、経常一般財源等の減少の影響によるものと分析している。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105228</xdr:rowOff>
    </xdr:to>
    <xdr:cxnSp macro="">
      <xdr:nvCxnSpPr>
        <xdr:cNvPr id="251" name="直線コネクタ 250"/>
        <xdr:cNvCxnSpPr/>
      </xdr:nvCxnSpPr>
      <xdr:spPr>
        <a:xfrm>
          <a:off x="15671800" y="10005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61685</xdr:rowOff>
    </xdr:to>
    <xdr:cxnSp macro="">
      <xdr:nvCxnSpPr>
        <xdr:cNvPr id="254" name="直線コネクタ 253"/>
        <xdr:cNvCxnSpPr/>
      </xdr:nvCxnSpPr>
      <xdr:spPr>
        <a:xfrm>
          <a:off x="14782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83457</xdr:rowOff>
    </xdr:to>
    <xdr:cxnSp macro="">
      <xdr:nvCxnSpPr>
        <xdr:cNvPr id="257" name="直線コネクタ 256"/>
        <xdr:cNvCxnSpPr/>
      </xdr:nvCxnSpPr>
      <xdr:spPr>
        <a:xfrm flipV="1">
          <a:off x="13893800" y="995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60" name="直線コネクタ 259"/>
        <xdr:cNvCxnSpPr/>
      </xdr:nvCxnSpPr>
      <xdr:spPr>
        <a:xfrm>
          <a:off x="13004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6" name="楕円 275"/>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7" name="テキスト ボックス 276"/>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これは、一部事務組合への負担金の増等によるもの。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ポイント上回っている状況であるため、補助金交付基準の見直し等により、指標の低減に努めていく。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115570</xdr:rowOff>
    </xdr:to>
    <xdr:cxnSp macro="">
      <xdr:nvCxnSpPr>
        <xdr:cNvPr id="310" name="直線コネクタ 309"/>
        <xdr:cNvCxnSpPr/>
      </xdr:nvCxnSpPr>
      <xdr:spPr>
        <a:xfrm>
          <a:off x="15671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3" name="直線コネクタ 312"/>
        <xdr:cNvCxnSpPr/>
      </xdr:nvCxnSpPr>
      <xdr:spPr>
        <a:xfrm>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16" name="直線コネクタ 315"/>
        <xdr:cNvCxnSpPr/>
      </xdr:nvCxnSpPr>
      <xdr:spPr>
        <a:xfrm flipV="1">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143002</xdr:rowOff>
    </xdr:to>
    <xdr:cxnSp macro="">
      <xdr:nvCxnSpPr>
        <xdr:cNvPr id="319" name="直線コネクタ 318"/>
        <xdr:cNvCxnSpPr/>
      </xdr:nvCxnSpPr>
      <xdr:spPr>
        <a:xfrm flipV="1">
          <a:off x="13004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9" name="楕円 328"/>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0"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1" name="楕円 330"/>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2" name="テキスト ボックス 331"/>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これは、過去に借り入れた起債の元金償還金の増（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百万円）等によるもの。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ポイント上回っている状況であるため、今後も新発債の抑制等により、指標の低減に努めていく。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81280</xdr:rowOff>
    </xdr:to>
    <xdr:cxnSp macro="">
      <xdr:nvCxnSpPr>
        <xdr:cNvPr id="371" name="直線コネクタ 370"/>
        <xdr:cNvCxnSpPr/>
      </xdr:nvCxnSpPr>
      <xdr:spPr>
        <a:xfrm>
          <a:off x="3987800" y="13416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43180</xdr:rowOff>
    </xdr:to>
    <xdr:cxnSp macro="">
      <xdr:nvCxnSpPr>
        <xdr:cNvPr id="374" name="直線コネクタ 373"/>
        <xdr:cNvCxnSpPr/>
      </xdr:nvCxnSpPr>
      <xdr:spPr>
        <a:xfrm>
          <a:off x="3098800" y="13317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20320</xdr:rowOff>
    </xdr:to>
    <xdr:cxnSp macro="">
      <xdr:nvCxnSpPr>
        <xdr:cNvPr id="377" name="直線コネクタ 376"/>
        <xdr:cNvCxnSpPr/>
      </xdr:nvCxnSpPr>
      <xdr:spPr>
        <a:xfrm flipV="1">
          <a:off x="2209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20320</xdr:rowOff>
    </xdr:to>
    <xdr:cxnSp macro="">
      <xdr:nvCxnSpPr>
        <xdr:cNvPr id="380" name="直線コネクタ 379"/>
        <xdr:cNvCxnSpPr/>
      </xdr:nvCxnSpPr>
      <xdr:spPr>
        <a:xfrm>
          <a:off x="1320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2" name="楕円 391"/>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3" name="テキスト ボックス 392"/>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8" name="楕円 397"/>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9" name="テキスト ボックス 398"/>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％となったが、類似団体の平均を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ポイント下回っており、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特徴としては、補助費等の割合が高く、人件費、物件費の割合が低いことがあげられる。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74</xdr:row>
      <xdr:rowOff>127000</xdr:rowOff>
    </xdr:to>
    <xdr:cxnSp macro="">
      <xdr:nvCxnSpPr>
        <xdr:cNvPr id="432" name="直線コネクタ 431"/>
        <xdr:cNvCxnSpPr/>
      </xdr:nvCxnSpPr>
      <xdr:spPr>
        <a:xfrm>
          <a:off x="15671800" y="1273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74</xdr:row>
      <xdr:rowOff>50800</xdr:rowOff>
    </xdr:to>
    <xdr:cxnSp macro="">
      <xdr:nvCxnSpPr>
        <xdr:cNvPr id="435" name="直線コネクタ 434"/>
        <xdr:cNvCxnSpPr/>
      </xdr:nvCxnSpPr>
      <xdr:spPr>
        <a:xfrm>
          <a:off x="14782800" y="1262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107950</xdr:rowOff>
    </xdr:from>
    <xdr:to>
      <xdr:col>73</xdr:col>
      <xdr:colOff>180975</xdr:colOff>
      <xdr:row>74</xdr:row>
      <xdr:rowOff>157480</xdr:rowOff>
    </xdr:to>
    <xdr:cxnSp macro="">
      <xdr:nvCxnSpPr>
        <xdr:cNvPr id="438" name="直線コネクタ 437"/>
        <xdr:cNvCxnSpPr/>
      </xdr:nvCxnSpPr>
      <xdr:spPr>
        <a:xfrm flipV="1">
          <a:off x="13893800" y="12623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74</xdr:row>
      <xdr:rowOff>157480</xdr:rowOff>
    </xdr:to>
    <xdr:cxnSp macro="">
      <xdr:nvCxnSpPr>
        <xdr:cNvPr id="441" name="直線コネクタ 440"/>
        <xdr:cNvCxnSpPr/>
      </xdr:nvCxnSpPr>
      <xdr:spPr>
        <a:xfrm>
          <a:off x="13004800" y="12844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1" name="楕円 450"/>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2"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53" name="楕円 452"/>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54" name="テキスト ボックス 453"/>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55" name="楕円 454"/>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56" name="テキスト ボックス 455"/>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59" name="楕円 458"/>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60" name="テキスト ボックス 459"/>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151285</xdr:rowOff>
    </xdr:from>
    <xdr:to>
      <xdr:col>29</xdr:col>
      <xdr:colOff>127000</xdr:colOff>
      <xdr:row>17</xdr:row>
      <xdr:rowOff>15519</xdr:rowOff>
    </xdr:to>
    <xdr:cxnSp macro="">
      <xdr:nvCxnSpPr>
        <xdr:cNvPr id="48" name="直線コネクタ 47"/>
        <xdr:cNvCxnSpPr/>
      </xdr:nvCxnSpPr>
      <xdr:spPr bwMode="auto">
        <a:xfrm flipV="1">
          <a:off x="5003800" y="2942110"/>
          <a:ext cx="647700" cy="3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15085</xdr:rowOff>
    </xdr:from>
    <xdr:to>
      <xdr:col>26</xdr:col>
      <xdr:colOff>50800</xdr:colOff>
      <xdr:row>17</xdr:row>
      <xdr:rowOff>15519</xdr:rowOff>
    </xdr:to>
    <xdr:cxnSp macro="">
      <xdr:nvCxnSpPr>
        <xdr:cNvPr id="51" name="直線コネクタ 50"/>
        <xdr:cNvCxnSpPr/>
      </xdr:nvCxnSpPr>
      <xdr:spPr bwMode="auto">
        <a:xfrm>
          <a:off x="4305300" y="2977360"/>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6901</xdr:rowOff>
    </xdr:from>
    <xdr:to>
      <xdr:col>22</xdr:col>
      <xdr:colOff>114300</xdr:colOff>
      <xdr:row>17</xdr:row>
      <xdr:rowOff>15085</xdr:rowOff>
    </xdr:to>
    <xdr:cxnSp macro="">
      <xdr:nvCxnSpPr>
        <xdr:cNvPr id="54" name="直線コネクタ 53"/>
        <xdr:cNvCxnSpPr/>
      </xdr:nvCxnSpPr>
      <xdr:spPr bwMode="auto">
        <a:xfrm>
          <a:off x="3606800" y="2969176"/>
          <a:ext cx="698500" cy="8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6901</xdr:rowOff>
    </xdr:from>
    <xdr:to>
      <xdr:col>18</xdr:col>
      <xdr:colOff>177800</xdr:colOff>
      <xdr:row>17</xdr:row>
      <xdr:rowOff>42540</xdr:rowOff>
    </xdr:to>
    <xdr:cxnSp macro="">
      <xdr:nvCxnSpPr>
        <xdr:cNvPr id="57" name="直線コネクタ 56"/>
        <xdr:cNvCxnSpPr/>
      </xdr:nvCxnSpPr>
      <xdr:spPr bwMode="auto">
        <a:xfrm flipV="1">
          <a:off x="2908300" y="2969176"/>
          <a:ext cx="698500" cy="3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100485</xdr:rowOff>
    </xdr:from>
    <xdr:to>
      <xdr:col>29</xdr:col>
      <xdr:colOff>177800</xdr:colOff>
      <xdr:row>17</xdr:row>
      <xdr:rowOff>30635</xdr:rowOff>
    </xdr:to>
    <xdr:sp macro="" textlink="">
      <xdr:nvSpPr>
        <xdr:cNvPr id="67" name="楕円 66"/>
        <xdr:cNvSpPr/>
      </xdr:nvSpPr>
      <xdr:spPr bwMode="auto">
        <a:xfrm>
          <a:off x="5600700" y="289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72562</xdr:rowOff>
    </xdr:from>
    <xdr:ext cx="762000" cy="259045"/>
    <xdr:sp macro="" textlink="">
      <xdr:nvSpPr>
        <xdr:cNvPr id="68" name="人口1人当たり決算額の推移該当値テキスト130"/>
        <xdr:cNvSpPr txBox="1"/>
      </xdr:nvSpPr>
      <xdr:spPr>
        <a:xfrm>
          <a:off x="5740400" y="286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136169</xdr:rowOff>
    </xdr:from>
    <xdr:to>
      <xdr:col>26</xdr:col>
      <xdr:colOff>101600</xdr:colOff>
      <xdr:row>17</xdr:row>
      <xdr:rowOff>66319</xdr:rowOff>
    </xdr:to>
    <xdr:sp macro="" textlink="">
      <xdr:nvSpPr>
        <xdr:cNvPr id="69" name="楕円 68"/>
        <xdr:cNvSpPr/>
      </xdr:nvSpPr>
      <xdr:spPr bwMode="auto">
        <a:xfrm>
          <a:off x="4953000" y="292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51096</xdr:rowOff>
    </xdr:from>
    <xdr:ext cx="736600" cy="259045"/>
    <xdr:sp macro="" textlink="">
      <xdr:nvSpPr>
        <xdr:cNvPr id="70" name="テキスト ボックス 69"/>
        <xdr:cNvSpPr txBox="1"/>
      </xdr:nvSpPr>
      <xdr:spPr>
        <a:xfrm>
          <a:off x="4622800" y="301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135735</xdr:rowOff>
    </xdr:from>
    <xdr:to>
      <xdr:col>22</xdr:col>
      <xdr:colOff>165100</xdr:colOff>
      <xdr:row>17</xdr:row>
      <xdr:rowOff>65885</xdr:rowOff>
    </xdr:to>
    <xdr:sp macro="" textlink="">
      <xdr:nvSpPr>
        <xdr:cNvPr id="71" name="楕円 70"/>
        <xdr:cNvSpPr/>
      </xdr:nvSpPr>
      <xdr:spPr bwMode="auto">
        <a:xfrm>
          <a:off x="4254500" y="292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50662</xdr:rowOff>
    </xdr:from>
    <xdr:ext cx="762000" cy="259045"/>
    <xdr:sp macro="" textlink="">
      <xdr:nvSpPr>
        <xdr:cNvPr id="72" name="テキスト ボックス 71"/>
        <xdr:cNvSpPr txBox="1"/>
      </xdr:nvSpPr>
      <xdr:spPr>
        <a:xfrm>
          <a:off x="3924300" y="301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127551</xdr:rowOff>
    </xdr:from>
    <xdr:to>
      <xdr:col>19</xdr:col>
      <xdr:colOff>38100</xdr:colOff>
      <xdr:row>17</xdr:row>
      <xdr:rowOff>57701</xdr:rowOff>
    </xdr:to>
    <xdr:sp macro="" textlink="">
      <xdr:nvSpPr>
        <xdr:cNvPr id="73" name="楕円 72"/>
        <xdr:cNvSpPr/>
      </xdr:nvSpPr>
      <xdr:spPr bwMode="auto">
        <a:xfrm>
          <a:off x="3556000" y="29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42478</xdr:rowOff>
    </xdr:from>
    <xdr:ext cx="762000" cy="259045"/>
    <xdr:sp macro="" textlink="">
      <xdr:nvSpPr>
        <xdr:cNvPr id="74" name="テキスト ボックス 73"/>
        <xdr:cNvSpPr txBox="1"/>
      </xdr:nvSpPr>
      <xdr:spPr>
        <a:xfrm>
          <a:off x="3225800" y="30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163190</xdr:rowOff>
    </xdr:from>
    <xdr:to>
      <xdr:col>15</xdr:col>
      <xdr:colOff>101600</xdr:colOff>
      <xdr:row>17</xdr:row>
      <xdr:rowOff>93340</xdr:rowOff>
    </xdr:to>
    <xdr:sp macro="" textlink="">
      <xdr:nvSpPr>
        <xdr:cNvPr id="75" name="楕円 74"/>
        <xdr:cNvSpPr/>
      </xdr:nvSpPr>
      <xdr:spPr bwMode="auto">
        <a:xfrm>
          <a:off x="2857500" y="295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78117</xdr:rowOff>
    </xdr:from>
    <xdr:ext cx="762000" cy="259045"/>
    <xdr:sp macro="" textlink="">
      <xdr:nvSpPr>
        <xdr:cNvPr id="76" name="テキスト ボックス 75"/>
        <xdr:cNvSpPr txBox="1"/>
      </xdr:nvSpPr>
      <xdr:spPr>
        <a:xfrm>
          <a:off x="2527300" y="304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170243</xdr:rowOff>
    </xdr:from>
    <xdr:to>
      <xdr:col>29</xdr:col>
      <xdr:colOff>127000</xdr:colOff>
      <xdr:row>34</xdr:row>
      <xdr:rowOff>307175</xdr:rowOff>
    </xdr:to>
    <xdr:cxnSp macro="">
      <xdr:nvCxnSpPr>
        <xdr:cNvPr id="109" name="直線コネクタ 108"/>
        <xdr:cNvCxnSpPr/>
      </xdr:nvCxnSpPr>
      <xdr:spPr bwMode="auto">
        <a:xfrm flipV="1">
          <a:off x="5003800" y="6437693"/>
          <a:ext cx="647700" cy="1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301003</xdr:rowOff>
    </xdr:from>
    <xdr:to>
      <xdr:col>26</xdr:col>
      <xdr:colOff>50800</xdr:colOff>
      <xdr:row>34</xdr:row>
      <xdr:rowOff>307175</xdr:rowOff>
    </xdr:to>
    <xdr:cxnSp macro="">
      <xdr:nvCxnSpPr>
        <xdr:cNvPr id="112" name="直線コネクタ 111"/>
        <xdr:cNvCxnSpPr/>
      </xdr:nvCxnSpPr>
      <xdr:spPr bwMode="auto">
        <a:xfrm>
          <a:off x="4305300" y="6568453"/>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301003</xdr:rowOff>
    </xdr:from>
    <xdr:to>
      <xdr:col>22</xdr:col>
      <xdr:colOff>114300</xdr:colOff>
      <xdr:row>34</xdr:row>
      <xdr:rowOff>304927</xdr:rowOff>
    </xdr:to>
    <xdr:cxnSp macro="">
      <xdr:nvCxnSpPr>
        <xdr:cNvPr id="115" name="直線コネクタ 114"/>
        <xdr:cNvCxnSpPr/>
      </xdr:nvCxnSpPr>
      <xdr:spPr bwMode="auto">
        <a:xfrm flipV="1">
          <a:off x="3606800" y="6568453"/>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304927</xdr:rowOff>
    </xdr:from>
    <xdr:to>
      <xdr:col>18</xdr:col>
      <xdr:colOff>177800</xdr:colOff>
      <xdr:row>35</xdr:row>
      <xdr:rowOff>32550</xdr:rowOff>
    </xdr:to>
    <xdr:cxnSp macro="">
      <xdr:nvCxnSpPr>
        <xdr:cNvPr id="118" name="直線コネクタ 117"/>
        <xdr:cNvCxnSpPr/>
      </xdr:nvCxnSpPr>
      <xdr:spPr bwMode="auto">
        <a:xfrm flipV="1">
          <a:off x="2908300" y="6572377"/>
          <a:ext cx="698500" cy="7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119443</xdr:rowOff>
    </xdr:from>
    <xdr:to>
      <xdr:col>29</xdr:col>
      <xdr:colOff>177800</xdr:colOff>
      <xdr:row>34</xdr:row>
      <xdr:rowOff>221043</xdr:rowOff>
    </xdr:to>
    <xdr:sp macro="" textlink="">
      <xdr:nvSpPr>
        <xdr:cNvPr id="128" name="楕円 127"/>
        <xdr:cNvSpPr/>
      </xdr:nvSpPr>
      <xdr:spPr bwMode="auto">
        <a:xfrm>
          <a:off x="5600700" y="638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307420</xdr:rowOff>
    </xdr:from>
    <xdr:ext cx="762000" cy="259045"/>
    <xdr:sp macro="" textlink="">
      <xdr:nvSpPr>
        <xdr:cNvPr id="129" name="人口1人当たり決算額の推移該当値テキスト445"/>
        <xdr:cNvSpPr txBox="1"/>
      </xdr:nvSpPr>
      <xdr:spPr>
        <a:xfrm>
          <a:off x="5740400" y="623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256375</xdr:rowOff>
    </xdr:from>
    <xdr:to>
      <xdr:col>26</xdr:col>
      <xdr:colOff>101600</xdr:colOff>
      <xdr:row>35</xdr:row>
      <xdr:rowOff>15075</xdr:rowOff>
    </xdr:to>
    <xdr:sp macro="" textlink="">
      <xdr:nvSpPr>
        <xdr:cNvPr id="130" name="楕円 129"/>
        <xdr:cNvSpPr/>
      </xdr:nvSpPr>
      <xdr:spPr bwMode="auto">
        <a:xfrm>
          <a:off x="4953000" y="652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25252</xdr:rowOff>
    </xdr:from>
    <xdr:ext cx="736600" cy="259045"/>
    <xdr:sp macro="" textlink="">
      <xdr:nvSpPr>
        <xdr:cNvPr id="131" name="テキスト ボックス 130"/>
        <xdr:cNvSpPr txBox="1"/>
      </xdr:nvSpPr>
      <xdr:spPr>
        <a:xfrm>
          <a:off x="4622800" y="6292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250203</xdr:rowOff>
    </xdr:from>
    <xdr:to>
      <xdr:col>22</xdr:col>
      <xdr:colOff>165100</xdr:colOff>
      <xdr:row>35</xdr:row>
      <xdr:rowOff>8903</xdr:rowOff>
    </xdr:to>
    <xdr:sp macro="" textlink="">
      <xdr:nvSpPr>
        <xdr:cNvPr id="132" name="楕円 131"/>
        <xdr:cNvSpPr/>
      </xdr:nvSpPr>
      <xdr:spPr bwMode="auto">
        <a:xfrm>
          <a:off x="4254500" y="65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19080</xdr:rowOff>
    </xdr:from>
    <xdr:ext cx="762000" cy="259045"/>
    <xdr:sp macro="" textlink="">
      <xdr:nvSpPr>
        <xdr:cNvPr id="133" name="テキスト ボックス 132"/>
        <xdr:cNvSpPr txBox="1"/>
      </xdr:nvSpPr>
      <xdr:spPr>
        <a:xfrm>
          <a:off x="3924300" y="62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254127</xdr:rowOff>
    </xdr:from>
    <xdr:to>
      <xdr:col>19</xdr:col>
      <xdr:colOff>38100</xdr:colOff>
      <xdr:row>35</xdr:row>
      <xdr:rowOff>12827</xdr:rowOff>
    </xdr:to>
    <xdr:sp macro="" textlink="">
      <xdr:nvSpPr>
        <xdr:cNvPr id="134" name="楕円 133"/>
        <xdr:cNvSpPr/>
      </xdr:nvSpPr>
      <xdr:spPr bwMode="auto">
        <a:xfrm>
          <a:off x="3556000" y="6521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23004</xdr:rowOff>
    </xdr:from>
    <xdr:ext cx="762000" cy="259045"/>
    <xdr:sp macro="" textlink="">
      <xdr:nvSpPr>
        <xdr:cNvPr id="135" name="テキスト ボックス 134"/>
        <xdr:cNvSpPr txBox="1"/>
      </xdr:nvSpPr>
      <xdr:spPr>
        <a:xfrm>
          <a:off x="3225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324650</xdr:rowOff>
    </xdr:from>
    <xdr:to>
      <xdr:col>15</xdr:col>
      <xdr:colOff>101600</xdr:colOff>
      <xdr:row>35</xdr:row>
      <xdr:rowOff>83350</xdr:rowOff>
    </xdr:to>
    <xdr:sp macro="" textlink="">
      <xdr:nvSpPr>
        <xdr:cNvPr id="136" name="楕円 135"/>
        <xdr:cNvSpPr/>
      </xdr:nvSpPr>
      <xdr:spPr bwMode="auto">
        <a:xfrm>
          <a:off x="2857500" y="659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93527</xdr:rowOff>
    </xdr:from>
    <xdr:ext cx="762000" cy="259045"/>
    <xdr:sp macro="" textlink="">
      <xdr:nvSpPr>
        <xdr:cNvPr id="137" name="テキスト ボックス 136"/>
        <xdr:cNvSpPr txBox="1"/>
      </xdr:nvSpPr>
      <xdr:spPr>
        <a:xfrm>
          <a:off x="2527300" y="63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156708</xdr:rowOff>
    </xdr:from>
    <xdr:to>
      <xdr:col>24</xdr:col>
      <xdr:colOff>63500</xdr:colOff>
      <xdr:row>36</xdr:row>
      <xdr:rowOff>160891</xdr:rowOff>
    </xdr:to>
    <xdr:cxnSp macro="">
      <xdr:nvCxnSpPr>
        <xdr:cNvPr id="59" name="直線コネクタ 58"/>
        <xdr:cNvCxnSpPr/>
      </xdr:nvCxnSpPr>
      <xdr:spPr>
        <a:xfrm>
          <a:off x="3797300" y="6328908"/>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141163</xdr:rowOff>
    </xdr:from>
    <xdr:to>
      <xdr:col>19</xdr:col>
      <xdr:colOff>177800</xdr:colOff>
      <xdr:row>36</xdr:row>
      <xdr:rowOff>156708</xdr:rowOff>
    </xdr:to>
    <xdr:cxnSp macro="">
      <xdr:nvCxnSpPr>
        <xdr:cNvPr id="62" name="直線コネクタ 61"/>
        <xdr:cNvCxnSpPr/>
      </xdr:nvCxnSpPr>
      <xdr:spPr>
        <a:xfrm>
          <a:off x="2908300" y="631336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141163</xdr:rowOff>
    </xdr:from>
    <xdr:to>
      <xdr:col>15</xdr:col>
      <xdr:colOff>50800</xdr:colOff>
      <xdr:row>37</xdr:row>
      <xdr:rowOff>15067</xdr:rowOff>
    </xdr:to>
    <xdr:cxnSp macro="">
      <xdr:nvCxnSpPr>
        <xdr:cNvPr id="65" name="直線コネクタ 64"/>
        <xdr:cNvCxnSpPr/>
      </xdr:nvCxnSpPr>
      <xdr:spPr>
        <a:xfrm flipV="1">
          <a:off x="2019300" y="6313363"/>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15067</xdr:rowOff>
    </xdr:from>
    <xdr:to>
      <xdr:col>10</xdr:col>
      <xdr:colOff>114300</xdr:colOff>
      <xdr:row>37</xdr:row>
      <xdr:rowOff>135722</xdr:rowOff>
    </xdr:to>
    <xdr:cxnSp macro="">
      <xdr:nvCxnSpPr>
        <xdr:cNvPr id="68" name="直線コネクタ 67"/>
        <xdr:cNvCxnSpPr/>
      </xdr:nvCxnSpPr>
      <xdr:spPr>
        <a:xfrm flipV="1">
          <a:off x="1130300" y="6358717"/>
          <a:ext cx="8890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110091</xdr:rowOff>
    </xdr:from>
    <xdr:to>
      <xdr:col>24</xdr:col>
      <xdr:colOff>114300</xdr:colOff>
      <xdr:row>37</xdr:row>
      <xdr:rowOff>40241</xdr:rowOff>
    </xdr:to>
    <xdr:sp macro="" textlink="">
      <xdr:nvSpPr>
        <xdr:cNvPr id="78" name="楕円 77"/>
        <xdr:cNvSpPr/>
      </xdr:nvSpPr>
      <xdr:spPr>
        <a:xfrm>
          <a:off x="4584700" y="62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88518</xdr:rowOff>
    </xdr:from>
    <xdr:ext cx="534377" cy="259045"/>
    <xdr:sp macro="" textlink="">
      <xdr:nvSpPr>
        <xdr:cNvPr id="79" name="人件費該当値テキスト"/>
        <xdr:cNvSpPr txBox="1"/>
      </xdr:nvSpPr>
      <xdr:spPr>
        <a:xfrm>
          <a:off x="4686300" y="62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105908</xdr:rowOff>
    </xdr:from>
    <xdr:to>
      <xdr:col>20</xdr:col>
      <xdr:colOff>38100</xdr:colOff>
      <xdr:row>37</xdr:row>
      <xdr:rowOff>36058</xdr:rowOff>
    </xdr:to>
    <xdr:sp macro="" textlink="">
      <xdr:nvSpPr>
        <xdr:cNvPr id="80" name="楕円 79"/>
        <xdr:cNvSpPr/>
      </xdr:nvSpPr>
      <xdr:spPr>
        <a:xfrm>
          <a:off x="3746500" y="62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27185</xdr:rowOff>
    </xdr:from>
    <xdr:ext cx="534377" cy="259045"/>
    <xdr:sp macro="" textlink="">
      <xdr:nvSpPr>
        <xdr:cNvPr id="81" name="テキスト ボックス 80"/>
        <xdr:cNvSpPr txBox="1"/>
      </xdr:nvSpPr>
      <xdr:spPr>
        <a:xfrm>
          <a:off x="3530111" y="637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90363</xdr:rowOff>
    </xdr:from>
    <xdr:to>
      <xdr:col>15</xdr:col>
      <xdr:colOff>101600</xdr:colOff>
      <xdr:row>37</xdr:row>
      <xdr:rowOff>20513</xdr:rowOff>
    </xdr:to>
    <xdr:sp macro="" textlink="">
      <xdr:nvSpPr>
        <xdr:cNvPr id="82" name="楕円 81"/>
        <xdr:cNvSpPr/>
      </xdr:nvSpPr>
      <xdr:spPr>
        <a:xfrm>
          <a:off x="2857500" y="62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11640</xdr:rowOff>
    </xdr:from>
    <xdr:ext cx="534377" cy="259045"/>
    <xdr:sp macro="" textlink="">
      <xdr:nvSpPr>
        <xdr:cNvPr id="83" name="テキスト ボックス 82"/>
        <xdr:cNvSpPr txBox="1"/>
      </xdr:nvSpPr>
      <xdr:spPr>
        <a:xfrm>
          <a:off x="2641111" y="635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135717</xdr:rowOff>
    </xdr:from>
    <xdr:to>
      <xdr:col>10</xdr:col>
      <xdr:colOff>165100</xdr:colOff>
      <xdr:row>37</xdr:row>
      <xdr:rowOff>65867</xdr:rowOff>
    </xdr:to>
    <xdr:sp macro="" textlink="">
      <xdr:nvSpPr>
        <xdr:cNvPr id="84" name="楕円 83"/>
        <xdr:cNvSpPr/>
      </xdr:nvSpPr>
      <xdr:spPr>
        <a:xfrm>
          <a:off x="1968500" y="63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56994</xdr:rowOff>
    </xdr:from>
    <xdr:ext cx="534377" cy="259045"/>
    <xdr:sp macro="" textlink="">
      <xdr:nvSpPr>
        <xdr:cNvPr id="85" name="テキスト ボックス 84"/>
        <xdr:cNvSpPr txBox="1"/>
      </xdr:nvSpPr>
      <xdr:spPr>
        <a:xfrm>
          <a:off x="1752111" y="64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84922</xdr:rowOff>
    </xdr:from>
    <xdr:to>
      <xdr:col>6</xdr:col>
      <xdr:colOff>38100</xdr:colOff>
      <xdr:row>38</xdr:row>
      <xdr:rowOff>15072</xdr:rowOff>
    </xdr:to>
    <xdr:sp macro="" textlink="">
      <xdr:nvSpPr>
        <xdr:cNvPr id="86" name="楕円 85"/>
        <xdr:cNvSpPr/>
      </xdr:nvSpPr>
      <xdr:spPr>
        <a:xfrm>
          <a:off x="1079500" y="64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6200</xdr:rowOff>
    </xdr:from>
    <xdr:ext cx="534377" cy="259045"/>
    <xdr:sp macro="" textlink="">
      <xdr:nvSpPr>
        <xdr:cNvPr id="87" name="テキスト ボックス 86"/>
        <xdr:cNvSpPr txBox="1"/>
      </xdr:nvSpPr>
      <xdr:spPr>
        <a:xfrm>
          <a:off x="863111" y="65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90992</xdr:rowOff>
    </xdr:from>
    <xdr:to>
      <xdr:col>24</xdr:col>
      <xdr:colOff>63500</xdr:colOff>
      <xdr:row>57</xdr:row>
      <xdr:rowOff>159588</xdr:rowOff>
    </xdr:to>
    <xdr:cxnSp macro="">
      <xdr:nvCxnSpPr>
        <xdr:cNvPr id="119" name="直線コネクタ 118"/>
        <xdr:cNvCxnSpPr/>
      </xdr:nvCxnSpPr>
      <xdr:spPr>
        <a:xfrm flipV="1">
          <a:off x="3797300" y="9863642"/>
          <a:ext cx="8382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159588</xdr:rowOff>
    </xdr:from>
    <xdr:to>
      <xdr:col>19</xdr:col>
      <xdr:colOff>177800</xdr:colOff>
      <xdr:row>58</xdr:row>
      <xdr:rowOff>19081</xdr:rowOff>
    </xdr:to>
    <xdr:cxnSp macro="">
      <xdr:nvCxnSpPr>
        <xdr:cNvPr id="122" name="直線コネクタ 121"/>
        <xdr:cNvCxnSpPr/>
      </xdr:nvCxnSpPr>
      <xdr:spPr>
        <a:xfrm flipV="1">
          <a:off x="2908300" y="9932238"/>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19081</xdr:rowOff>
    </xdr:from>
    <xdr:to>
      <xdr:col>15</xdr:col>
      <xdr:colOff>50800</xdr:colOff>
      <xdr:row>58</xdr:row>
      <xdr:rowOff>58269</xdr:rowOff>
    </xdr:to>
    <xdr:cxnSp macro="">
      <xdr:nvCxnSpPr>
        <xdr:cNvPr id="125" name="直線コネクタ 124"/>
        <xdr:cNvCxnSpPr/>
      </xdr:nvCxnSpPr>
      <xdr:spPr>
        <a:xfrm flipV="1">
          <a:off x="2019300" y="996318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58269</xdr:rowOff>
    </xdr:from>
    <xdr:to>
      <xdr:col>10</xdr:col>
      <xdr:colOff>114300</xdr:colOff>
      <xdr:row>58</xdr:row>
      <xdr:rowOff>123910</xdr:rowOff>
    </xdr:to>
    <xdr:cxnSp macro="">
      <xdr:nvCxnSpPr>
        <xdr:cNvPr id="128" name="直線コネクタ 127"/>
        <xdr:cNvCxnSpPr/>
      </xdr:nvCxnSpPr>
      <xdr:spPr>
        <a:xfrm flipV="1">
          <a:off x="1130300" y="10002369"/>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40192</xdr:rowOff>
    </xdr:from>
    <xdr:to>
      <xdr:col>24</xdr:col>
      <xdr:colOff>114300</xdr:colOff>
      <xdr:row>57</xdr:row>
      <xdr:rowOff>141792</xdr:rowOff>
    </xdr:to>
    <xdr:sp macro="" textlink="">
      <xdr:nvSpPr>
        <xdr:cNvPr id="138" name="楕円 137"/>
        <xdr:cNvSpPr/>
      </xdr:nvSpPr>
      <xdr:spPr>
        <a:xfrm>
          <a:off x="4584700" y="98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18619</xdr:rowOff>
    </xdr:from>
    <xdr:ext cx="534377" cy="259045"/>
    <xdr:sp macro="" textlink="">
      <xdr:nvSpPr>
        <xdr:cNvPr id="139" name="物件費該当値テキスト"/>
        <xdr:cNvSpPr txBox="1"/>
      </xdr:nvSpPr>
      <xdr:spPr>
        <a:xfrm>
          <a:off x="4686300" y="97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108788</xdr:rowOff>
    </xdr:from>
    <xdr:to>
      <xdr:col>20</xdr:col>
      <xdr:colOff>38100</xdr:colOff>
      <xdr:row>58</xdr:row>
      <xdr:rowOff>38938</xdr:rowOff>
    </xdr:to>
    <xdr:sp macro="" textlink="">
      <xdr:nvSpPr>
        <xdr:cNvPr id="140" name="楕円 139"/>
        <xdr:cNvSpPr/>
      </xdr:nvSpPr>
      <xdr:spPr>
        <a:xfrm>
          <a:off x="3746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30065</xdr:rowOff>
    </xdr:from>
    <xdr:ext cx="534377" cy="259045"/>
    <xdr:sp macro="" textlink="">
      <xdr:nvSpPr>
        <xdr:cNvPr id="141" name="テキスト ボックス 140"/>
        <xdr:cNvSpPr txBox="1"/>
      </xdr:nvSpPr>
      <xdr:spPr>
        <a:xfrm>
          <a:off x="3530111" y="9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139731</xdr:rowOff>
    </xdr:from>
    <xdr:to>
      <xdr:col>15</xdr:col>
      <xdr:colOff>101600</xdr:colOff>
      <xdr:row>58</xdr:row>
      <xdr:rowOff>69881</xdr:rowOff>
    </xdr:to>
    <xdr:sp macro="" textlink="">
      <xdr:nvSpPr>
        <xdr:cNvPr id="142" name="楕円 141"/>
        <xdr:cNvSpPr/>
      </xdr:nvSpPr>
      <xdr:spPr>
        <a:xfrm>
          <a:off x="2857500" y="99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61008</xdr:rowOff>
    </xdr:from>
    <xdr:ext cx="534377" cy="259045"/>
    <xdr:sp macro="" textlink="">
      <xdr:nvSpPr>
        <xdr:cNvPr id="143" name="テキスト ボックス 142"/>
        <xdr:cNvSpPr txBox="1"/>
      </xdr:nvSpPr>
      <xdr:spPr>
        <a:xfrm>
          <a:off x="2641111" y="100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7469</xdr:rowOff>
    </xdr:from>
    <xdr:to>
      <xdr:col>10</xdr:col>
      <xdr:colOff>165100</xdr:colOff>
      <xdr:row>58</xdr:row>
      <xdr:rowOff>109069</xdr:rowOff>
    </xdr:to>
    <xdr:sp macro="" textlink="">
      <xdr:nvSpPr>
        <xdr:cNvPr id="144" name="楕円 143"/>
        <xdr:cNvSpPr/>
      </xdr:nvSpPr>
      <xdr:spPr>
        <a:xfrm>
          <a:off x="1968500" y="9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100196</xdr:rowOff>
    </xdr:from>
    <xdr:ext cx="534377" cy="259045"/>
    <xdr:sp macro="" textlink="">
      <xdr:nvSpPr>
        <xdr:cNvPr id="145" name="テキスト ボックス 144"/>
        <xdr:cNvSpPr txBox="1"/>
      </xdr:nvSpPr>
      <xdr:spPr>
        <a:xfrm>
          <a:off x="1752111" y="10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73110</xdr:rowOff>
    </xdr:from>
    <xdr:to>
      <xdr:col>6</xdr:col>
      <xdr:colOff>38100</xdr:colOff>
      <xdr:row>59</xdr:row>
      <xdr:rowOff>3260</xdr:rowOff>
    </xdr:to>
    <xdr:sp macro="" textlink="">
      <xdr:nvSpPr>
        <xdr:cNvPr id="146" name="楕円 145"/>
        <xdr:cNvSpPr/>
      </xdr:nvSpPr>
      <xdr:spPr>
        <a:xfrm>
          <a:off x="1079500" y="100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165837</xdr:rowOff>
    </xdr:from>
    <xdr:ext cx="534377" cy="259045"/>
    <xdr:sp macro="" textlink="">
      <xdr:nvSpPr>
        <xdr:cNvPr id="147" name="テキスト ボックス 146"/>
        <xdr:cNvSpPr txBox="1"/>
      </xdr:nvSpPr>
      <xdr:spPr>
        <a:xfrm>
          <a:off x="863111" y="101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81235</xdr:rowOff>
    </xdr:from>
    <xdr:to>
      <xdr:col>24</xdr:col>
      <xdr:colOff>63500</xdr:colOff>
      <xdr:row>76</xdr:row>
      <xdr:rowOff>85522</xdr:rowOff>
    </xdr:to>
    <xdr:cxnSp macro="">
      <xdr:nvCxnSpPr>
        <xdr:cNvPr id="172" name="直線コネクタ 171"/>
        <xdr:cNvCxnSpPr/>
      </xdr:nvCxnSpPr>
      <xdr:spPr>
        <a:xfrm flipV="1">
          <a:off x="3797300" y="13111435"/>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85522</xdr:rowOff>
    </xdr:from>
    <xdr:to>
      <xdr:col>19</xdr:col>
      <xdr:colOff>177800</xdr:colOff>
      <xdr:row>76</xdr:row>
      <xdr:rowOff>114669</xdr:rowOff>
    </xdr:to>
    <xdr:cxnSp macro="">
      <xdr:nvCxnSpPr>
        <xdr:cNvPr id="175" name="直線コネクタ 174"/>
        <xdr:cNvCxnSpPr/>
      </xdr:nvCxnSpPr>
      <xdr:spPr>
        <a:xfrm flipV="1">
          <a:off x="2908300" y="1311572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114669</xdr:rowOff>
    </xdr:from>
    <xdr:to>
      <xdr:col>15</xdr:col>
      <xdr:colOff>50800</xdr:colOff>
      <xdr:row>76</xdr:row>
      <xdr:rowOff>130156</xdr:rowOff>
    </xdr:to>
    <xdr:cxnSp macro="">
      <xdr:nvCxnSpPr>
        <xdr:cNvPr id="178" name="直線コネクタ 177"/>
        <xdr:cNvCxnSpPr/>
      </xdr:nvCxnSpPr>
      <xdr:spPr>
        <a:xfrm flipV="1">
          <a:off x="2019300" y="13144869"/>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130156</xdr:rowOff>
    </xdr:from>
    <xdr:to>
      <xdr:col>10</xdr:col>
      <xdr:colOff>114300</xdr:colOff>
      <xdr:row>76</xdr:row>
      <xdr:rowOff>168732</xdr:rowOff>
    </xdr:to>
    <xdr:cxnSp macro="">
      <xdr:nvCxnSpPr>
        <xdr:cNvPr id="181" name="直線コネクタ 180"/>
        <xdr:cNvCxnSpPr/>
      </xdr:nvCxnSpPr>
      <xdr:spPr>
        <a:xfrm flipV="1">
          <a:off x="1130300" y="13160356"/>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30435</xdr:rowOff>
    </xdr:from>
    <xdr:to>
      <xdr:col>24</xdr:col>
      <xdr:colOff>114300</xdr:colOff>
      <xdr:row>76</xdr:row>
      <xdr:rowOff>132035</xdr:rowOff>
    </xdr:to>
    <xdr:sp macro="" textlink="">
      <xdr:nvSpPr>
        <xdr:cNvPr id="191" name="楕円 190"/>
        <xdr:cNvSpPr/>
      </xdr:nvSpPr>
      <xdr:spPr>
        <a:xfrm>
          <a:off x="4584700" y="130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53312</xdr:rowOff>
    </xdr:from>
    <xdr:ext cx="469744" cy="259045"/>
    <xdr:sp macro="" textlink="">
      <xdr:nvSpPr>
        <xdr:cNvPr id="192" name="維持補修費該当値テキスト"/>
        <xdr:cNvSpPr txBox="1"/>
      </xdr:nvSpPr>
      <xdr:spPr>
        <a:xfrm>
          <a:off x="4686300" y="129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34722</xdr:rowOff>
    </xdr:from>
    <xdr:to>
      <xdr:col>20</xdr:col>
      <xdr:colOff>38100</xdr:colOff>
      <xdr:row>76</xdr:row>
      <xdr:rowOff>136322</xdr:rowOff>
    </xdr:to>
    <xdr:sp macro="" textlink="">
      <xdr:nvSpPr>
        <xdr:cNvPr id="193" name="楕円 192"/>
        <xdr:cNvSpPr/>
      </xdr:nvSpPr>
      <xdr:spPr>
        <a:xfrm>
          <a:off x="3746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152849</xdr:rowOff>
    </xdr:from>
    <xdr:ext cx="469744" cy="259045"/>
    <xdr:sp macro="" textlink="">
      <xdr:nvSpPr>
        <xdr:cNvPr id="194" name="テキスト ボックス 193"/>
        <xdr:cNvSpPr txBox="1"/>
      </xdr:nvSpPr>
      <xdr:spPr>
        <a:xfrm>
          <a:off x="3562428" y="1284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63869</xdr:rowOff>
    </xdr:from>
    <xdr:to>
      <xdr:col>15</xdr:col>
      <xdr:colOff>101600</xdr:colOff>
      <xdr:row>76</xdr:row>
      <xdr:rowOff>165469</xdr:rowOff>
    </xdr:to>
    <xdr:sp macro="" textlink="">
      <xdr:nvSpPr>
        <xdr:cNvPr id="195" name="楕円 194"/>
        <xdr:cNvSpPr/>
      </xdr:nvSpPr>
      <xdr:spPr>
        <a:xfrm>
          <a:off x="2857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10545</xdr:rowOff>
    </xdr:from>
    <xdr:ext cx="469744" cy="259045"/>
    <xdr:sp macro="" textlink="">
      <xdr:nvSpPr>
        <xdr:cNvPr id="196" name="テキスト ボックス 195"/>
        <xdr:cNvSpPr txBox="1"/>
      </xdr:nvSpPr>
      <xdr:spPr>
        <a:xfrm>
          <a:off x="2673428" y="128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79356</xdr:rowOff>
    </xdr:from>
    <xdr:to>
      <xdr:col>10</xdr:col>
      <xdr:colOff>165100</xdr:colOff>
      <xdr:row>77</xdr:row>
      <xdr:rowOff>9506</xdr:rowOff>
    </xdr:to>
    <xdr:sp macro="" textlink="">
      <xdr:nvSpPr>
        <xdr:cNvPr id="197" name="楕円 196"/>
        <xdr:cNvSpPr/>
      </xdr:nvSpPr>
      <xdr:spPr>
        <a:xfrm>
          <a:off x="1968500" y="131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26033</xdr:rowOff>
    </xdr:from>
    <xdr:ext cx="469744" cy="259045"/>
    <xdr:sp macro="" textlink="">
      <xdr:nvSpPr>
        <xdr:cNvPr id="198" name="テキスト ボックス 197"/>
        <xdr:cNvSpPr txBox="1"/>
      </xdr:nvSpPr>
      <xdr:spPr>
        <a:xfrm>
          <a:off x="1784428" y="1288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117932</xdr:rowOff>
    </xdr:from>
    <xdr:to>
      <xdr:col>6</xdr:col>
      <xdr:colOff>38100</xdr:colOff>
      <xdr:row>77</xdr:row>
      <xdr:rowOff>48082</xdr:rowOff>
    </xdr:to>
    <xdr:sp macro="" textlink="">
      <xdr:nvSpPr>
        <xdr:cNvPr id="199" name="楕円 198"/>
        <xdr:cNvSpPr/>
      </xdr:nvSpPr>
      <xdr:spPr>
        <a:xfrm>
          <a:off x="1079500" y="131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64609</xdr:rowOff>
    </xdr:from>
    <xdr:ext cx="469744" cy="259045"/>
    <xdr:sp macro="" textlink="">
      <xdr:nvSpPr>
        <xdr:cNvPr id="200" name="テキスト ボックス 199"/>
        <xdr:cNvSpPr txBox="1"/>
      </xdr:nvSpPr>
      <xdr:spPr>
        <a:xfrm>
          <a:off x="895428" y="129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34559</xdr:rowOff>
    </xdr:from>
    <xdr:to>
      <xdr:col>24</xdr:col>
      <xdr:colOff>63500</xdr:colOff>
      <xdr:row>95</xdr:row>
      <xdr:rowOff>110882</xdr:rowOff>
    </xdr:to>
    <xdr:cxnSp macro="">
      <xdr:nvCxnSpPr>
        <xdr:cNvPr id="230" name="直線コネクタ 229"/>
        <xdr:cNvCxnSpPr/>
      </xdr:nvCxnSpPr>
      <xdr:spPr>
        <a:xfrm flipV="1">
          <a:off x="3797300" y="16322309"/>
          <a:ext cx="838200" cy="7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11471</xdr:rowOff>
    </xdr:from>
    <xdr:to>
      <xdr:col>19</xdr:col>
      <xdr:colOff>177800</xdr:colOff>
      <xdr:row>95</xdr:row>
      <xdr:rowOff>110882</xdr:rowOff>
    </xdr:to>
    <xdr:cxnSp macro="">
      <xdr:nvCxnSpPr>
        <xdr:cNvPr id="233" name="直線コネクタ 232"/>
        <xdr:cNvCxnSpPr/>
      </xdr:nvCxnSpPr>
      <xdr:spPr>
        <a:xfrm>
          <a:off x="2908300" y="16299221"/>
          <a:ext cx="889000" cy="9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11471</xdr:rowOff>
    </xdr:from>
    <xdr:to>
      <xdr:col>15</xdr:col>
      <xdr:colOff>50800</xdr:colOff>
      <xdr:row>96</xdr:row>
      <xdr:rowOff>25933</xdr:rowOff>
    </xdr:to>
    <xdr:cxnSp macro="">
      <xdr:nvCxnSpPr>
        <xdr:cNvPr id="236" name="直線コネクタ 235"/>
        <xdr:cNvCxnSpPr/>
      </xdr:nvCxnSpPr>
      <xdr:spPr>
        <a:xfrm flipV="1">
          <a:off x="2019300" y="16299221"/>
          <a:ext cx="889000" cy="18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25933</xdr:rowOff>
    </xdr:from>
    <xdr:to>
      <xdr:col>10</xdr:col>
      <xdr:colOff>114300</xdr:colOff>
      <xdr:row>96</xdr:row>
      <xdr:rowOff>60688</xdr:rowOff>
    </xdr:to>
    <xdr:cxnSp macro="">
      <xdr:nvCxnSpPr>
        <xdr:cNvPr id="239" name="直線コネクタ 238"/>
        <xdr:cNvCxnSpPr/>
      </xdr:nvCxnSpPr>
      <xdr:spPr>
        <a:xfrm flipV="1">
          <a:off x="1130300" y="16485133"/>
          <a:ext cx="8890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155209</xdr:rowOff>
    </xdr:from>
    <xdr:to>
      <xdr:col>24</xdr:col>
      <xdr:colOff>114300</xdr:colOff>
      <xdr:row>95</xdr:row>
      <xdr:rowOff>85359</xdr:rowOff>
    </xdr:to>
    <xdr:sp macro="" textlink="">
      <xdr:nvSpPr>
        <xdr:cNvPr id="249" name="楕円 248"/>
        <xdr:cNvSpPr/>
      </xdr:nvSpPr>
      <xdr:spPr>
        <a:xfrm>
          <a:off x="4584700" y="162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6636</xdr:rowOff>
    </xdr:from>
    <xdr:ext cx="599010" cy="259045"/>
    <xdr:sp macro="" textlink="">
      <xdr:nvSpPr>
        <xdr:cNvPr id="250" name="扶助費該当値テキスト"/>
        <xdr:cNvSpPr txBox="1"/>
      </xdr:nvSpPr>
      <xdr:spPr>
        <a:xfrm>
          <a:off x="4686300" y="161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60082</xdr:rowOff>
    </xdr:from>
    <xdr:to>
      <xdr:col>20</xdr:col>
      <xdr:colOff>38100</xdr:colOff>
      <xdr:row>95</xdr:row>
      <xdr:rowOff>161682</xdr:rowOff>
    </xdr:to>
    <xdr:sp macro="" textlink="">
      <xdr:nvSpPr>
        <xdr:cNvPr id="251" name="楕円 250"/>
        <xdr:cNvSpPr/>
      </xdr:nvSpPr>
      <xdr:spPr>
        <a:xfrm>
          <a:off x="3746500" y="163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6759</xdr:rowOff>
    </xdr:from>
    <xdr:ext cx="599010" cy="259045"/>
    <xdr:sp macro="" textlink="">
      <xdr:nvSpPr>
        <xdr:cNvPr id="252" name="テキスト ボックス 251"/>
        <xdr:cNvSpPr txBox="1"/>
      </xdr:nvSpPr>
      <xdr:spPr>
        <a:xfrm>
          <a:off x="3497795" y="1612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132121</xdr:rowOff>
    </xdr:from>
    <xdr:to>
      <xdr:col>15</xdr:col>
      <xdr:colOff>101600</xdr:colOff>
      <xdr:row>95</xdr:row>
      <xdr:rowOff>62271</xdr:rowOff>
    </xdr:to>
    <xdr:sp macro="" textlink="">
      <xdr:nvSpPr>
        <xdr:cNvPr id="253" name="楕円 252"/>
        <xdr:cNvSpPr/>
      </xdr:nvSpPr>
      <xdr:spPr>
        <a:xfrm>
          <a:off x="2857500" y="162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78798</xdr:rowOff>
    </xdr:from>
    <xdr:ext cx="599010" cy="259045"/>
    <xdr:sp macro="" textlink="">
      <xdr:nvSpPr>
        <xdr:cNvPr id="254" name="テキスト ボックス 253"/>
        <xdr:cNvSpPr txBox="1"/>
      </xdr:nvSpPr>
      <xdr:spPr>
        <a:xfrm>
          <a:off x="2608795" y="1602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146583</xdr:rowOff>
    </xdr:from>
    <xdr:to>
      <xdr:col>10</xdr:col>
      <xdr:colOff>165100</xdr:colOff>
      <xdr:row>96</xdr:row>
      <xdr:rowOff>76733</xdr:rowOff>
    </xdr:to>
    <xdr:sp macro="" textlink="">
      <xdr:nvSpPr>
        <xdr:cNvPr id="255" name="楕円 254"/>
        <xdr:cNvSpPr/>
      </xdr:nvSpPr>
      <xdr:spPr>
        <a:xfrm>
          <a:off x="1968500" y="16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93260</xdr:rowOff>
    </xdr:from>
    <xdr:ext cx="599010" cy="259045"/>
    <xdr:sp macro="" textlink="">
      <xdr:nvSpPr>
        <xdr:cNvPr id="256" name="テキスト ボックス 255"/>
        <xdr:cNvSpPr txBox="1"/>
      </xdr:nvSpPr>
      <xdr:spPr>
        <a:xfrm>
          <a:off x="1719795" y="1620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9888</xdr:rowOff>
    </xdr:from>
    <xdr:to>
      <xdr:col>6</xdr:col>
      <xdr:colOff>38100</xdr:colOff>
      <xdr:row>96</xdr:row>
      <xdr:rowOff>111488</xdr:rowOff>
    </xdr:to>
    <xdr:sp macro="" textlink="">
      <xdr:nvSpPr>
        <xdr:cNvPr id="257" name="楕円 256"/>
        <xdr:cNvSpPr/>
      </xdr:nvSpPr>
      <xdr:spPr>
        <a:xfrm>
          <a:off x="1079500" y="164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128015</xdr:rowOff>
    </xdr:from>
    <xdr:ext cx="599010" cy="259045"/>
    <xdr:sp macro="" textlink="">
      <xdr:nvSpPr>
        <xdr:cNvPr id="258" name="テキスト ボックス 257"/>
        <xdr:cNvSpPr txBox="1"/>
      </xdr:nvSpPr>
      <xdr:spPr>
        <a:xfrm>
          <a:off x="830795" y="1624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137534</xdr:rowOff>
    </xdr:from>
    <xdr:to>
      <xdr:col>55</xdr:col>
      <xdr:colOff>0</xdr:colOff>
      <xdr:row>35</xdr:row>
      <xdr:rowOff>166239</xdr:rowOff>
    </xdr:to>
    <xdr:cxnSp macro="">
      <xdr:nvCxnSpPr>
        <xdr:cNvPr id="289" name="直線コネクタ 288"/>
        <xdr:cNvCxnSpPr/>
      </xdr:nvCxnSpPr>
      <xdr:spPr>
        <a:xfrm>
          <a:off x="9639300" y="6138284"/>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137534</xdr:rowOff>
    </xdr:from>
    <xdr:to>
      <xdr:col>50</xdr:col>
      <xdr:colOff>114300</xdr:colOff>
      <xdr:row>36</xdr:row>
      <xdr:rowOff>34784</xdr:rowOff>
    </xdr:to>
    <xdr:cxnSp macro="">
      <xdr:nvCxnSpPr>
        <xdr:cNvPr id="292" name="直線コネクタ 291"/>
        <xdr:cNvCxnSpPr/>
      </xdr:nvCxnSpPr>
      <xdr:spPr>
        <a:xfrm flipV="1">
          <a:off x="8750300" y="6138284"/>
          <a:ext cx="889000" cy="6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123633</xdr:rowOff>
    </xdr:from>
    <xdr:to>
      <xdr:col>45</xdr:col>
      <xdr:colOff>177800</xdr:colOff>
      <xdr:row>36</xdr:row>
      <xdr:rowOff>34784</xdr:rowOff>
    </xdr:to>
    <xdr:cxnSp macro="">
      <xdr:nvCxnSpPr>
        <xdr:cNvPr id="295" name="直線コネクタ 294"/>
        <xdr:cNvCxnSpPr/>
      </xdr:nvCxnSpPr>
      <xdr:spPr>
        <a:xfrm>
          <a:off x="7861300" y="5095683"/>
          <a:ext cx="889000" cy="11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123633</xdr:rowOff>
    </xdr:from>
    <xdr:to>
      <xdr:col>41</xdr:col>
      <xdr:colOff>50800</xdr:colOff>
      <xdr:row>36</xdr:row>
      <xdr:rowOff>79197</xdr:rowOff>
    </xdr:to>
    <xdr:cxnSp macro="">
      <xdr:nvCxnSpPr>
        <xdr:cNvPr id="298" name="直線コネクタ 297"/>
        <xdr:cNvCxnSpPr/>
      </xdr:nvCxnSpPr>
      <xdr:spPr>
        <a:xfrm flipV="1">
          <a:off x="6972300" y="5095683"/>
          <a:ext cx="889000" cy="11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115439</xdr:rowOff>
    </xdr:from>
    <xdr:to>
      <xdr:col>55</xdr:col>
      <xdr:colOff>50800</xdr:colOff>
      <xdr:row>36</xdr:row>
      <xdr:rowOff>45589</xdr:rowOff>
    </xdr:to>
    <xdr:sp macro="" textlink="">
      <xdr:nvSpPr>
        <xdr:cNvPr id="308" name="楕円 307"/>
        <xdr:cNvSpPr/>
      </xdr:nvSpPr>
      <xdr:spPr>
        <a:xfrm>
          <a:off x="10426700" y="61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138316</xdr:rowOff>
    </xdr:from>
    <xdr:ext cx="534377" cy="259045"/>
    <xdr:sp macro="" textlink="">
      <xdr:nvSpPr>
        <xdr:cNvPr id="309" name="補助費等該当値テキスト"/>
        <xdr:cNvSpPr txBox="1"/>
      </xdr:nvSpPr>
      <xdr:spPr>
        <a:xfrm>
          <a:off x="10528300" y="59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86734</xdr:rowOff>
    </xdr:from>
    <xdr:to>
      <xdr:col>50</xdr:col>
      <xdr:colOff>165100</xdr:colOff>
      <xdr:row>36</xdr:row>
      <xdr:rowOff>16884</xdr:rowOff>
    </xdr:to>
    <xdr:sp macro="" textlink="">
      <xdr:nvSpPr>
        <xdr:cNvPr id="310" name="楕円 309"/>
        <xdr:cNvSpPr/>
      </xdr:nvSpPr>
      <xdr:spPr>
        <a:xfrm>
          <a:off x="9588500" y="60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33411</xdr:rowOff>
    </xdr:from>
    <xdr:ext cx="534377" cy="259045"/>
    <xdr:sp macro="" textlink="">
      <xdr:nvSpPr>
        <xdr:cNvPr id="311" name="テキスト ボックス 310"/>
        <xdr:cNvSpPr txBox="1"/>
      </xdr:nvSpPr>
      <xdr:spPr>
        <a:xfrm>
          <a:off x="9372111" y="58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155434</xdr:rowOff>
    </xdr:from>
    <xdr:to>
      <xdr:col>46</xdr:col>
      <xdr:colOff>38100</xdr:colOff>
      <xdr:row>36</xdr:row>
      <xdr:rowOff>85584</xdr:rowOff>
    </xdr:to>
    <xdr:sp macro="" textlink="">
      <xdr:nvSpPr>
        <xdr:cNvPr id="312" name="楕円 311"/>
        <xdr:cNvSpPr/>
      </xdr:nvSpPr>
      <xdr:spPr>
        <a:xfrm>
          <a:off x="8699500" y="61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102111</xdr:rowOff>
    </xdr:from>
    <xdr:ext cx="534377" cy="259045"/>
    <xdr:sp macro="" textlink="">
      <xdr:nvSpPr>
        <xdr:cNvPr id="313" name="テキスト ボックス 312"/>
        <xdr:cNvSpPr txBox="1"/>
      </xdr:nvSpPr>
      <xdr:spPr>
        <a:xfrm>
          <a:off x="8483111" y="59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72833</xdr:rowOff>
    </xdr:from>
    <xdr:to>
      <xdr:col>41</xdr:col>
      <xdr:colOff>101600</xdr:colOff>
      <xdr:row>30</xdr:row>
      <xdr:rowOff>2983</xdr:rowOff>
    </xdr:to>
    <xdr:sp macro="" textlink="">
      <xdr:nvSpPr>
        <xdr:cNvPr id="314" name="楕円 313"/>
        <xdr:cNvSpPr/>
      </xdr:nvSpPr>
      <xdr:spPr>
        <a:xfrm>
          <a:off x="7810500" y="50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19510</xdr:rowOff>
    </xdr:from>
    <xdr:ext cx="599010" cy="259045"/>
    <xdr:sp macro="" textlink="">
      <xdr:nvSpPr>
        <xdr:cNvPr id="315" name="テキスト ボックス 314"/>
        <xdr:cNvSpPr txBox="1"/>
      </xdr:nvSpPr>
      <xdr:spPr>
        <a:xfrm>
          <a:off x="7561795" y="482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28397</xdr:rowOff>
    </xdr:from>
    <xdr:to>
      <xdr:col>36</xdr:col>
      <xdr:colOff>165100</xdr:colOff>
      <xdr:row>36</xdr:row>
      <xdr:rowOff>129997</xdr:rowOff>
    </xdr:to>
    <xdr:sp macro="" textlink="">
      <xdr:nvSpPr>
        <xdr:cNvPr id="316" name="楕円 315"/>
        <xdr:cNvSpPr/>
      </xdr:nvSpPr>
      <xdr:spPr>
        <a:xfrm>
          <a:off x="6921500" y="62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146524</xdr:rowOff>
    </xdr:from>
    <xdr:ext cx="534377" cy="259045"/>
    <xdr:sp macro="" textlink="">
      <xdr:nvSpPr>
        <xdr:cNvPr id="317" name="テキスト ボックス 316"/>
        <xdr:cNvSpPr txBox="1"/>
      </xdr:nvSpPr>
      <xdr:spPr>
        <a:xfrm>
          <a:off x="6705111" y="59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170358</xdr:rowOff>
    </xdr:from>
    <xdr:to>
      <xdr:col>55</xdr:col>
      <xdr:colOff>0</xdr:colOff>
      <xdr:row>55</xdr:row>
      <xdr:rowOff>72657</xdr:rowOff>
    </xdr:to>
    <xdr:cxnSp macro="">
      <xdr:nvCxnSpPr>
        <xdr:cNvPr id="346" name="直線コネクタ 345"/>
        <xdr:cNvCxnSpPr/>
      </xdr:nvCxnSpPr>
      <xdr:spPr>
        <a:xfrm flipV="1">
          <a:off x="9639300" y="9428658"/>
          <a:ext cx="8382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67945</xdr:rowOff>
    </xdr:from>
    <xdr:to>
      <xdr:col>50</xdr:col>
      <xdr:colOff>114300</xdr:colOff>
      <xdr:row>55</xdr:row>
      <xdr:rowOff>72657</xdr:rowOff>
    </xdr:to>
    <xdr:cxnSp macro="">
      <xdr:nvCxnSpPr>
        <xdr:cNvPr id="349" name="直線コネクタ 348"/>
        <xdr:cNvCxnSpPr/>
      </xdr:nvCxnSpPr>
      <xdr:spPr>
        <a:xfrm>
          <a:off x="8750300" y="9497695"/>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67945</xdr:rowOff>
    </xdr:from>
    <xdr:to>
      <xdr:col>45</xdr:col>
      <xdr:colOff>177800</xdr:colOff>
      <xdr:row>56</xdr:row>
      <xdr:rowOff>162534</xdr:rowOff>
    </xdr:to>
    <xdr:cxnSp macro="">
      <xdr:nvCxnSpPr>
        <xdr:cNvPr id="352" name="直線コネクタ 351"/>
        <xdr:cNvCxnSpPr/>
      </xdr:nvCxnSpPr>
      <xdr:spPr>
        <a:xfrm flipV="1">
          <a:off x="7861300" y="9497695"/>
          <a:ext cx="889000" cy="2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49771</xdr:rowOff>
    </xdr:from>
    <xdr:to>
      <xdr:col>41</xdr:col>
      <xdr:colOff>50800</xdr:colOff>
      <xdr:row>56</xdr:row>
      <xdr:rowOff>162534</xdr:rowOff>
    </xdr:to>
    <xdr:cxnSp macro="">
      <xdr:nvCxnSpPr>
        <xdr:cNvPr id="355" name="直線コネクタ 354"/>
        <xdr:cNvCxnSpPr/>
      </xdr:nvCxnSpPr>
      <xdr:spPr>
        <a:xfrm>
          <a:off x="6972300" y="9479521"/>
          <a:ext cx="889000" cy="2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119558</xdr:rowOff>
    </xdr:from>
    <xdr:to>
      <xdr:col>55</xdr:col>
      <xdr:colOff>50800</xdr:colOff>
      <xdr:row>55</xdr:row>
      <xdr:rowOff>49708</xdr:rowOff>
    </xdr:to>
    <xdr:sp macro="" textlink="">
      <xdr:nvSpPr>
        <xdr:cNvPr id="365" name="楕円 364"/>
        <xdr:cNvSpPr/>
      </xdr:nvSpPr>
      <xdr:spPr>
        <a:xfrm>
          <a:off x="10426700" y="93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142435</xdr:rowOff>
    </xdr:from>
    <xdr:ext cx="534377" cy="259045"/>
    <xdr:sp macro="" textlink="">
      <xdr:nvSpPr>
        <xdr:cNvPr id="366" name="普通建設事業費該当値テキスト"/>
        <xdr:cNvSpPr txBox="1"/>
      </xdr:nvSpPr>
      <xdr:spPr>
        <a:xfrm>
          <a:off x="10528300" y="92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21857</xdr:rowOff>
    </xdr:from>
    <xdr:to>
      <xdr:col>50</xdr:col>
      <xdr:colOff>165100</xdr:colOff>
      <xdr:row>55</xdr:row>
      <xdr:rowOff>123457</xdr:rowOff>
    </xdr:to>
    <xdr:sp macro="" textlink="">
      <xdr:nvSpPr>
        <xdr:cNvPr id="367" name="楕円 366"/>
        <xdr:cNvSpPr/>
      </xdr:nvSpPr>
      <xdr:spPr>
        <a:xfrm>
          <a:off x="9588500" y="94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139984</xdr:rowOff>
    </xdr:from>
    <xdr:ext cx="534377" cy="259045"/>
    <xdr:sp macro="" textlink="">
      <xdr:nvSpPr>
        <xdr:cNvPr id="368" name="テキスト ボックス 367"/>
        <xdr:cNvSpPr txBox="1"/>
      </xdr:nvSpPr>
      <xdr:spPr>
        <a:xfrm>
          <a:off x="9372111" y="92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17145</xdr:rowOff>
    </xdr:from>
    <xdr:to>
      <xdr:col>46</xdr:col>
      <xdr:colOff>38100</xdr:colOff>
      <xdr:row>55</xdr:row>
      <xdr:rowOff>118745</xdr:rowOff>
    </xdr:to>
    <xdr:sp macro="" textlink="">
      <xdr:nvSpPr>
        <xdr:cNvPr id="369" name="楕円 368"/>
        <xdr:cNvSpPr/>
      </xdr:nvSpPr>
      <xdr:spPr>
        <a:xfrm>
          <a:off x="8699500" y="94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135272</xdr:rowOff>
    </xdr:from>
    <xdr:ext cx="534377" cy="259045"/>
    <xdr:sp macro="" textlink="">
      <xdr:nvSpPr>
        <xdr:cNvPr id="370" name="テキスト ボックス 369"/>
        <xdr:cNvSpPr txBox="1"/>
      </xdr:nvSpPr>
      <xdr:spPr>
        <a:xfrm>
          <a:off x="8483111" y="92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111734</xdr:rowOff>
    </xdr:from>
    <xdr:to>
      <xdr:col>41</xdr:col>
      <xdr:colOff>101600</xdr:colOff>
      <xdr:row>57</xdr:row>
      <xdr:rowOff>41884</xdr:rowOff>
    </xdr:to>
    <xdr:sp macro="" textlink="">
      <xdr:nvSpPr>
        <xdr:cNvPr id="371" name="楕円 370"/>
        <xdr:cNvSpPr/>
      </xdr:nvSpPr>
      <xdr:spPr>
        <a:xfrm>
          <a:off x="7810500" y="97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33011</xdr:rowOff>
    </xdr:from>
    <xdr:ext cx="534377" cy="259045"/>
    <xdr:sp macro="" textlink="">
      <xdr:nvSpPr>
        <xdr:cNvPr id="372" name="テキスト ボックス 371"/>
        <xdr:cNvSpPr txBox="1"/>
      </xdr:nvSpPr>
      <xdr:spPr>
        <a:xfrm>
          <a:off x="7594111" y="98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170421</xdr:rowOff>
    </xdr:from>
    <xdr:to>
      <xdr:col>36</xdr:col>
      <xdr:colOff>165100</xdr:colOff>
      <xdr:row>55</xdr:row>
      <xdr:rowOff>100571</xdr:rowOff>
    </xdr:to>
    <xdr:sp macro="" textlink="">
      <xdr:nvSpPr>
        <xdr:cNvPr id="373" name="楕円 372"/>
        <xdr:cNvSpPr/>
      </xdr:nvSpPr>
      <xdr:spPr>
        <a:xfrm>
          <a:off x="6921500" y="94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117098</xdr:rowOff>
    </xdr:from>
    <xdr:ext cx="534377" cy="259045"/>
    <xdr:sp macro="" textlink="">
      <xdr:nvSpPr>
        <xdr:cNvPr id="374" name="テキスト ボックス 373"/>
        <xdr:cNvSpPr txBox="1"/>
      </xdr:nvSpPr>
      <xdr:spPr>
        <a:xfrm>
          <a:off x="6705111" y="92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68971</xdr:rowOff>
    </xdr:from>
    <xdr:to>
      <xdr:col>55</xdr:col>
      <xdr:colOff>0</xdr:colOff>
      <xdr:row>75</xdr:row>
      <xdr:rowOff>90231</xdr:rowOff>
    </xdr:to>
    <xdr:cxnSp macro="">
      <xdr:nvCxnSpPr>
        <xdr:cNvPr id="401" name="直線コネクタ 400"/>
        <xdr:cNvCxnSpPr/>
      </xdr:nvCxnSpPr>
      <xdr:spPr>
        <a:xfrm flipV="1">
          <a:off x="9639300" y="12927721"/>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90231</xdr:rowOff>
    </xdr:from>
    <xdr:to>
      <xdr:col>50</xdr:col>
      <xdr:colOff>114300</xdr:colOff>
      <xdr:row>75</xdr:row>
      <xdr:rowOff>98964</xdr:rowOff>
    </xdr:to>
    <xdr:cxnSp macro="">
      <xdr:nvCxnSpPr>
        <xdr:cNvPr id="404" name="直線コネクタ 403"/>
        <xdr:cNvCxnSpPr/>
      </xdr:nvCxnSpPr>
      <xdr:spPr>
        <a:xfrm flipV="1">
          <a:off x="8750300" y="1294898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98964</xdr:rowOff>
    </xdr:from>
    <xdr:to>
      <xdr:col>45</xdr:col>
      <xdr:colOff>177800</xdr:colOff>
      <xdr:row>76</xdr:row>
      <xdr:rowOff>125413</xdr:rowOff>
    </xdr:to>
    <xdr:cxnSp macro="">
      <xdr:nvCxnSpPr>
        <xdr:cNvPr id="407" name="直線コネクタ 406"/>
        <xdr:cNvCxnSpPr/>
      </xdr:nvCxnSpPr>
      <xdr:spPr>
        <a:xfrm flipV="1">
          <a:off x="7861300" y="12957714"/>
          <a:ext cx="889000" cy="19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44191</xdr:rowOff>
    </xdr:from>
    <xdr:to>
      <xdr:col>41</xdr:col>
      <xdr:colOff>50800</xdr:colOff>
      <xdr:row>76</xdr:row>
      <xdr:rowOff>125413</xdr:rowOff>
    </xdr:to>
    <xdr:cxnSp macro="">
      <xdr:nvCxnSpPr>
        <xdr:cNvPr id="410" name="直線コネクタ 409"/>
        <xdr:cNvCxnSpPr/>
      </xdr:nvCxnSpPr>
      <xdr:spPr>
        <a:xfrm>
          <a:off x="6972300" y="12902941"/>
          <a:ext cx="889000" cy="2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18171</xdr:rowOff>
    </xdr:from>
    <xdr:to>
      <xdr:col>55</xdr:col>
      <xdr:colOff>50800</xdr:colOff>
      <xdr:row>75</xdr:row>
      <xdr:rowOff>119771</xdr:rowOff>
    </xdr:to>
    <xdr:sp macro="" textlink="">
      <xdr:nvSpPr>
        <xdr:cNvPr id="420" name="楕円 419"/>
        <xdr:cNvSpPr/>
      </xdr:nvSpPr>
      <xdr:spPr>
        <a:xfrm>
          <a:off x="10426700" y="128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41048</xdr:rowOff>
    </xdr:from>
    <xdr:ext cx="534377" cy="259045"/>
    <xdr:sp macro="" textlink="">
      <xdr:nvSpPr>
        <xdr:cNvPr id="421" name="普通建設事業費 （ うち新規整備　）該当値テキスト"/>
        <xdr:cNvSpPr txBox="1"/>
      </xdr:nvSpPr>
      <xdr:spPr>
        <a:xfrm>
          <a:off x="10528300" y="127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39431</xdr:rowOff>
    </xdr:from>
    <xdr:to>
      <xdr:col>50</xdr:col>
      <xdr:colOff>165100</xdr:colOff>
      <xdr:row>75</xdr:row>
      <xdr:rowOff>141031</xdr:rowOff>
    </xdr:to>
    <xdr:sp macro="" textlink="">
      <xdr:nvSpPr>
        <xdr:cNvPr id="422" name="楕円 421"/>
        <xdr:cNvSpPr/>
      </xdr:nvSpPr>
      <xdr:spPr>
        <a:xfrm>
          <a:off x="9588500" y="128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157558</xdr:rowOff>
    </xdr:from>
    <xdr:ext cx="534377" cy="259045"/>
    <xdr:sp macro="" textlink="">
      <xdr:nvSpPr>
        <xdr:cNvPr id="423" name="テキスト ボックス 422"/>
        <xdr:cNvSpPr txBox="1"/>
      </xdr:nvSpPr>
      <xdr:spPr>
        <a:xfrm>
          <a:off x="9372111" y="126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48164</xdr:rowOff>
    </xdr:from>
    <xdr:to>
      <xdr:col>46</xdr:col>
      <xdr:colOff>38100</xdr:colOff>
      <xdr:row>75</xdr:row>
      <xdr:rowOff>149765</xdr:rowOff>
    </xdr:to>
    <xdr:sp macro="" textlink="">
      <xdr:nvSpPr>
        <xdr:cNvPr id="424" name="楕円 423"/>
        <xdr:cNvSpPr/>
      </xdr:nvSpPr>
      <xdr:spPr>
        <a:xfrm>
          <a:off x="8699500" y="12906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166291</xdr:rowOff>
    </xdr:from>
    <xdr:ext cx="534377" cy="259045"/>
    <xdr:sp macro="" textlink="">
      <xdr:nvSpPr>
        <xdr:cNvPr id="425" name="テキスト ボックス 424"/>
        <xdr:cNvSpPr txBox="1"/>
      </xdr:nvSpPr>
      <xdr:spPr>
        <a:xfrm>
          <a:off x="8483111" y="126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74613</xdr:rowOff>
    </xdr:from>
    <xdr:to>
      <xdr:col>41</xdr:col>
      <xdr:colOff>101600</xdr:colOff>
      <xdr:row>77</xdr:row>
      <xdr:rowOff>4763</xdr:rowOff>
    </xdr:to>
    <xdr:sp macro="" textlink="">
      <xdr:nvSpPr>
        <xdr:cNvPr id="426" name="楕円 425"/>
        <xdr:cNvSpPr/>
      </xdr:nvSpPr>
      <xdr:spPr>
        <a:xfrm>
          <a:off x="7810500" y="13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21290</xdr:rowOff>
    </xdr:from>
    <xdr:ext cx="534377" cy="259045"/>
    <xdr:sp macro="" textlink="">
      <xdr:nvSpPr>
        <xdr:cNvPr id="427" name="テキスト ボックス 426"/>
        <xdr:cNvSpPr txBox="1"/>
      </xdr:nvSpPr>
      <xdr:spPr>
        <a:xfrm>
          <a:off x="7594111" y="128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164841</xdr:rowOff>
    </xdr:from>
    <xdr:to>
      <xdr:col>36</xdr:col>
      <xdr:colOff>165100</xdr:colOff>
      <xdr:row>75</xdr:row>
      <xdr:rowOff>94991</xdr:rowOff>
    </xdr:to>
    <xdr:sp macro="" textlink="">
      <xdr:nvSpPr>
        <xdr:cNvPr id="428" name="楕円 427"/>
        <xdr:cNvSpPr/>
      </xdr:nvSpPr>
      <xdr:spPr>
        <a:xfrm>
          <a:off x="6921500" y="128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111518</xdr:rowOff>
    </xdr:from>
    <xdr:ext cx="534377" cy="259045"/>
    <xdr:sp macro="" textlink="">
      <xdr:nvSpPr>
        <xdr:cNvPr id="429" name="テキスト ボックス 428"/>
        <xdr:cNvSpPr txBox="1"/>
      </xdr:nvSpPr>
      <xdr:spPr>
        <a:xfrm>
          <a:off x="6705111" y="126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14142</xdr:rowOff>
    </xdr:from>
    <xdr:to>
      <xdr:col>55</xdr:col>
      <xdr:colOff>0</xdr:colOff>
      <xdr:row>96</xdr:row>
      <xdr:rowOff>143472</xdr:rowOff>
    </xdr:to>
    <xdr:cxnSp macro="">
      <xdr:nvCxnSpPr>
        <xdr:cNvPr id="458" name="直線コネクタ 457"/>
        <xdr:cNvCxnSpPr/>
      </xdr:nvCxnSpPr>
      <xdr:spPr>
        <a:xfrm flipV="1">
          <a:off x="9639300" y="16473342"/>
          <a:ext cx="838200" cy="1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125851</xdr:rowOff>
    </xdr:from>
    <xdr:to>
      <xdr:col>50</xdr:col>
      <xdr:colOff>114300</xdr:colOff>
      <xdr:row>96</xdr:row>
      <xdr:rowOff>143472</xdr:rowOff>
    </xdr:to>
    <xdr:cxnSp macro="">
      <xdr:nvCxnSpPr>
        <xdr:cNvPr id="461" name="直線コネクタ 460"/>
        <xdr:cNvCxnSpPr/>
      </xdr:nvCxnSpPr>
      <xdr:spPr>
        <a:xfrm>
          <a:off x="8750300" y="16585051"/>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125851</xdr:rowOff>
    </xdr:from>
    <xdr:to>
      <xdr:col>45</xdr:col>
      <xdr:colOff>177800</xdr:colOff>
      <xdr:row>97</xdr:row>
      <xdr:rowOff>145872</xdr:rowOff>
    </xdr:to>
    <xdr:cxnSp macro="">
      <xdr:nvCxnSpPr>
        <xdr:cNvPr id="464" name="直線コネクタ 463"/>
        <xdr:cNvCxnSpPr/>
      </xdr:nvCxnSpPr>
      <xdr:spPr>
        <a:xfrm flipV="1">
          <a:off x="7861300" y="16585051"/>
          <a:ext cx="889000" cy="19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114402</xdr:rowOff>
    </xdr:from>
    <xdr:to>
      <xdr:col>41</xdr:col>
      <xdr:colOff>50800</xdr:colOff>
      <xdr:row>97</xdr:row>
      <xdr:rowOff>145872</xdr:rowOff>
    </xdr:to>
    <xdr:cxnSp macro="">
      <xdr:nvCxnSpPr>
        <xdr:cNvPr id="467" name="直線コネクタ 466"/>
        <xdr:cNvCxnSpPr/>
      </xdr:nvCxnSpPr>
      <xdr:spPr>
        <a:xfrm>
          <a:off x="6972300" y="16573602"/>
          <a:ext cx="889000" cy="2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134792</xdr:rowOff>
    </xdr:from>
    <xdr:to>
      <xdr:col>55</xdr:col>
      <xdr:colOff>50800</xdr:colOff>
      <xdr:row>96</xdr:row>
      <xdr:rowOff>64942</xdr:rowOff>
    </xdr:to>
    <xdr:sp macro="" textlink="">
      <xdr:nvSpPr>
        <xdr:cNvPr id="477" name="楕円 476"/>
        <xdr:cNvSpPr/>
      </xdr:nvSpPr>
      <xdr:spPr>
        <a:xfrm>
          <a:off x="10426700" y="164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157669</xdr:rowOff>
    </xdr:from>
    <xdr:ext cx="534377" cy="259045"/>
    <xdr:sp macro="" textlink="">
      <xdr:nvSpPr>
        <xdr:cNvPr id="478" name="普通建設事業費 （ うち更新整備　）該当値テキスト"/>
        <xdr:cNvSpPr txBox="1"/>
      </xdr:nvSpPr>
      <xdr:spPr>
        <a:xfrm>
          <a:off x="10528300" y="162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92672</xdr:rowOff>
    </xdr:from>
    <xdr:to>
      <xdr:col>50</xdr:col>
      <xdr:colOff>165100</xdr:colOff>
      <xdr:row>97</xdr:row>
      <xdr:rowOff>22822</xdr:rowOff>
    </xdr:to>
    <xdr:sp macro="" textlink="">
      <xdr:nvSpPr>
        <xdr:cNvPr id="479" name="楕円 478"/>
        <xdr:cNvSpPr/>
      </xdr:nvSpPr>
      <xdr:spPr>
        <a:xfrm>
          <a:off x="9588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13949</xdr:rowOff>
    </xdr:from>
    <xdr:ext cx="534377" cy="259045"/>
    <xdr:sp macro="" textlink="">
      <xdr:nvSpPr>
        <xdr:cNvPr id="480" name="テキスト ボックス 479"/>
        <xdr:cNvSpPr txBox="1"/>
      </xdr:nvSpPr>
      <xdr:spPr>
        <a:xfrm>
          <a:off x="9372111"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75051</xdr:rowOff>
    </xdr:from>
    <xdr:to>
      <xdr:col>46</xdr:col>
      <xdr:colOff>38100</xdr:colOff>
      <xdr:row>97</xdr:row>
      <xdr:rowOff>5201</xdr:rowOff>
    </xdr:to>
    <xdr:sp macro="" textlink="">
      <xdr:nvSpPr>
        <xdr:cNvPr id="481" name="楕円 480"/>
        <xdr:cNvSpPr/>
      </xdr:nvSpPr>
      <xdr:spPr>
        <a:xfrm>
          <a:off x="8699500" y="165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167778</xdr:rowOff>
    </xdr:from>
    <xdr:ext cx="534377" cy="259045"/>
    <xdr:sp macro="" textlink="">
      <xdr:nvSpPr>
        <xdr:cNvPr id="482" name="テキスト ボックス 481"/>
        <xdr:cNvSpPr txBox="1"/>
      </xdr:nvSpPr>
      <xdr:spPr>
        <a:xfrm>
          <a:off x="8483111" y="166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95072</xdr:rowOff>
    </xdr:from>
    <xdr:to>
      <xdr:col>41</xdr:col>
      <xdr:colOff>101600</xdr:colOff>
      <xdr:row>98</xdr:row>
      <xdr:rowOff>25222</xdr:rowOff>
    </xdr:to>
    <xdr:sp macro="" textlink="">
      <xdr:nvSpPr>
        <xdr:cNvPr id="483" name="楕円 482"/>
        <xdr:cNvSpPr/>
      </xdr:nvSpPr>
      <xdr:spPr>
        <a:xfrm>
          <a:off x="7810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16349</xdr:rowOff>
    </xdr:from>
    <xdr:ext cx="534377" cy="259045"/>
    <xdr:sp macro="" textlink="">
      <xdr:nvSpPr>
        <xdr:cNvPr id="484" name="テキスト ボックス 483"/>
        <xdr:cNvSpPr txBox="1"/>
      </xdr:nvSpPr>
      <xdr:spPr>
        <a:xfrm>
          <a:off x="7594111" y="16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63602</xdr:rowOff>
    </xdr:from>
    <xdr:to>
      <xdr:col>36</xdr:col>
      <xdr:colOff>165100</xdr:colOff>
      <xdr:row>96</xdr:row>
      <xdr:rowOff>165202</xdr:rowOff>
    </xdr:to>
    <xdr:sp macro="" textlink="">
      <xdr:nvSpPr>
        <xdr:cNvPr id="485" name="楕円 484"/>
        <xdr:cNvSpPr/>
      </xdr:nvSpPr>
      <xdr:spPr>
        <a:xfrm>
          <a:off x="6921500" y="165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10279</xdr:rowOff>
    </xdr:from>
    <xdr:ext cx="534377" cy="259045"/>
    <xdr:sp macro="" textlink="">
      <xdr:nvSpPr>
        <xdr:cNvPr id="486" name="テキスト ボックス 485"/>
        <xdr:cNvSpPr txBox="1"/>
      </xdr:nvSpPr>
      <xdr:spPr>
        <a:xfrm>
          <a:off x="6705111" y="162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87557</xdr:rowOff>
    </xdr:from>
    <xdr:to>
      <xdr:col>85</xdr:col>
      <xdr:colOff>127000</xdr:colOff>
      <xdr:row>39</xdr:row>
      <xdr:rowOff>98878</xdr:rowOff>
    </xdr:to>
    <xdr:cxnSp macro="">
      <xdr:nvCxnSpPr>
        <xdr:cNvPr id="517" name="直線コネクタ 516"/>
        <xdr:cNvCxnSpPr/>
      </xdr:nvCxnSpPr>
      <xdr:spPr>
        <a:xfrm>
          <a:off x="15481300" y="6774107"/>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87557</xdr:rowOff>
    </xdr:from>
    <xdr:to>
      <xdr:col>81</xdr:col>
      <xdr:colOff>50800</xdr:colOff>
      <xdr:row>39</xdr:row>
      <xdr:rowOff>89517</xdr:rowOff>
    </xdr:to>
    <xdr:cxnSp macro="">
      <xdr:nvCxnSpPr>
        <xdr:cNvPr id="520" name="直線コネクタ 519"/>
        <xdr:cNvCxnSpPr/>
      </xdr:nvCxnSpPr>
      <xdr:spPr>
        <a:xfrm flipV="1">
          <a:off x="14592300" y="677410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89517</xdr:rowOff>
    </xdr:from>
    <xdr:to>
      <xdr:col>76</xdr:col>
      <xdr:colOff>114300</xdr:colOff>
      <xdr:row>39</xdr:row>
      <xdr:rowOff>94633</xdr:rowOff>
    </xdr:to>
    <xdr:cxnSp macro="">
      <xdr:nvCxnSpPr>
        <xdr:cNvPr id="523" name="直線コネクタ 522"/>
        <xdr:cNvCxnSpPr/>
      </xdr:nvCxnSpPr>
      <xdr:spPr>
        <a:xfrm flipV="1">
          <a:off x="13703300" y="677606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86034</xdr:rowOff>
    </xdr:from>
    <xdr:to>
      <xdr:col>71</xdr:col>
      <xdr:colOff>177800</xdr:colOff>
      <xdr:row>39</xdr:row>
      <xdr:rowOff>94633</xdr:rowOff>
    </xdr:to>
    <xdr:cxnSp macro="">
      <xdr:nvCxnSpPr>
        <xdr:cNvPr id="526" name="直線コネクタ 525"/>
        <xdr:cNvCxnSpPr/>
      </xdr:nvCxnSpPr>
      <xdr:spPr>
        <a:xfrm>
          <a:off x="12814300" y="6772584"/>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36757</xdr:rowOff>
    </xdr:from>
    <xdr:to>
      <xdr:col>81</xdr:col>
      <xdr:colOff>101600</xdr:colOff>
      <xdr:row>39</xdr:row>
      <xdr:rowOff>138357</xdr:rowOff>
    </xdr:to>
    <xdr:sp macro="" textlink="">
      <xdr:nvSpPr>
        <xdr:cNvPr id="538" name="楕円 537"/>
        <xdr:cNvSpPr/>
      </xdr:nvSpPr>
      <xdr:spPr>
        <a:xfrm>
          <a:off x="15430500" y="67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129484</xdr:rowOff>
    </xdr:from>
    <xdr:ext cx="378565" cy="259045"/>
    <xdr:sp macro="" textlink="">
      <xdr:nvSpPr>
        <xdr:cNvPr id="539" name="テキスト ボックス 538"/>
        <xdr:cNvSpPr txBox="1"/>
      </xdr:nvSpPr>
      <xdr:spPr>
        <a:xfrm>
          <a:off x="15292017" y="681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38717</xdr:rowOff>
    </xdr:from>
    <xdr:to>
      <xdr:col>76</xdr:col>
      <xdr:colOff>165100</xdr:colOff>
      <xdr:row>39</xdr:row>
      <xdr:rowOff>140317</xdr:rowOff>
    </xdr:to>
    <xdr:sp macro="" textlink="">
      <xdr:nvSpPr>
        <xdr:cNvPr id="540" name="楕円 539"/>
        <xdr:cNvSpPr/>
      </xdr:nvSpPr>
      <xdr:spPr>
        <a:xfrm>
          <a:off x="14541500" y="67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131444</xdr:rowOff>
    </xdr:from>
    <xdr:ext cx="313932" cy="259045"/>
    <xdr:sp macro="" textlink="">
      <xdr:nvSpPr>
        <xdr:cNvPr id="541" name="テキスト ボックス 540"/>
        <xdr:cNvSpPr txBox="1"/>
      </xdr:nvSpPr>
      <xdr:spPr>
        <a:xfrm>
          <a:off x="14435333" y="6817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43833</xdr:rowOff>
    </xdr:from>
    <xdr:to>
      <xdr:col>72</xdr:col>
      <xdr:colOff>38100</xdr:colOff>
      <xdr:row>39</xdr:row>
      <xdr:rowOff>145433</xdr:rowOff>
    </xdr:to>
    <xdr:sp macro="" textlink="">
      <xdr:nvSpPr>
        <xdr:cNvPr id="542" name="楕円 541"/>
        <xdr:cNvSpPr/>
      </xdr:nvSpPr>
      <xdr:spPr>
        <a:xfrm>
          <a:off x="13652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136560</xdr:rowOff>
    </xdr:from>
    <xdr:ext cx="313932" cy="259045"/>
    <xdr:sp macro="" textlink="">
      <xdr:nvSpPr>
        <xdr:cNvPr id="543" name="テキスト ボックス 542"/>
        <xdr:cNvSpPr txBox="1"/>
      </xdr:nvSpPr>
      <xdr:spPr>
        <a:xfrm>
          <a:off x="13546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35234</xdr:rowOff>
    </xdr:from>
    <xdr:to>
      <xdr:col>67</xdr:col>
      <xdr:colOff>101600</xdr:colOff>
      <xdr:row>39</xdr:row>
      <xdr:rowOff>136834</xdr:rowOff>
    </xdr:to>
    <xdr:sp macro="" textlink="">
      <xdr:nvSpPr>
        <xdr:cNvPr id="544" name="楕円 543"/>
        <xdr:cNvSpPr/>
      </xdr:nvSpPr>
      <xdr:spPr>
        <a:xfrm>
          <a:off x="12763500" y="67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127961</xdr:rowOff>
    </xdr:from>
    <xdr:ext cx="378565" cy="259045"/>
    <xdr:sp macro="" textlink="">
      <xdr:nvSpPr>
        <xdr:cNvPr id="545" name="テキスト ボックス 544"/>
        <xdr:cNvSpPr txBox="1"/>
      </xdr:nvSpPr>
      <xdr:spPr>
        <a:xfrm>
          <a:off x="12625017" y="681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92913</xdr:rowOff>
    </xdr:from>
    <xdr:to>
      <xdr:col>85</xdr:col>
      <xdr:colOff>127000</xdr:colOff>
      <xdr:row>74</xdr:row>
      <xdr:rowOff>115373</xdr:rowOff>
    </xdr:to>
    <xdr:cxnSp macro="">
      <xdr:nvCxnSpPr>
        <xdr:cNvPr id="623" name="直線コネクタ 622"/>
        <xdr:cNvCxnSpPr/>
      </xdr:nvCxnSpPr>
      <xdr:spPr>
        <a:xfrm flipV="1">
          <a:off x="15481300" y="12780213"/>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62947</xdr:rowOff>
    </xdr:from>
    <xdr:to>
      <xdr:col>81</xdr:col>
      <xdr:colOff>50800</xdr:colOff>
      <xdr:row>74</xdr:row>
      <xdr:rowOff>115373</xdr:rowOff>
    </xdr:to>
    <xdr:cxnSp macro="">
      <xdr:nvCxnSpPr>
        <xdr:cNvPr id="626" name="直線コネクタ 625"/>
        <xdr:cNvCxnSpPr/>
      </xdr:nvCxnSpPr>
      <xdr:spPr>
        <a:xfrm>
          <a:off x="14592300" y="12750247"/>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62947</xdr:rowOff>
    </xdr:from>
    <xdr:to>
      <xdr:col>76</xdr:col>
      <xdr:colOff>114300</xdr:colOff>
      <xdr:row>74</xdr:row>
      <xdr:rowOff>165322</xdr:rowOff>
    </xdr:to>
    <xdr:cxnSp macro="">
      <xdr:nvCxnSpPr>
        <xdr:cNvPr id="629" name="直線コネクタ 628"/>
        <xdr:cNvCxnSpPr/>
      </xdr:nvCxnSpPr>
      <xdr:spPr>
        <a:xfrm flipV="1">
          <a:off x="13703300" y="12750247"/>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108420</xdr:rowOff>
    </xdr:from>
    <xdr:to>
      <xdr:col>71</xdr:col>
      <xdr:colOff>177800</xdr:colOff>
      <xdr:row>74</xdr:row>
      <xdr:rowOff>165322</xdr:rowOff>
    </xdr:to>
    <xdr:cxnSp macro="">
      <xdr:nvCxnSpPr>
        <xdr:cNvPr id="632" name="直線コネクタ 631"/>
        <xdr:cNvCxnSpPr/>
      </xdr:nvCxnSpPr>
      <xdr:spPr>
        <a:xfrm>
          <a:off x="12814300" y="12795720"/>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42113</xdr:rowOff>
    </xdr:from>
    <xdr:to>
      <xdr:col>85</xdr:col>
      <xdr:colOff>177800</xdr:colOff>
      <xdr:row>74</xdr:row>
      <xdr:rowOff>143713</xdr:rowOff>
    </xdr:to>
    <xdr:sp macro="" textlink="">
      <xdr:nvSpPr>
        <xdr:cNvPr id="642" name="楕円 641"/>
        <xdr:cNvSpPr/>
      </xdr:nvSpPr>
      <xdr:spPr>
        <a:xfrm>
          <a:off x="16268700" y="12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64990</xdr:rowOff>
    </xdr:from>
    <xdr:ext cx="534377" cy="259045"/>
    <xdr:sp macro="" textlink="">
      <xdr:nvSpPr>
        <xdr:cNvPr id="643" name="公債費該当値テキスト"/>
        <xdr:cNvSpPr txBox="1"/>
      </xdr:nvSpPr>
      <xdr:spPr>
        <a:xfrm>
          <a:off x="16370300" y="125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64573</xdr:rowOff>
    </xdr:from>
    <xdr:to>
      <xdr:col>81</xdr:col>
      <xdr:colOff>101600</xdr:colOff>
      <xdr:row>74</xdr:row>
      <xdr:rowOff>166173</xdr:rowOff>
    </xdr:to>
    <xdr:sp macro="" textlink="">
      <xdr:nvSpPr>
        <xdr:cNvPr id="644" name="楕円 643"/>
        <xdr:cNvSpPr/>
      </xdr:nvSpPr>
      <xdr:spPr>
        <a:xfrm>
          <a:off x="15430500" y="1275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11250</xdr:rowOff>
    </xdr:from>
    <xdr:ext cx="534377" cy="259045"/>
    <xdr:sp macro="" textlink="">
      <xdr:nvSpPr>
        <xdr:cNvPr id="645" name="テキスト ボックス 644"/>
        <xdr:cNvSpPr txBox="1"/>
      </xdr:nvSpPr>
      <xdr:spPr>
        <a:xfrm>
          <a:off x="15214111" y="1252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12147</xdr:rowOff>
    </xdr:from>
    <xdr:to>
      <xdr:col>76</xdr:col>
      <xdr:colOff>165100</xdr:colOff>
      <xdr:row>74</xdr:row>
      <xdr:rowOff>113747</xdr:rowOff>
    </xdr:to>
    <xdr:sp macro="" textlink="">
      <xdr:nvSpPr>
        <xdr:cNvPr id="646" name="楕円 645"/>
        <xdr:cNvSpPr/>
      </xdr:nvSpPr>
      <xdr:spPr>
        <a:xfrm>
          <a:off x="14541500" y="126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130274</xdr:rowOff>
    </xdr:from>
    <xdr:ext cx="534377" cy="259045"/>
    <xdr:sp macro="" textlink="">
      <xdr:nvSpPr>
        <xdr:cNvPr id="647" name="テキスト ボックス 646"/>
        <xdr:cNvSpPr txBox="1"/>
      </xdr:nvSpPr>
      <xdr:spPr>
        <a:xfrm>
          <a:off x="14325111" y="124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114522</xdr:rowOff>
    </xdr:from>
    <xdr:to>
      <xdr:col>72</xdr:col>
      <xdr:colOff>38100</xdr:colOff>
      <xdr:row>75</xdr:row>
      <xdr:rowOff>44672</xdr:rowOff>
    </xdr:to>
    <xdr:sp macro="" textlink="">
      <xdr:nvSpPr>
        <xdr:cNvPr id="648" name="楕円 647"/>
        <xdr:cNvSpPr/>
      </xdr:nvSpPr>
      <xdr:spPr>
        <a:xfrm>
          <a:off x="13652500" y="12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61199</xdr:rowOff>
    </xdr:from>
    <xdr:ext cx="534377" cy="259045"/>
    <xdr:sp macro="" textlink="">
      <xdr:nvSpPr>
        <xdr:cNvPr id="649" name="テキスト ボックス 648"/>
        <xdr:cNvSpPr txBox="1"/>
      </xdr:nvSpPr>
      <xdr:spPr>
        <a:xfrm>
          <a:off x="13436111" y="125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57620</xdr:rowOff>
    </xdr:from>
    <xdr:to>
      <xdr:col>67</xdr:col>
      <xdr:colOff>101600</xdr:colOff>
      <xdr:row>74</xdr:row>
      <xdr:rowOff>159220</xdr:rowOff>
    </xdr:to>
    <xdr:sp macro="" textlink="">
      <xdr:nvSpPr>
        <xdr:cNvPr id="650" name="楕円 649"/>
        <xdr:cNvSpPr/>
      </xdr:nvSpPr>
      <xdr:spPr>
        <a:xfrm>
          <a:off x="12763500" y="127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4297</xdr:rowOff>
    </xdr:from>
    <xdr:ext cx="534377" cy="259045"/>
    <xdr:sp macro="" textlink="">
      <xdr:nvSpPr>
        <xdr:cNvPr id="651" name="テキスト ボックス 650"/>
        <xdr:cNvSpPr txBox="1"/>
      </xdr:nvSpPr>
      <xdr:spPr>
        <a:xfrm>
          <a:off x="12547111" y="125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59613</xdr:rowOff>
    </xdr:from>
    <xdr:to>
      <xdr:col>85</xdr:col>
      <xdr:colOff>127000</xdr:colOff>
      <xdr:row>98</xdr:row>
      <xdr:rowOff>78801</xdr:rowOff>
    </xdr:to>
    <xdr:cxnSp macro="">
      <xdr:nvCxnSpPr>
        <xdr:cNvPr id="680" name="直線コネクタ 679"/>
        <xdr:cNvCxnSpPr/>
      </xdr:nvCxnSpPr>
      <xdr:spPr>
        <a:xfrm flipV="1">
          <a:off x="15481300" y="16861713"/>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67661</xdr:rowOff>
    </xdr:from>
    <xdr:to>
      <xdr:col>81</xdr:col>
      <xdr:colOff>50800</xdr:colOff>
      <xdr:row>98</xdr:row>
      <xdr:rowOff>78801</xdr:rowOff>
    </xdr:to>
    <xdr:cxnSp macro="">
      <xdr:nvCxnSpPr>
        <xdr:cNvPr id="683" name="直線コネクタ 682"/>
        <xdr:cNvCxnSpPr/>
      </xdr:nvCxnSpPr>
      <xdr:spPr>
        <a:xfrm>
          <a:off x="14592300" y="16869761"/>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67661</xdr:rowOff>
    </xdr:from>
    <xdr:to>
      <xdr:col>76</xdr:col>
      <xdr:colOff>114300</xdr:colOff>
      <xdr:row>98</xdr:row>
      <xdr:rowOff>126411</xdr:rowOff>
    </xdr:to>
    <xdr:cxnSp macro="">
      <xdr:nvCxnSpPr>
        <xdr:cNvPr id="686" name="直線コネクタ 685"/>
        <xdr:cNvCxnSpPr/>
      </xdr:nvCxnSpPr>
      <xdr:spPr>
        <a:xfrm flipV="1">
          <a:off x="13703300" y="16869761"/>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105685</xdr:rowOff>
    </xdr:from>
    <xdr:to>
      <xdr:col>71</xdr:col>
      <xdr:colOff>177800</xdr:colOff>
      <xdr:row>98</xdr:row>
      <xdr:rowOff>126411</xdr:rowOff>
    </xdr:to>
    <xdr:cxnSp macro="">
      <xdr:nvCxnSpPr>
        <xdr:cNvPr id="689" name="直線コネクタ 688"/>
        <xdr:cNvCxnSpPr/>
      </xdr:nvCxnSpPr>
      <xdr:spPr>
        <a:xfrm>
          <a:off x="12814300" y="16907785"/>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8813</xdr:rowOff>
    </xdr:from>
    <xdr:to>
      <xdr:col>85</xdr:col>
      <xdr:colOff>177800</xdr:colOff>
      <xdr:row>98</xdr:row>
      <xdr:rowOff>110413</xdr:rowOff>
    </xdr:to>
    <xdr:sp macro="" textlink="">
      <xdr:nvSpPr>
        <xdr:cNvPr id="699" name="楕円 698"/>
        <xdr:cNvSpPr/>
      </xdr:nvSpPr>
      <xdr:spPr>
        <a:xfrm>
          <a:off x="16268700" y="168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158690</xdr:rowOff>
    </xdr:from>
    <xdr:ext cx="534377" cy="259045"/>
    <xdr:sp macro="" textlink="">
      <xdr:nvSpPr>
        <xdr:cNvPr id="700" name="積立金該当値テキスト"/>
        <xdr:cNvSpPr txBox="1"/>
      </xdr:nvSpPr>
      <xdr:spPr>
        <a:xfrm>
          <a:off x="16370300" y="167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28001</xdr:rowOff>
    </xdr:from>
    <xdr:to>
      <xdr:col>81</xdr:col>
      <xdr:colOff>101600</xdr:colOff>
      <xdr:row>98</xdr:row>
      <xdr:rowOff>129601</xdr:rowOff>
    </xdr:to>
    <xdr:sp macro="" textlink="">
      <xdr:nvSpPr>
        <xdr:cNvPr id="701" name="楕円 700"/>
        <xdr:cNvSpPr/>
      </xdr:nvSpPr>
      <xdr:spPr>
        <a:xfrm>
          <a:off x="15430500" y="168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120728</xdr:rowOff>
    </xdr:from>
    <xdr:ext cx="534377" cy="259045"/>
    <xdr:sp macro="" textlink="">
      <xdr:nvSpPr>
        <xdr:cNvPr id="702" name="テキスト ボックス 701"/>
        <xdr:cNvSpPr txBox="1"/>
      </xdr:nvSpPr>
      <xdr:spPr>
        <a:xfrm>
          <a:off x="15214111" y="169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16861</xdr:rowOff>
    </xdr:from>
    <xdr:to>
      <xdr:col>76</xdr:col>
      <xdr:colOff>165100</xdr:colOff>
      <xdr:row>98</xdr:row>
      <xdr:rowOff>118461</xdr:rowOff>
    </xdr:to>
    <xdr:sp macro="" textlink="">
      <xdr:nvSpPr>
        <xdr:cNvPr id="703" name="楕円 702"/>
        <xdr:cNvSpPr/>
      </xdr:nvSpPr>
      <xdr:spPr>
        <a:xfrm>
          <a:off x="14541500" y="168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109588</xdr:rowOff>
    </xdr:from>
    <xdr:ext cx="534377" cy="259045"/>
    <xdr:sp macro="" textlink="">
      <xdr:nvSpPr>
        <xdr:cNvPr id="704" name="テキスト ボックス 703"/>
        <xdr:cNvSpPr txBox="1"/>
      </xdr:nvSpPr>
      <xdr:spPr>
        <a:xfrm>
          <a:off x="14325111" y="169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75611</xdr:rowOff>
    </xdr:from>
    <xdr:to>
      <xdr:col>72</xdr:col>
      <xdr:colOff>38100</xdr:colOff>
      <xdr:row>99</xdr:row>
      <xdr:rowOff>5761</xdr:rowOff>
    </xdr:to>
    <xdr:sp macro="" textlink="">
      <xdr:nvSpPr>
        <xdr:cNvPr id="705" name="楕円 704"/>
        <xdr:cNvSpPr/>
      </xdr:nvSpPr>
      <xdr:spPr>
        <a:xfrm>
          <a:off x="13652500" y="168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168338</xdr:rowOff>
    </xdr:from>
    <xdr:ext cx="534377" cy="259045"/>
    <xdr:sp macro="" textlink="">
      <xdr:nvSpPr>
        <xdr:cNvPr id="706" name="テキスト ボックス 705"/>
        <xdr:cNvSpPr txBox="1"/>
      </xdr:nvSpPr>
      <xdr:spPr>
        <a:xfrm>
          <a:off x="13436111" y="169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54885</xdr:rowOff>
    </xdr:from>
    <xdr:to>
      <xdr:col>67</xdr:col>
      <xdr:colOff>101600</xdr:colOff>
      <xdr:row>98</xdr:row>
      <xdr:rowOff>156485</xdr:rowOff>
    </xdr:to>
    <xdr:sp macro="" textlink="">
      <xdr:nvSpPr>
        <xdr:cNvPr id="707" name="楕円 706"/>
        <xdr:cNvSpPr/>
      </xdr:nvSpPr>
      <xdr:spPr>
        <a:xfrm>
          <a:off x="12763500" y="168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1562</xdr:rowOff>
    </xdr:from>
    <xdr:ext cx="534377" cy="259045"/>
    <xdr:sp macro="" textlink="">
      <xdr:nvSpPr>
        <xdr:cNvPr id="708" name="テキスト ボックス 707"/>
        <xdr:cNvSpPr txBox="1"/>
      </xdr:nvSpPr>
      <xdr:spPr>
        <a:xfrm>
          <a:off x="12547111" y="166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90061</xdr:rowOff>
    </xdr:from>
    <xdr:to>
      <xdr:col>116</xdr:col>
      <xdr:colOff>63500</xdr:colOff>
      <xdr:row>37</xdr:row>
      <xdr:rowOff>93000</xdr:rowOff>
    </xdr:to>
    <xdr:cxnSp macro="">
      <xdr:nvCxnSpPr>
        <xdr:cNvPr id="739" name="直線コネクタ 738"/>
        <xdr:cNvCxnSpPr/>
      </xdr:nvCxnSpPr>
      <xdr:spPr>
        <a:xfrm flipV="1">
          <a:off x="21323300" y="643371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50056</xdr:rowOff>
    </xdr:from>
    <xdr:to>
      <xdr:col>111</xdr:col>
      <xdr:colOff>177800</xdr:colOff>
      <xdr:row>37</xdr:row>
      <xdr:rowOff>93000</xdr:rowOff>
    </xdr:to>
    <xdr:cxnSp macro="">
      <xdr:nvCxnSpPr>
        <xdr:cNvPr id="742" name="直線コネクタ 741"/>
        <xdr:cNvCxnSpPr/>
      </xdr:nvCxnSpPr>
      <xdr:spPr>
        <a:xfrm>
          <a:off x="20434300" y="6393706"/>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50056</xdr:rowOff>
    </xdr:from>
    <xdr:to>
      <xdr:col>107</xdr:col>
      <xdr:colOff>50800</xdr:colOff>
      <xdr:row>37</xdr:row>
      <xdr:rowOff>100185</xdr:rowOff>
    </xdr:to>
    <xdr:cxnSp macro="">
      <xdr:nvCxnSpPr>
        <xdr:cNvPr id="745" name="直線コネクタ 744"/>
        <xdr:cNvCxnSpPr/>
      </xdr:nvCxnSpPr>
      <xdr:spPr>
        <a:xfrm flipV="1">
          <a:off x="19545300" y="6393706"/>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100185</xdr:rowOff>
    </xdr:from>
    <xdr:to>
      <xdr:col>102</xdr:col>
      <xdr:colOff>114300</xdr:colOff>
      <xdr:row>37</xdr:row>
      <xdr:rowOff>100675</xdr:rowOff>
    </xdr:to>
    <xdr:cxnSp macro="">
      <xdr:nvCxnSpPr>
        <xdr:cNvPr id="748" name="直線コネクタ 747"/>
        <xdr:cNvCxnSpPr/>
      </xdr:nvCxnSpPr>
      <xdr:spPr>
        <a:xfrm flipV="1">
          <a:off x="18656300" y="644383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39261</xdr:rowOff>
    </xdr:from>
    <xdr:to>
      <xdr:col>116</xdr:col>
      <xdr:colOff>114300</xdr:colOff>
      <xdr:row>37</xdr:row>
      <xdr:rowOff>140861</xdr:rowOff>
    </xdr:to>
    <xdr:sp macro="" textlink="">
      <xdr:nvSpPr>
        <xdr:cNvPr id="758" name="楕円 757"/>
        <xdr:cNvSpPr/>
      </xdr:nvSpPr>
      <xdr:spPr>
        <a:xfrm>
          <a:off x="221107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62138</xdr:rowOff>
    </xdr:from>
    <xdr:ext cx="469744" cy="259045"/>
    <xdr:sp macro="" textlink="">
      <xdr:nvSpPr>
        <xdr:cNvPr id="759" name="投資及び出資金該当値テキスト"/>
        <xdr:cNvSpPr txBox="1"/>
      </xdr:nvSpPr>
      <xdr:spPr>
        <a:xfrm>
          <a:off x="22212300" y="62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42200</xdr:rowOff>
    </xdr:from>
    <xdr:to>
      <xdr:col>112</xdr:col>
      <xdr:colOff>38100</xdr:colOff>
      <xdr:row>37</xdr:row>
      <xdr:rowOff>143800</xdr:rowOff>
    </xdr:to>
    <xdr:sp macro="" textlink="">
      <xdr:nvSpPr>
        <xdr:cNvPr id="760" name="楕円 759"/>
        <xdr:cNvSpPr/>
      </xdr:nvSpPr>
      <xdr:spPr>
        <a:xfrm>
          <a:off x="21272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160327</xdr:rowOff>
    </xdr:from>
    <xdr:ext cx="469744" cy="259045"/>
    <xdr:sp macro="" textlink="">
      <xdr:nvSpPr>
        <xdr:cNvPr id="761" name="テキスト ボックス 760"/>
        <xdr:cNvSpPr txBox="1"/>
      </xdr:nvSpPr>
      <xdr:spPr>
        <a:xfrm>
          <a:off x="21088428"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170706</xdr:rowOff>
    </xdr:from>
    <xdr:to>
      <xdr:col>107</xdr:col>
      <xdr:colOff>101600</xdr:colOff>
      <xdr:row>37</xdr:row>
      <xdr:rowOff>100856</xdr:rowOff>
    </xdr:to>
    <xdr:sp macro="" textlink="">
      <xdr:nvSpPr>
        <xdr:cNvPr id="762" name="楕円 761"/>
        <xdr:cNvSpPr/>
      </xdr:nvSpPr>
      <xdr:spPr>
        <a:xfrm>
          <a:off x="20383500" y="63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117383</xdr:rowOff>
    </xdr:from>
    <xdr:ext cx="469744" cy="259045"/>
    <xdr:sp macro="" textlink="">
      <xdr:nvSpPr>
        <xdr:cNvPr id="763" name="テキスト ボックス 762"/>
        <xdr:cNvSpPr txBox="1"/>
      </xdr:nvSpPr>
      <xdr:spPr>
        <a:xfrm>
          <a:off x="20199428" y="611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49385</xdr:rowOff>
    </xdr:from>
    <xdr:to>
      <xdr:col>102</xdr:col>
      <xdr:colOff>165100</xdr:colOff>
      <xdr:row>37</xdr:row>
      <xdr:rowOff>150985</xdr:rowOff>
    </xdr:to>
    <xdr:sp macro="" textlink="">
      <xdr:nvSpPr>
        <xdr:cNvPr id="764" name="楕円 763"/>
        <xdr:cNvSpPr/>
      </xdr:nvSpPr>
      <xdr:spPr>
        <a:xfrm>
          <a:off x="19494500" y="63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167512</xdr:rowOff>
    </xdr:from>
    <xdr:ext cx="469744" cy="259045"/>
    <xdr:sp macro="" textlink="">
      <xdr:nvSpPr>
        <xdr:cNvPr id="765" name="テキスト ボックス 764"/>
        <xdr:cNvSpPr txBox="1"/>
      </xdr:nvSpPr>
      <xdr:spPr>
        <a:xfrm>
          <a:off x="19310428" y="61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49875</xdr:rowOff>
    </xdr:from>
    <xdr:to>
      <xdr:col>98</xdr:col>
      <xdr:colOff>38100</xdr:colOff>
      <xdr:row>37</xdr:row>
      <xdr:rowOff>151475</xdr:rowOff>
    </xdr:to>
    <xdr:sp macro="" textlink="">
      <xdr:nvSpPr>
        <xdr:cNvPr id="766" name="楕円 765"/>
        <xdr:cNvSpPr/>
      </xdr:nvSpPr>
      <xdr:spPr>
        <a:xfrm>
          <a:off x="18605500" y="6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168002</xdr:rowOff>
    </xdr:from>
    <xdr:ext cx="469744" cy="259045"/>
    <xdr:sp macro="" textlink="">
      <xdr:nvSpPr>
        <xdr:cNvPr id="767" name="テキスト ボックス 766"/>
        <xdr:cNvSpPr txBox="1"/>
      </xdr:nvSpPr>
      <xdr:spPr>
        <a:xfrm>
          <a:off x="18421428" y="61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164865</xdr:rowOff>
    </xdr:from>
    <xdr:to>
      <xdr:col>116</xdr:col>
      <xdr:colOff>63500</xdr:colOff>
      <xdr:row>51</xdr:row>
      <xdr:rowOff>34792</xdr:rowOff>
    </xdr:to>
    <xdr:cxnSp macro="">
      <xdr:nvCxnSpPr>
        <xdr:cNvPr id="796" name="直線コネクタ 795"/>
        <xdr:cNvCxnSpPr/>
      </xdr:nvCxnSpPr>
      <xdr:spPr>
        <a:xfrm>
          <a:off x="21323300" y="8737365"/>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85941</xdr:rowOff>
    </xdr:from>
    <xdr:to>
      <xdr:col>111</xdr:col>
      <xdr:colOff>177800</xdr:colOff>
      <xdr:row>50</xdr:row>
      <xdr:rowOff>164865</xdr:rowOff>
    </xdr:to>
    <xdr:cxnSp macro="">
      <xdr:nvCxnSpPr>
        <xdr:cNvPr id="799" name="直線コネクタ 798"/>
        <xdr:cNvCxnSpPr/>
      </xdr:nvCxnSpPr>
      <xdr:spPr>
        <a:xfrm>
          <a:off x="20434300" y="8658441"/>
          <a:ext cx="889000" cy="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17399</xdr:rowOff>
    </xdr:from>
    <xdr:to>
      <xdr:col>107</xdr:col>
      <xdr:colOff>50800</xdr:colOff>
      <xdr:row>50</xdr:row>
      <xdr:rowOff>85941</xdr:rowOff>
    </xdr:to>
    <xdr:cxnSp macro="">
      <xdr:nvCxnSpPr>
        <xdr:cNvPr id="802" name="直線コネクタ 801"/>
        <xdr:cNvCxnSpPr/>
      </xdr:nvCxnSpPr>
      <xdr:spPr>
        <a:xfrm>
          <a:off x="19545300" y="8589899"/>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17399</xdr:rowOff>
    </xdr:from>
    <xdr:to>
      <xdr:col>102</xdr:col>
      <xdr:colOff>114300</xdr:colOff>
      <xdr:row>54</xdr:row>
      <xdr:rowOff>78931</xdr:rowOff>
    </xdr:to>
    <xdr:cxnSp macro="">
      <xdr:nvCxnSpPr>
        <xdr:cNvPr id="805" name="直線コネクタ 804"/>
        <xdr:cNvCxnSpPr/>
      </xdr:nvCxnSpPr>
      <xdr:spPr>
        <a:xfrm flipV="1">
          <a:off x="18656300" y="8589899"/>
          <a:ext cx="889000" cy="7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7" name="テキスト ボックス 806"/>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155442</xdr:rowOff>
    </xdr:from>
    <xdr:to>
      <xdr:col>116</xdr:col>
      <xdr:colOff>114300</xdr:colOff>
      <xdr:row>51</xdr:row>
      <xdr:rowOff>85592</xdr:rowOff>
    </xdr:to>
    <xdr:sp macro="" textlink="">
      <xdr:nvSpPr>
        <xdr:cNvPr id="815" name="楕円 814"/>
        <xdr:cNvSpPr/>
      </xdr:nvSpPr>
      <xdr:spPr>
        <a:xfrm>
          <a:off x="22110700" y="87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108469</xdr:rowOff>
    </xdr:from>
    <xdr:ext cx="534377" cy="259045"/>
    <xdr:sp macro="" textlink="">
      <xdr:nvSpPr>
        <xdr:cNvPr id="816" name="貸付金該当値テキスト"/>
        <xdr:cNvSpPr txBox="1"/>
      </xdr:nvSpPr>
      <xdr:spPr>
        <a:xfrm>
          <a:off x="22212300" y="86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114065</xdr:rowOff>
    </xdr:from>
    <xdr:to>
      <xdr:col>112</xdr:col>
      <xdr:colOff>38100</xdr:colOff>
      <xdr:row>51</xdr:row>
      <xdr:rowOff>44215</xdr:rowOff>
    </xdr:to>
    <xdr:sp macro="" textlink="">
      <xdr:nvSpPr>
        <xdr:cNvPr id="817" name="楕円 816"/>
        <xdr:cNvSpPr/>
      </xdr:nvSpPr>
      <xdr:spPr>
        <a:xfrm>
          <a:off x="21272500" y="86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60742</xdr:rowOff>
    </xdr:from>
    <xdr:ext cx="534377" cy="259045"/>
    <xdr:sp macro="" textlink="">
      <xdr:nvSpPr>
        <xdr:cNvPr id="818" name="テキスト ボックス 817"/>
        <xdr:cNvSpPr txBox="1"/>
      </xdr:nvSpPr>
      <xdr:spPr>
        <a:xfrm>
          <a:off x="21056111" y="84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35141</xdr:rowOff>
    </xdr:from>
    <xdr:to>
      <xdr:col>107</xdr:col>
      <xdr:colOff>101600</xdr:colOff>
      <xdr:row>50</xdr:row>
      <xdr:rowOff>136741</xdr:rowOff>
    </xdr:to>
    <xdr:sp macro="" textlink="">
      <xdr:nvSpPr>
        <xdr:cNvPr id="819" name="楕円 818"/>
        <xdr:cNvSpPr/>
      </xdr:nvSpPr>
      <xdr:spPr>
        <a:xfrm>
          <a:off x="20383500" y="86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153268</xdr:rowOff>
    </xdr:from>
    <xdr:ext cx="534377" cy="259045"/>
    <xdr:sp macro="" textlink="">
      <xdr:nvSpPr>
        <xdr:cNvPr id="820" name="テキスト ボックス 819"/>
        <xdr:cNvSpPr txBox="1"/>
      </xdr:nvSpPr>
      <xdr:spPr>
        <a:xfrm>
          <a:off x="20167111" y="83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138049</xdr:rowOff>
    </xdr:from>
    <xdr:to>
      <xdr:col>102</xdr:col>
      <xdr:colOff>165100</xdr:colOff>
      <xdr:row>50</xdr:row>
      <xdr:rowOff>68199</xdr:rowOff>
    </xdr:to>
    <xdr:sp macro="" textlink="">
      <xdr:nvSpPr>
        <xdr:cNvPr id="821" name="楕円 820"/>
        <xdr:cNvSpPr/>
      </xdr:nvSpPr>
      <xdr:spPr>
        <a:xfrm>
          <a:off x="19494500" y="85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84726</xdr:rowOff>
    </xdr:from>
    <xdr:ext cx="534377" cy="259045"/>
    <xdr:sp macro="" textlink="">
      <xdr:nvSpPr>
        <xdr:cNvPr id="822" name="テキスト ボックス 821"/>
        <xdr:cNvSpPr txBox="1"/>
      </xdr:nvSpPr>
      <xdr:spPr>
        <a:xfrm>
          <a:off x="19278111" y="83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28131</xdr:rowOff>
    </xdr:from>
    <xdr:to>
      <xdr:col>98</xdr:col>
      <xdr:colOff>38100</xdr:colOff>
      <xdr:row>54</xdr:row>
      <xdr:rowOff>129731</xdr:rowOff>
    </xdr:to>
    <xdr:sp macro="" textlink="">
      <xdr:nvSpPr>
        <xdr:cNvPr id="823" name="楕円 822"/>
        <xdr:cNvSpPr/>
      </xdr:nvSpPr>
      <xdr:spPr>
        <a:xfrm>
          <a:off x="18605500" y="92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146258</xdr:rowOff>
    </xdr:from>
    <xdr:ext cx="534377" cy="259045"/>
    <xdr:sp macro="" textlink="">
      <xdr:nvSpPr>
        <xdr:cNvPr id="824" name="テキスト ボックス 823"/>
        <xdr:cNvSpPr txBox="1"/>
      </xdr:nvSpPr>
      <xdr:spPr>
        <a:xfrm>
          <a:off x="18389111" y="90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119164</xdr:rowOff>
    </xdr:from>
    <xdr:to>
      <xdr:col>116</xdr:col>
      <xdr:colOff>63500</xdr:colOff>
      <xdr:row>74</xdr:row>
      <xdr:rowOff>155931</xdr:rowOff>
    </xdr:to>
    <xdr:cxnSp macro="">
      <xdr:nvCxnSpPr>
        <xdr:cNvPr id="854" name="直線コネクタ 853"/>
        <xdr:cNvCxnSpPr/>
      </xdr:nvCxnSpPr>
      <xdr:spPr>
        <a:xfrm flipV="1">
          <a:off x="21323300" y="12806464"/>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155931</xdr:rowOff>
    </xdr:from>
    <xdr:to>
      <xdr:col>111</xdr:col>
      <xdr:colOff>177800</xdr:colOff>
      <xdr:row>75</xdr:row>
      <xdr:rowOff>13932</xdr:rowOff>
    </xdr:to>
    <xdr:cxnSp macro="">
      <xdr:nvCxnSpPr>
        <xdr:cNvPr id="857" name="直線コネクタ 856"/>
        <xdr:cNvCxnSpPr/>
      </xdr:nvCxnSpPr>
      <xdr:spPr>
        <a:xfrm flipV="1">
          <a:off x="20434300" y="12843231"/>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13932</xdr:rowOff>
    </xdr:from>
    <xdr:to>
      <xdr:col>107</xdr:col>
      <xdr:colOff>50800</xdr:colOff>
      <xdr:row>75</xdr:row>
      <xdr:rowOff>41554</xdr:rowOff>
    </xdr:to>
    <xdr:cxnSp macro="">
      <xdr:nvCxnSpPr>
        <xdr:cNvPr id="860" name="直線コネクタ 859"/>
        <xdr:cNvCxnSpPr/>
      </xdr:nvCxnSpPr>
      <xdr:spPr>
        <a:xfrm flipV="1">
          <a:off x="19545300" y="12872682"/>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41554</xdr:rowOff>
    </xdr:from>
    <xdr:to>
      <xdr:col>102</xdr:col>
      <xdr:colOff>114300</xdr:colOff>
      <xdr:row>75</xdr:row>
      <xdr:rowOff>57138</xdr:rowOff>
    </xdr:to>
    <xdr:cxnSp macro="">
      <xdr:nvCxnSpPr>
        <xdr:cNvPr id="863" name="直線コネクタ 862"/>
        <xdr:cNvCxnSpPr/>
      </xdr:nvCxnSpPr>
      <xdr:spPr>
        <a:xfrm flipV="1">
          <a:off x="18656300" y="12900304"/>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68364</xdr:rowOff>
    </xdr:from>
    <xdr:to>
      <xdr:col>116</xdr:col>
      <xdr:colOff>114300</xdr:colOff>
      <xdr:row>74</xdr:row>
      <xdr:rowOff>169964</xdr:rowOff>
    </xdr:to>
    <xdr:sp macro="" textlink="">
      <xdr:nvSpPr>
        <xdr:cNvPr id="873" name="楕円 872"/>
        <xdr:cNvSpPr/>
      </xdr:nvSpPr>
      <xdr:spPr>
        <a:xfrm>
          <a:off x="22110700" y="127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91241</xdr:rowOff>
    </xdr:from>
    <xdr:ext cx="534377" cy="259045"/>
    <xdr:sp macro="" textlink="">
      <xdr:nvSpPr>
        <xdr:cNvPr id="874" name="繰出金該当値テキスト"/>
        <xdr:cNvSpPr txBox="1"/>
      </xdr:nvSpPr>
      <xdr:spPr>
        <a:xfrm>
          <a:off x="22212300" y="126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105131</xdr:rowOff>
    </xdr:from>
    <xdr:to>
      <xdr:col>112</xdr:col>
      <xdr:colOff>38100</xdr:colOff>
      <xdr:row>75</xdr:row>
      <xdr:rowOff>35281</xdr:rowOff>
    </xdr:to>
    <xdr:sp macro="" textlink="">
      <xdr:nvSpPr>
        <xdr:cNvPr id="875" name="楕円 874"/>
        <xdr:cNvSpPr/>
      </xdr:nvSpPr>
      <xdr:spPr>
        <a:xfrm>
          <a:off x="21272500" y="127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51808</xdr:rowOff>
    </xdr:from>
    <xdr:ext cx="534377" cy="259045"/>
    <xdr:sp macro="" textlink="">
      <xdr:nvSpPr>
        <xdr:cNvPr id="876" name="テキスト ボックス 875"/>
        <xdr:cNvSpPr txBox="1"/>
      </xdr:nvSpPr>
      <xdr:spPr>
        <a:xfrm>
          <a:off x="21056111" y="125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134582</xdr:rowOff>
    </xdr:from>
    <xdr:to>
      <xdr:col>107</xdr:col>
      <xdr:colOff>101600</xdr:colOff>
      <xdr:row>75</xdr:row>
      <xdr:rowOff>64732</xdr:rowOff>
    </xdr:to>
    <xdr:sp macro="" textlink="">
      <xdr:nvSpPr>
        <xdr:cNvPr id="877" name="楕円 876"/>
        <xdr:cNvSpPr/>
      </xdr:nvSpPr>
      <xdr:spPr>
        <a:xfrm>
          <a:off x="20383500" y="128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81259</xdr:rowOff>
    </xdr:from>
    <xdr:ext cx="534377" cy="259045"/>
    <xdr:sp macro="" textlink="">
      <xdr:nvSpPr>
        <xdr:cNvPr id="878" name="テキスト ボックス 877"/>
        <xdr:cNvSpPr txBox="1"/>
      </xdr:nvSpPr>
      <xdr:spPr>
        <a:xfrm>
          <a:off x="20167111" y="125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162204</xdr:rowOff>
    </xdr:from>
    <xdr:to>
      <xdr:col>102</xdr:col>
      <xdr:colOff>165100</xdr:colOff>
      <xdr:row>75</xdr:row>
      <xdr:rowOff>92354</xdr:rowOff>
    </xdr:to>
    <xdr:sp macro="" textlink="">
      <xdr:nvSpPr>
        <xdr:cNvPr id="879" name="楕円 878"/>
        <xdr:cNvSpPr/>
      </xdr:nvSpPr>
      <xdr:spPr>
        <a:xfrm>
          <a:off x="19494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108881</xdr:rowOff>
    </xdr:from>
    <xdr:ext cx="534377" cy="259045"/>
    <xdr:sp macro="" textlink="">
      <xdr:nvSpPr>
        <xdr:cNvPr id="880" name="テキスト ボックス 879"/>
        <xdr:cNvSpPr txBox="1"/>
      </xdr:nvSpPr>
      <xdr:spPr>
        <a:xfrm>
          <a:off x="19278111" y="126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6338</xdr:rowOff>
    </xdr:from>
    <xdr:to>
      <xdr:col>98</xdr:col>
      <xdr:colOff>38100</xdr:colOff>
      <xdr:row>75</xdr:row>
      <xdr:rowOff>107938</xdr:rowOff>
    </xdr:to>
    <xdr:sp macro="" textlink="">
      <xdr:nvSpPr>
        <xdr:cNvPr id="881" name="楕円 880"/>
        <xdr:cNvSpPr/>
      </xdr:nvSpPr>
      <xdr:spPr>
        <a:xfrm>
          <a:off x="18605500" y="128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99065</xdr:rowOff>
    </xdr:from>
    <xdr:ext cx="534377" cy="259045"/>
    <xdr:sp macro="" textlink="">
      <xdr:nvSpPr>
        <xdr:cNvPr id="882" name="テキスト ボックス 881"/>
        <xdr:cNvSpPr txBox="1"/>
      </xdr:nvSpPr>
      <xdr:spPr>
        <a:xfrm>
          <a:off x="18389111" y="129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本市の歳出決算総額についての住民一人当たりのコストは</a:t>
          </a:r>
          <a:r>
            <a:rPr kumimoji="1" lang="en-US" altLang="ja-JP" sz="1300">
              <a:latin typeface="ＭＳ Ｐゴシック" panose="020B0600070205080204" pitchFamily="50" charset="-128"/>
              <a:ea typeface="ＭＳ Ｐゴシック" panose="020B0600070205080204" pitchFamily="50" charset="-128"/>
            </a:rPr>
            <a:t>554,443</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主な構成費目や類似団体の平均と大きな乖離が見られる項目の分析については以下のとおりである。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職員定員管理計画の推進や平均年齢の低下等により、前年度とほぼ同様の水準で推移しており、全国・類似団体・県内のいずれと比較しても、平均を下回っている。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物価高騰への対応のための低所得世帯等への各種給付事業費の増等により前年度と比較して増加となった。なお、類似団体も同様の傾向で推移している。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本市及び県内の他自治体も、県との協調による商工業者への融資制度に係る預託を行っていることから、類似団体・全国と比較しても、平均を大きく上回っている。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民生費普通建設事業費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新規整備においては米子駅南北自由通路の整備が最終年度となり事業費が増となったことや、更新整備においては小学校外壁改修等の各種施設の更新整備が増加したことから、前年度及び類似団体の平均を上回ったものの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145,163
143,587
132.42
81,402,125
80,484,576
589,186
33,431,955
58,625,369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36</xdr:row>
      <xdr:rowOff>13970</xdr:rowOff>
    </xdr:to>
    <xdr:cxnSp macro="">
      <xdr:nvCxnSpPr>
        <xdr:cNvPr id="61" name="直線コネクタ 60"/>
        <xdr:cNvCxnSpPr/>
      </xdr:nvCxnSpPr>
      <xdr:spPr>
        <a:xfrm flipV="1">
          <a:off x="3797300" y="6100064"/>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15494</xdr:rowOff>
    </xdr:to>
    <xdr:cxnSp macro="">
      <xdr:nvCxnSpPr>
        <xdr:cNvPr id="64" name="直線コネクタ 63"/>
        <xdr:cNvCxnSpPr/>
      </xdr:nvCxnSpPr>
      <xdr:spPr>
        <a:xfrm flipV="1">
          <a:off x="2908300" y="61861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15494</xdr:rowOff>
    </xdr:from>
    <xdr:to>
      <xdr:col>15</xdr:col>
      <xdr:colOff>50800</xdr:colOff>
      <xdr:row>36</xdr:row>
      <xdr:rowOff>34544</xdr:rowOff>
    </xdr:to>
    <xdr:cxnSp macro="">
      <xdr:nvCxnSpPr>
        <xdr:cNvPr id="67" name="直線コネクタ 66"/>
        <xdr:cNvCxnSpPr/>
      </xdr:nvCxnSpPr>
      <xdr:spPr>
        <a:xfrm flipV="1">
          <a:off x="2019300" y="618769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25400</xdr:rowOff>
    </xdr:from>
    <xdr:to>
      <xdr:col>10</xdr:col>
      <xdr:colOff>114300</xdr:colOff>
      <xdr:row>36</xdr:row>
      <xdr:rowOff>34544</xdr:rowOff>
    </xdr:to>
    <xdr:cxnSp macro="">
      <xdr:nvCxnSpPr>
        <xdr:cNvPr id="70" name="直線コネクタ 69"/>
        <xdr:cNvCxnSpPr/>
      </xdr:nvCxnSpPr>
      <xdr:spPr>
        <a:xfrm>
          <a:off x="1130300" y="6197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48514</xdr:rowOff>
    </xdr:from>
    <xdr:to>
      <xdr:col>24</xdr:col>
      <xdr:colOff>114300</xdr:colOff>
      <xdr:row>35</xdr:row>
      <xdr:rowOff>150114</xdr:rowOff>
    </xdr:to>
    <xdr:sp macro="" textlink="">
      <xdr:nvSpPr>
        <xdr:cNvPr id="80" name="楕円 79"/>
        <xdr:cNvSpPr/>
      </xdr:nvSpPr>
      <xdr:spPr>
        <a:xfrm>
          <a:off x="45847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26941</xdr:rowOff>
    </xdr:from>
    <xdr:ext cx="469744" cy="259045"/>
    <xdr:sp macro="" textlink="">
      <xdr:nvSpPr>
        <xdr:cNvPr id="81" name="議会費該当値テキスト"/>
        <xdr:cNvSpPr txBox="1"/>
      </xdr:nvSpPr>
      <xdr:spPr>
        <a:xfrm>
          <a:off x="4686300"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2" name="楕円 81"/>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83" name="テキスト ボックス 82"/>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136144</xdr:rowOff>
    </xdr:from>
    <xdr:to>
      <xdr:col>15</xdr:col>
      <xdr:colOff>101600</xdr:colOff>
      <xdr:row>36</xdr:row>
      <xdr:rowOff>66294</xdr:rowOff>
    </xdr:to>
    <xdr:sp macro="" textlink="">
      <xdr:nvSpPr>
        <xdr:cNvPr id="84" name="楕円 83"/>
        <xdr:cNvSpPr/>
      </xdr:nvSpPr>
      <xdr:spPr>
        <a:xfrm>
          <a:off x="2857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57421</xdr:rowOff>
    </xdr:from>
    <xdr:ext cx="469744" cy="259045"/>
    <xdr:sp macro="" textlink="">
      <xdr:nvSpPr>
        <xdr:cNvPr id="85" name="テキスト ボックス 84"/>
        <xdr:cNvSpPr txBox="1"/>
      </xdr:nvSpPr>
      <xdr:spPr>
        <a:xfrm>
          <a:off x="2673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6" name="楕円 85"/>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76471</xdr:rowOff>
    </xdr:from>
    <xdr:ext cx="469744" cy="259045"/>
    <xdr:sp macro="" textlink="">
      <xdr:nvSpPr>
        <xdr:cNvPr id="87" name="テキスト ボックス 86"/>
        <xdr:cNvSpPr txBox="1"/>
      </xdr:nvSpPr>
      <xdr:spPr>
        <a:xfrm>
          <a:off x="178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88" name="楕円 87"/>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89" name="テキスト ボックス 88"/>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36222</xdr:rowOff>
    </xdr:from>
    <xdr:to>
      <xdr:col>24</xdr:col>
      <xdr:colOff>63500</xdr:colOff>
      <xdr:row>57</xdr:row>
      <xdr:rowOff>55950</xdr:rowOff>
    </xdr:to>
    <xdr:cxnSp macro="">
      <xdr:nvCxnSpPr>
        <xdr:cNvPr id="116" name="直線コネクタ 115"/>
        <xdr:cNvCxnSpPr/>
      </xdr:nvCxnSpPr>
      <xdr:spPr>
        <a:xfrm flipV="1">
          <a:off x="3797300" y="9808872"/>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53166</xdr:rowOff>
    </xdr:from>
    <xdr:to>
      <xdr:col>19</xdr:col>
      <xdr:colOff>177800</xdr:colOff>
      <xdr:row>57</xdr:row>
      <xdr:rowOff>55950</xdr:rowOff>
    </xdr:to>
    <xdr:cxnSp macro="">
      <xdr:nvCxnSpPr>
        <xdr:cNvPr id="119" name="直線コネクタ 118"/>
        <xdr:cNvCxnSpPr/>
      </xdr:nvCxnSpPr>
      <xdr:spPr>
        <a:xfrm>
          <a:off x="2908300" y="9825816"/>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160722</xdr:rowOff>
    </xdr:from>
    <xdr:to>
      <xdr:col>15</xdr:col>
      <xdr:colOff>50800</xdr:colOff>
      <xdr:row>57</xdr:row>
      <xdr:rowOff>53166</xdr:rowOff>
    </xdr:to>
    <xdr:cxnSp macro="">
      <xdr:nvCxnSpPr>
        <xdr:cNvPr id="122" name="直線コネクタ 121"/>
        <xdr:cNvCxnSpPr/>
      </xdr:nvCxnSpPr>
      <xdr:spPr>
        <a:xfrm>
          <a:off x="2019300" y="9419022"/>
          <a:ext cx="889000" cy="4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160722</xdr:rowOff>
    </xdr:from>
    <xdr:to>
      <xdr:col>10</xdr:col>
      <xdr:colOff>114300</xdr:colOff>
      <xdr:row>57</xdr:row>
      <xdr:rowOff>84196</xdr:rowOff>
    </xdr:to>
    <xdr:cxnSp macro="">
      <xdr:nvCxnSpPr>
        <xdr:cNvPr id="125" name="直線コネクタ 124"/>
        <xdr:cNvCxnSpPr/>
      </xdr:nvCxnSpPr>
      <xdr:spPr>
        <a:xfrm flipV="1">
          <a:off x="1130300" y="9419022"/>
          <a:ext cx="889000" cy="4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156872</xdr:rowOff>
    </xdr:from>
    <xdr:to>
      <xdr:col>24</xdr:col>
      <xdr:colOff>114300</xdr:colOff>
      <xdr:row>57</xdr:row>
      <xdr:rowOff>87022</xdr:rowOff>
    </xdr:to>
    <xdr:sp macro="" textlink="">
      <xdr:nvSpPr>
        <xdr:cNvPr id="135" name="楕円 134"/>
        <xdr:cNvSpPr/>
      </xdr:nvSpPr>
      <xdr:spPr>
        <a:xfrm>
          <a:off x="4584700" y="97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5150</xdr:rowOff>
    </xdr:from>
    <xdr:to>
      <xdr:col>20</xdr:col>
      <xdr:colOff>38100</xdr:colOff>
      <xdr:row>57</xdr:row>
      <xdr:rowOff>106750</xdr:rowOff>
    </xdr:to>
    <xdr:sp macro="" textlink="">
      <xdr:nvSpPr>
        <xdr:cNvPr id="137" name="楕円 136"/>
        <xdr:cNvSpPr/>
      </xdr:nvSpPr>
      <xdr:spPr>
        <a:xfrm>
          <a:off x="3746500" y="97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97877</xdr:rowOff>
    </xdr:from>
    <xdr:ext cx="534377" cy="259045"/>
    <xdr:sp macro="" textlink="">
      <xdr:nvSpPr>
        <xdr:cNvPr id="138" name="テキスト ボックス 137"/>
        <xdr:cNvSpPr txBox="1"/>
      </xdr:nvSpPr>
      <xdr:spPr>
        <a:xfrm>
          <a:off x="3530111" y="98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2366</xdr:rowOff>
    </xdr:from>
    <xdr:to>
      <xdr:col>15</xdr:col>
      <xdr:colOff>101600</xdr:colOff>
      <xdr:row>57</xdr:row>
      <xdr:rowOff>103966</xdr:rowOff>
    </xdr:to>
    <xdr:sp macro="" textlink="">
      <xdr:nvSpPr>
        <xdr:cNvPr id="139" name="楕円 138"/>
        <xdr:cNvSpPr/>
      </xdr:nvSpPr>
      <xdr:spPr>
        <a:xfrm>
          <a:off x="2857500" y="97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95093</xdr:rowOff>
    </xdr:from>
    <xdr:ext cx="534377" cy="259045"/>
    <xdr:sp macro="" textlink="">
      <xdr:nvSpPr>
        <xdr:cNvPr id="140" name="テキスト ボックス 139"/>
        <xdr:cNvSpPr txBox="1"/>
      </xdr:nvSpPr>
      <xdr:spPr>
        <a:xfrm>
          <a:off x="2641111" y="98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109922</xdr:rowOff>
    </xdr:from>
    <xdr:to>
      <xdr:col>10</xdr:col>
      <xdr:colOff>165100</xdr:colOff>
      <xdr:row>55</xdr:row>
      <xdr:rowOff>40072</xdr:rowOff>
    </xdr:to>
    <xdr:sp macro="" textlink="">
      <xdr:nvSpPr>
        <xdr:cNvPr id="141" name="楕円 140"/>
        <xdr:cNvSpPr/>
      </xdr:nvSpPr>
      <xdr:spPr>
        <a:xfrm>
          <a:off x="1968500" y="93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31199</xdr:rowOff>
    </xdr:from>
    <xdr:ext cx="599010" cy="259045"/>
    <xdr:sp macro="" textlink="">
      <xdr:nvSpPr>
        <xdr:cNvPr id="142" name="テキスト ボックス 141"/>
        <xdr:cNvSpPr txBox="1"/>
      </xdr:nvSpPr>
      <xdr:spPr>
        <a:xfrm>
          <a:off x="1719795" y="94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33396</xdr:rowOff>
    </xdr:from>
    <xdr:to>
      <xdr:col>6</xdr:col>
      <xdr:colOff>38100</xdr:colOff>
      <xdr:row>57</xdr:row>
      <xdr:rowOff>134996</xdr:rowOff>
    </xdr:to>
    <xdr:sp macro="" textlink="">
      <xdr:nvSpPr>
        <xdr:cNvPr id="143" name="楕円 142"/>
        <xdr:cNvSpPr/>
      </xdr:nvSpPr>
      <xdr:spPr>
        <a:xfrm>
          <a:off x="10795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126123</xdr:rowOff>
    </xdr:from>
    <xdr:ext cx="534377" cy="259045"/>
    <xdr:sp macro="" textlink="">
      <xdr:nvSpPr>
        <xdr:cNvPr id="144" name="テキスト ボックス 143"/>
        <xdr:cNvSpPr txBox="1"/>
      </xdr:nvSpPr>
      <xdr:spPr>
        <a:xfrm>
          <a:off x="863111" y="98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58021</xdr:rowOff>
    </xdr:from>
    <xdr:to>
      <xdr:col>24</xdr:col>
      <xdr:colOff>63500</xdr:colOff>
      <xdr:row>77</xdr:row>
      <xdr:rowOff>46645</xdr:rowOff>
    </xdr:to>
    <xdr:cxnSp macro="">
      <xdr:nvCxnSpPr>
        <xdr:cNvPr id="174" name="直線コネクタ 173"/>
        <xdr:cNvCxnSpPr/>
      </xdr:nvCxnSpPr>
      <xdr:spPr>
        <a:xfrm flipV="1">
          <a:off x="3797300" y="13088221"/>
          <a:ext cx="838200" cy="1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42698</xdr:rowOff>
    </xdr:from>
    <xdr:to>
      <xdr:col>19</xdr:col>
      <xdr:colOff>177800</xdr:colOff>
      <xdr:row>77</xdr:row>
      <xdr:rowOff>46645</xdr:rowOff>
    </xdr:to>
    <xdr:cxnSp macro="">
      <xdr:nvCxnSpPr>
        <xdr:cNvPr id="177" name="直線コネクタ 176"/>
        <xdr:cNvCxnSpPr/>
      </xdr:nvCxnSpPr>
      <xdr:spPr>
        <a:xfrm>
          <a:off x="2908300" y="13072898"/>
          <a:ext cx="889000" cy="17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42698</xdr:rowOff>
    </xdr:from>
    <xdr:to>
      <xdr:col>15</xdr:col>
      <xdr:colOff>50800</xdr:colOff>
      <xdr:row>77</xdr:row>
      <xdr:rowOff>162125</xdr:rowOff>
    </xdr:to>
    <xdr:cxnSp macro="">
      <xdr:nvCxnSpPr>
        <xdr:cNvPr id="180" name="直線コネクタ 179"/>
        <xdr:cNvCxnSpPr/>
      </xdr:nvCxnSpPr>
      <xdr:spPr>
        <a:xfrm flipV="1">
          <a:off x="2019300" y="13072898"/>
          <a:ext cx="889000" cy="29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162125</xdr:rowOff>
    </xdr:from>
    <xdr:to>
      <xdr:col>10</xdr:col>
      <xdr:colOff>114300</xdr:colOff>
      <xdr:row>78</xdr:row>
      <xdr:rowOff>41791</xdr:rowOff>
    </xdr:to>
    <xdr:cxnSp macro="">
      <xdr:nvCxnSpPr>
        <xdr:cNvPr id="183" name="直線コネクタ 182"/>
        <xdr:cNvCxnSpPr/>
      </xdr:nvCxnSpPr>
      <xdr:spPr>
        <a:xfrm flipV="1">
          <a:off x="1130300" y="13363775"/>
          <a:ext cx="889000" cy="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93" name="楕円 192"/>
        <xdr:cNvSpPr/>
      </xdr:nvSpPr>
      <xdr:spPr>
        <a:xfrm>
          <a:off x="4584700" y="130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30098</xdr:rowOff>
    </xdr:from>
    <xdr:ext cx="599010" cy="259045"/>
    <xdr:sp macro="" textlink="">
      <xdr:nvSpPr>
        <xdr:cNvPr id="194" name="民生費該当値テキスト"/>
        <xdr:cNvSpPr txBox="1"/>
      </xdr:nvSpPr>
      <xdr:spPr>
        <a:xfrm>
          <a:off x="4686300" y="128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167295</xdr:rowOff>
    </xdr:from>
    <xdr:to>
      <xdr:col>20</xdr:col>
      <xdr:colOff>38100</xdr:colOff>
      <xdr:row>77</xdr:row>
      <xdr:rowOff>97445</xdr:rowOff>
    </xdr:to>
    <xdr:sp macro="" textlink="">
      <xdr:nvSpPr>
        <xdr:cNvPr id="195" name="楕円 194"/>
        <xdr:cNvSpPr/>
      </xdr:nvSpPr>
      <xdr:spPr>
        <a:xfrm>
          <a:off x="3746500" y="1319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113972</xdr:rowOff>
    </xdr:from>
    <xdr:ext cx="599010" cy="259045"/>
    <xdr:sp macro="" textlink="">
      <xdr:nvSpPr>
        <xdr:cNvPr id="196" name="テキスト ボックス 195"/>
        <xdr:cNvSpPr txBox="1"/>
      </xdr:nvSpPr>
      <xdr:spPr>
        <a:xfrm>
          <a:off x="3497795" y="1297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163348</xdr:rowOff>
    </xdr:from>
    <xdr:to>
      <xdr:col>15</xdr:col>
      <xdr:colOff>101600</xdr:colOff>
      <xdr:row>76</xdr:row>
      <xdr:rowOff>93498</xdr:rowOff>
    </xdr:to>
    <xdr:sp macro="" textlink="">
      <xdr:nvSpPr>
        <xdr:cNvPr id="197" name="楕円 196"/>
        <xdr:cNvSpPr/>
      </xdr:nvSpPr>
      <xdr:spPr>
        <a:xfrm>
          <a:off x="2857500" y="130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110024</xdr:rowOff>
    </xdr:from>
    <xdr:ext cx="599010" cy="259045"/>
    <xdr:sp macro="" textlink="">
      <xdr:nvSpPr>
        <xdr:cNvPr id="198" name="テキスト ボックス 197"/>
        <xdr:cNvSpPr txBox="1"/>
      </xdr:nvSpPr>
      <xdr:spPr>
        <a:xfrm>
          <a:off x="2608795" y="1279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111325</xdr:rowOff>
    </xdr:from>
    <xdr:to>
      <xdr:col>10</xdr:col>
      <xdr:colOff>165100</xdr:colOff>
      <xdr:row>78</xdr:row>
      <xdr:rowOff>41475</xdr:rowOff>
    </xdr:to>
    <xdr:sp macro="" textlink="">
      <xdr:nvSpPr>
        <xdr:cNvPr id="199" name="楕円 198"/>
        <xdr:cNvSpPr/>
      </xdr:nvSpPr>
      <xdr:spPr>
        <a:xfrm>
          <a:off x="1968500" y="133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58002</xdr:rowOff>
    </xdr:from>
    <xdr:ext cx="599010" cy="259045"/>
    <xdr:sp macro="" textlink="">
      <xdr:nvSpPr>
        <xdr:cNvPr id="200" name="テキスト ボックス 199"/>
        <xdr:cNvSpPr txBox="1"/>
      </xdr:nvSpPr>
      <xdr:spPr>
        <a:xfrm>
          <a:off x="1719795" y="130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162441</xdr:rowOff>
    </xdr:from>
    <xdr:to>
      <xdr:col>6</xdr:col>
      <xdr:colOff>38100</xdr:colOff>
      <xdr:row>78</xdr:row>
      <xdr:rowOff>92591</xdr:rowOff>
    </xdr:to>
    <xdr:sp macro="" textlink="">
      <xdr:nvSpPr>
        <xdr:cNvPr id="201" name="楕円 200"/>
        <xdr:cNvSpPr/>
      </xdr:nvSpPr>
      <xdr:spPr>
        <a:xfrm>
          <a:off x="1079500" y="133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109118</xdr:rowOff>
    </xdr:from>
    <xdr:ext cx="599010" cy="259045"/>
    <xdr:sp macro="" textlink="">
      <xdr:nvSpPr>
        <xdr:cNvPr id="202" name="テキスト ボックス 201"/>
        <xdr:cNvSpPr txBox="1"/>
      </xdr:nvSpPr>
      <xdr:spPr>
        <a:xfrm>
          <a:off x="830795" y="1313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161058</xdr:rowOff>
    </xdr:from>
    <xdr:to>
      <xdr:col>24</xdr:col>
      <xdr:colOff>63500</xdr:colOff>
      <xdr:row>95</xdr:row>
      <xdr:rowOff>165140</xdr:rowOff>
    </xdr:to>
    <xdr:cxnSp macro="">
      <xdr:nvCxnSpPr>
        <xdr:cNvPr id="234" name="直線コネクタ 233"/>
        <xdr:cNvCxnSpPr/>
      </xdr:nvCxnSpPr>
      <xdr:spPr>
        <a:xfrm flipV="1">
          <a:off x="3797300" y="16448808"/>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165140</xdr:rowOff>
    </xdr:from>
    <xdr:to>
      <xdr:col>19</xdr:col>
      <xdr:colOff>177800</xdr:colOff>
      <xdr:row>96</xdr:row>
      <xdr:rowOff>3781</xdr:rowOff>
    </xdr:to>
    <xdr:cxnSp macro="">
      <xdr:nvCxnSpPr>
        <xdr:cNvPr id="237" name="直線コネクタ 236"/>
        <xdr:cNvCxnSpPr/>
      </xdr:nvCxnSpPr>
      <xdr:spPr>
        <a:xfrm flipV="1">
          <a:off x="2908300" y="16452890"/>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3781</xdr:rowOff>
    </xdr:from>
    <xdr:to>
      <xdr:col>15</xdr:col>
      <xdr:colOff>50800</xdr:colOff>
      <xdr:row>97</xdr:row>
      <xdr:rowOff>96233</xdr:rowOff>
    </xdr:to>
    <xdr:cxnSp macro="">
      <xdr:nvCxnSpPr>
        <xdr:cNvPr id="240" name="直線コネクタ 239"/>
        <xdr:cNvCxnSpPr/>
      </xdr:nvCxnSpPr>
      <xdr:spPr>
        <a:xfrm flipV="1">
          <a:off x="2019300" y="16462981"/>
          <a:ext cx="889000" cy="26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61127</xdr:rowOff>
    </xdr:from>
    <xdr:to>
      <xdr:col>10</xdr:col>
      <xdr:colOff>114300</xdr:colOff>
      <xdr:row>97</xdr:row>
      <xdr:rowOff>96233</xdr:rowOff>
    </xdr:to>
    <xdr:cxnSp macro="">
      <xdr:nvCxnSpPr>
        <xdr:cNvPr id="243" name="直線コネクタ 242"/>
        <xdr:cNvCxnSpPr/>
      </xdr:nvCxnSpPr>
      <xdr:spPr>
        <a:xfrm>
          <a:off x="1130300" y="16691777"/>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110258</xdr:rowOff>
    </xdr:from>
    <xdr:to>
      <xdr:col>24</xdr:col>
      <xdr:colOff>114300</xdr:colOff>
      <xdr:row>96</xdr:row>
      <xdr:rowOff>40408</xdr:rowOff>
    </xdr:to>
    <xdr:sp macro="" textlink="">
      <xdr:nvSpPr>
        <xdr:cNvPr id="253" name="楕円 252"/>
        <xdr:cNvSpPr/>
      </xdr:nvSpPr>
      <xdr:spPr>
        <a:xfrm>
          <a:off x="4584700" y="163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133135</xdr:rowOff>
    </xdr:from>
    <xdr:ext cx="534377" cy="259045"/>
    <xdr:sp macro="" textlink="">
      <xdr:nvSpPr>
        <xdr:cNvPr id="254" name="衛生費該当値テキスト"/>
        <xdr:cNvSpPr txBox="1"/>
      </xdr:nvSpPr>
      <xdr:spPr>
        <a:xfrm>
          <a:off x="4686300" y="162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114340</xdr:rowOff>
    </xdr:from>
    <xdr:to>
      <xdr:col>20</xdr:col>
      <xdr:colOff>38100</xdr:colOff>
      <xdr:row>96</xdr:row>
      <xdr:rowOff>44490</xdr:rowOff>
    </xdr:to>
    <xdr:sp macro="" textlink="">
      <xdr:nvSpPr>
        <xdr:cNvPr id="255" name="楕円 254"/>
        <xdr:cNvSpPr/>
      </xdr:nvSpPr>
      <xdr:spPr>
        <a:xfrm>
          <a:off x="3746500" y="164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35617</xdr:rowOff>
    </xdr:from>
    <xdr:ext cx="534377" cy="259045"/>
    <xdr:sp macro="" textlink="">
      <xdr:nvSpPr>
        <xdr:cNvPr id="256" name="テキスト ボックス 255"/>
        <xdr:cNvSpPr txBox="1"/>
      </xdr:nvSpPr>
      <xdr:spPr>
        <a:xfrm>
          <a:off x="3530111"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124431</xdr:rowOff>
    </xdr:from>
    <xdr:to>
      <xdr:col>15</xdr:col>
      <xdr:colOff>101600</xdr:colOff>
      <xdr:row>96</xdr:row>
      <xdr:rowOff>54581</xdr:rowOff>
    </xdr:to>
    <xdr:sp macro="" textlink="">
      <xdr:nvSpPr>
        <xdr:cNvPr id="257" name="楕円 256"/>
        <xdr:cNvSpPr/>
      </xdr:nvSpPr>
      <xdr:spPr>
        <a:xfrm>
          <a:off x="2857500" y="164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45708</xdr:rowOff>
    </xdr:from>
    <xdr:ext cx="534377" cy="259045"/>
    <xdr:sp macro="" textlink="">
      <xdr:nvSpPr>
        <xdr:cNvPr id="258" name="テキスト ボックス 257"/>
        <xdr:cNvSpPr txBox="1"/>
      </xdr:nvSpPr>
      <xdr:spPr>
        <a:xfrm>
          <a:off x="2641111" y="165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45433</xdr:rowOff>
    </xdr:from>
    <xdr:to>
      <xdr:col>10</xdr:col>
      <xdr:colOff>165100</xdr:colOff>
      <xdr:row>97</xdr:row>
      <xdr:rowOff>147033</xdr:rowOff>
    </xdr:to>
    <xdr:sp macro="" textlink="">
      <xdr:nvSpPr>
        <xdr:cNvPr id="259" name="楕円 258"/>
        <xdr:cNvSpPr/>
      </xdr:nvSpPr>
      <xdr:spPr>
        <a:xfrm>
          <a:off x="1968500" y="166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138160</xdr:rowOff>
    </xdr:from>
    <xdr:ext cx="534377" cy="259045"/>
    <xdr:sp macro="" textlink="">
      <xdr:nvSpPr>
        <xdr:cNvPr id="260" name="テキスト ボックス 259"/>
        <xdr:cNvSpPr txBox="1"/>
      </xdr:nvSpPr>
      <xdr:spPr>
        <a:xfrm>
          <a:off x="1752111" y="167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10327</xdr:rowOff>
    </xdr:from>
    <xdr:to>
      <xdr:col>6</xdr:col>
      <xdr:colOff>38100</xdr:colOff>
      <xdr:row>97</xdr:row>
      <xdr:rowOff>111927</xdr:rowOff>
    </xdr:to>
    <xdr:sp macro="" textlink="">
      <xdr:nvSpPr>
        <xdr:cNvPr id="261" name="楕円 260"/>
        <xdr:cNvSpPr/>
      </xdr:nvSpPr>
      <xdr:spPr>
        <a:xfrm>
          <a:off x="1079500" y="16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103054</xdr:rowOff>
    </xdr:from>
    <xdr:ext cx="534377" cy="259045"/>
    <xdr:sp macro="" textlink="">
      <xdr:nvSpPr>
        <xdr:cNvPr id="262" name="テキスト ボックス 261"/>
        <xdr:cNvSpPr txBox="1"/>
      </xdr:nvSpPr>
      <xdr:spPr>
        <a:xfrm>
          <a:off x="863111" y="167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9779</xdr:rowOff>
    </xdr:from>
    <xdr:to>
      <xdr:col>55</xdr:col>
      <xdr:colOff>0</xdr:colOff>
      <xdr:row>37</xdr:row>
      <xdr:rowOff>45212</xdr:rowOff>
    </xdr:to>
    <xdr:cxnSp macro="">
      <xdr:nvCxnSpPr>
        <xdr:cNvPr id="291" name="直線コネクタ 290"/>
        <xdr:cNvCxnSpPr/>
      </xdr:nvCxnSpPr>
      <xdr:spPr>
        <a:xfrm flipV="1">
          <a:off x="9639300" y="6353429"/>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45212</xdr:rowOff>
    </xdr:from>
    <xdr:to>
      <xdr:col>50</xdr:col>
      <xdr:colOff>114300</xdr:colOff>
      <xdr:row>37</xdr:row>
      <xdr:rowOff>47879</xdr:rowOff>
    </xdr:to>
    <xdr:cxnSp macro="">
      <xdr:nvCxnSpPr>
        <xdr:cNvPr id="294" name="直線コネクタ 293"/>
        <xdr:cNvCxnSpPr/>
      </xdr:nvCxnSpPr>
      <xdr:spPr>
        <a:xfrm flipV="1">
          <a:off x="8750300" y="638886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47879</xdr:rowOff>
    </xdr:from>
    <xdr:to>
      <xdr:col>45</xdr:col>
      <xdr:colOff>177800</xdr:colOff>
      <xdr:row>37</xdr:row>
      <xdr:rowOff>49784</xdr:rowOff>
    </xdr:to>
    <xdr:cxnSp macro="">
      <xdr:nvCxnSpPr>
        <xdr:cNvPr id="297" name="直線コネクタ 296"/>
        <xdr:cNvCxnSpPr/>
      </xdr:nvCxnSpPr>
      <xdr:spPr>
        <a:xfrm flipV="1">
          <a:off x="7861300" y="639152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15875</xdr:rowOff>
    </xdr:from>
    <xdr:to>
      <xdr:col>41</xdr:col>
      <xdr:colOff>50800</xdr:colOff>
      <xdr:row>37</xdr:row>
      <xdr:rowOff>49784</xdr:rowOff>
    </xdr:to>
    <xdr:cxnSp macro="">
      <xdr:nvCxnSpPr>
        <xdr:cNvPr id="300" name="直線コネクタ 299"/>
        <xdr:cNvCxnSpPr/>
      </xdr:nvCxnSpPr>
      <xdr:spPr>
        <a:xfrm>
          <a:off x="6972300" y="635952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130429</xdr:rowOff>
    </xdr:from>
    <xdr:to>
      <xdr:col>55</xdr:col>
      <xdr:colOff>50800</xdr:colOff>
      <xdr:row>37</xdr:row>
      <xdr:rowOff>60579</xdr:rowOff>
    </xdr:to>
    <xdr:sp macro="" textlink="">
      <xdr:nvSpPr>
        <xdr:cNvPr id="310" name="楕円 309"/>
        <xdr:cNvSpPr/>
      </xdr:nvSpPr>
      <xdr:spPr>
        <a:xfrm>
          <a:off x="10426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153306</xdr:rowOff>
    </xdr:from>
    <xdr:ext cx="378565" cy="259045"/>
    <xdr:sp macro="" textlink="">
      <xdr:nvSpPr>
        <xdr:cNvPr id="311" name="労働費該当値テキスト"/>
        <xdr:cNvSpPr txBox="1"/>
      </xdr:nvSpPr>
      <xdr:spPr>
        <a:xfrm>
          <a:off x="10528300"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165862</xdr:rowOff>
    </xdr:from>
    <xdr:to>
      <xdr:col>50</xdr:col>
      <xdr:colOff>165100</xdr:colOff>
      <xdr:row>37</xdr:row>
      <xdr:rowOff>96012</xdr:rowOff>
    </xdr:to>
    <xdr:sp macro="" textlink="">
      <xdr:nvSpPr>
        <xdr:cNvPr id="312" name="楕円 311"/>
        <xdr:cNvSpPr/>
      </xdr:nvSpPr>
      <xdr:spPr>
        <a:xfrm>
          <a:off x="9588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112539</xdr:rowOff>
    </xdr:from>
    <xdr:ext cx="378565" cy="259045"/>
    <xdr:sp macro="" textlink="">
      <xdr:nvSpPr>
        <xdr:cNvPr id="313" name="テキスト ボックス 312"/>
        <xdr:cNvSpPr txBox="1"/>
      </xdr:nvSpPr>
      <xdr:spPr>
        <a:xfrm>
          <a:off x="9450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168529</xdr:rowOff>
    </xdr:from>
    <xdr:to>
      <xdr:col>46</xdr:col>
      <xdr:colOff>38100</xdr:colOff>
      <xdr:row>37</xdr:row>
      <xdr:rowOff>98679</xdr:rowOff>
    </xdr:to>
    <xdr:sp macro="" textlink="">
      <xdr:nvSpPr>
        <xdr:cNvPr id="314" name="楕円 313"/>
        <xdr:cNvSpPr/>
      </xdr:nvSpPr>
      <xdr:spPr>
        <a:xfrm>
          <a:off x="8699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115206</xdr:rowOff>
    </xdr:from>
    <xdr:ext cx="378565" cy="259045"/>
    <xdr:sp macro="" textlink="">
      <xdr:nvSpPr>
        <xdr:cNvPr id="315" name="テキスト ボックス 314"/>
        <xdr:cNvSpPr txBox="1"/>
      </xdr:nvSpPr>
      <xdr:spPr>
        <a:xfrm>
          <a:off x="8561017" y="6115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170434</xdr:rowOff>
    </xdr:from>
    <xdr:to>
      <xdr:col>41</xdr:col>
      <xdr:colOff>101600</xdr:colOff>
      <xdr:row>37</xdr:row>
      <xdr:rowOff>100584</xdr:rowOff>
    </xdr:to>
    <xdr:sp macro="" textlink="">
      <xdr:nvSpPr>
        <xdr:cNvPr id="316" name="楕円 315"/>
        <xdr:cNvSpPr/>
      </xdr:nvSpPr>
      <xdr:spPr>
        <a:xfrm>
          <a:off x="7810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117111</xdr:rowOff>
    </xdr:from>
    <xdr:ext cx="378565" cy="259045"/>
    <xdr:sp macro="" textlink="">
      <xdr:nvSpPr>
        <xdr:cNvPr id="317" name="テキスト ボックス 316"/>
        <xdr:cNvSpPr txBox="1"/>
      </xdr:nvSpPr>
      <xdr:spPr>
        <a:xfrm>
          <a:off x="7672017" y="611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136525</xdr:rowOff>
    </xdr:from>
    <xdr:to>
      <xdr:col>36</xdr:col>
      <xdr:colOff>165100</xdr:colOff>
      <xdr:row>37</xdr:row>
      <xdr:rowOff>66675</xdr:rowOff>
    </xdr:to>
    <xdr:sp macro="" textlink="">
      <xdr:nvSpPr>
        <xdr:cNvPr id="318" name="楕円 317"/>
        <xdr:cNvSpPr/>
      </xdr:nvSpPr>
      <xdr:spPr>
        <a:xfrm>
          <a:off x="692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83202</xdr:rowOff>
    </xdr:from>
    <xdr:ext cx="378565" cy="259045"/>
    <xdr:sp macro="" textlink="">
      <xdr:nvSpPr>
        <xdr:cNvPr id="319" name="テキスト ボックス 318"/>
        <xdr:cNvSpPr txBox="1"/>
      </xdr:nvSpPr>
      <xdr:spPr>
        <a:xfrm>
          <a:off x="6783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74275</xdr:rowOff>
    </xdr:from>
    <xdr:to>
      <xdr:col>55</xdr:col>
      <xdr:colOff>0</xdr:colOff>
      <xdr:row>56</xdr:row>
      <xdr:rowOff>103901</xdr:rowOff>
    </xdr:to>
    <xdr:cxnSp macro="">
      <xdr:nvCxnSpPr>
        <xdr:cNvPr id="346" name="直線コネクタ 345"/>
        <xdr:cNvCxnSpPr/>
      </xdr:nvCxnSpPr>
      <xdr:spPr>
        <a:xfrm>
          <a:off x="9639300" y="9675475"/>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74275</xdr:rowOff>
    </xdr:from>
    <xdr:to>
      <xdr:col>50</xdr:col>
      <xdr:colOff>114300</xdr:colOff>
      <xdr:row>56</xdr:row>
      <xdr:rowOff>108382</xdr:rowOff>
    </xdr:to>
    <xdr:cxnSp macro="">
      <xdr:nvCxnSpPr>
        <xdr:cNvPr id="349" name="直線コネクタ 348"/>
        <xdr:cNvCxnSpPr/>
      </xdr:nvCxnSpPr>
      <xdr:spPr>
        <a:xfrm flipV="1">
          <a:off x="8750300" y="9675475"/>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108382</xdr:rowOff>
    </xdr:from>
    <xdr:to>
      <xdr:col>45</xdr:col>
      <xdr:colOff>177800</xdr:colOff>
      <xdr:row>56</xdr:row>
      <xdr:rowOff>127767</xdr:rowOff>
    </xdr:to>
    <xdr:cxnSp macro="">
      <xdr:nvCxnSpPr>
        <xdr:cNvPr id="352" name="直線コネクタ 351"/>
        <xdr:cNvCxnSpPr/>
      </xdr:nvCxnSpPr>
      <xdr:spPr>
        <a:xfrm flipV="1">
          <a:off x="7861300" y="9709582"/>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127767</xdr:rowOff>
    </xdr:from>
    <xdr:to>
      <xdr:col>41</xdr:col>
      <xdr:colOff>50800</xdr:colOff>
      <xdr:row>56</xdr:row>
      <xdr:rowOff>147838</xdr:rowOff>
    </xdr:to>
    <xdr:cxnSp macro="">
      <xdr:nvCxnSpPr>
        <xdr:cNvPr id="355" name="直線コネクタ 354"/>
        <xdr:cNvCxnSpPr/>
      </xdr:nvCxnSpPr>
      <xdr:spPr>
        <a:xfrm flipV="1">
          <a:off x="6972300" y="9728967"/>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53101</xdr:rowOff>
    </xdr:from>
    <xdr:to>
      <xdr:col>55</xdr:col>
      <xdr:colOff>50800</xdr:colOff>
      <xdr:row>56</xdr:row>
      <xdr:rowOff>154701</xdr:rowOff>
    </xdr:to>
    <xdr:sp macro="" textlink="">
      <xdr:nvSpPr>
        <xdr:cNvPr id="365" name="楕円 364"/>
        <xdr:cNvSpPr/>
      </xdr:nvSpPr>
      <xdr:spPr>
        <a:xfrm>
          <a:off x="10426700" y="96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75978</xdr:rowOff>
    </xdr:from>
    <xdr:ext cx="469744" cy="259045"/>
    <xdr:sp macro="" textlink="">
      <xdr:nvSpPr>
        <xdr:cNvPr id="366" name="農林水産業費該当値テキスト"/>
        <xdr:cNvSpPr txBox="1"/>
      </xdr:nvSpPr>
      <xdr:spPr>
        <a:xfrm>
          <a:off x="10528300" y="95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23475</xdr:rowOff>
    </xdr:from>
    <xdr:to>
      <xdr:col>50</xdr:col>
      <xdr:colOff>165100</xdr:colOff>
      <xdr:row>56</xdr:row>
      <xdr:rowOff>125075</xdr:rowOff>
    </xdr:to>
    <xdr:sp macro="" textlink="">
      <xdr:nvSpPr>
        <xdr:cNvPr id="367" name="楕円 366"/>
        <xdr:cNvSpPr/>
      </xdr:nvSpPr>
      <xdr:spPr>
        <a:xfrm>
          <a:off x="9588500" y="96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141602</xdr:rowOff>
    </xdr:from>
    <xdr:ext cx="469744" cy="259045"/>
    <xdr:sp macro="" textlink="">
      <xdr:nvSpPr>
        <xdr:cNvPr id="368" name="テキスト ボックス 367"/>
        <xdr:cNvSpPr txBox="1"/>
      </xdr:nvSpPr>
      <xdr:spPr>
        <a:xfrm>
          <a:off x="9404428" y="93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57582</xdr:rowOff>
    </xdr:from>
    <xdr:to>
      <xdr:col>46</xdr:col>
      <xdr:colOff>38100</xdr:colOff>
      <xdr:row>56</xdr:row>
      <xdr:rowOff>159182</xdr:rowOff>
    </xdr:to>
    <xdr:sp macro="" textlink="">
      <xdr:nvSpPr>
        <xdr:cNvPr id="369" name="楕円 368"/>
        <xdr:cNvSpPr/>
      </xdr:nvSpPr>
      <xdr:spPr>
        <a:xfrm>
          <a:off x="8699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4259</xdr:rowOff>
    </xdr:from>
    <xdr:ext cx="469744" cy="259045"/>
    <xdr:sp macro="" textlink="">
      <xdr:nvSpPr>
        <xdr:cNvPr id="370" name="テキスト ボックス 369"/>
        <xdr:cNvSpPr txBox="1"/>
      </xdr:nvSpPr>
      <xdr:spPr>
        <a:xfrm>
          <a:off x="8515428" y="943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76967</xdr:rowOff>
    </xdr:from>
    <xdr:to>
      <xdr:col>41</xdr:col>
      <xdr:colOff>101600</xdr:colOff>
      <xdr:row>57</xdr:row>
      <xdr:rowOff>7117</xdr:rowOff>
    </xdr:to>
    <xdr:sp macro="" textlink="">
      <xdr:nvSpPr>
        <xdr:cNvPr id="371" name="楕円 370"/>
        <xdr:cNvSpPr/>
      </xdr:nvSpPr>
      <xdr:spPr>
        <a:xfrm>
          <a:off x="7810500" y="96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23644</xdr:rowOff>
    </xdr:from>
    <xdr:ext cx="469744" cy="259045"/>
    <xdr:sp macro="" textlink="">
      <xdr:nvSpPr>
        <xdr:cNvPr id="372" name="テキスト ボックス 371"/>
        <xdr:cNvSpPr txBox="1"/>
      </xdr:nvSpPr>
      <xdr:spPr>
        <a:xfrm>
          <a:off x="7626428" y="945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97038</xdr:rowOff>
    </xdr:from>
    <xdr:to>
      <xdr:col>36</xdr:col>
      <xdr:colOff>165100</xdr:colOff>
      <xdr:row>57</xdr:row>
      <xdr:rowOff>27188</xdr:rowOff>
    </xdr:to>
    <xdr:sp macro="" textlink="">
      <xdr:nvSpPr>
        <xdr:cNvPr id="373" name="楕円 372"/>
        <xdr:cNvSpPr/>
      </xdr:nvSpPr>
      <xdr:spPr>
        <a:xfrm>
          <a:off x="6921500" y="9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43715</xdr:rowOff>
    </xdr:from>
    <xdr:ext cx="469744" cy="259045"/>
    <xdr:sp macro="" textlink="">
      <xdr:nvSpPr>
        <xdr:cNvPr id="374" name="テキスト ボックス 373"/>
        <xdr:cNvSpPr txBox="1"/>
      </xdr:nvSpPr>
      <xdr:spPr>
        <a:xfrm>
          <a:off x="6737428" y="9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127372</xdr:rowOff>
    </xdr:from>
    <xdr:to>
      <xdr:col>54</xdr:col>
      <xdr:colOff>189865</xdr:colOff>
      <xdr:row>79</xdr:row>
      <xdr:rowOff>83530</xdr:rowOff>
    </xdr:to>
    <xdr:cxnSp macro="">
      <xdr:nvCxnSpPr>
        <xdr:cNvPr id="400" name="直線コネクタ 399"/>
        <xdr:cNvCxnSpPr/>
      </xdr:nvCxnSpPr>
      <xdr:spPr>
        <a:xfrm flipV="1">
          <a:off x="10475595" y="12300322"/>
          <a:ext cx="1270" cy="132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87357</xdr:rowOff>
    </xdr:from>
    <xdr:ext cx="378565" cy="259045"/>
    <xdr:sp macro="" textlink="">
      <xdr:nvSpPr>
        <xdr:cNvPr id="401" name="商工費最小値テキスト"/>
        <xdr:cNvSpPr txBox="1"/>
      </xdr:nvSpPr>
      <xdr:spPr>
        <a:xfrm>
          <a:off x="10528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83530</xdr:rowOff>
    </xdr:from>
    <xdr:to>
      <xdr:col>55</xdr:col>
      <xdr:colOff>88900</xdr:colOff>
      <xdr:row>79</xdr:row>
      <xdr:rowOff>83530</xdr:rowOff>
    </xdr:to>
    <xdr:cxnSp macro="">
      <xdr:nvCxnSpPr>
        <xdr:cNvPr id="402" name="直線コネクタ 401"/>
        <xdr:cNvCxnSpPr/>
      </xdr:nvCxnSpPr>
      <xdr:spPr>
        <a:xfrm>
          <a:off x="10388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74049</xdr:rowOff>
    </xdr:from>
    <xdr:ext cx="534377" cy="259045"/>
    <xdr:sp macro="" textlink="">
      <xdr:nvSpPr>
        <xdr:cNvPr id="403" name="商工費最大値テキスト"/>
        <xdr:cNvSpPr txBox="1"/>
      </xdr:nvSpPr>
      <xdr:spPr>
        <a:xfrm>
          <a:off x="10528300" y="12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127372</xdr:rowOff>
    </xdr:from>
    <xdr:to>
      <xdr:col>55</xdr:col>
      <xdr:colOff>88900</xdr:colOff>
      <xdr:row>71</xdr:row>
      <xdr:rowOff>127372</xdr:rowOff>
    </xdr:to>
    <xdr:cxnSp macro="">
      <xdr:nvCxnSpPr>
        <xdr:cNvPr id="404" name="直線コネクタ 403"/>
        <xdr:cNvCxnSpPr/>
      </xdr:nvCxnSpPr>
      <xdr:spPr>
        <a:xfrm>
          <a:off x="10388600" y="1230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57127</xdr:rowOff>
    </xdr:from>
    <xdr:to>
      <xdr:col>55</xdr:col>
      <xdr:colOff>0</xdr:colOff>
      <xdr:row>71</xdr:row>
      <xdr:rowOff>127372</xdr:rowOff>
    </xdr:to>
    <xdr:cxnSp macro="">
      <xdr:nvCxnSpPr>
        <xdr:cNvPr id="405" name="直線コネクタ 404"/>
        <xdr:cNvCxnSpPr/>
      </xdr:nvCxnSpPr>
      <xdr:spPr>
        <a:xfrm>
          <a:off x="9639300" y="12230077"/>
          <a:ext cx="8382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34997</xdr:rowOff>
    </xdr:from>
    <xdr:ext cx="469744" cy="259045"/>
    <xdr:sp macro="" textlink="">
      <xdr:nvSpPr>
        <xdr:cNvPr id="406" name="商工費平均値テキスト"/>
        <xdr:cNvSpPr txBox="1"/>
      </xdr:nvSpPr>
      <xdr:spPr>
        <a:xfrm>
          <a:off x="10528300" y="1340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56570</xdr:rowOff>
    </xdr:from>
    <xdr:to>
      <xdr:col>55</xdr:col>
      <xdr:colOff>50800</xdr:colOff>
      <xdr:row>78</xdr:row>
      <xdr:rowOff>158170</xdr:rowOff>
    </xdr:to>
    <xdr:sp macro="" textlink="">
      <xdr:nvSpPr>
        <xdr:cNvPr id="407" name="フローチャート: 判断 406"/>
        <xdr:cNvSpPr/>
      </xdr:nvSpPr>
      <xdr:spPr>
        <a:xfrm>
          <a:off x="10426700" y="1342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17252</xdr:rowOff>
    </xdr:from>
    <xdr:to>
      <xdr:col>50</xdr:col>
      <xdr:colOff>114300</xdr:colOff>
      <xdr:row>71</xdr:row>
      <xdr:rowOff>57127</xdr:rowOff>
    </xdr:to>
    <xdr:cxnSp macro="">
      <xdr:nvCxnSpPr>
        <xdr:cNvPr id="408" name="直線コネクタ 407"/>
        <xdr:cNvCxnSpPr/>
      </xdr:nvCxnSpPr>
      <xdr:spPr>
        <a:xfrm>
          <a:off x="8750300" y="12190202"/>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25496</xdr:rowOff>
    </xdr:from>
    <xdr:to>
      <xdr:col>50</xdr:col>
      <xdr:colOff>165100</xdr:colOff>
      <xdr:row>78</xdr:row>
      <xdr:rowOff>127096</xdr:rowOff>
    </xdr:to>
    <xdr:sp macro="" textlink="">
      <xdr:nvSpPr>
        <xdr:cNvPr id="409" name="フローチャート: 判断 408"/>
        <xdr:cNvSpPr/>
      </xdr:nvSpPr>
      <xdr:spPr>
        <a:xfrm>
          <a:off x="95885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118223</xdr:rowOff>
    </xdr:from>
    <xdr:ext cx="534377" cy="259045"/>
    <xdr:sp macro="" textlink="">
      <xdr:nvSpPr>
        <xdr:cNvPr id="410" name="テキスト ボックス 409"/>
        <xdr:cNvSpPr txBox="1"/>
      </xdr:nvSpPr>
      <xdr:spPr>
        <a:xfrm>
          <a:off x="9372111" y="134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88314</xdr:rowOff>
    </xdr:from>
    <xdr:to>
      <xdr:col>45</xdr:col>
      <xdr:colOff>177800</xdr:colOff>
      <xdr:row>71</xdr:row>
      <xdr:rowOff>17252</xdr:rowOff>
    </xdr:to>
    <xdr:cxnSp macro="">
      <xdr:nvCxnSpPr>
        <xdr:cNvPr id="411" name="直線コネクタ 410"/>
        <xdr:cNvCxnSpPr/>
      </xdr:nvCxnSpPr>
      <xdr:spPr>
        <a:xfrm>
          <a:off x="7861300" y="12089814"/>
          <a:ext cx="889000" cy="10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8922</xdr:rowOff>
    </xdr:from>
    <xdr:to>
      <xdr:col>46</xdr:col>
      <xdr:colOff>38100</xdr:colOff>
      <xdr:row>78</xdr:row>
      <xdr:rowOff>110522</xdr:rowOff>
    </xdr:to>
    <xdr:sp macro="" textlink="">
      <xdr:nvSpPr>
        <xdr:cNvPr id="412" name="フローチャート: 判断 411"/>
        <xdr:cNvSpPr/>
      </xdr:nvSpPr>
      <xdr:spPr>
        <a:xfrm>
          <a:off x="8699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101649</xdr:rowOff>
    </xdr:from>
    <xdr:ext cx="534377" cy="259045"/>
    <xdr:sp macro="" textlink="">
      <xdr:nvSpPr>
        <xdr:cNvPr id="413" name="テキスト ボックス 412"/>
        <xdr:cNvSpPr txBox="1"/>
      </xdr:nvSpPr>
      <xdr:spPr>
        <a:xfrm>
          <a:off x="8483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88314</xdr:rowOff>
    </xdr:from>
    <xdr:to>
      <xdr:col>41</xdr:col>
      <xdr:colOff>50800</xdr:colOff>
      <xdr:row>75</xdr:row>
      <xdr:rowOff>13382</xdr:rowOff>
    </xdr:to>
    <xdr:cxnSp macro="">
      <xdr:nvCxnSpPr>
        <xdr:cNvPr id="414" name="直線コネクタ 413"/>
        <xdr:cNvCxnSpPr/>
      </xdr:nvCxnSpPr>
      <xdr:spPr>
        <a:xfrm flipV="1">
          <a:off x="6972300" y="12089814"/>
          <a:ext cx="889000" cy="7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167963</xdr:rowOff>
    </xdr:from>
    <xdr:to>
      <xdr:col>41</xdr:col>
      <xdr:colOff>101600</xdr:colOff>
      <xdr:row>78</xdr:row>
      <xdr:rowOff>98113</xdr:rowOff>
    </xdr:to>
    <xdr:sp macro="" textlink="">
      <xdr:nvSpPr>
        <xdr:cNvPr id="415" name="フローチャート: 判断 414"/>
        <xdr:cNvSpPr/>
      </xdr:nvSpPr>
      <xdr:spPr>
        <a:xfrm>
          <a:off x="7810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89240</xdr:rowOff>
    </xdr:from>
    <xdr:ext cx="534377" cy="259045"/>
    <xdr:sp macro="" textlink="">
      <xdr:nvSpPr>
        <xdr:cNvPr id="416" name="テキスト ボックス 415"/>
        <xdr:cNvSpPr txBox="1"/>
      </xdr:nvSpPr>
      <xdr:spPr>
        <a:xfrm>
          <a:off x="7594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104853</xdr:rowOff>
    </xdr:from>
    <xdr:to>
      <xdr:col>36</xdr:col>
      <xdr:colOff>165100</xdr:colOff>
      <xdr:row>79</xdr:row>
      <xdr:rowOff>35003</xdr:rowOff>
    </xdr:to>
    <xdr:sp macro="" textlink="">
      <xdr:nvSpPr>
        <xdr:cNvPr id="417" name="フローチャート: 判断 416"/>
        <xdr:cNvSpPr/>
      </xdr:nvSpPr>
      <xdr:spPr>
        <a:xfrm>
          <a:off x="6921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26130</xdr:rowOff>
    </xdr:from>
    <xdr:ext cx="469744" cy="259045"/>
    <xdr:sp macro="" textlink="">
      <xdr:nvSpPr>
        <xdr:cNvPr id="418" name="テキスト ボックス 417"/>
        <xdr:cNvSpPr txBox="1"/>
      </xdr:nvSpPr>
      <xdr:spPr>
        <a:xfrm>
          <a:off x="6737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76572</xdr:rowOff>
    </xdr:from>
    <xdr:to>
      <xdr:col>55</xdr:col>
      <xdr:colOff>50800</xdr:colOff>
      <xdr:row>72</xdr:row>
      <xdr:rowOff>6722</xdr:rowOff>
    </xdr:to>
    <xdr:sp macro="" textlink="">
      <xdr:nvSpPr>
        <xdr:cNvPr id="424" name="楕円 423"/>
        <xdr:cNvSpPr/>
      </xdr:nvSpPr>
      <xdr:spPr>
        <a:xfrm>
          <a:off x="10426700" y="122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29599</xdr:rowOff>
    </xdr:from>
    <xdr:ext cx="534377" cy="259045"/>
    <xdr:sp macro="" textlink="">
      <xdr:nvSpPr>
        <xdr:cNvPr id="425" name="商工費該当値テキスト"/>
        <xdr:cNvSpPr txBox="1"/>
      </xdr:nvSpPr>
      <xdr:spPr>
        <a:xfrm>
          <a:off x="10528300" y="122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6327</xdr:rowOff>
    </xdr:from>
    <xdr:to>
      <xdr:col>50</xdr:col>
      <xdr:colOff>165100</xdr:colOff>
      <xdr:row>71</xdr:row>
      <xdr:rowOff>107927</xdr:rowOff>
    </xdr:to>
    <xdr:sp macro="" textlink="">
      <xdr:nvSpPr>
        <xdr:cNvPr id="426" name="楕円 425"/>
        <xdr:cNvSpPr/>
      </xdr:nvSpPr>
      <xdr:spPr>
        <a:xfrm>
          <a:off x="9588500" y="121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124454</xdr:rowOff>
    </xdr:from>
    <xdr:ext cx="534377" cy="259045"/>
    <xdr:sp macro="" textlink="">
      <xdr:nvSpPr>
        <xdr:cNvPr id="427" name="テキスト ボックス 426"/>
        <xdr:cNvSpPr txBox="1"/>
      </xdr:nvSpPr>
      <xdr:spPr>
        <a:xfrm>
          <a:off x="9372111" y="11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137902</xdr:rowOff>
    </xdr:from>
    <xdr:to>
      <xdr:col>46</xdr:col>
      <xdr:colOff>38100</xdr:colOff>
      <xdr:row>71</xdr:row>
      <xdr:rowOff>68052</xdr:rowOff>
    </xdr:to>
    <xdr:sp macro="" textlink="">
      <xdr:nvSpPr>
        <xdr:cNvPr id="428" name="楕円 427"/>
        <xdr:cNvSpPr/>
      </xdr:nvSpPr>
      <xdr:spPr>
        <a:xfrm>
          <a:off x="8699500" y="121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84579</xdr:rowOff>
    </xdr:from>
    <xdr:ext cx="534377" cy="259045"/>
    <xdr:sp macro="" textlink="">
      <xdr:nvSpPr>
        <xdr:cNvPr id="429" name="テキスト ボックス 428"/>
        <xdr:cNvSpPr txBox="1"/>
      </xdr:nvSpPr>
      <xdr:spPr>
        <a:xfrm>
          <a:off x="8483111" y="119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37514</xdr:rowOff>
    </xdr:from>
    <xdr:to>
      <xdr:col>41</xdr:col>
      <xdr:colOff>101600</xdr:colOff>
      <xdr:row>70</xdr:row>
      <xdr:rowOff>139114</xdr:rowOff>
    </xdr:to>
    <xdr:sp macro="" textlink="">
      <xdr:nvSpPr>
        <xdr:cNvPr id="430" name="楕円 429"/>
        <xdr:cNvSpPr/>
      </xdr:nvSpPr>
      <xdr:spPr>
        <a:xfrm>
          <a:off x="7810500" y="120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155641</xdr:rowOff>
    </xdr:from>
    <xdr:ext cx="534377" cy="259045"/>
    <xdr:sp macro="" textlink="">
      <xdr:nvSpPr>
        <xdr:cNvPr id="431" name="テキスト ボックス 430"/>
        <xdr:cNvSpPr txBox="1"/>
      </xdr:nvSpPr>
      <xdr:spPr>
        <a:xfrm>
          <a:off x="7594111" y="118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134032</xdr:rowOff>
    </xdr:from>
    <xdr:to>
      <xdr:col>36</xdr:col>
      <xdr:colOff>165100</xdr:colOff>
      <xdr:row>75</xdr:row>
      <xdr:rowOff>64182</xdr:rowOff>
    </xdr:to>
    <xdr:sp macro="" textlink="">
      <xdr:nvSpPr>
        <xdr:cNvPr id="432" name="楕円 431"/>
        <xdr:cNvSpPr/>
      </xdr:nvSpPr>
      <xdr:spPr>
        <a:xfrm>
          <a:off x="6921500" y="128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80709</xdr:rowOff>
    </xdr:from>
    <xdr:ext cx="534377" cy="259045"/>
    <xdr:sp macro="" textlink="">
      <xdr:nvSpPr>
        <xdr:cNvPr id="433" name="テキスト ボックス 432"/>
        <xdr:cNvSpPr txBox="1"/>
      </xdr:nvSpPr>
      <xdr:spPr>
        <a:xfrm>
          <a:off x="6705111" y="125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42354</xdr:rowOff>
    </xdr:from>
    <xdr:to>
      <xdr:col>55</xdr:col>
      <xdr:colOff>0</xdr:colOff>
      <xdr:row>95</xdr:row>
      <xdr:rowOff>159728</xdr:rowOff>
    </xdr:to>
    <xdr:cxnSp macro="">
      <xdr:nvCxnSpPr>
        <xdr:cNvPr id="462" name="直線コネクタ 461"/>
        <xdr:cNvCxnSpPr/>
      </xdr:nvCxnSpPr>
      <xdr:spPr>
        <a:xfrm flipV="1">
          <a:off x="9639300" y="16330104"/>
          <a:ext cx="838200" cy="1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3"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159728</xdr:rowOff>
    </xdr:from>
    <xdr:to>
      <xdr:col>50</xdr:col>
      <xdr:colOff>114300</xdr:colOff>
      <xdr:row>96</xdr:row>
      <xdr:rowOff>11545</xdr:rowOff>
    </xdr:to>
    <xdr:cxnSp macro="">
      <xdr:nvCxnSpPr>
        <xdr:cNvPr id="465" name="直線コネクタ 464"/>
        <xdr:cNvCxnSpPr/>
      </xdr:nvCxnSpPr>
      <xdr:spPr>
        <a:xfrm flipV="1">
          <a:off x="8750300" y="16447478"/>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7" name="テキスト ボックス 466"/>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11545</xdr:rowOff>
    </xdr:from>
    <xdr:to>
      <xdr:col>45</xdr:col>
      <xdr:colOff>177800</xdr:colOff>
      <xdr:row>96</xdr:row>
      <xdr:rowOff>58877</xdr:rowOff>
    </xdr:to>
    <xdr:cxnSp macro="">
      <xdr:nvCxnSpPr>
        <xdr:cNvPr id="468" name="直線コネクタ 467"/>
        <xdr:cNvCxnSpPr/>
      </xdr:nvCxnSpPr>
      <xdr:spPr>
        <a:xfrm flipV="1">
          <a:off x="7861300" y="16470745"/>
          <a:ext cx="889000" cy="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70" name="テキスト ボックス 469"/>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34240</xdr:rowOff>
    </xdr:from>
    <xdr:to>
      <xdr:col>41</xdr:col>
      <xdr:colOff>50800</xdr:colOff>
      <xdr:row>96</xdr:row>
      <xdr:rowOff>58877</xdr:rowOff>
    </xdr:to>
    <xdr:cxnSp macro="">
      <xdr:nvCxnSpPr>
        <xdr:cNvPr id="471" name="直線コネクタ 470"/>
        <xdr:cNvCxnSpPr/>
      </xdr:nvCxnSpPr>
      <xdr:spPr>
        <a:xfrm>
          <a:off x="6972300" y="16493440"/>
          <a:ext cx="8890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2" name="フローチャート: 判断 471"/>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3" name="テキスト ボックス 472"/>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4" name="フローチャート: 判断 473"/>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5" name="テキスト ボックス 474"/>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163004</xdr:rowOff>
    </xdr:from>
    <xdr:to>
      <xdr:col>55</xdr:col>
      <xdr:colOff>50800</xdr:colOff>
      <xdr:row>95</xdr:row>
      <xdr:rowOff>93154</xdr:rowOff>
    </xdr:to>
    <xdr:sp macro="" textlink="">
      <xdr:nvSpPr>
        <xdr:cNvPr id="481" name="楕円 480"/>
        <xdr:cNvSpPr/>
      </xdr:nvSpPr>
      <xdr:spPr>
        <a:xfrm>
          <a:off x="10426700" y="162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14431</xdr:rowOff>
    </xdr:from>
    <xdr:ext cx="534377" cy="259045"/>
    <xdr:sp macro="" textlink="">
      <xdr:nvSpPr>
        <xdr:cNvPr id="482" name="土木費該当値テキスト"/>
        <xdr:cNvSpPr txBox="1"/>
      </xdr:nvSpPr>
      <xdr:spPr>
        <a:xfrm>
          <a:off x="10528300" y="161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108928</xdr:rowOff>
    </xdr:from>
    <xdr:to>
      <xdr:col>50</xdr:col>
      <xdr:colOff>165100</xdr:colOff>
      <xdr:row>96</xdr:row>
      <xdr:rowOff>39078</xdr:rowOff>
    </xdr:to>
    <xdr:sp macro="" textlink="">
      <xdr:nvSpPr>
        <xdr:cNvPr id="483" name="楕円 482"/>
        <xdr:cNvSpPr/>
      </xdr:nvSpPr>
      <xdr:spPr>
        <a:xfrm>
          <a:off x="9588500" y="163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55605</xdr:rowOff>
    </xdr:from>
    <xdr:ext cx="534377" cy="259045"/>
    <xdr:sp macro="" textlink="">
      <xdr:nvSpPr>
        <xdr:cNvPr id="484" name="テキスト ボックス 483"/>
        <xdr:cNvSpPr txBox="1"/>
      </xdr:nvSpPr>
      <xdr:spPr>
        <a:xfrm>
          <a:off x="9372111" y="161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132195</xdr:rowOff>
    </xdr:from>
    <xdr:to>
      <xdr:col>46</xdr:col>
      <xdr:colOff>38100</xdr:colOff>
      <xdr:row>96</xdr:row>
      <xdr:rowOff>62345</xdr:rowOff>
    </xdr:to>
    <xdr:sp macro="" textlink="">
      <xdr:nvSpPr>
        <xdr:cNvPr id="485" name="楕円 484"/>
        <xdr:cNvSpPr/>
      </xdr:nvSpPr>
      <xdr:spPr>
        <a:xfrm>
          <a:off x="8699500" y="16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78872</xdr:rowOff>
    </xdr:from>
    <xdr:ext cx="534377" cy="259045"/>
    <xdr:sp macro="" textlink="">
      <xdr:nvSpPr>
        <xdr:cNvPr id="486" name="テキスト ボックス 485"/>
        <xdr:cNvSpPr txBox="1"/>
      </xdr:nvSpPr>
      <xdr:spPr>
        <a:xfrm>
          <a:off x="8483111" y="161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8077</xdr:rowOff>
    </xdr:from>
    <xdr:to>
      <xdr:col>41</xdr:col>
      <xdr:colOff>101600</xdr:colOff>
      <xdr:row>96</xdr:row>
      <xdr:rowOff>109677</xdr:rowOff>
    </xdr:to>
    <xdr:sp macro="" textlink="">
      <xdr:nvSpPr>
        <xdr:cNvPr id="487" name="楕円 486"/>
        <xdr:cNvSpPr/>
      </xdr:nvSpPr>
      <xdr:spPr>
        <a:xfrm>
          <a:off x="7810500" y="164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126204</xdr:rowOff>
    </xdr:from>
    <xdr:ext cx="534377" cy="259045"/>
    <xdr:sp macro="" textlink="">
      <xdr:nvSpPr>
        <xdr:cNvPr id="488" name="テキスト ボックス 487"/>
        <xdr:cNvSpPr txBox="1"/>
      </xdr:nvSpPr>
      <xdr:spPr>
        <a:xfrm>
          <a:off x="7594111" y="162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154890</xdr:rowOff>
    </xdr:from>
    <xdr:to>
      <xdr:col>36</xdr:col>
      <xdr:colOff>165100</xdr:colOff>
      <xdr:row>96</xdr:row>
      <xdr:rowOff>85040</xdr:rowOff>
    </xdr:to>
    <xdr:sp macro="" textlink="">
      <xdr:nvSpPr>
        <xdr:cNvPr id="489" name="楕円 488"/>
        <xdr:cNvSpPr/>
      </xdr:nvSpPr>
      <xdr:spPr>
        <a:xfrm>
          <a:off x="6921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101567</xdr:rowOff>
    </xdr:from>
    <xdr:ext cx="534377" cy="259045"/>
    <xdr:sp macro="" textlink="">
      <xdr:nvSpPr>
        <xdr:cNvPr id="490" name="テキスト ボックス 489"/>
        <xdr:cNvSpPr txBox="1"/>
      </xdr:nvSpPr>
      <xdr:spPr>
        <a:xfrm>
          <a:off x="6705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6"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8"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151765</xdr:rowOff>
    </xdr:from>
    <xdr:to>
      <xdr:col>85</xdr:col>
      <xdr:colOff>127000</xdr:colOff>
      <xdr:row>37</xdr:row>
      <xdr:rowOff>116459</xdr:rowOff>
    </xdr:to>
    <xdr:cxnSp macro="">
      <xdr:nvCxnSpPr>
        <xdr:cNvPr id="520" name="直線コネクタ 519"/>
        <xdr:cNvCxnSpPr/>
      </xdr:nvCxnSpPr>
      <xdr:spPr>
        <a:xfrm flipV="1">
          <a:off x="15481300" y="6323965"/>
          <a:ext cx="8382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21"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2" name="フローチャート: 判断 521"/>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151384</xdr:rowOff>
    </xdr:from>
    <xdr:to>
      <xdr:col>81</xdr:col>
      <xdr:colOff>50800</xdr:colOff>
      <xdr:row>37</xdr:row>
      <xdr:rowOff>116459</xdr:rowOff>
    </xdr:to>
    <xdr:cxnSp macro="">
      <xdr:nvCxnSpPr>
        <xdr:cNvPr id="523" name="直線コネクタ 522"/>
        <xdr:cNvCxnSpPr/>
      </xdr:nvCxnSpPr>
      <xdr:spPr>
        <a:xfrm>
          <a:off x="14592300" y="6323584"/>
          <a:ext cx="88900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4" name="フローチャート: 判断 523"/>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5" name="テキスト ボックス 524"/>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151384</xdr:rowOff>
    </xdr:from>
    <xdr:to>
      <xdr:col>76</xdr:col>
      <xdr:colOff>114300</xdr:colOff>
      <xdr:row>36</xdr:row>
      <xdr:rowOff>163449</xdr:rowOff>
    </xdr:to>
    <xdr:cxnSp macro="">
      <xdr:nvCxnSpPr>
        <xdr:cNvPr id="526" name="直線コネクタ 525"/>
        <xdr:cNvCxnSpPr/>
      </xdr:nvCxnSpPr>
      <xdr:spPr>
        <a:xfrm flipV="1">
          <a:off x="13703300" y="63235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7" name="フローチャート: 判断 526"/>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8" name="テキスト ボックス 527"/>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110617</xdr:rowOff>
    </xdr:from>
    <xdr:to>
      <xdr:col>71</xdr:col>
      <xdr:colOff>177800</xdr:colOff>
      <xdr:row>36</xdr:row>
      <xdr:rowOff>163449</xdr:rowOff>
    </xdr:to>
    <xdr:cxnSp macro="">
      <xdr:nvCxnSpPr>
        <xdr:cNvPr id="529" name="直線コネクタ 528"/>
        <xdr:cNvCxnSpPr/>
      </xdr:nvCxnSpPr>
      <xdr:spPr>
        <a:xfrm>
          <a:off x="12814300" y="5768467"/>
          <a:ext cx="889000" cy="5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30" name="フローチャート: 判断 529"/>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31" name="テキスト ボックス 530"/>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2" name="フローチャート: 判断 531"/>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3" name="テキスト ボックス 532"/>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100965</xdr:rowOff>
    </xdr:from>
    <xdr:to>
      <xdr:col>85</xdr:col>
      <xdr:colOff>177800</xdr:colOff>
      <xdr:row>37</xdr:row>
      <xdr:rowOff>31115</xdr:rowOff>
    </xdr:to>
    <xdr:sp macro="" textlink="">
      <xdr:nvSpPr>
        <xdr:cNvPr id="539" name="楕円 538"/>
        <xdr:cNvSpPr/>
      </xdr:nvSpPr>
      <xdr:spPr>
        <a:xfrm>
          <a:off x="16268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79392</xdr:rowOff>
    </xdr:from>
    <xdr:ext cx="534377" cy="259045"/>
    <xdr:sp macro="" textlink="">
      <xdr:nvSpPr>
        <xdr:cNvPr id="540" name="消防費該当値テキスト"/>
        <xdr:cNvSpPr txBox="1"/>
      </xdr:nvSpPr>
      <xdr:spPr>
        <a:xfrm>
          <a:off x="16370300" y="62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65659</xdr:rowOff>
    </xdr:from>
    <xdr:to>
      <xdr:col>81</xdr:col>
      <xdr:colOff>101600</xdr:colOff>
      <xdr:row>37</xdr:row>
      <xdr:rowOff>167260</xdr:rowOff>
    </xdr:to>
    <xdr:sp macro="" textlink="">
      <xdr:nvSpPr>
        <xdr:cNvPr id="541" name="楕円 540"/>
        <xdr:cNvSpPr/>
      </xdr:nvSpPr>
      <xdr:spPr>
        <a:xfrm>
          <a:off x="15430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158386</xdr:rowOff>
    </xdr:from>
    <xdr:ext cx="534377" cy="259045"/>
    <xdr:sp macro="" textlink="">
      <xdr:nvSpPr>
        <xdr:cNvPr id="542" name="テキスト ボックス 541"/>
        <xdr:cNvSpPr txBox="1"/>
      </xdr:nvSpPr>
      <xdr:spPr>
        <a:xfrm>
          <a:off x="15214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100584</xdr:rowOff>
    </xdr:from>
    <xdr:to>
      <xdr:col>76</xdr:col>
      <xdr:colOff>165100</xdr:colOff>
      <xdr:row>37</xdr:row>
      <xdr:rowOff>30734</xdr:rowOff>
    </xdr:to>
    <xdr:sp macro="" textlink="">
      <xdr:nvSpPr>
        <xdr:cNvPr id="543" name="楕円 542"/>
        <xdr:cNvSpPr/>
      </xdr:nvSpPr>
      <xdr:spPr>
        <a:xfrm>
          <a:off x="14541500" y="62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21861</xdr:rowOff>
    </xdr:from>
    <xdr:ext cx="534377" cy="259045"/>
    <xdr:sp macro="" textlink="">
      <xdr:nvSpPr>
        <xdr:cNvPr id="544" name="テキスト ボックス 543"/>
        <xdr:cNvSpPr txBox="1"/>
      </xdr:nvSpPr>
      <xdr:spPr>
        <a:xfrm>
          <a:off x="14325111" y="63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112649</xdr:rowOff>
    </xdr:from>
    <xdr:to>
      <xdr:col>72</xdr:col>
      <xdr:colOff>38100</xdr:colOff>
      <xdr:row>37</xdr:row>
      <xdr:rowOff>42799</xdr:rowOff>
    </xdr:to>
    <xdr:sp macro="" textlink="">
      <xdr:nvSpPr>
        <xdr:cNvPr id="545" name="楕円 544"/>
        <xdr:cNvSpPr/>
      </xdr:nvSpPr>
      <xdr:spPr>
        <a:xfrm>
          <a:off x="13652500" y="62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33926</xdr:rowOff>
    </xdr:from>
    <xdr:ext cx="534377" cy="259045"/>
    <xdr:sp macro="" textlink="">
      <xdr:nvSpPr>
        <xdr:cNvPr id="546" name="テキスト ボックス 545"/>
        <xdr:cNvSpPr txBox="1"/>
      </xdr:nvSpPr>
      <xdr:spPr>
        <a:xfrm>
          <a:off x="13436111" y="63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59817</xdr:rowOff>
    </xdr:from>
    <xdr:to>
      <xdr:col>67</xdr:col>
      <xdr:colOff>101600</xdr:colOff>
      <xdr:row>33</xdr:row>
      <xdr:rowOff>161417</xdr:rowOff>
    </xdr:to>
    <xdr:sp macro="" textlink="">
      <xdr:nvSpPr>
        <xdr:cNvPr id="547" name="楕円 546"/>
        <xdr:cNvSpPr/>
      </xdr:nvSpPr>
      <xdr:spPr>
        <a:xfrm>
          <a:off x="12763500" y="57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6494</xdr:rowOff>
    </xdr:from>
    <xdr:ext cx="534377" cy="259045"/>
    <xdr:sp macro="" textlink="">
      <xdr:nvSpPr>
        <xdr:cNvPr id="548" name="テキスト ボックス 547"/>
        <xdr:cNvSpPr txBox="1"/>
      </xdr:nvSpPr>
      <xdr:spPr>
        <a:xfrm>
          <a:off x="12547111" y="549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2159</xdr:rowOff>
    </xdr:from>
    <xdr:to>
      <xdr:col>85</xdr:col>
      <xdr:colOff>127000</xdr:colOff>
      <xdr:row>57</xdr:row>
      <xdr:rowOff>67101</xdr:rowOff>
    </xdr:to>
    <xdr:cxnSp macro="">
      <xdr:nvCxnSpPr>
        <xdr:cNvPr id="578" name="直線コネクタ 577"/>
        <xdr:cNvCxnSpPr/>
      </xdr:nvCxnSpPr>
      <xdr:spPr>
        <a:xfrm>
          <a:off x="15481300" y="9603359"/>
          <a:ext cx="838200" cy="2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9"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2159</xdr:rowOff>
    </xdr:from>
    <xdr:to>
      <xdr:col>81</xdr:col>
      <xdr:colOff>50800</xdr:colOff>
      <xdr:row>57</xdr:row>
      <xdr:rowOff>93085</xdr:rowOff>
    </xdr:to>
    <xdr:cxnSp macro="">
      <xdr:nvCxnSpPr>
        <xdr:cNvPr id="581" name="直線コネクタ 580"/>
        <xdr:cNvCxnSpPr/>
      </xdr:nvCxnSpPr>
      <xdr:spPr>
        <a:xfrm flipV="1">
          <a:off x="14592300" y="9603359"/>
          <a:ext cx="889000" cy="2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48317</xdr:rowOff>
    </xdr:from>
    <xdr:to>
      <xdr:col>76</xdr:col>
      <xdr:colOff>114300</xdr:colOff>
      <xdr:row>57</xdr:row>
      <xdr:rowOff>93085</xdr:rowOff>
    </xdr:to>
    <xdr:cxnSp macro="">
      <xdr:nvCxnSpPr>
        <xdr:cNvPr id="584" name="直線コネクタ 583"/>
        <xdr:cNvCxnSpPr/>
      </xdr:nvCxnSpPr>
      <xdr:spPr>
        <a:xfrm>
          <a:off x="13703300" y="9820967"/>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6" name="テキスト ボックス 585"/>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67481</xdr:rowOff>
    </xdr:from>
    <xdr:to>
      <xdr:col>71</xdr:col>
      <xdr:colOff>177800</xdr:colOff>
      <xdr:row>57</xdr:row>
      <xdr:rowOff>48317</xdr:rowOff>
    </xdr:to>
    <xdr:cxnSp macro="">
      <xdr:nvCxnSpPr>
        <xdr:cNvPr id="587" name="直線コネクタ 586"/>
        <xdr:cNvCxnSpPr/>
      </xdr:nvCxnSpPr>
      <xdr:spPr>
        <a:xfrm>
          <a:off x="12814300" y="9668681"/>
          <a:ext cx="889000" cy="1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8" name="フローチャート: 判断 587"/>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9" name="テキスト ボックス 588"/>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0" name="フローチャート: 判断 589"/>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91" name="テキスト ボックス 590"/>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16301</xdr:rowOff>
    </xdr:from>
    <xdr:to>
      <xdr:col>85</xdr:col>
      <xdr:colOff>177800</xdr:colOff>
      <xdr:row>57</xdr:row>
      <xdr:rowOff>117901</xdr:rowOff>
    </xdr:to>
    <xdr:sp macro="" textlink="">
      <xdr:nvSpPr>
        <xdr:cNvPr id="597" name="楕円 596"/>
        <xdr:cNvSpPr/>
      </xdr:nvSpPr>
      <xdr:spPr>
        <a:xfrm>
          <a:off x="16268700" y="97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166178</xdr:rowOff>
    </xdr:from>
    <xdr:ext cx="534377" cy="259045"/>
    <xdr:sp macro="" textlink="">
      <xdr:nvSpPr>
        <xdr:cNvPr id="598" name="教育費該当値テキスト"/>
        <xdr:cNvSpPr txBox="1"/>
      </xdr:nvSpPr>
      <xdr:spPr>
        <a:xfrm>
          <a:off x="16370300" y="97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122809</xdr:rowOff>
    </xdr:from>
    <xdr:to>
      <xdr:col>81</xdr:col>
      <xdr:colOff>101600</xdr:colOff>
      <xdr:row>56</xdr:row>
      <xdr:rowOff>52959</xdr:rowOff>
    </xdr:to>
    <xdr:sp macro="" textlink="">
      <xdr:nvSpPr>
        <xdr:cNvPr id="599" name="楕円 598"/>
        <xdr:cNvSpPr/>
      </xdr:nvSpPr>
      <xdr:spPr>
        <a:xfrm>
          <a:off x="15430500" y="95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69486</xdr:rowOff>
    </xdr:from>
    <xdr:ext cx="534377" cy="259045"/>
    <xdr:sp macro="" textlink="">
      <xdr:nvSpPr>
        <xdr:cNvPr id="600" name="テキスト ボックス 599"/>
        <xdr:cNvSpPr txBox="1"/>
      </xdr:nvSpPr>
      <xdr:spPr>
        <a:xfrm>
          <a:off x="15214111" y="9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42285</xdr:rowOff>
    </xdr:from>
    <xdr:to>
      <xdr:col>76</xdr:col>
      <xdr:colOff>165100</xdr:colOff>
      <xdr:row>57</xdr:row>
      <xdr:rowOff>143885</xdr:rowOff>
    </xdr:to>
    <xdr:sp macro="" textlink="">
      <xdr:nvSpPr>
        <xdr:cNvPr id="601" name="楕円 600"/>
        <xdr:cNvSpPr/>
      </xdr:nvSpPr>
      <xdr:spPr>
        <a:xfrm>
          <a:off x="14541500" y="9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135012</xdr:rowOff>
    </xdr:from>
    <xdr:ext cx="534377" cy="259045"/>
    <xdr:sp macro="" textlink="">
      <xdr:nvSpPr>
        <xdr:cNvPr id="602" name="テキスト ボックス 601"/>
        <xdr:cNvSpPr txBox="1"/>
      </xdr:nvSpPr>
      <xdr:spPr>
        <a:xfrm>
          <a:off x="14325111" y="99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168967</xdr:rowOff>
    </xdr:from>
    <xdr:to>
      <xdr:col>72</xdr:col>
      <xdr:colOff>38100</xdr:colOff>
      <xdr:row>57</xdr:row>
      <xdr:rowOff>99117</xdr:rowOff>
    </xdr:to>
    <xdr:sp macro="" textlink="">
      <xdr:nvSpPr>
        <xdr:cNvPr id="603" name="楕円 602"/>
        <xdr:cNvSpPr/>
      </xdr:nvSpPr>
      <xdr:spPr>
        <a:xfrm>
          <a:off x="13652500" y="97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90244</xdr:rowOff>
    </xdr:from>
    <xdr:ext cx="534377" cy="259045"/>
    <xdr:sp macro="" textlink="">
      <xdr:nvSpPr>
        <xdr:cNvPr id="604" name="テキスト ボックス 603"/>
        <xdr:cNvSpPr txBox="1"/>
      </xdr:nvSpPr>
      <xdr:spPr>
        <a:xfrm>
          <a:off x="13436111" y="98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16681</xdr:rowOff>
    </xdr:from>
    <xdr:to>
      <xdr:col>67</xdr:col>
      <xdr:colOff>101600</xdr:colOff>
      <xdr:row>56</xdr:row>
      <xdr:rowOff>118281</xdr:rowOff>
    </xdr:to>
    <xdr:sp macro="" textlink="">
      <xdr:nvSpPr>
        <xdr:cNvPr id="605" name="楕円 604"/>
        <xdr:cNvSpPr/>
      </xdr:nvSpPr>
      <xdr:spPr>
        <a:xfrm>
          <a:off x="12763500" y="96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134808</xdr:rowOff>
    </xdr:from>
    <xdr:ext cx="534377" cy="259045"/>
    <xdr:sp macro="" textlink="">
      <xdr:nvSpPr>
        <xdr:cNvPr id="606" name="テキスト ボックス 605"/>
        <xdr:cNvSpPr txBox="1"/>
      </xdr:nvSpPr>
      <xdr:spPr>
        <a:xfrm>
          <a:off x="12547111" y="93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87557</xdr:rowOff>
    </xdr:from>
    <xdr:to>
      <xdr:col>85</xdr:col>
      <xdr:colOff>127000</xdr:colOff>
      <xdr:row>79</xdr:row>
      <xdr:rowOff>98879</xdr:rowOff>
    </xdr:to>
    <xdr:cxnSp macro="">
      <xdr:nvCxnSpPr>
        <xdr:cNvPr id="637" name="直線コネクタ 636"/>
        <xdr:cNvCxnSpPr/>
      </xdr:nvCxnSpPr>
      <xdr:spPr>
        <a:xfrm>
          <a:off x="15481300" y="13632107"/>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87557</xdr:rowOff>
    </xdr:from>
    <xdr:to>
      <xdr:col>81</xdr:col>
      <xdr:colOff>50800</xdr:colOff>
      <xdr:row>79</xdr:row>
      <xdr:rowOff>89517</xdr:rowOff>
    </xdr:to>
    <xdr:cxnSp macro="">
      <xdr:nvCxnSpPr>
        <xdr:cNvPr id="640" name="直線コネクタ 639"/>
        <xdr:cNvCxnSpPr/>
      </xdr:nvCxnSpPr>
      <xdr:spPr>
        <a:xfrm flipV="1">
          <a:off x="14592300" y="1363210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89517</xdr:rowOff>
    </xdr:from>
    <xdr:to>
      <xdr:col>76</xdr:col>
      <xdr:colOff>114300</xdr:colOff>
      <xdr:row>79</xdr:row>
      <xdr:rowOff>94633</xdr:rowOff>
    </xdr:to>
    <xdr:cxnSp macro="">
      <xdr:nvCxnSpPr>
        <xdr:cNvPr id="643" name="直線コネクタ 642"/>
        <xdr:cNvCxnSpPr/>
      </xdr:nvCxnSpPr>
      <xdr:spPr>
        <a:xfrm flipV="1">
          <a:off x="13703300" y="1363406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86034</xdr:rowOff>
    </xdr:from>
    <xdr:to>
      <xdr:col>71</xdr:col>
      <xdr:colOff>177800</xdr:colOff>
      <xdr:row>79</xdr:row>
      <xdr:rowOff>94633</xdr:rowOff>
    </xdr:to>
    <xdr:cxnSp macro="">
      <xdr:nvCxnSpPr>
        <xdr:cNvPr id="646" name="直線コネクタ 645"/>
        <xdr:cNvCxnSpPr/>
      </xdr:nvCxnSpPr>
      <xdr:spPr>
        <a:xfrm>
          <a:off x="12814300" y="13630584"/>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7" name="フローチャート: 判断 646"/>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8" name="テキスト ボックス 647"/>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9" name="フローチャート: 判断 648"/>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50" name="テキスト ボックス 649"/>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36757</xdr:rowOff>
    </xdr:from>
    <xdr:to>
      <xdr:col>81</xdr:col>
      <xdr:colOff>101600</xdr:colOff>
      <xdr:row>79</xdr:row>
      <xdr:rowOff>138357</xdr:rowOff>
    </xdr:to>
    <xdr:sp macro="" textlink="">
      <xdr:nvSpPr>
        <xdr:cNvPr id="658" name="楕円 657"/>
        <xdr:cNvSpPr/>
      </xdr:nvSpPr>
      <xdr:spPr>
        <a:xfrm>
          <a:off x="15430500" y="135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129484</xdr:rowOff>
    </xdr:from>
    <xdr:ext cx="378565" cy="259045"/>
    <xdr:sp macro="" textlink="">
      <xdr:nvSpPr>
        <xdr:cNvPr id="659" name="テキスト ボックス 658"/>
        <xdr:cNvSpPr txBox="1"/>
      </xdr:nvSpPr>
      <xdr:spPr>
        <a:xfrm>
          <a:off x="15292017" y="13674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38717</xdr:rowOff>
    </xdr:from>
    <xdr:to>
      <xdr:col>76</xdr:col>
      <xdr:colOff>165100</xdr:colOff>
      <xdr:row>79</xdr:row>
      <xdr:rowOff>140317</xdr:rowOff>
    </xdr:to>
    <xdr:sp macro="" textlink="">
      <xdr:nvSpPr>
        <xdr:cNvPr id="660" name="楕円 659"/>
        <xdr:cNvSpPr/>
      </xdr:nvSpPr>
      <xdr:spPr>
        <a:xfrm>
          <a:off x="14541500" y="135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131444</xdr:rowOff>
    </xdr:from>
    <xdr:ext cx="313932" cy="259045"/>
    <xdr:sp macro="" textlink="">
      <xdr:nvSpPr>
        <xdr:cNvPr id="661" name="テキスト ボックス 660"/>
        <xdr:cNvSpPr txBox="1"/>
      </xdr:nvSpPr>
      <xdr:spPr>
        <a:xfrm>
          <a:off x="14435333" y="13675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43833</xdr:rowOff>
    </xdr:from>
    <xdr:to>
      <xdr:col>72</xdr:col>
      <xdr:colOff>38100</xdr:colOff>
      <xdr:row>79</xdr:row>
      <xdr:rowOff>145433</xdr:rowOff>
    </xdr:to>
    <xdr:sp macro="" textlink="">
      <xdr:nvSpPr>
        <xdr:cNvPr id="662" name="楕円 661"/>
        <xdr:cNvSpPr/>
      </xdr:nvSpPr>
      <xdr:spPr>
        <a:xfrm>
          <a:off x="136525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136560</xdr:rowOff>
    </xdr:from>
    <xdr:ext cx="313932" cy="259045"/>
    <xdr:sp macro="" textlink="">
      <xdr:nvSpPr>
        <xdr:cNvPr id="663" name="テキスト ボックス 662"/>
        <xdr:cNvSpPr txBox="1"/>
      </xdr:nvSpPr>
      <xdr:spPr>
        <a:xfrm>
          <a:off x="13546333" y="1368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35234</xdr:rowOff>
    </xdr:from>
    <xdr:to>
      <xdr:col>67</xdr:col>
      <xdr:colOff>101600</xdr:colOff>
      <xdr:row>79</xdr:row>
      <xdr:rowOff>136834</xdr:rowOff>
    </xdr:to>
    <xdr:sp macro="" textlink="">
      <xdr:nvSpPr>
        <xdr:cNvPr id="664" name="楕円 663"/>
        <xdr:cNvSpPr/>
      </xdr:nvSpPr>
      <xdr:spPr>
        <a:xfrm>
          <a:off x="12763500" y="135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127961</xdr:rowOff>
    </xdr:from>
    <xdr:ext cx="378565" cy="259045"/>
    <xdr:sp macro="" textlink="">
      <xdr:nvSpPr>
        <xdr:cNvPr id="665" name="テキスト ボックス 664"/>
        <xdr:cNvSpPr txBox="1"/>
      </xdr:nvSpPr>
      <xdr:spPr>
        <a:xfrm>
          <a:off x="12625017" y="1367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92914</xdr:rowOff>
    </xdr:from>
    <xdr:to>
      <xdr:col>85</xdr:col>
      <xdr:colOff>127000</xdr:colOff>
      <xdr:row>94</xdr:row>
      <xdr:rowOff>115373</xdr:rowOff>
    </xdr:to>
    <xdr:cxnSp macro="">
      <xdr:nvCxnSpPr>
        <xdr:cNvPr id="694" name="直線コネクタ 693"/>
        <xdr:cNvCxnSpPr/>
      </xdr:nvCxnSpPr>
      <xdr:spPr>
        <a:xfrm flipV="1">
          <a:off x="15481300" y="16209214"/>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5"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62948</xdr:rowOff>
    </xdr:from>
    <xdr:to>
      <xdr:col>81</xdr:col>
      <xdr:colOff>50800</xdr:colOff>
      <xdr:row>94</xdr:row>
      <xdr:rowOff>115373</xdr:rowOff>
    </xdr:to>
    <xdr:cxnSp macro="">
      <xdr:nvCxnSpPr>
        <xdr:cNvPr id="697" name="直線コネクタ 696"/>
        <xdr:cNvCxnSpPr/>
      </xdr:nvCxnSpPr>
      <xdr:spPr>
        <a:xfrm>
          <a:off x="14592300" y="16179248"/>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9" name="テキスト ボックス 698"/>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62948</xdr:rowOff>
    </xdr:from>
    <xdr:to>
      <xdr:col>76</xdr:col>
      <xdr:colOff>114300</xdr:colOff>
      <xdr:row>94</xdr:row>
      <xdr:rowOff>165322</xdr:rowOff>
    </xdr:to>
    <xdr:cxnSp macro="">
      <xdr:nvCxnSpPr>
        <xdr:cNvPr id="700" name="直線コネクタ 699"/>
        <xdr:cNvCxnSpPr/>
      </xdr:nvCxnSpPr>
      <xdr:spPr>
        <a:xfrm flipV="1">
          <a:off x="13703300" y="16179248"/>
          <a:ext cx="889000" cy="1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2" name="テキスト ボックス 701"/>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108420</xdr:rowOff>
    </xdr:from>
    <xdr:to>
      <xdr:col>71</xdr:col>
      <xdr:colOff>177800</xdr:colOff>
      <xdr:row>94</xdr:row>
      <xdr:rowOff>165322</xdr:rowOff>
    </xdr:to>
    <xdr:cxnSp macro="">
      <xdr:nvCxnSpPr>
        <xdr:cNvPr id="703" name="直線コネクタ 702"/>
        <xdr:cNvCxnSpPr/>
      </xdr:nvCxnSpPr>
      <xdr:spPr>
        <a:xfrm>
          <a:off x="12814300" y="16224720"/>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4" name="フローチャート: 判断 703"/>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5" name="テキスト ボックス 704"/>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6" name="フローチャート: 判断 705"/>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7" name="テキスト ボックス 706"/>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42114</xdr:rowOff>
    </xdr:from>
    <xdr:to>
      <xdr:col>85</xdr:col>
      <xdr:colOff>177800</xdr:colOff>
      <xdr:row>94</xdr:row>
      <xdr:rowOff>143714</xdr:rowOff>
    </xdr:to>
    <xdr:sp macro="" textlink="">
      <xdr:nvSpPr>
        <xdr:cNvPr id="713" name="楕円 712"/>
        <xdr:cNvSpPr/>
      </xdr:nvSpPr>
      <xdr:spPr>
        <a:xfrm>
          <a:off x="162687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64991</xdr:rowOff>
    </xdr:from>
    <xdr:ext cx="534377" cy="259045"/>
    <xdr:sp macro="" textlink="">
      <xdr:nvSpPr>
        <xdr:cNvPr id="714" name="公債費該当値テキスト"/>
        <xdr:cNvSpPr txBox="1"/>
      </xdr:nvSpPr>
      <xdr:spPr>
        <a:xfrm>
          <a:off x="16370300" y="160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64573</xdr:rowOff>
    </xdr:from>
    <xdr:to>
      <xdr:col>81</xdr:col>
      <xdr:colOff>101600</xdr:colOff>
      <xdr:row>94</xdr:row>
      <xdr:rowOff>166173</xdr:rowOff>
    </xdr:to>
    <xdr:sp macro="" textlink="">
      <xdr:nvSpPr>
        <xdr:cNvPr id="715" name="楕円 714"/>
        <xdr:cNvSpPr/>
      </xdr:nvSpPr>
      <xdr:spPr>
        <a:xfrm>
          <a:off x="15430500" y="161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11250</xdr:rowOff>
    </xdr:from>
    <xdr:ext cx="534377" cy="259045"/>
    <xdr:sp macro="" textlink="">
      <xdr:nvSpPr>
        <xdr:cNvPr id="716" name="テキスト ボックス 715"/>
        <xdr:cNvSpPr txBox="1"/>
      </xdr:nvSpPr>
      <xdr:spPr>
        <a:xfrm>
          <a:off x="15214111" y="159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12148</xdr:rowOff>
    </xdr:from>
    <xdr:to>
      <xdr:col>76</xdr:col>
      <xdr:colOff>165100</xdr:colOff>
      <xdr:row>94</xdr:row>
      <xdr:rowOff>113748</xdr:rowOff>
    </xdr:to>
    <xdr:sp macro="" textlink="">
      <xdr:nvSpPr>
        <xdr:cNvPr id="717" name="楕円 716"/>
        <xdr:cNvSpPr/>
      </xdr:nvSpPr>
      <xdr:spPr>
        <a:xfrm>
          <a:off x="14541500" y="161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130275</xdr:rowOff>
    </xdr:from>
    <xdr:ext cx="534377" cy="259045"/>
    <xdr:sp macro="" textlink="">
      <xdr:nvSpPr>
        <xdr:cNvPr id="718" name="テキスト ボックス 717"/>
        <xdr:cNvSpPr txBox="1"/>
      </xdr:nvSpPr>
      <xdr:spPr>
        <a:xfrm>
          <a:off x="14325111" y="159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114522</xdr:rowOff>
    </xdr:from>
    <xdr:to>
      <xdr:col>72</xdr:col>
      <xdr:colOff>38100</xdr:colOff>
      <xdr:row>95</xdr:row>
      <xdr:rowOff>44672</xdr:rowOff>
    </xdr:to>
    <xdr:sp macro="" textlink="">
      <xdr:nvSpPr>
        <xdr:cNvPr id="719" name="楕円 718"/>
        <xdr:cNvSpPr/>
      </xdr:nvSpPr>
      <xdr:spPr>
        <a:xfrm>
          <a:off x="13652500" y="162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61199</xdr:rowOff>
    </xdr:from>
    <xdr:ext cx="534377" cy="259045"/>
    <xdr:sp macro="" textlink="">
      <xdr:nvSpPr>
        <xdr:cNvPr id="720" name="テキスト ボックス 719"/>
        <xdr:cNvSpPr txBox="1"/>
      </xdr:nvSpPr>
      <xdr:spPr>
        <a:xfrm>
          <a:off x="13436111" y="160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57620</xdr:rowOff>
    </xdr:from>
    <xdr:to>
      <xdr:col>67</xdr:col>
      <xdr:colOff>101600</xdr:colOff>
      <xdr:row>94</xdr:row>
      <xdr:rowOff>159220</xdr:rowOff>
    </xdr:to>
    <xdr:sp macro="" textlink="">
      <xdr:nvSpPr>
        <xdr:cNvPr id="721" name="楕円 720"/>
        <xdr:cNvSpPr/>
      </xdr:nvSpPr>
      <xdr:spPr>
        <a:xfrm>
          <a:off x="12763500" y="161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4297</xdr:rowOff>
    </xdr:from>
    <xdr:ext cx="534377" cy="259045"/>
    <xdr:sp macro="" textlink="">
      <xdr:nvSpPr>
        <xdr:cNvPr id="722" name="テキスト ボックス 721"/>
        <xdr:cNvSpPr txBox="1"/>
      </xdr:nvSpPr>
      <xdr:spPr>
        <a:xfrm>
          <a:off x="12547111" y="159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2"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6" name="テキスト ボックス 755"/>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9" name="テキスト ボックス 758"/>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1" name="フローチャート: 判断 760"/>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2" name="テキスト ボックス 761"/>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4" name="テキスト ボックス 763"/>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1"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主な構成費目や類似団体の平均と大きな乖離が見られる項目の分析については以下のとおりである。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21,007</a:t>
          </a:r>
          <a:r>
            <a:rPr kumimoji="1" lang="ja-JP" altLang="en-US" sz="1300">
              <a:latin typeface="ＭＳ Ｐゴシック" panose="020B0600070205080204" pitchFamily="50" charset="-128"/>
              <a:ea typeface="ＭＳ Ｐゴシック" panose="020B0600070205080204" pitchFamily="50" charset="-128"/>
            </a:rPr>
            <a:t>円の増となっている。これは、物価高騰への対応のための低所得世帯等への各種給付事業の増のほか、公定価格の改定に伴う福祉施設（保育園等）への扶助費が増となったこと等によるもの。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4,315</a:t>
          </a:r>
          <a:r>
            <a:rPr kumimoji="1" lang="ja-JP" altLang="en-US" sz="1300">
              <a:latin typeface="ＭＳ Ｐゴシック" panose="020B0600070205080204" pitchFamily="50" charset="-128"/>
              <a:ea typeface="ＭＳ Ｐゴシック" panose="020B0600070205080204" pitchFamily="50" charset="-128"/>
            </a:rPr>
            <a:t>円の増となっている。これは、ふるさと納税寄附金収入が過去最高の</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億円となったことに伴い、がいなよなご応援基金への積立金や返礼品等の事務経費が大幅な増のほか、糀町庁舎整備事業の整備費が増となったこと等によるもの。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4,302</a:t>
          </a:r>
          <a:r>
            <a:rPr kumimoji="1" lang="ja-JP" altLang="en-US" sz="1300">
              <a:latin typeface="ＭＳ Ｐゴシック" panose="020B0600070205080204" pitchFamily="50" charset="-128"/>
              <a:ea typeface="ＭＳ Ｐゴシック" panose="020B0600070205080204" pitchFamily="50" charset="-128"/>
            </a:rPr>
            <a:t>円の減となっている。これは、物価高騰への地域経済対策として、よなごプレミアムポイント還元事業の皆増等があったものの、令和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年度から新型コロナウイルス感染症が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類移行したことにより各種支援金に係る事業費が減となったことのほか、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との協調による商工業者への融資制度に係る預託が、新型コロナ関係の融資が減少したことに伴い減となったこと等によるもの。なお、預託に係る事業費が大きいため、類似団体や全国の平均を大幅に上回っているが、預託を除いた場合は概ね類似団体と同水準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12,409</a:t>
          </a:r>
          <a:r>
            <a:rPr kumimoji="1" lang="ja-JP" altLang="en-US" sz="1300">
              <a:latin typeface="ＭＳ Ｐゴシック" panose="020B0600070205080204" pitchFamily="50" charset="-128"/>
              <a:ea typeface="ＭＳ Ｐゴシック" panose="020B0600070205080204" pitchFamily="50" charset="-128"/>
            </a:rPr>
            <a:t>円の大幅減となっている。これは、小学校の長寿命化、外壁等の改修事業費の増があったものの、大型事業である啓成小学校や福米西小学校屋内運動場の整備費が令和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年度にほぼ完成したことにより大幅減となったこと等によるもの。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％を目標として積み立てを行っている。しかしながら、令和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年度は物価高騰に対応した地域経済対策のほか、物価高騰に伴う各種経費の増に対し市税等の一般財源の伸びが追い付かなかったことから、財政調整基金等の取崩しや前年度繰越金の積極的な活用を行った。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これにより実質単年度収支は約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億円の赤字となり、実質収支の黒字幅も減少した。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黒字要素の大きい水道事業会計及び下水道事業会計については、前年度より黒字額が増加し堅調に推移しているものの、一般会計の実質収支が前年度より半減したことから、全体の黒字額は減少した。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駐車場事業特別会計については、過去の施設の建設費の償還が重く繰上充用を行っていることから赤字額が生じているが、一般会計からの計画的な繰入やアフターコロナにおける駐車場使用料収入の回復により、赤字額は縮小傾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実質公債費比率の分子のうち、過去に借り入れた大型の償還が継続する中、近年の投資的経費の償還が本格化していることから上昇傾向にあり、前年度比</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引き続き、実質公債費比率の低減に向け、新発債の抑制や有利な地方債の活用等に努めていく。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将来負担比率の分子のうち、一般会計等に係る地方債の現在高については、地方債の新規発行の抑制に努めたことや、臨時財政対策債の発行可能額が減少したことから、前年度比</a:t>
          </a:r>
          <a:r>
            <a:rPr kumimoji="1" lang="en-US" altLang="ja-JP" sz="1400">
              <a:latin typeface="ＭＳ ゴシック" pitchFamily="49" charset="-128"/>
              <a:ea typeface="ＭＳ ゴシック" pitchFamily="49" charset="-128"/>
            </a:rPr>
            <a:t>1,222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上記以外にも、減債基金の積み増し等により充当可能基金の残高が増加したこと等により、将来負担比率の分子は前年度比</a:t>
          </a:r>
          <a:r>
            <a:rPr kumimoji="1" lang="en-US" altLang="ja-JP" sz="1400">
              <a:latin typeface="ＭＳ ゴシック" pitchFamily="49" charset="-128"/>
              <a:ea typeface="ＭＳ ゴシック" pitchFamily="49" charset="-128"/>
            </a:rPr>
            <a:t>1,783</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引き続き、将来負担比率の低減に向け、新発債の抑制や有利な地方債の活用等に努めていく。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鳥取県米子市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決算剰余金の積み立て等による減債基金残高の増（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百万円）のほか、ふるさと納税の寄附額が過去最高となったことによるがいなよなご応援基金の増（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百万円）や計画的に積立てを行っている一般廃棄物処理施設整備負担金基金の増（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各基金の目的に沿って、必要な額の積み立てや適正な運用に努めていく。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増減幅が大きい主な特定目的基金（①がいなよなご応援基金、②一般廃棄物処理施設整備負担金基金、③公共施設整備等基金）については以下のとおり。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①教育環境の充実・子育て支援、中海の環境保全、産業等の振興、地域福祉の充実等の「ふるさと米子」の未来に発展に資する事業の実施。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②鳥取県西部広域行政管理組合が実施する一般廃棄物処理施設の整備に係る事業に対し本市が支出する負担金の財源。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③公共施設の整備及び特定事業の実施。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①事業実施に伴う基金の取崩し額（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百万円）に対し、ふるさと納税寄付金を原資とした基金積立て額（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百万円）が上回ったことから、前年度より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②計画的な基金への積立て（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③米子駅前ショッピングセンター等の土地、建物貸付料を基金に積立て（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百万円）を行った一方で、米子駅前ショッピングセンターのエスカレーターの改修等経費を取り崩した（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①今後も米子市の発展に資する事業を継続して実施するため、ふるさと納税寄附実績の増を図り、積立てを行っていく。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②引き続き計画的な積立てを行っていく。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③米子駅前ショッピングセンターの改修工事は令和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年度に一旦完了するが、今後の大規模改修に備えて、毎年度積立てを行っていく。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年度の決算剰余金処分等に伴う積立てを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百万円行ったものの、物価高騰対策等として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災害等の不測の事態に対応するために、第４次米子市行財政改革大綱の目標である標準財政規模の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億円）を目標として積増しを基本としつつも、物価高騰等の市民生活への影響を最小限に抑えるために機動的な活用も検討していく。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百万円の取崩しを行なったものの、決算剰余金処分等に伴う積立てを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地方債残高は減少傾向にあるものの、今後の税収や交付税の大幅な伸びが見込めない中で、交付税措置の少ない地方債の償還が増加していくことを考慮すると、相対的な公債費の負担が増加することも想定されるため、決算剰余金等を活用しながら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L6" sqref="L6:V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81402125</v>
      </c>
      <c r="BO4" s="371"/>
      <c r="BP4" s="371"/>
      <c r="BQ4" s="371"/>
      <c r="BR4" s="371"/>
      <c r="BS4" s="371"/>
      <c r="BT4" s="371"/>
      <c r="BU4" s="372"/>
      <c r="BV4" s="370">
        <v>79703899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1.8</v>
      </c>
      <c r="CU4" s="377"/>
      <c r="CV4" s="377"/>
      <c r="CW4" s="377"/>
      <c r="CX4" s="377"/>
      <c r="CY4" s="377"/>
      <c r="CZ4" s="377"/>
      <c r="DA4" s="378"/>
      <c r="DB4" s="376">
        <v>3.5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80484576</v>
      </c>
      <c r="BO5" s="408"/>
      <c r="BP5" s="408"/>
      <c r="BQ5" s="408"/>
      <c r="BR5" s="408"/>
      <c r="BS5" s="408"/>
      <c r="BT5" s="408"/>
      <c r="BU5" s="409"/>
      <c r="BV5" s="407">
        <v>78149140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91.4</v>
      </c>
      <c r="CU5" s="405"/>
      <c r="CV5" s="405"/>
      <c r="CW5" s="405"/>
      <c r="CX5" s="405"/>
      <c r="CY5" s="405"/>
      <c r="CZ5" s="405"/>
      <c r="DA5" s="406"/>
      <c r="DB5" s="404">
        <v>89.9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917549</v>
      </c>
      <c r="BO6" s="408"/>
      <c r="BP6" s="408"/>
      <c r="BQ6" s="408"/>
      <c r="BR6" s="408"/>
      <c r="BS6" s="408"/>
      <c r="BT6" s="408"/>
      <c r="BU6" s="409"/>
      <c r="BV6" s="407">
        <v>1554759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92.3</v>
      </c>
      <c r="CU6" s="445"/>
      <c r="CV6" s="445"/>
      <c r="CW6" s="445"/>
      <c r="CX6" s="445"/>
      <c r="CY6" s="445"/>
      <c r="CZ6" s="445"/>
      <c r="DA6" s="446"/>
      <c r="DB6" s="444">
        <v>91.7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328363</v>
      </c>
      <c r="BO7" s="408"/>
      <c r="BP7" s="408"/>
      <c r="BQ7" s="408"/>
      <c r="BR7" s="408"/>
      <c r="BS7" s="408"/>
      <c r="BT7" s="408"/>
      <c r="BU7" s="409"/>
      <c r="BV7" s="407">
        <v>402944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33431955</v>
      </c>
      <c r="CU7" s="408"/>
      <c r="CV7" s="408"/>
      <c r="CW7" s="408"/>
      <c r="CX7" s="408"/>
      <c r="CY7" s="408"/>
      <c r="CZ7" s="408"/>
      <c r="DA7" s="409"/>
      <c r="DB7" s="407">
        <v>32766525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589186</v>
      </c>
      <c r="BO8" s="408"/>
      <c r="BP8" s="408"/>
      <c r="BQ8" s="408"/>
      <c r="BR8" s="408"/>
      <c r="BS8" s="408"/>
      <c r="BT8" s="408"/>
      <c r="BU8" s="409"/>
      <c r="BV8" s="407">
        <v>1151815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0.65</v>
      </c>
      <c r="CU8" s="448"/>
      <c r="CV8" s="448"/>
      <c r="CW8" s="448"/>
      <c r="CX8" s="448"/>
      <c r="CY8" s="448"/>
      <c r="CZ8" s="448"/>
      <c r="DA8" s="449"/>
      <c r="DB8" s="447">
        <v>0.66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147317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-562629</v>
      </c>
      <c r="BO9" s="408"/>
      <c r="BP9" s="408"/>
      <c r="BQ9" s="408"/>
      <c r="BR9" s="408"/>
      <c r="BS9" s="408"/>
      <c r="BT9" s="408"/>
      <c r="BU9" s="409"/>
      <c r="BV9" s="407">
        <v>-429354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14.6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149313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282341</v>
      </c>
      <c r="BO10" s="408"/>
      <c r="BP10" s="408"/>
      <c r="BQ10" s="408"/>
      <c r="BR10" s="408"/>
      <c r="BS10" s="408"/>
      <c r="BT10" s="408"/>
      <c r="BU10" s="409"/>
      <c r="BV10" s="407">
        <v>389841</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145163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292549</v>
      </c>
      <c r="BO12" s="408"/>
      <c r="BP12" s="408"/>
      <c r="BQ12" s="408"/>
      <c r="BR12" s="408"/>
      <c r="BS12" s="408"/>
      <c r="BT12" s="408"/>
      <c r="BU12" s="409"/>
      <c r="BV12" s="407">
        <v>30025</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143587</v>
      </c>
      <c r="S13" s="492"/>
      <c r="T13" s="492"/>
      <c r="U13" s="492"/>
      <c r="V13" s="493"/>
      <c r="W13" s="423" t="s">
        <v>130</v>
      </c>
      <c r="X13" s="424"/>
      <c r="Y13" s="424"/>
      <c r="Z13" s="424"/>
      <c r="AA13" s="424"/>
      <c r="AB13" s="414"/>
      <c r="AC13" s="458">
        <v>2204</v>
      </c>
      <c r="AD13" s="459"/>
      <c r="AE13" s="459"/>
      <c r="AF13" s="459"/>
      <c r="AG13" s="501"/>
      <c r="AH13" s="458">
        <v>2451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-572837</v>
      </c>
      <c r="BO13" s="408"/>
      <c r="BP13" s="408"/>
      <c r="BQ13" s="408"/>
      <c r="BR13" s="408"/>
      <c r="BS13" s="408"/>
      <c r="BT13" s="408"/>
      <c r="BU13" s="409"/>
      <c r="BV13" s="407">
        <v>-69538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8.6999999999999993</v>
      </c>
      <c r="CU13" s="405"/>
      <c r="CV13" s="405"/>
      <c r="CW13" s="405"/>
      <c r="CX13" s="405"/>
      <c r="CY13" s="405"/>
      <c r="CZ13" s="405"/>
      <c r="DA13" s="406"/>
      <c r="DB13" s="404">
        <v>8.1999999999999993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146139</v>
      </c>
      <c r="S14" s="492"/>
      <c r="T14" s="492"/>
      <c r="U14" s="492"/>
      <c r="V14" s="493"/>
      <c r="W14" s="397"/>
      <c r="X14" s="398"/>
      <c r="Y14" s="398"/>
      <c r="Z14" s="398"/>
      <c r="AA14" s="398"/>
      <c r="AB14" s="387"/>
      <c r="AC14" s="494">
        <v>3.3</v>
      </c>
      <c r="AD14" s="495"/>
      <c r="AE14" s="495"/>
      <c r="AF14" s="495"/>
      <c r="AG14" s="496"/>
      <c r="AH14" s="494">
        <v>3.6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45.4</v>
      </c>
      <c r="CU14" s="506"/>
      <c r="CV14" s="506"/>
      <c r="CW14" s="506"/>
      <c r="CX14" s="506"/>
      <c r="CY14" s="506"/>
      <c r="CZ14" s="506"/>
      <c r="DA14" s="507"/>
      <c r="DB14" s="505">
        <v>53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144690</v>
      </c>
      <c r="S15" s="492"/>
      <c r="T15" s="492"/>
      <c r="U15" s="492"/>
      <c r="V15" s="493"/>
      <c r="W15" s="423" t="s">
        <v>137</v>
      </c>
      <c r="X15" s="424"/>
      <c r="Y15" s="424"/>
      <c r="Z15" s="424"/>
      <c r="AA15" s="424"/>
      <c r="AB15" s="414"/>
      <c r="AC15" s="458">
        <v>13580</v>
      </c>
      <c r="AD15" s="459"/>
      <c r="AE15" s="459"/>
      <c r="AF15" s="459"/>
      <c r="AG15" s="501"/>
      <c r="AH15" s="458">
        <v>14219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18505968</v>
      </c>
      <c r="BO15" s="371"/>
      <c r="BP15" s="371"/>
      <c r="BQ15" s="371"/>
      <c r="BR15" s="371"/>
      <c r="BS15" s="371"/>
      <c r="BT15" s="371"/>
      <c r="BU15" s="372"/>
      <c r="BV15" s="370">
        <v>17769603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20.2</v>
      </c>
      <c r="AD16" s="495"/>
      <c r="AE16" s="495"/>
      <c r="AF16" s="495"/>
      <c r="AG16" s="496"/>
      <c r="AH16" s="494">
        <v>20.8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28203068</v>
      </c>
      <c r="BO16" s="408"/>
      <c r="BP16" s="408"/>
      <c r="BQ16" s="408"/>
      <c r="BR16" s="408"/>
      <c r="BS16" s="408"/>
      <c r="BT16" s="408"/>
      <c r="BU16" s="409"/>
      <c r="BV16" s="407">
        <v>27413989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51308</v>
      </c>
      <c r="AD17" s="459"/>
      <c r="AE17" s="459"/>
      <c r="AF17" s="459"/>
      <c r="AG17" s="501"/>
      <c r="AH17" s="458">
        <v>51799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23424915</v>
      </c>
      <c r="BO17" s="408"/>
      <c r="BP17" s="408"/>
      <c r="BQ17" s="408"/>
      <c r="BR17" s="408"/>
      <c r="BS17" s="408"/>
      <c r="BT17" s="408"/>
      <c r="BU17" s="409"/>
      <c r="BV17" s="407">
        <v>22497824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132.41999999999999</v>
      </c>
      <c r="M18" s="531"/>
      <c r="N18" s="531"/>
      <c r="O18" s="531"/>
      <c r="P18" s="531"/>
      <c r="Q18" s="531"/>
      <c r="R18" s="532"/>
      <c r="S18" s="532"/>
      <c r="T18" s="532"/>
      <c r="U18" s="532"/>
      <c r="V18" s="533"/>
      <c r="W18" s="425"/>
      <c r="X18" s="426"/>
      <c r="Y18" s="426"/>
      <c r="Z18" s="426"/>
      <c r="AA18" s="426"/>
      <c r="AB18" s="417"/>
      <c r="AC18" s="534">
        <v>76.5</v>
      </c>
      <c r="AD18" s="535"/>
      <c r="AE18" s="535"/>
      <c r="AF18" s="535"/>
      <c r="AG18" s="536"/>
      <c r="AH18" s="534">
        <v>75.7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31330226</v>
      </c>
      <c r="BO18" s="408"/>
      <c r="BP18" s="408"/>
      <c r="BQ18" s="408"/>
      <c r="BR18" s="408"/>
      <c r="BS18" s="408"/>
      <c r="BT18" s="408"/>
      <c r="BU18" s="409"/>
      <c r="BV18" s="407">
        <v>30866090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41068357</v>
      </c>
      <c r="BO19" s="408"/>
      <c r="BP19" s="408"/>
      <c r="BQ19" s="408"/>
      <c r="BR19" s="408"/>
      <c r="BS19" s="408"/>
      <c r="BT19" s="408"/>
      <c r="BU19" s="409"/>
      <c r="BV19" s="407">
        <v>39517273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62134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58625369</v>
      </c>
      <c r="BO22" s="371"/>
      <c r="BP22" s="371"/>
      <c r="BQ22" s="371"/>
      <c r="BR22" s="371"/>
      <c r="BS22" s="371"/>
      <c r="BT22" s="371"/>
      <c r="BU22" s="372"/>
      <c r="BV22" s="370">
        <v>60169686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26143347</v>
      </c>
      <c r="BO23" s="408"/>
      <c r="BP23" s="408"/>
      <c r="BQ23" s="408"/>
      <c r="BR23" s="408"/>
      <c r="BS23" s="408"/>
      <c r="BT23" s="408"/>
      <c r="BU23" s="409"/>
      <c r="BV23" s="407">
        <v>26568112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9710</v>
      </c>
      <c r="R24" s="459"/>
      <c r="S24" s="459"/>
      <c r="T24" s="459"/>
      <c r="U24" s="459"/>
      <c r="V24" s="501"/>
      <c r="W24" s="553"/>
      <c r="X24" s="554"/>
      <c r="Y24" s="555"/>
      <c r="Z24" s="457" t="s">
        <v>162</v>
      </c>
      <c r="AA24" s="437"/>
      <c r="AB24" s="437"/>
      <c r="AC24" s="437"/>
      <c r="AD24" s="437"/>
      <c r="AE24" s="437"/>
      <c r="AF24" s="437"/>
      <c r="AG24" s="438"/>
      <c r="AH24" s="458">
        <v>811</v>
      </c>
      <c r="AI24" s="459"/>
      <c r="AJ24" s="459"/>
      <c r="AK24" s="459"/>
      <c r="AL24" s="501"/>
      <c r="AM24" s="458">
        <v>2456519</v>
      </c>
      <c r="AN24" s="459"/>
      <c r="AO24" s="459"/>
      <c r="AP24" s="459"/>
      <c r="AQ24" s="459"/>
      <c r="AR24" s="501"/>
      <c r="AS24" s="458">
        <v>3029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36932127</v>
      </c>
      <c r="BO24" s="408"/>
      <c r="BP24" s="408"/>
      <c r="BQ24" s="408"/>
      <c r="BR24" s="408"/>
      <c r="BS24" s="408"/>
      <c r="BT24" s="408"/>
      <c r="BU24" s="409"/>
      <c r="BV24" s="407">
        <v>36659896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8090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24041162</v>
      </c>
      <c r="BO25" s="371"/>
      <c r="BP25" s="371"/>
      <c r="BQ25" s="371"/>
      <c r="BR25" s="371"/>
      <c r="BS25" s="371"/>
      <c r="BT25" s="371"/>
      <c r="BU25" s="372"/>
      <c r="BV25" s="370">
        <v>15031791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6930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12804</v>
      </c>
      <c r="AN26" s="459"/>
      <c r="AO26" s="459"/>
      <c r="AP26" s="459"/>
      <c r="AQ26" s="459"/>
      <c r="AR26" s="501"/>
      <c r="AS26" s="458">
        <v>3201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5540</v>
      </c>
      <c r="R27" s="459"/>
      <c r="S27" s="459"/>
      <c r="T27" s="459"/>
      <c r="U27" s="459"/>
      <c r="V27" s="501"/>
      <c r="W27" s="553"/>
      <c r="X27" s="554"/>
      <c r="Y27" s="555"/>
      <c r="Z27" s="457" t="s">
        <v>171</v>
      </c>
      <c r="AA27" s="437"/>
      <c r="AB27" s="437"/>
      <c r="AC27" s="437"/>
      <c r="AD27" s="437"/>
      <c r="AE27" s="437"/>
      <c r="AF27" s="437"/>
      <c r="AG27" s="438"/>
      <c r="AH27" s="458">
        <v>11</v>
      </c>
      <c r="AI27" s="459"/>
      <c r="AJ27" s="459"/>
      <c r="AK27" s="459"/>
      <c r="AL27" s="501"/>
      <c r="AM27" s="458">
        <v>42537</v>
      </c>
      <c r="AN27" s="459"/>
      <c r="AO27" s="459"/>
      <c r="AP27" s="459"/>
      <c r="AQ27" s="459"/>
      <c r="AR27" s="501"/>
      <c r="AS27" s="458">
        <v>3867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4860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2963071</v>
      </c>
      <c r="BO28" s="371"/>
      <c r="BP28" s="371"/>
      <c r="BQ28" s="371"/>
      <c r="BR28" s="371"/>
      <c r="BS28" s="371"/>
      <c r="BT28" s="371"/>
      <c r="BU28" s="372"/>
      <c r="BV28" s="370">
        <v>2973279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24</v>
      </c>
      <c r="M29" s="459"/>
      <c r="N29" s="459"/>
      <c r="O29" s="459"/>
      <c r="P29" s="501"/>
      <c r="Q29" s="458">
        <v>4500</v>
      </c>
      <c r="R29" s="459"/>
      <c r="S29" s="459"/>
      <c r="T29" s="459"/>
      <c r="U29" s="459"/>
      <c r="V29" s="501"/>
      <c r="W29" s="556"/>
      <c r="X29" s="557"/>
      <c r="Y29" s="558"/>
      <c r="Z29" s="457" t="s">
        <v>177</v>
      </c>
      <c r="AA29" s="437"/>
      <c r="AB29" s="437"/>
      <c r="AC29" s="437"/>
      <c r="AD29" s="437"/>
      <c r="AE29" s="437"/>
      <c r="AF29" s="437"/>
      <c r="AG29" s="438"/>
      <c r="AH29" s="458">
        <v>822</v>
      </c>
      <c r="AI29" s="459"/>
      <c r="AJ29" s="459"/>
      <c r="AK29" s="459"/>
      <c r="AL29" s="501"/>
      <c r="AM29" s="458">
        <v>2499056</v>
      </c>
      <c r="AN29" s="459"/>
      <c r="AO29" s="459"/>
      <c r="AP29" s="459"/>
      <c r="AQ29" s="459"/>
      <c r="AR29" s="501"/>
      <c r="AS29" s="458">
        <v>3040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1868588</v>
      </c>
      <c r="BO29" s="408"/>
      <c r="BP29" s="408"/>
      <c r="BQ29" s="408"/>
      <c r="BR29" s="408"/>
      <c r="BS29" s="408"/>
      <c r="BT29" s="408"/>
      <c r="BU29" s="409"/>
      <c r="BV29" s="407">
        <v>1794721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7203809</v>
      </c>
      <c r="BO30" s="527"/>
      <c r="BP30" s="527"/>
      <c r="BQ30" s="527"/>
      <c r="BR30" s="527"/>
      <c r="BS30" s="527"/>
      <c r="BT30" s="527"/>
      <c r="BU30" s="528"/>
      <c r="BV30" s="526">
        <v>6240786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米子インター周辺工業用地整備事業特別会計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鳥取県後期高齢者医療広域連合（一般会計）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一般財団法人米子市開発公社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米子インター西産業用地整備事業特別会計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鳥取県後期高齢者医療広域連合（特別会計）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一般財団法人米子市文化財団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市営墓地事業特別会計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米子市日吉津村中学校組合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一般財団法人勤労者福祉サービスセンター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鳥取県西部広域行政管理組合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株式会社白鳳</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20</v>
      </c>
      <c r="CP38" s="597"/>
      <c r="CQ38" s="598" t="str">
        <f>IF('各会計、関係団体の財政状況及び健全化判断比率'!BS11="","",'各会計、関係団体の財政状況及び健全化判断比率'!BS11)</f>
        <v>公益財団法人中海水鳥国際交流基金財団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21</v>
      </c>
      <c r="CP39" s="597"/>
      <c r="CQ39" s="598" t="str">
        <f>IF('各会計、関係団体の財政状況及び健全化判断比率'!BS12="","",'各会計、関係団体の財政状況及び健全化判断比率'!BS12)</f>
        <v>財団法人とっとりコンベンションビューロー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22</v>
      </c>
      <c r="CP40" s="597"/>
      <c r="CQ40" s="598" t="str">
        <f>IF('各会計、関係団体の財政状況及び健全化判断比率'!BS13="","",'各会計、関係団体の財政状況及び健全化判断比率'!BS13)</f>
        <v>公益財団法人鳥取県林業担い手育成財団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we924slGLH6yedp6WeQC231N+uBlibKF2BHnbWzH1CBI/atnxYmtmmo8AiJhcqo4gw4Z8eYcLMvzZxl3XtKIw==" saltValue="zgNQiX+PXXrlLCzBV14N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DL48" sqref="DL48:DV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19296848</v>
      </c>
      <c r="S5" s="613"/>
      <c r="T5" s="613"/>
      <c r="U5" s="613"/>
      <c r="V5" s="613"/>
      <c r="W5" s="613"/>
      <c r="X5" s="613"/>
      <c r="Y5" s="614"/>
      <c r="Z5" s="615">
        <v>23.7</v>
      </c>
      <c r="AA5" s="615"/>
      <c r="AB5" s="615"/>
      <c r="AC5" s="615"/>
      <c r="AD5" s="616">
        <v>19296848</v>
      </c>
      <c r="AE5" s="616"/>
      <c r="AF5" s="616"/>
      <c r="AG5" s="616"/>
      <c r="AH5" s="616"/>
      <c r="AI5" s="616"/>
      <c r="AJ5" s="616"/>
      <c r="AK5" s="616"/>
      <c r="AL5" s="617">
        <v>56.8</v>
      </c>
      <c r="AM5" s="618"/>
      <c r="AN5" s="618"/>
      <c r="AO5" s="619"/>
      <c r="AP5" s="609" t="s">
        <v>216</v>
      </c>
      <c r="AQ5" s="610"/>
      <c r="AR5" s="610"/>
      <c r="AS5" s="610"/>
      <c r="AT5" s="610"/>
      <c r="AU5" s="610"/>
      <c r="AV5" s="610"/>
      <c r="AW5" s="610"/>
      <c r="AX5" s="610"/>
      <c r="AY5" s="610"/>
      <c r="AZ5" s="610"/>
      <c r="BA5" s="610"/>
      <c r="BB5" s="610"/>
      <c r="BC5" s="610"/>
      <c r="BD5" s="610"/>
      <c r="BE5" s="610"/>
      <c r="BF5" s="611"/>
      <c r="BG5" s="623">
        <v>19235416</v>
      </c>
      <c r="BH5" s="624"/>
      <c r="BI5" s="624"/>
      <c r="BJ5" s="624"/>
      <c r="BK5" s="624"/>
      <c r="BL5" s="624"/>
      <c r="BM5" s="624"/>
      <c r="BN5" s="625"/>
      <c r="BO5" s="626">
        <v>99.7</v>
      </c>
      <c r="BP5" s="626"/>
      <c r="BQ5" s="626"/>
      <c r="BR5" s="626"/>
      <c r="BS5" s="627">
        <v>901379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390845</v>
      </c>
      <c r="S6" s="624"/>
      <c r="T6" s="624"/>
      <c r="U6" s="624"/>
      <c r="V6" s="624"/>
      <c r="W6" s="624"/>
      <c r="X6" s="624"/>
      <c r="Y6" s="625"/>
      <c r="Z6" s="626">
        <v>0.5</v>
      </c>
      <c r="AA6" s="626"/>
      <c r="AB6" s="626"/>
      <c r="AC6" s="626"/>
      <c r="AD6" s="627">
        <v>390845</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19235416</v>
      </c>
      <c r="BH6" s="624"/>
      <c r="BI6" s="624"/>
      <c r="BJ6" s="624"/>
      <c r="BK6" s="624"/>
      <c r="BL6" s="624"/>
      <c r="BM6" s="624"/>
      <c r="BN6" s="625"/>
      <c r="BO6" s="626">
        <v>99.7</v>
      </c>
      <c r="BP6" s="626"/>
      <c r="BQ6" s="626"/>
      <c r="BR6" s="626"/>
      <c r="BS6" s="627">
        <v>901379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337904</v>
      </c>
      <c r="CS6" s="624"/>
      <c r="CT6" s="624"/>
      <c r="CU6" s="624"/>
      <c r="CV6" s="624"/>
      <c r="CW6" s="624"/>
      <c r="CX6" s="624"/>
      <c r="CY6" s="625"/>
      <c r="CZ6" s="617">
        <v>0.4</v>
      </c>
      <c r="DA6" s="618"/>
      <c r="DB6" s="618"/>
      <c r="DC6" s="634"/>
      <c r="DD6" s="632" t="s">
        <v>121</v>
      </c>
      <c r="DE6" s="624"/>
      <c r="DF6" s="624"/>
      <c r="DG6" s="624"/>
      <c r="DH6" s="624"/>
      <c r="DI6" s="624"/>
      <c r="DJ6" s="624"/>
      <c r="DK6" s="624"/>
      <c r="DL6" s="624"/>
      <c r="DM6" s="624"/>
      <c r="DN6" s="624"/>
      <c r="DO6" s="624"/>
      <c r="DP6" s="625"/>
      <c r="DQ6" s="632">
        <v>337863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11886</v>
      </c>
      <c r="S7" s="624"/>
      <c r="T7" s="624"/>
      <c r="U7" s="624"/>
      <c r="V7" s="624"/>
      <c r="W7" s="624"/>
      <c r="X7" s="624"/>
      <c r="Y7" s="625"/>
      <c r="Z7" s="626">
        <v>0</v>
      </c>
      <c r="AA7" s="626"/>
      <c r="AB7" s="626"/>
      <c r="AC7" s="626"/>
      <c r="AD7" s="627">
        <v>11886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9048777</v>
      </c>
      <c r="BH7" s="624"/>
      <c r="BI7" s="624"/>
      <c r="BJ7" s="624"/>
      <c r="BK7" s="624"/>
      <c r="BL7" s="624"/>
      <c r="BM7" s="624"/>
      <c r="BN7" s="625"/>
      <c r="BO7" s="626">
        <v>46.9</v>
      </c>
      <c r="BP7" s="626"/>
      <c r="BQ7" s="626"/>
      <c r="BR7" s="626"/>
      <c r="BS7" s="627">
        <v>332887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8729125</v>
      </c>
      <c r="CS7" s="624"/>
      <c r="CT7" s="624"/>
      <c r="CU7" s="624"/>
      <c r="CV7" s="624"/>
      <c r="CW7" s="624"/>
      <c r="CX7" s="624"/>
      <c r="CY7" s="625"/>
      <c r="CZ7" s="626">
        <v>10.8</v>
      </c>
      <c r="DA7" s="626"/>
      <c r="DB7" s="626"/>
      <c r="DC7" s="626"/>
      <c r="DD7" s="632">
        <v>622474</v>
      </c>
      <c r="DE7" s="624"/>
      <c r="DF7" s="624"/>
      <c r="DG7" s="624"/>
      <c r="DH7" s="624"/>
      <c r="DI7" s="624"/>
      <c r="DJ7" s="624"/>
      <c r="DK7" s="624"/>
      <c r="DL7" s="624"/>
      <c r="DM7" s="624"/>
      <c r="DN7" s="624"/>
      <c r="DO7" s="624"/>
      <c r="DP7" s="625"/>
      <c r="DQ7" s="632">
        <v>4372967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115373</v>
      </c>
      <c r="S8" s="624"/>
      <c r="T8" s="624"/>
      <c r="U8" s="624"/>
      <c r="V8" s="624"/>
      <c r="W8" s="624"/>
      <c r="X8" s="624"/>
      <c r="Y8" s="625"/>
      <c r="Z8" s="626">
        <v>0.1</v>
      </c>
      <c r="AA8" s="626"/>
      <c r="AB8" s="626"/>
      <c r="AC8" s="626"/>
      <c r="AD8" s="627">
        <v>115373</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267542</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31314476</v>
      </c>
      <c r="CS8" s="624"/>
      <c r="CT8" s="624"/>
      <c r="CU8" s="624"/>
      <c r="CV8" s="624"/>
      <c r="CW8" s="624"/>
      <c r="CX8" s="624"/>
      <c r="CY8" s="625"/>
      <c r="CZ8" s="626">
        <v>38.9</v>
      </c>
      <c r="DA8" s="626"/>
      <c r="DB8" s="626"/>
      <c r="DC8" s="626"/>
      <c r="DD8" s="632">
        <v>411909</v>
      </c>
      <c r="DE8" s="624"/>
      <c r="DF8" s="624"/>
      <c r="DG8" s="624"/>
      <c r="DH8" s="624"/>
      <c r="DI8" s="624"/>
      <c r="DJ8" s="624"/>
      <c r="DK8" s="624"/>
      <c r="DL8" s="624"/>
      <c r="DM8" s="624"/>
      <c r="DN8" s="624"/>
      <c r="DO8" s="624"/>
      <c r="DP8" s="625"/>
      <c r="DQ8" s="632">
        <v>15071280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133611</v>
      </c>
      <c r="S9" s="624"/>
      <c r="T9" s="624"/>
      <c r="U9" s="624"/>
      <c r="V9" s="624"/>
      <c r="W9" s="624"/>
      <c r="X9" s="624"/>
      <c r="Y9" s="625"/>
      <c r="Z9" s="626">
        <v>0.2</v>
      </c>
      <c r="AA9" s="626"/>
      <c r="AB9" s="626"/>
      <c r="AC9" s="626"/>
      <c r="AD9" s="627">
        <v>133611</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7376193</v>
      </c>
      <c r="BH9" s="624"/>
      <c r="BI9" s="624"/>
      <c r="BJ9" s="624"/>
      <c r="BK9" s="624"/>
      <c r="BL9" s="624"/>
      <c r="BM9" s="624"/>
      <c r="BN9" s="625"/>
      <c r="BO9" s="626">
        <v>38.200000000000003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5675244</v>
      </c>
      <c r="CS9" s="624"/>
      <c r="CT9" s="624"/>
      <c r="CU9" s="624"/>
      <c r="CV9" s="624"/>
      <c r="CW9" s="624"/>
      <c r="CX9" s="624"/>
      <c r="CY9" s="625"/>
      <c r="CZ9" s="626">
        <v>7.1</v>
      </c>
      <c r="DA9" s="626"/>
      <c r="DB9" s="626"/>
      <c r="DC9" s="626"/>
      <c r="DD9" s="632">
        <v>301733</v>
      </c>
      <c r="DE9" s="624"/>
      <c r="DF9" s="624"/>
      <c r="DG9" s="624"/>
      <c r="DH9" s="624"/>
      <c r="DI9" s="624"/>
      <c r="DJ9" s="624"/>
      <c r="DK9" s="624"/>
      <c r="DL9" s="624"/>
      <c r="DM9" s="624"/>
      <c r="DN9" s="624"/>
      <c r="DO9" s="624"/>
      <c r="DP9" s="625"/>
      <c r="DQ9" s="632">
        <v>3994881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569052</v>
      </c>
      <c r="BH10" s="624"/>
      <c r="BI10" s="624"/>
      <c r="BJ10" s="624"/>
      <c r="BK10" s="624"/>
      <c r="BL10" s="624"/>
      <c r="BM10" s="624"/>
      <c r="BN10" s="625"/>
      <c r="BO10" s="626">
        <v>2.9</v>
      </c>
      <c r="BP10" s="626"/>
      <c r="BQ10" s="626"/>
      <c r="BR10" s="626"/>
      <c r="BS10" s="627">
        <v>94772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143873</v>
      </c>
      <c r="CS10" s="624"/>
      <c r="CT10" s="624"/>
      <c r="CU10" s="624"/>
      <c r="CV10" s="624"/>
      <c r="CW10" s="624"/>
      <c r="CX10" s="624"/>
      <c r="CY10" s="625"/>
      <c r="CZ10" s="626">
        <v>0.2</v>
      </c>
      <c r="DA10" s="626"/>
      <c r="DB10" s="626"/>
      <c r="DC10" s="626"/>
      <c r="DD10" s="632">
        <v>11022</v>
      </c>
      <c r="DE10" s="624"/>
      <c r="DF10" s="624"/>
      <c r="DG10" s="624"/>
      <c r="DH10" s="624"/>
      <c r="DI10" s="624"/>
      <c r="DJ10" s="624"/>
      <c r="DK10" s="624"/>
      <c r="DL10" s="624"/>
      <c r="DM10" s="624"/>
      <c r="DN10" s="624"/>
      <c r="DO10" s="624"/>
      <c r="DP10" s="625"/>
      <c r="DQ10" s="632">
        <v>28113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3679500</v>
      </c>
      <c r="S11" s="624"/>
      <c r="T11" s="624"/>
      <c r="U11" s="624"/>
      <c r="V11" s="624"/>
      <c r="W11" s="624"/>
      <c r="X11" s="624"/>
      <c r="Y11" s="625"/>
      <c r="Z11" s="628">
        <v>4.5</v>
      </c>
      <c r="AA11" s="629"/>
      <c r="AB11" s="629"/>
      <c r="AC11" s="635"/>
      <c r="AD11" s="632">
        <v>3679500</v>
      </c>
      <c r="AE11" s="624"/>
      <c r="AF11" s="624"/>
      <c r="AG11" s="624"/>
      <c r="AH11" s="624"/>
      <c r="AI11" s="624"/>
      <c r="AJ11" s="624"/>
      <c r="AK11" s="625"/>
      <c r="AL11" s="628">
        <v>10.8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835990</v>
      </c>
      <c r="BH11" s="624"/>
      <c r="BI11" s="624"/>
      <c r="BJ11" s="624"/>
      <c r="BK11" s="624"/>
      <c r="BL11" s="624"/>
      <c r="BM11" s="624"/>
      <c r="BN11" s="625"/>
      <c r="BO11" s="626">
        <v>4.3</v>
      </c>
      <c r="BP11" s="626"/>
      <c r="BQ11" s="626"/>
      <c r="BR11" s="626"/>
      <c r="BS11" s="627">
        <v>238115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1202345</v>
      </c>
      <c r="CS11" s="624"/>
      <c r="CT11" s="624"/>
      <c r="CU11" s="624"/>
      <c r="CV11" s="624"/>
      <c r="CW11" s="624"/>
      <c r="CX11" s="624"/>
      <c r="CY11" s="625"/>
      <c r="CZ11" s="626">
        <v>1.5</v>
      </c>
      <c r="DA11" s="626"/>
      <c r="DB11" s="626"/>
      <c r="DC11" s="626"/>
      <c r="DD11" s="632">
        <v>418293</v>
      </c>
      <c r="DE11" s="624"/>
      <c r="DF11" s="624"/>
      <c r="DG11" s="624"/>
      <c r="DH11" s="624"/>
      <c r="DI11" s="624"/>
      <c r="DJ11" s="624"/>
      <c r="DK11" s="624"/>
      <c r="DL11" s="624"/>
      <c r="DM11" s="624"/>
      <c r="DN11" s="624"/>
      <c r="DO11" s="624"/>
      <c r="DP11" s="625"/>
      <c r="DQ11" s="632">
        <v>640449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6443</v>
      </c>
      <c r="S12" s="624"/>
      <c r="T12" s="624"/>
      <c r="U12" s="624"/>
      <c r="V12" s="624"/>
      <c r="W12" s="624"/>
      <c r="X12" s="624"/>
      <c r="Y12" s="625"/>
      <c r="Z12" s="626">
        <v>0</v>
      </c>
      <c r="AA12" s="626"/>
      <c r="AB12" s="626"/>
      <c r="AC12" s="626"/>
      <c r="AD12" s="627">
        <v>6443</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8581361</v>
      </c>
      <c r="BH12" s="624"/>
      <c r="BI12" s="624"/>
      <c r="BJ12" s="624"/>
      <c r="BK12" s="624"/>
      <c r="BL12" s="624"/>
      <c r="BM12" s="624"/>
      <c r="BN12" s="625"/>
      <c r="BO12" s="626">
        <v>44.5</v>
      </c>
      <c r="BP12" s="626"/>
      <c r="BQ12" s="626"/>
      <c r="BR12" s="626"/>
      <c r="BS12" s="627">
        <v>568492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11940431</v>
      </c>
      <c r="CS12" s="624"/>
      <c r="CT12" s="624"/>
      <c r="CU12" s="624"/>
      <c r="CV12" s="624"/>
      <c r="CW12" s="624"/>
      <c r="CX12" s="624"/>
      <c r="CY12" s="625"/>
      <c r="CZ12" s="626">
        <v>14.8</v>
      </c>
      <c r="DA12" s="626"/>
      <c r="DB12" s="626"/>
      <c r="DC12" s="626"/>
      <c r="DD12" s="632">
        <v>221234</v>
      </c>
      <c r="DE12" s="624"/>
      <c r="DF12" s="624"/>
      <c r="DG12" s="624"/>
      <c r="DH12" s="624"/>
      <c r="DI12" s="624"/>
      <c r="DJ12" s="624"/>
      <c r="DK12" s="624"/>
      <c r="DL12" s="624"/>
      <c r="DM12" s="624"/>
      <c r="DN12" s="624"/>
      <c r="DO12" s="624"/>
      <c r="DP12" s="625"/>
      <c r="DQ12" s="632">
        <v>1122853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8545612</v>
      </c>
      <c r="BH13" s="624"/>
      <c r="BI13" s="624"/>
      <c r="BJ13" s="624"/>
      <c r="BK13" s="624"/>
      <c r="BL13" s="624"/>
      <c r="BM13" s="624"/>
      <c r="BN13" s="625"/>
      <c r="BO13" s="626">
        <v>44.3</v>
      </c>
      <c r="BP13" s="626"/>
      <c r="BQ13" s="626"/>
      <c r="BR13" s="626"/>
      <c r="BS13" s="627">
        <v>568492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7862756</v>
      </c>
      <c r="CS13" s="624"/>
      <c r="CT13" s="624"/>
      <c r="CU13" s="624"/>
      <c r="CV13" s="624"/>
      <c r="CW13" s="624"/>
      <c r="CX13" s="624"/>
      <c r="CY13" s="625"/>
      <c r="CZ13" s="626">
        <v>9.8000000000000007</v>
      </c>
      <c r="DA13" s="626"/>
      <c r="DB13" s="626"/>
      <c r="DC13" s="626"/>
      <c r="DD13" s="632">
        <v>4501700</v>
      </c>
      <c r="DE13" s="624"/>
      <c r="DF13" s="624"/>
      <c r="DG13" s="624"/>
      <c r="DH13" s="624"/>
      <c r="DI13" s="624"/>
      <c r="DJ13" s="624"/>
      <c r="DK13" s="624"/>
      <c r="DL13" s="624"/>
      <c r="DM13" s="624"/>
      <c r="DN13" s="624"/>
      <c r="DO13" s="624"/>
      <c r="DP13" s="625"/>
      <c r="DQ13" s="632">
        <v>3256746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4029</v>
      </c>
      <c r="S14" s="624"/>
      <c r="T14" s="624"/>
      <c r="U14" s="624"/>
      <c r="V14" s="624"/>
      <c r="W14" s="624"/>
      <c r="X14" s="624"/>
      <c r="Y14" s="625"/>
      <c r="Z14" s="626">
        <v>0</v>
      </c>
      <c r="AA14" s="626"/>
      <c r="AB14" s="626"/>
      <c r="AC14" s="626"/>
      <c r="AD14" s="627">
        <v>4029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537563</v>
      </c>
      <c r="BH14" s="624"/>
      <c r="BI14" s="624"/>
      <c r="BJ14" s="624"/>
      <c r="BK14" s="624"/>
      <c r="BL14" s="624"/>
      <c r="BM14" s="624"/>
      <c r="BN14" s="625"/>
      <c r="BO14" s="626">
        <v>2.8</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1771771</v>
      </c>
      <c r="CS14" s="624"/>
      <c r="CT14" s="624"/>
      <c r="CU14" s="624"/>
      <c r="CV14" s="624"/>
      <c r="CW14" s="624"/>
      <c r="CX14" s="624"/>
      <c r="CY14" s="625"/>
      <c r="CZ14" s="626">
        <v>2.2000000000000002</v>
      </c>
      <c r="DA14" s="626"/>
      <c r="DB14" s="626"/>
      <c r="DC14" s="626"/>
      <c r="DD14" s="632">
        <v>23668</v>
      </c>
      <c r="DE14" s="624"/>
      <c r="DF14" s="624"/>
      <c r="DG14" s="624"/>
      <c r="DH14" s="624"/>
      <c r="DI14" s="624"/>
      <c r="DJ14" s="624"/>
      <c r="DK14" s="624"/>
      <c r="DL14" s="624"/>
      <c r="DM14" s="624"/>
      <c r="DN14" s="624"/>
      <c r="DO14" s="624"/>
      <c r="DP14" s="625"/>
      <c r="DQ14" s="632">
        <v>1738928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1067715</v>
      </c>
      <c r="BH15" s="624"/>
      <c r="BI15" s="624"/>
      <c r="BJ15" s="624"/>
      <c r="BK15" s="624"/>
      <c r="BL15" s="624"/>
      <c r="BM15" s="624"/>
      <c r="BN15" s="625"/>
      <c r="BO15" s="626">
        <v>5.5</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5343594</v>
      </c>
      <c r="CS15" s="624"/>
      <c r="CT15" s="624"/>
      <c r="CU15" s="624"/>
      <c r="CV15" s="624"/>
      <c r="CW15" s="624"/>
      <c r="CX15" s="624"/>
      <c r="CY15" s="625"/>
      <c r="CZ15" s="626">
        <v>6.6</v>
      </c>
      <c r="DA15" s="626"/>
      <c r="DB15" s="626"/>
      <c r="DC15" s="626"/>
      <c r="DD15" s="632">
        <v>1847384</v>
      </c>
      <c r="DE15" s="624"/>
      <c r="DF15" s="624"/>
      <c r="DG15" s="624"/>
      <c r="DH15" s="624"/>
      <c r="DI15" s="624"/>
      <c r="DJ15" s="624"/>
      <c r="DK15" s="624"/>
      <c r="DL15" s="624"/>
      <c r="DM15" s="624"/>
      <c r="DN15" s="624"/>
      <c r="DO15" s="624"/>
      <c r="DP15" s="625"/>
      <c r="DQ15" s="632">
        <v>3641531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42620</v>
      </c>
      <c r="S16" s="624"/>
      <c r="T16" s="624"/>
      <c r="U16" s="624"/>
      <c r="V16" s="624"/>
      <c r="W16" s="624"/>
      <c r="X16" s="624"/>
      <c r="Y16" s="625"/>
      <c r="Z16" s="626">
        <v>0.1</v>
      </c>
      <c r="AA16" s="626"/>
      <c r="AB16" s="626"/>
      <c r="AC16" s="626"/>
      <c r="AD16" s="627">
        <v>42620</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294251</v>
      </c>
      <c r="S17" s="624"/>
      <c r="T17" s="624"/>
      <c r="U17" s="624"/>
      <c r="V17" s="624"/>
      <c r="W17" s="624"/>
      <c r="X17" s="624"/>
      <c r="Y17" s="625"/>
      <c r="Z17" s="626">
        <v>0.4</v>
      </c>
      <c r="AA17" s="626"/>
      <c r="AB17" s="626"/>
      <c r="AC17" s="626"/>
      <c r="AD17" s="627">
        <v>294251</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6163057</v>
      </c>
      <c r="CS17" s="624"/>
      <c r="CT17" s="624"/>
      <c r="CU17" s="624"/>
      <c r="CV17" s="624"/>
      <c r="CW17" s="624"/>
      <c r="CX17" s="624"/>
      <c r="CY17" s="625"/>
      <c r="CZ17" s="626">
        <v>7.7</v>
      </c>
      <c r="DA17" s="626"/>
      <c r="DB17" s="626"/>
      <c r="DC17" s="626"/>
      <c r="DD17" s="632" t="s">
        <v>121</v>
      </c>
      <c r="DE17" s="624"/>
      <c r="DF17" s="624"/>
      <c r="DG17" s="624"/>
      <c r="DH17" s="624"/>
      <c r="DI17" s="624"/>
      <c r="DJ17" s="624"/>
      <c r="DK17" s="624"/>
      <c r="DL17" s="624"/>
      <c r="DM17" s="624"/>
      <c r="DN17" s="624"/>
      <c r="DO17" s="624"/>
      <c r="DP17" s="625"/>
      <c r="DQ17" s="632">
        <v>5945197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166846</v>
      </c>
      <c r="S18" s="624"/>
      <c r="T18" s="624"/>
      <c r="U18" s="624"/>
      <c r="V18" s="624"/>
      <c r="W18" s="624"/>
      <c r="X18" s="624"/>
      <c r="Y18" s="625"/>
      <c r="Z18" s="626">
        <v>0.2</v>
      </c>
      <c r="AA18" s="626"/>
      <c r="AB18" s="626"/>
      <c r="AC18" s="626"/>
      <c r="AD18" s="627">
        <v>166846</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155386</v>
      </c>
      <c r="S19" s="624"/>
      <c r="T19" s="624"/>
      <c r="U19" s="624"/>
      <c r="V19" s="624"/>
      <c r="W19" s="624"/>
      <c r="X19" s="624"/>
      <c r="Y19" s="625"/>
      <c r="Z19" s="626">
        <v>0.2</v>
      </c>
      <c r="AA19" s="626"/>
      <c r="AB19" s="626"/>
      <c r="AC19" s="626"/>
      <c r="AD19" s="627">
        <v>155386</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61432</v>
      </c>
      <c r="BH19" s="624"/>
      <c r="BI19" s="624"/>
      <c r="BJ19" s="624"/>
      <c r="BK19" s="624"/>
      <c r="BL19" s="624"/>
      <c r="BM19" s="624"/>
      <c r="BN19" s="625"/>
      <c r="BO19" s="626">
        <v>0.3</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11460</v>
      </c>
      <c r="S20" s="624"/>
      <c r="T20" s="624"/>
      <c r="U20" s="624"/>
      <c r="V20" s="624"/>
      <c r="W20" s="624"/>
      <c r="X20" s="624"/>
      <c r="Y20" s="625"/>
      <c r="Z20" s="626">
        <v>0</v>
      </c>
      <c r="AA20" s="626"/>
      <c r="AB20" s="626"/>
      <c r="AC20" s="626"/>
      <c r="AD20" s="627">
        <v>11460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61432</v>
      </c>
      <c r="BH20" s="624"/>
      <c r="BI20" s="624"/>
      <c r="BJ20" s="624"/>
      <c r="BK20" s="624"/>
      <c r="BL20" s="624"/>
      <c r="BM20" s="624"/>
      <c r="BN20" s="625"/>
      <c r="BO20" s="626">
        <v>0.3</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80484576</v>
      </c>
      <c r="CS20" s="624"/>
      <c r="CT20" s="624"/>
      <c r="CU20" s="624"/>
      <c r="CV20" s="624"/>
      <c r="CW20" s="624"/>
      <c r="CX20" s="624"/>
      <c r="CY20" s="625"/>
      <c r="CZ20" s="626">
        <v>100</v>
      </c>
      <c r="DA20" s="626"/>
      <c r="DB20" s="626"/>
      <c r="DC20" s="626"/>
      <c r="DD20" s="632">
        <v>8359417</v>
      </c>
      <c r="DE20" s="624"/>
      <c r="DF20" s="624"/>
      <c r="DG20" s="624"/>
      <c r="DH20" s="624"/>
      <c r="DI20" s="624"/>
      <c r="DJ20" s="624"/>
      <c r="DK20" s="624"/>
      <c r="DL20" s="624"/>
      <c r="DM20" s="624"/>
      <c r="DN20" s="624"/>
      <c r="DO20" s="624"/>
      <c r="DP20" s="625"/>
      <c r="DQ20" s="632">
        <v>40150808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10998797</v>
      </c>
      <c r="S21" s="624"/>
      <c r="T21" s="624"/>
      <c r="U21" s="624"/>
      <c r="V21" s="624"/>
      <c r="W21" s="624"/>
      <c r="X21" s="624"/>
      <c r="Y21" s="625"/>
      <c r="Z21" s="626">
        <v>13.5</v>
      </c>
      <c r="AA21" s="626"/>
      <c r="AB21" s="626"/>
      <c r="AC21" s="626"/>
      <c r="AD21" s="627">
        <v>9697100</v>
      </c>
      <c r="AE21" s="627"/>
      <c r="AF21" s="627"/>
      <c r="AG21" s="627"/>
      <c r="AH21" s="627"/>
      <c r="AI21" s="627"/>
      <c r="AJ21" s="627"/>
      <c r="AK21" s="627"/>
      <c r="AL21" s="628">
        <v>28.6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61432</v>
      </c>
      <c r="BH21" s="624"/>
      <c r="BI21" s="624"/>
      <c r="BJ21" s="624"/>
      <c r="BK21" s="624"/>
      <c r="BL21" s="624"/>
      <c r="BM21" s="624"/>
      <c r="BN21" s="625"/>
      <c r="BO21" s="626">
        <v>0.3</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9697100</v>
      </c>
      <c r="S22" s="624"/>
      <c r="T22" s="624"/>
      <c r="U22" s="624"/>
      <c r="V22" s="624"/>
      <c r="W22" s="624"/>
      <c r="X22" s="624"/>
      <c r="Y22" s="625"/>
      <c r="Z22" s="626">
        <v>11.9</v>
      </c>
      <c r="AA22" s="626"/>
      <c r="AB22" s="626"/>
      <c r="AC22" s="626"/>
      <c r="AD22" s="627">
        <v>9697100</v>
      </c>
      <c r="AE22" s="627"/>
      <c r="AF22" s="627"/>
      <c r="AG22" s="627"/>
      <c r="AH22" s="627"/>
      <c r="AI22" s="627"/>
      <c r="AJ22" s="627"/>
      <c r="AK22" s="627"/>
      <c r="AL22" s="628">
        <v>28.6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1301697</v>
      </c>
      <c r="S23" s="624"/>
      <c r="T23" s="624"/>
      <c r="U23" s="624"/>
      <c r="V23" s="624"/>
      <c r="W23" s="624"/>
      <c r="X23" s="624"/>
      <c r="Y23" s="625"/>
      <c r="Z23" s="626">
        <v>1.6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34523800</v>
      </c>
      <c r="CS24" s="613"/>
      <c r="CT24" s="613"/>
      <c r="CU24" s="613"/>
      <c r="CV24" s="613"/>
      <c r="CW24" s="613"/>
      <c r="CX24" s="613"/>
      <c r="CY24" s="614"/>
      <c r="CZ24" s="617">
        <v>42.9</v>
      </c>
      <c r="DA24" s="618"/>
      <c r="DB24" s="618"/>
      <c r="DC24" s="634"/>
      <c r="DD24" s="655">
        <v>19999639</v>
      </c>
      <c r="DE24" s="613"/>
      <c r="DF24" s="613"/>
      <c r="DG24" s="613"/>
      <c r="DH24" s="613"/>
      <c r="DI24" s="613"/>
      <c r="DJ24" s="613"/>
      <c r="DK24" s="614"/>
      <c r="DL24" s="655">
        <v>16949603</v>
      </c>
      <c r="DM24" s="613"/>
      <c r="DN24" s="613"/>
      <c r="DO24" s="613"/>
      <c r="DP24" s="613"/>
      <c r="DQ24" s="613"/>
      <c r="DR24" s="613"/>
      <c r="DS24" s="613"/>
      <c r="DT24" s="613"/>
      <c r="DU24" s="613"/>
      <c r="DV24" s="614"/>
      <c r="DW24" s="617">
        <v>49.5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35141049</v>
      </c>
      <c r="S25" s="624"/>
      <c r="T25" s="624"/>
      <c r="U25" s="624"/>
      <c r="V25" s="624"/>
      <c r="W25" s="624"/>
      <c r="X25" s="624"/>
      <c r="Y25" s="625"/>
      <c r="Z25" s="626">
        <v>43.2</v>
      </c>
      <c r="AA25" s="626"/>
      <c r="AB25" s="626"/>
      <c r="AC25" s="626"/>
      <c r="AD25" s="627">
        <v>33839352</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7849456</v>
      </c>
      <c r="CS25" s="644"/>
      <c r="CT25" s="644"/>
      <c r="CU25" s="644"/>
      <c r="CV25" s="644"/>
      <c r="CW25" s="644"/>
      <c r="CX25" s="644"/>
      <c r="CY25" s="645"/>
      <c r="CZ25" s="628">
        <v>9.8000000000000007</v>
      </c>
      <c r="DA25" s="656"/>
      <c r="DB25" s="656"/>
      <c r="DC25" s="658"/>
      <c r="DD25" s="632">
        <v>6920158</v>
      </c>
      <c r="DE25" s="644"/>
      <c r="DF25" s="644"/>
      <c r="DG25" s="644"/>
      <c r="DH25" s="644"/>
      <c r="DI25" s="644"/>
      <c r="DJ25" s="644"/>
      <c r="DK25" s="645"/>
      <c r="DL25" s="632">
        <v>6383909</v>
      </c>
      <c r="DM25" s="644"/>
      <c r="DN25" s="644"/>
      <c r="DO25" s="644"/>
      <c r="DP25" s="644"/>
      <c r="DQ25" s="644"/>
      <c r="DR25" s="644"/>
      <c r="DS25" s="644"/>
      <c r="DT25" s="644"/>
      <c r="DU25" s="644"/>
      <c r="DV25" s="645"/>
      <c r="DW25" s="628">
        <v>18.600000000000001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14956</v>
      </c>
      <c r="S26" s="624"/>
      <c r="T26" s="624"/>
      <c r="U26" s="624"/>
      <c r="V26" s="624"/>
      <c r="W26" s="624"/>
      <c r="X26" s="624"/>
      <c r="Y26" s="625"/>
      <c r="Z26" s="626">
        <v>0</v>
      </c>
      <c r="AA26" s="626"/>
      <c r="AB26" s="626"/>
      <c r="AC26" s="626"/>
      <c r="AD26" s="627">
        <v>14956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4605075</v>
      </c>
      <c r="CS26" s="624"/>
      <c r="CT26" s="624"/>
      <c r="CU26" s="624"/>
      <c r="CV26" s="624"/>
      <c r="CW26" s="624"/>
      <c r="CX26" s="624"/>
      <c r="CY26" s="625"/>
      <c r="CZ26" s="628">
        <v>5.7</v>
      </c>
      <c r="DA26" s="656"/>
      <c r="DB26" s="656"/>
      <c r="DC26" s="658"/>
      <c r="DD26" s="632">
        <v>4053635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598074</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19296848</v>
      </c>
      <c r="BH27" s="624"/>
      <c r="BI27" s="624"/>
      <c r="BJ27" s="624"/>
      <c r="BK27" s="624"/>
      <c r="BL27" s="624"/>
      <c r="BM27" s="624"/>
      <c r="BN27" s="625"/>
      <c r="BO27" s="626">
        <v>100</v>
      </c>
      <c r="BP27" s="626"/>
      <c r="BQ27" s="626"/>
      <c r="BR27" s="626"/>
      <c r="BS27" s="627">
        <v>901379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20511287</v>
      </c>
      <c r="CS27" s="644"/>
      <c r="CT27" s="644"/>
      <c r="CU27" s="644"/>
      <c r="CV27" s="644"/>
      <c r="CW27" s="644"/>
      <c r="CX27" s="644"/>
      <c r="CY27" s="645"/>
      <c r="CZ27" s="628">
        <v>25.5</v>
      </c>
      <c r="DA27" s="656"/>
      <c r="DB27" s="656"/>
      <c r="DC27" s="658"/>
      <c r="DD27" s="632">
        <v>7134284</v>
      </c>
      <c r="DE27" s="644"/>
      <c r="DF27" s="644"/>
      <c r="DG27" s="644"/>
      <c r="DH27" s="644"/>
      <c r="DI27" s="644"/>
      <c r="DJ27" s="644"/>
      <c r="DK27" s="645"/>
      <c r="DL27" s="632">
        <v>4620497</v>
      </c>
      <c r="DM27" s="644"/>
      <c r="DN27" s="644"/>
      <c r="DO27" s="644"/>
      <c r="DP27" s="644"/>
      <c r="DQ27" s="644"/>
      <c r="DR27" s="644"/>
      <c r="DS27" s="644"/>
      <c r="DT27" s="644"/>
      <c r="DU27" s="644"/>
      <c r="DV27" s="645"/>
      <c r="DW27" s="628">
        <v>13.5</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441298</v>
      </c>
      <c r="S28" s="624"/>
      <c r="T28" s="624"/>
      <c r="U28" s="624"/>
      <c r="V28" s="624"/>
      <c r="W28" s="624"/>
      <c r="X28" s="624"/>
      <c r="Y28" s="625"/>
      <c r="Z28" s="626">
        <v>0.5</v>
      </c>
      <c r="AA28" s="626"/>
      <c r="AB28" s="626"/>
      <c r="AC28" s="626"/>
      <c r="AD28" s="627">
        <v>7829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6163057</v>
      </c>
      <c r="CS28" s="624"/>
      <c r="CT28" s="624"/>
      <c r="CU28" s="624"/>
      <c r="CV28" s="624"/>
      <c r="CW28" s="624"/>
      <c r="CX28" s="624"/>
      <c r="CY28" s="625"/>
      <c r="CZ28" s="628">
        <v>7.7</v>
      </c>
      <c r="DA28" s="656"/>
      <c r="DB28" s="656"/>
      <c r="DC28" s="658"/>
      <c r="DD28" s="632">
        <v>5945197</v>
      </c>
      <c r="DE28" s="624"/>
      <c r="DF28" s="624"/>
      <c r="DG28" s="624"/>
      <c r="DH28" s="624"/>
      <c r="DI28" s="624"/>
      <c r="DJ28" s="624"/>
      <c r="DK28" s="625"/>
      <c r="DL28" s="632">
        <v>5945197</v>
      </c>
      <c r="DM28" s="624"/>
      <c r="DN28" s="624"/>
      <c r="DO28" s="624"/>
      <c r="DP28" s="624"/>
      <c r="DQ28" s="624"/>
      <c r="DR28" s="624"/>
      <c r="DS28" s="624"/>
      <c r="DT28" s="624"/>
      <c r="DU28" s="624"/>
      <c r="DV28" s="625"/>
      <c r="DW28" s="628">
        <v>17.399999999999999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765795</v>
      </c>
      <c r="S29" s="624"/>
      <c r="T29" s="624"/>
      <c r="U29" s="624"/>
      <c r="V29" s="624"/>
      <c r="W29" s="624"/>
      <c r="X29" s="624"/>
      <c r="Y29" s="625"/>
      <c r="Z29" s="626">
        <v>0.9</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6162704</v>
      </c>
      <c r="CS29" s="644"/>
      <c r="CT29" s="644"/>
      <c r="CU29" s="644"/>
      <c r="CV29" s="644"/>
      <c r="CW29" s="644"/>
      <c r="CX29" s="644"/>
      <c r="CY29" s="645"/>
      <c r="CZ29" s="628">
        <v>7.7</v>
      </c>
      <c r="DA29" s="656"/>
      <c r="DB29" s="656"/>
      <c r="DC29" s="658"/>
      <c r="DD29" s="632">
        <v>5944844</v>
      </c>
      <c r="DE29" s="644"/>
      <c r="DF29" s="644"/>
      <c r="DG29" s="644"/>
      <c r="DH29" s="644"/>
      <c r="DI29" s="644"/>
      <c r="DJ29" s="644"/>
      <c r="DK29" s="645"/>
      <c r="DL29" s="632">
        <v>5944844</v>
      </c>
      <c r="DM29" s="644"/>
      <c r="DN29" s="644"/>
      <c r="DO29" s="644"/>
      <c r="DP29" s="644"/>
      <c r="DQ29" s="644"/>
      <c r="DR29" s="644"/>
      <c r="DS29" s="644"/>
      <c r="DT29" s="644"/>
      <c r="DU29" s="644"/>
      <c r="DV29" s="645"/>
      <c r="DW29" s="628">
        <v>17.399999999999999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16473000</v>
      </c>
      <c r="S30" s="624"/>
      <c r="T30" s="624"/>
      <c r="U30" s="624"/>
      <c r="V30" s="624"/>
      <c r="W30" s="624"/>
      <c r="X30" s="624"/>
      <c r="Y30" s="625"/>
      <c r="Z30" s="626">
        <v>20.2</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5948956</v>
      </c>
      <c r="CS30" s="624"/>
      <c r="CT30" s="624"/>
      <c r="CU30" s="624"/>
      <c r="CV30" s="624"/>
      <c r="CW30" s="624"/>
      <c r="CX30" s="624"/>
      <c r="CY30" s="625"/>
      <c r="CZ30" s="628">
        <v>7.4</v>
      </c>
      <c r="DA30" s="656"/>
      <c r="DB30" s="656"/>
      <c r="DC30" s="658"/>
      <c r="DD30" s="632">
        <v>5734096</v>
      </c>
      <c r="DE30" s="624"/>
      <c r="DF30" s="624"/>
      <c r="DG30" s="624"/>
      <c r="DH30" s="624"/>
      <c r="DI30" s="624"/>
      <c r="DJ30" s="624"/>
      <c r="DK30" s="625"/>
      <c r="DL30" s="632">
        <v>5734096</v>
      </c>
      <c r="DM30" s="624"/>
      <c r="DN30" s="624"/>
      <c r="DO30" s="624"/>
      <c r="DP30" s="624"/>
      <c r="DQ30" s="624"/>
      <c r="DR30" s="624"/>
      <c r="DS30" s="624"/>
      <c r="DT30" s="624"/>
      <c r="DU30" s="624"/>
      <c r="DV30" s="625"/>
      <c r="DW30" s="628">
        <v>16.7</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84051</v>
      </c>
      <c r="S31" s="624"/>
      <c r="T31" s="624"/>
      <c r="U31" s="624"/>
      <c r="V31" s="624"/>
      <c r="W31" s="624"/>
      <c r="X31" s="624"/>
      <c r="Y31" s="625"/>
      <c r="Z31" s="626">
        <v>0.1</v>
      </c>
      <c r="AA31" s="626"/>
      <c r="AB31" s="626"/>
      <c r="AC31" s="626"/>
      <c r="AD31" s="627">
        <v>84051</v>
      </c>
      <c r="AE31" s="627"/>
      <c r="AF31" s="627"/>
      <c r="AG31" s="627"/>
      <c r="AH31" s="627"/>
      <c r="AI31" s="627"/>
      <c r="AJ31" s="627"/>
      <c r="AK31" s="627"/>
      <c r="AL31" s="628">
        <v>0.2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98.3</v>
      </c>
      <c r="BN31" s="667"/>
      <c r="BO31" s="667"/>
      <c r="BP31" s="667"/>
      <c r="BQ31" s="668"/>
      <c r="BR31" s="670">
        <v>99.4</v>
      </c>
      <c r="BS31" s="667"/>
      <c r="BT31" s="667"/>
      <c r="BU31" s="667"/>
      <c r="BV31" s="667"/>
      <c r="BW31" s="667"/>
      <c r="BX31" s="618">
        <v>98.2</v>
      </c>
      <c r="BY31" s="667"/>
      <c r="BZ31" s="667"/>
      <c r="CA31" s="667"/>
      <c r="CB31" s="668"/>
      <c r="CD31" s="663"/>
      <c r="CE31" s="664"/>
      <c r="CF31" s="620" t="s">
        <v>300</v>
      </c>
      <c r="CG31" s="621"/>
      <c r="CH31" s="621"/>
      <c r="CI31" s="621"/>
      <c r="CJ31" s="621"/>
      <c r="CK31" s="621"/>
      <c r="CL31" s="621"/>
      <c r="CM31" s="621"/>
      <c r="CN31" s="621"/>
      <c r="CO31" s="621"/>
      <c r="CP31" s="621"/>
      <c r="CQ31" s="622"/>
      <c r="CR31" s="623">
        <v>213748</v>
      </c>
      <c r="CS31" s="644"/>
      <c r="CT31" s="644"/>
      <c r="CU31" s="644"/>
      <c r="CV31" s="644"/>
      <c r="CW31" s="644"/>
      <c r="CX31" s="644"/>
      <c r="CY31" s="645"/>
      <c r="CZ31" s="628">
        <v>0.3</v>
      </c>
      <c r="DA31" s="656"/>
      <c r="DB31" s="656"/>
      <c r="DC31" s="658"/>
      <c r="DD31" s="632">
        <v>210748</v>
      </c>
      <c r="DE31" s="644"/>
      <c r="DF31" s="644"/>
      <c r="DG31" s="644"/>
      <c r="DH31" s="644"/>
      <c r="DI31" s="644"/>
      <c r="DJ31" s="644"/>
      <c r="DK31" s="645"/>
      <c r="DL31" s="632">
        <v>210748</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6252662</v>
      </c>
      <c r="S32" s="624"/>
      <c r="T32" s="624"/>
      <c r="U32" s="624"/>
      <c r="V32" s="624"/>
      <c r="W32" s="624"/>
      <c r="X32" s="624"/>
      <c r="Y32" s="625"/>
      <c r="Z32" s="626">
        <v>7.7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98.6</v>
      </c>
      <c r="BN32" s="644"/>
      <c r="BO32" s="644"/>
      <c r="BP32" s="644"/>
      <c r="BQ32" s="669"/>
      <c r="BR32" s="680">
        <v>99.5</v>
      </c>
      <c r="BS32" s="644"/>
      <c r="BT32" s="644"/>
      <c r="BU32" s="644"/>
      <c r="BV32" s="644"/>
      <c r="BW32" s="644"/>
      <c r="BX32" s="629">
        <v>98.7</v>
      </c>
      <c r="BY32" s="644"/>
      <c r="BZ32" s="644"/>
      <c r="CA32" s="644"/>
      <c r="CB32" s="669"/>
      <c r="CD32" s="665"/>
      <c r="CE32" s="666"/>
      <c r="CF32" s="620" t="s">
        <v>304</v>
      </c>
      <c r="CG32" s="621"/>
      <c r="CH32" s="621"/>
      <c r="CI32" s="621"/>
      <c r="CJ32" s="621"/>
      <c r="CK32" s="621"/>
      <c r="CL32" s="621"/>
      <c r="CM32" s="621"/>
      <c r="CN32" s="621"/>
      <c r="CO32" s="621"/>
      <c r="CP32" s="621"/>
      <c r="CQ32" s="622"/>
      <c r="CR32" s="623">
        <v>353</v>
      </c>
      <c r="CS32" s="624"/>
      <c r="CT32" s="624"/>
      <c r="CU32" s="624"/>
      <c r="CV32" s="624"/>
      <c r="CW32" s="624"/>
      <c r="CX32" s="624"/>
      <c r="CY32" s="625"/>
      <c r="CZ32" s="628">
        <v>0</v>
      </c>
      <c r="DA32" s="656"/>
      <c r="DB32" s="656"/>
      <c r="DC32" s="658"/>
      <c r="DD32" s="632">
        <v>353</v>
      </c>
      <c r="DE32" s="624"/>
      <c r="DF32" s="624"/>
      <c r="DG32" s="624"/>
      <c r="DH32" s="624"/>
      <c r="DI32" s="624"/>
      <c r="DJ32" s="624"/>
      <c r="DK32" s="625"/>
      <c r="DL32" s="632">
        <v>353</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483783</v>
      </c>
      <c r="S33" s="624"/>
      <c r="T33" s="624"/>
      <c r="U33" s="624"/>
      <c r="V33" s="624"/>
      <c r="W33" s="624"/>
      <c r="X33" s="624"/>
      <c r="Y33" s="625"/>
      <c r="Z33" s="626">
        <v>0.6</v>
      </c>
      <c r="AA33" s="626"/>
      <c r="AB33" s="626"/>
      <c r="AC33" s="626"/>
      <c r="AD33" s="627">
        <v>781</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99.3</v>
      </c>
      <c r="BH33" s="682"/>
      <c r="BI33" s="682"/>
      <c r="BJ33" s="682"/>
      <c r="BK33" s="682"/>
      <c r="BL33" s="682"/>
      <c r="BM33" s="683">
        <v>97.8</v>
      </c>
      <c r="BN33" s="682"/>
      <c r="BO33" s="682"/>
      <c r="BP33" s="682"/>
      <c r="BQ33" s="684"/>
      <c r="BR33" s="681">
        <v>99.2</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37601359</v>
      </c>
      <c r="CS33" s="644"/>
      <c r="CT33" s="644"/>
      <c r="CU33" s="644"/>
      <c r="CV33" s="644"/>
      <c r="CW33" s="644"/>
      <c r="CX33" s="644"/>
      <c r="CY33" s="645"/>
      <c r="CZ33" s="628">
        <v>46.7</v>
      </c>
      <c r="DA33" s="656"/>
      <c r="DB33" s="656"/>
      <c r="DC33" s="658"/>
      <c r="DD33" s="632">
        <v>19038597</v>
      </c>
      <c r="DE33" s="644"/>
      <c r="DF33" s="644"/>
      <c r="DG33" s="644"/>
      <c r="DH33" s="644"/>
      <c r="DI33" s="644"/>
      <c r="DJ33" s="644"/>
      <c r="DK33" s="645"/>
      <c r="DL33" s="632">
        <v>14380623</v>
      </c>
      <c r="DM33" s="644"/>
      <c r="DN33" s="644"/>
      <c r="DO33" s="644"/>
      <c r="DP33" s="644"/>
      <c r="DQ33" s="644"/>
      <c r="DR33" s="644"/>
      <c r="DS33" s="644"/>
      <c r="DT33" s="644"/>
      <c r="DU33" s="644"/>
      <c r="DV33" s="645"/>
      <c r="DW33" s="628">
        <v>42</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2001942</v>
      </c>
      <c r="S34" s="624"/>
      <c r="T34" s="624"/>
      <c r="U34" s="624"/>
      <c r="V34" s="624"/>
      <c r="W34" s="624"/>
      <c r="X34" s="624"/>
      <c r="Y34" s="625"/>
      <c r="Z34" s="626">
        <v>2.5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8925029</v>
      </c>
      <c r="CS34" s="624"/>
      <c r="CT34" s="624"/>
      <c r="CU34" s="624"/>
      <c r="CV34" s="624"/>
      <c r="CW34" s="624"/>
      <c r="CX34" s="624"/>
      <c r="CY34" s="625"/>
      <c r="CZ34" s="628">
        <v>11.1</v>
      </c>
      <c r="DA34" s="656"/>
      <c r="DB34" s="656"/>
      <c r="DC34" s="658"/>
      <c r="DD34" s="632">
        <v>5952186</v>
      </c>
      <c r="DE34" s="624"/>
      <c r="DF34" s="624"/>
      <c r="DG34" s="624"/>
      <c r="DH34" s="624"/>
      <c r="DI34" s="624"/>
      <c r="DJ34" s="624"/>
      <c r="DK34" s="625"/>
      <c r="DL34" s="632">
        <v>4620798</v>
      </c>
      <c r="DM34" s="624"/>
      <c r="DN34" s="624"/>
      <c r="DO34" s="624"/>
      <c r="DP34" s="624"/>
      <c r="DQ34" s="624"/>
      <c r="DR34" s="624"/>
      <c r="DS34" s="624"/>
      <c r="DT34" s="624"/>
      <c r="DU34" s="624"/>
      <c r="DV34" s="625"/>
      <c r="DW34" s="628">
        <v>13.5</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2048221</v>
      </c>
      <c r="S35" s="624"/>
      <c r="T35" s="624"/>
      <c r="U35" s="624"/>
      <c r="V35" s="624"/>
      <c r="W35" s="624"/>
      <c r="X35" s="624"/>
      <c r="Y35" s="625"/>
      <c r="Z35" s="626">
        <v>2.5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729172</v>
      </c>
      <c r="CS35" s="644"/>
      <c r="CT35" s="644"/>
      <c r="CU35" s="644"/>
      <c r="CV35" s="644"/>
      <c r="CW35" s="644"/>
      <c r="CX35" s="644"/>
      <c r="CY35" s="645"/>
      <c r="CZ35" s="628">
        <v>0.9</v>
      </c>
      <c r="DA35" s="656"/>
      <c r="DB35" s="656"/>
      <c r="DC35" s="658"/>
      <c r="DD35" s="632">
        <v>613428</v>
      </c>
      <c r="DE35" s="644"/>
      <c r="DF35" s="644"/>
      <c r="DG35" s="644"/>
      <c r="DH35" s="644"/>
      <c r="DI35" s="644"/>
      <c r="DJ35" s="644"/>
      <c r="DK35" s="645"/>
      <c r="DL35" s="632">
        <v>529365</v>
      </c>
      <c r="DM35" s="644"/>
      <c r="DN35" s="644"/>
      <c r="DO35" s="644"/>
      <c r="DP35" s="644"/>
      <c r="DQ35" s="644"/>
      <c r="DR35" s="644"/>
      <c r="DS35" s="644"/>
      <c r="DT35" s="644"/>
      <c r="DU35" s="644"/>
      <c r="DV35" s="645"/>
      <c r="DW35" s="628">
        <v>1.5</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1554759</v>
      </c>
      <c r="S36" s="624"/>
      <c r="T36" s="624"/>
      <c r="U36" s="624"/>
      <c r="V36" s="624"/>
      <c r="W36" s="624"/>
      <c r="X36" s="624"/>
      <c r="Y36" s="625"/>
      <c r="Z36" s="626">
        <v>1.9</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7649516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445003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8247021</v>
      </c>
      <c r="CS36" s="624"/>
      <c r="CT36" s="624"/>
      <c r="CU36" s="624"/>
      <c r="CV36" s="624"/>
      <c r="CW36" s="624"/>
      <c r="CX36" s="624"/>
      <c r="CY36" s="625"/>
      <c r="CZ36" s="628">
        <v>10.199999999999999</v>
      </c>
      <c r="DA36" s="656"/>
      <c r="DB36" s="656"/>
      <c r="DC36" s="658"/>
      <c r="DD36" s="632">
        <v>6658207</v>
      </c>
      <c r="DE36" s="624"/>
      <c r="DF36" s="624"/>
      <c r="DG36" s="624"/>
      <c r="DH36" s="624"/>
      <c r="DI36" s="624"/>
      <c r="DJ36" s="624"/>
      <c r="DK36" s="625"/>
      <c r="DL36" s="632">
        <v>4454338</v>
      </c>
      <c r="DM36" s="624"/>
      <c r="DN36" s="624"/>
      <c r="DO36" s="624"/>
      <c r="DP36" s="624"/>
      <c r="DQ36" s="624"/>
      <c r="DR36" s="624"/>
      <c r="DS36" s="624"/>
      <c r="DT36" s="624"/>
      <c r="DU36" s="624"/>
      <c r="DV36" s="625"/>
      <c r="DW36" s="628">
        <v>13</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11137895</v>
      </c>
      <c r="S37" s="624"/>
      <c r="T37" s="624"/>
      <c r="U37" s="624"/>
      <c r="V37" s="624"/>
      <c r="W37" s="624"/>
      <c r="X37" s="624"/>
      <c r="Y37" s="625"/>
      <c r="Z37" s="626">
        <v>13.7</v>
      </c>
      <c r="AA37" s="626"/>
      <c r="AB37" s="626"/>
      <c r="AC37" s="626"/>
      <c r="AD37" s="627">
        <v>2528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1741120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223975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2749093</v>
      </c>
      <c r="CS37" s="644"/>
      <c r="CT37" s="644"/>
      <c r="CU37" s="644"/>
      <c r="CV37" s="644"/>
      <c r="CW37" s="644"/>
      <c r="CX37" s="644"/>
      <c r="CY37" s="645"/>
      <c r="CZ37" s="628">
        <v>3.4</v>
      </c>
      <c r="DA37" s="656"/>
      <c r="DB37" s="656"/>
      <c r="DC37" s="658"/>
      <c r="DD37" s="632">
        <v>2749093</v>
      </c>
      <c r="DE37" s="644"/>
      <c r="DF37" s="644"/>
      <c r="DG37" s="644"/>
      <c r="DH37" s="644"/>
      <c r="DI37" s="644"/>
      <c r="DJ37" s="644"/>
      <c r="DK37" s="645"/>
      <c r="DL37" s="632">
        <v>2433821</v>
      </c>
      <c r="DM37" s="644"/>
      <c r="DN37" s="644"/>
      <c r="DO37" s="644"/>
      <c r="DP37" s="644"/>
      <c r="DQ37" s="644"/>
      <c r="DR37" s="644"/>
      <c r="DS37" s="644"/>
      <c r="DT37" s="644"/>
      <c r="DU37" s="644"/>
      <c r="DV37" s="645"/>
      <c r="DW37" s="628">
        <v>7.1</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4404640</v>
      </c>
      <c r="S38" s="624"/>
      <c r="T38" s="624"/>
      <c r="U38" s="624"/>
      <c r="V38" s="624"/>
      <c r="W38" s="624"/>
      <c r="X38" s="624"/>
      <c r="Y38" s="625"/>
      <c r="Z38" s="626">
        <v>5.4</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58805</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16691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5884822</v>
      </c>
      <c r="CS38" s="624"/>
      <c r="CT38" s="624"/>
      <c r="CU38" s="624"/>
      <c r="CV38" s="624"/>
      <c r="CW38" s="624"/>
      <c r="CX38" s="624"/>
      <c r="CY38" s="625"/>
      <c r="CZ38" s="628">
        <v>7.3</v>
      </c>
      <c r="DA38" s="656"/>
      <c r="DB38" s="656"/>
      <c r="DC38" s="658"/>
      <c r="DD38" s="632">
        <v>4762503</v>
      </c>
      <c r="DE38" s="624"/>
      <c r="DF38" s="624"/>
      <c r="DG38" s="624"/>
      <c r="DH38" s="624"/>
      <c r="DI38" s="624"/>
      <c r="DJ38" s="624"/>
      <c r="DK38" s="625"/>
      <c r="DL38" s="632">
        <v>4467185</v>
      </c>
      <c r="DM38" s="624"/>
      <c r="DN38" s="624"/>
      <c r="DO38" s="624"/>
      <c r="DP38" s="624"/>
      <c r="DQ38" s="624"/>
      <c r="DR38" s="624"/>
      <c r="DS38" s="624"/>
      <c r="DT38" s="624"/>
      <c r="DU38" s="624"/>
      <c r="DV38" s="625"/>
      <c r="DW38" s="628">
        <v>13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23574</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23984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2977291</v>
      </c>
      <c r="CS39" s="644"/>
      <c r="CT39" s="644"/>
      <c r="CU39" s="644"/>
      <c r="CV39" s="644"/>
      <c r="CW39" s="644"/>
      <c r="CX39" s="644"/>
      <c r="CY39" s="645"/>
      <c r="CZ39" s="628">
        <v>3.7</v>
      </c>
      <c r="DA39" s="656"/>
      <c r="DB39" s="656"/>
      <c r="DC39" s="658"/>
      <c r="DD39" s="632">
        <v>739608</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309940</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8121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10838024</v>
      </c>
      <c r="CS40" s="624"/>
      <c r="CT40" s="624"/>
      <c r="CU40" s="624"/>
      <c r="CV40" s="624"/>
      <c r="CW40" s="624"/>
      <c r="CX40" s="624"/>
      <c r="CY40" s="625"/>
      <c r="CZ40" s="628">
        <v>13.5</v>
      </c>
      <c r="DA40" s="656"/>
      <c r="DB40" s="656"/>
      <c r="DC40" s="658"/>
      <c r="DD40" s="632">
        <v>312665</v>
      </c>
      <c r="DE40" s="624"/>
      <c r="DF40" s="624"/>
      <c r="DG40" s="624"/>
      <c r="DH40" s="624"/>
      <c r="DI40" s="624"/>
      <c r="DJ40" s="624"/>
      <c r="DK40" s="625"/>
      <c r="DL40" s="632">
        <v>308937</v>
      </c>
      <c r="DM40" s="624"/>
      <c r="DN40" s="624"/>
      <c r="DO40" s="624"/>
      <c r="DP40" s="624"/>
      <c r="DQ40" s="624"/>
      <c r="DR40" s="624"/>
      <c r="DS40" s="624"/>
      <c r="DT40" s="624"/>
      <c r="DU40" s="624"/>
      <c r="DV40" s="625"/>
      <c r="DW40" s="628">
        <v>0.9</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81402125</v>
      </c>
      <c r="S41" s="696"/>
      <c r="T41" s="696"/>
      <c r="U41" s="696"/>
      <c r="V41" s="696"/>
      <c r="W41" s="696"/>
      <c r="X41" s="696"/>
      <c r="Y41" s="700"/>
      <c r="Z41" s="701">
        <v>100</v>
      </c>
      <c r="AA41" s="701"/>
      <c r="AB41" s="701"/>
      <c r="AC41" s="701"/>
      <c r="AD41" s="702">
        <v>33949497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1359806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4458090</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390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8359417</v>
      </c>
      <c r="CS42" s="644"/>
      <c r="CT42" s="644"/>
      <c r="CU42" s="644"/>
      <c r="CV42" s="644"/>
      <c r="CW42" s="644"/>
      <c r="CX42" s="644"/>
      <c r="CY42" s="645"/>
      <c r="CZ42" s="628">
        <v>10.4</v>
      </c>
      <c r="DA42" s="656"/>
      <c r="DB42" s="656"/>
      <c r="DC42" s="658"/>
      <c r="DD42" s="632">
        <v>1112572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109063</v>
      </c>
      <c r="CS43" s="644"/>
      <c r="CT43" s="644"/>
      <c r="CU43" s="644"/>
      <c r="CV43" s="644"/>
      <c r="CW43" s="644"/>
      <c r="CX43" s="644"/>
      <c r="CY43" s="645"/>
      <c r="CZ43" s="628">
        <v>0.1</v>
      </c>
      <c r="DA43" s="656"/>
      <c r="DB43" s="656"/>
      <c r="DC43" s="658"/>
      <c r="DD43" s="632">
        <v>108993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8359417</v>
      </c>
      <c r="CS44" s="624"/>
      <c r="CT44" s="624"/>
      <c r="CU44" s="624"/>
      <c r="CV44" s="624"/>
      <c r="CW44" s="624"/>
      <c r="CX44" s="624"/>
      <c r="CY44" s="625"/>
      <c r="CZ44" s="628">
        <v>10.4</v>
      </c>
      <c r="DA44" s="629"/>
      <c r="DB44" s="629"/>
      <c r="DC44" s="635"/>
      <c r="DD44" s="632">
        <v>1112572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4802793</v>
      </c>
      <c r="CS45" s="644"/>
      <c r="CT45" s="644"/>
      <c r="CU45" s="644"/>
      <c r="CV45" s="644"/>
      <c r="CW45" s="644"/>
      <c r="CX45" s="644"/>
      <c r="CY45" s="645"/>
      <c r="CZ45" s="628">
        <v>6</v>
      </c>
      <c r="DA45" s="656"/>
      <c r="DB45" s="656"/>
      <c r="DC45" s="658"/>
      <c r="DD45" s="632">
        <v>245462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3449623</v>
      </c>
      <c r="CS46" s="624"/>
      <c r="CT46" s="624"/>
      <c r="CU46" s="624"/>
      <c r="CV46" s="624"/>
      <c r="CW46" s="624"/>
      <c r="CX46" s="624"/>
      <c r="CY46" s="625"/>
      <c r="CZ46" s="628">
        <v>4.3</v>
      </c>
      <c r="DA46" s="629"/>
      <c r="DB46" s="629"/>
      <c r="DC46" s="635"/>
      <c r="DD46" s="632">
        <v>863836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80484576</v>
      </c>
      <c r="CS49" s="682"/>
      <c r="CT49" s="682"/>
      <c r="CU49" s="682"/>
      <c r="CV49" s="682"/>
      <c r="CW49" s="682"/>
      <c r="CX49" s="682"/>
      <c r="CY49" s="711"/>
      <c r="CZ49" s="703">
        <v>100</v>
      </c>
      <c r="DA49" s="712"/>
      <c r="DB49" s="712"/>
      <c r="DC49" s="713"/>
      <c r="DD49" s="714">
        <v>40150808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fUWfHkP1NvNuh73xP++Pzc1M5k3XSBbrXp6cybUIkPgrlqLTatzo/fMC7C6Uu6p+IFOPnuJJctq7V7T3KesWQ==" saltValue="kI8xvK5SaLUug4Us+sHe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E1" zoomScale="70" zoomScaleNormal="25" zoomScaleSheetLayoutView="70" workbookViewId="0">
      <selection activeCell="CH11" sqref="CH11:CL1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81983</v>
      </c>
      <c r="R7" s="753"/>
      <c r="S7" s="753"/>
      <c r="T7" s="753"/>
      <c r="U7" s="753"/>
      <c r="V7" s="753">
        <v>81101</v>
      </c>
      <c r="W7" s="753"/>
      <c r="X7" s="753"/>
      <c r="Y7" s="753"/>
      <c r="Z7" s="753"/>
      <c r="AA7" s="753">
        <v>881</v>
      </c>
      <c r="AB7" s="753"/>
      <c r="AC7" s="753"/>
      <c r="AD7" s="753"/>
      <c r="AE7" s="754"/>
      <c r="AF7" s="755">
        <v>553</v>
      </c>
      <c r="AG7" s="756"/>
      <c r="AH7" s="756"/>
      <c r="AI7" s="756"/>
      <c r="AJ7" s="757"/>
      <c r="AK7" s="758">
        <v>2012</v>
      </c>
      <c r="AL7" s="759"/>
      <c r="AM7" s="759"/>
      <c r="AN7" s="759"/>
      <c r="AO7" s="759"/>
      <c r="AP7" s="759">
        <v>58478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1</v>
      </c>
      <c r="CI7" s="744"/>
      <c r="CJ7" s="744"/>
      <c r="CK7" s="744"/>
      <c r="CL7" s="745"/>
      <c r="CM7" s="743">
        <v>239</v>
      </c>
      <c r="CN7" s="744"/>
      <c r="CO7" s="744"/>
      <c r="CP7" s="744"/>
      <c r="CQ7" s="745"/>
      <c r="CR7" s="743">
        <v>1</v>
      </c>
      <c r="CS7" s="744"/>
      <c r="CT7" s="744"/>
      <c r="CU7" s="744"/>
      <c r="CV7" s="745"/>
      <c r="CW7" s="743">
        <v>3</v>
      </c>
      <c r="CX7" s="744"/>
      <c r="CY7" s="744"/>
      <c r="CZ7" s="744"/>
      <c r="DA7" s="745"/>
      <c r="DB7" s="743" t="s">
        <v>566</v>
      </c>
      <c r="DC7" s="744"/>
      <c r="DD7" s="744"/>
      <c r="DE7" s="744"/>
      <c r="DF7" s="745"/>
      <c r="DG7" s="743" t="s">
        <v>566</v>
      </c>
      <c r="DH7" s="744"/>
      <c r="DI7" s="744"/>
      <c r="DJ7" s="744"/>
      <c r="DK7" s="745"/>
      <c r="DL7" s="743" t="s">
        <v>566</v>
      </c>
      <c r="DM7" s="744"/>
      <c r="DN7" s="744"/>
      <c r="DO7" s="744"/>
      <c r="DP7" s="745"/>
      <c r="DQ7" s="743" t="s">
        <v>566</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48</v>
      </c>
      <c r="R8" s="784"/>
      <c r="S8" s="784"/>
      <c r="T8" s="784"/>
      <c r="U8" s="784"/>
      <c r="V8" s="784">
        <v>48</v>
      </c>
      <c r="W8" s="784"/>
      <c r="X8" s="784"/>
      <c r="Y8" s="784"/>
      <c r="Z8" s="784"/>
      <c r="AA8" s="784">
        <v>0</v>
      </c>
      <c r="AB8" s="784"/>
      <c r="AC8" s="784"/>
      <c r="AD8" s="784"/>
      <c r="AE8" s="785"/>
      <c r="AF8" s="786" t="s">
        <v>121</v>
      </c>
      <c r="AG8" s="787"/>
      <c r="AH8" s="787"/>
      <c r="AI8" s="787"/>
      <c r="AJ8" s="788"/>
      <c r="AK8" s="769">
        <v>48</v>
      </c>
      <c r="AL8" s="770"/>
      <c r="AM8" s="770"/>
      <c r="AN8" s="770"/>
      <c r="AO8" s="770"/>
      <c r="AP8" s="770">
        <v>141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17</v>
      </c>
      <c r="CI8" s="777"/>
      <c r="CJ8" s="777"/>
      <c r="CK8" s="777"/>
      <c r="CL8" s="778"/>
      <c r="CM8" s="776">
        <v>125</v>
      </c>
      <c r="CN8" s="777"/>
      <c r="CO8" s="777"/>
      <c r="CP8" s="777"/>
      <c r="CQ8" s="778"/>
      <c r="CR8" s="776">
        <v>4</v>
      </c>
      <c r="CS8" s="777"/>
      <c r="CT8" s="777"/>
      <c r="CU8" s="777"/>
      <c r="CV8" s="778"/>
      <c r="CW8" s="776" t="s">
        <v>566</v>
      </c>
      <c r="CX8" s="777"/>
      <c r="CY8" s="777"/>
      <c r="CZ8" s="777"/>
      <c r="DA8" s="778"/>
      <c r="DB8" s="776" t="s">
        <v>566</v>
      </c>
      <c r="DC8" s="777"/>
      <c r="DD8" s="777"/>
      <c r="DE8" s="777"/>
      <c r="DF8" s="778"/>
      <c r="DG8" s="776" t="s">
        <v>566</v>
      </c>
      <c r="DH8" s="777"/>
      <c r="DI8" s="777"/>
      <c r="DJ8" s="777"/>
      <c r="DK8" s="778"/>
      <c r="DL8" s="776" t="s">
        <v>566</v>
      </c>
      <c r="DM8" s="777"/>
      <c r="DN8" s="777"/>
      <c r="DO8" s="777"/>
      <c r="DP8" s="778"/>
      <c r="DQ8" s="776" t="s">
        <v>566</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51</v>
      </c>
      <c r="R9" s="784"/>
      <c r="S9" s="784"/>
      <c r="T9" s="784"/>
      <c r="U9" s="784"/>
      <c r="V9" s="784">
        <v>15</v>
      </c>
      <c r="W9" s="784"/>
      <c r="X9" s="784"/>
      <c r="Y9" s="784"/>
      <c r="Z9" s="784"/>
      <c r="AA9" s="784">
        <v>36</v>
      </c>
      <c r="AB9" s="784"/>
      <c r="AC9" s="784"/>
      <c r="AD9" s="784"/>
      <c r="AE9" s="785"/>
      <c r="AF9" s="786">
        <v>36</v>
      </c>
      <c r="AG9" s="787"/>
      <c r="AH9" s="787"/>
      <c r="AI9" s="787"/>
      <c r="AJ9" s="788"/>
      <c r="AK9" s="769" t="s">
        <v>555</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1</v>
      </c>
      <c r="CI9" s="777"/>
      <c r="CJ9" s="777"/>
      <c r="CK9" s="777"/>
      <c r="CL9" s="778"/>
      <c r="CM9" s="776">
        <v>16</v>
      </c>
      <c r="CN9" s="777"/>
      <c r="CO9" s="777"/>
      <c r="CP9" s="777"/>
      <c r="CQ9" s="778"/>
      <c r="CR9" s="776">
        <v>9</v>
      </c>
      <c r="CS9" s="777"/>
      <c r="CT9" s="777"/>
      <c r="CU9" s="777"/>
      <c r="CV9" s="778"/>
      <c r="CW9" s="776">
        <v>8</v>
      </c>
      <c r="CX9" s="777"/>
      <c r="CY9" s="777"/>
      <c r="CZ9" s="777"/>
      <c r="DA9" s="778"/>
      <c r="DB9" s="776" t="s">
        <v>566</v>
      </c>
      <c r="DC9" s="777"/>
      <c r="DD9" s="777"/>
      <c r="DE9" s="777"/>
      <c r="DF9" s="778"/>
      <c r="DG9" s="776" t="s">
        <v>566</v>
      </c>
      <c r="DH9" s="777"/>
      <c r="DI9" s="777"/>
      <c r="DJ9" s="777"/>
      <c r="DK9" s="778"/>
      <c r="DL9" s="776" t="s">
        <v>566</v>
      </c>
      <c r="DM9" s="777"/>
      <c r="DN9" s="777"/>
      <c r="DO9" s="777"/>
      <c r="DP9" s="778"/>
      <c r="DQ9" s="776" t="s">
        <v>566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563</v>
      </c>
      <c r="BT10" s="774"/>
      <c r="BU10" s="774"/>
      <c r="BV10" s="774"/>
      <c r="BW10" s="774"/>
      <c r="BX10" s="774"/>
      <c r="BY10" s="774"/>
      <c r="BZ10" s="774"/>
      <c r="CA10" s="774"/>
      <c r="CB10" s="774"/>
      <c r="CC10" s="774"/>
      <c r="CD10" s="774"/>
      <c r="CE10" s="774"/>
      <c r="CF10" s="774"/>
      <c r="CG10" s="775"/>
      <c r="CH10" s="776">
        <v>3</v>
      </c>
      <c r="CI10" s="777"/>
      <c r="CJ10" s="777"/>
      <c r="CK10" s="777"/>
      <c r="CL10" s="778"/>
      <c r="CM10" s="776">
        <v>24</v>
      </c>
      <c r="CN10" s="777"/>
      <c r="CO10" s="777"/>
      <c r="CP10" s="777"/>
      <c r="CQ10" s="778"/>
      <c r="CR10" s="776">
        <v>55</v>
      </c>
      <c r="CS10" s="777"/>
      <c r="CT10" s="777"/>
      <c r="CU10" s="777"/>
      <c r="CV10" s="778"/>
      <c r="CW10" s="776" t="s">
        <v>566</v>
      </c>
      <c r="CX10" s="777"/>
      <c r="CY10" s="777"/>
      <c r="CZ10" s="777"/>
      <c r="DA10" s="778"/>
      <c r="DB10" s="776" t="s">
        <v>566</v>
      </c>
      <c r="DC10" s="777"/>
      <c r="DD10" s="777"/>
      <c r="DE10" s="777"/>
      <c r="DF10" s="778"/>
      <c r="DG10" s="776" t="s">
        <v>566</v>
      </c>
      <c r="DH10" s="777"/>
      <c r="DI10" s="777"/>
      <c r="DJ10" s="777"/>
      <c r="DK10" s="778"/>
      <c r="DL10" s="776" t="s">
        <v>566</v>
      </c>
      <c r="DM10" s="777"/>
      <c r="DN10" s="777"/>
      <c r="DO10" s="777"/>
      <c r="DP10" s="778"/>
      <c r="DQ10" s="776" t="s">
        <v>566</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564</v>
      </c>
      <c r="BT11" s="774"/>
      <c r="BU11" s="774"/>
      <c r="BV11" s="774"/>
      <c r="BW11" s="774"/>
      <c r="BX11" s="774"/>
      <c r="BY11" s="774"/>
      <c r="BZ11" s="774"/>
      <c r="CA11" s="774"/>
      <c r="CB11" s="774"/>
      <c r="CC11" s="774"/>
      <c r="CD11" s="774"/>
      <c r="CE11" s="774"/>
      <c r="CF11" s="774"/>
      <c r="CG11" s="775"/>
      <c r="CH11" s="776">
        <v>0</v>
      </c>
      <c r="CI11" s="777"/>
      <c r="CJ11" s="777"/>
      <c r="CK11" s="777"/>
      <c r="CL11" s="778"/>
      <c r="CM11" s="776">
        <v>321</v>
      </c>
      <c r="CN11" s="777"/>
      <c r="CO11" s="777"/>
      <c r="CP11" s="777"/>
      <c r="CQ11" s="778"/>
      <c r="CR11" s="776">
        <v>150</v>
      </c>
      <c r="CS11" s="777"/>
      <c r="CT11" s="777"/>
      <c r="CU11" s="777"/>
      <c r="CV11" s="778"/>
      <c r="CW11" s="776">
        <v>4</v>
      </c>
      <c r="CX11" s="777"/>
      <c r="CY11" s="777"/>
      <c r="CZ11" s="777"/>
      <c r="DA11" s="778"/>
      <c r="DB11" s="776" t="s">
        <v>566</v>
      </c>
      <c r="DC11" s="777"/>
      <c r="DD11" s="777"/>
      <c r="DE11" s="777"/>
      <c r="DF11" s="778"/>
      <c r="DG11" s="776" t="s">
        <v>566</v>
      </c>
      <c r="DH11" s="777"/>
      <c r="DI11" s="777"/>
      <c r="DJ11" s="777"/>
      <c r="DK11" s="778"/>
      <c r="DL11" s="776" t="s">
        <v>566</v>
      </c>
      <c r="DM11" s="777"/>
      <c r="DN11" s="777"/>
      <c r="DO11" s="777"/>
      <c r="DP11" s="778"/>
      <c r="DQ11" s="776" t="s">
        <v>566</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565</v>
      </c>
      <c r="BT12" s="774"/>
      <c r="BU12" s="774"/>
      <c r="BV12" s="774"/>
      <c r="BW12" s="774"/>
      <c r="BX12" s="774"/>
      <c r="BY12" s="774"/>
      <c r="BZ12" s="774"/>
      <c r="CA12" s="774"/>
      <c r="CB12" s="774"/>
      <c r="CC12" s="774"/>
      <c r="CD12" s="774"/>
      <c r="CE12" s="774"/>
      <c r="CF12" s="774"/>
      <c r="CG12" s="775"/>
      <c r="CH12" s="776">
        <v>-2</v>
      </c>
      <c r="CI12" s="777"/>
      <c r="CJ12" s="777"/>
      <c r="CK12" s="777"/>
      <c r="CL12" s="778"/>
      <c r="CM12" s="776">
        <v>1044</v>
      </c>
      <c r="CN12" s="777"/>
      <c r="CO12" s="777"/>
      <c r="CP12" s="777"/>
      <c r="CQ12" s="778"/>
      <c r="CR12" s="776">
        <v>150</v>
      </c>
      <c r="CS12" s="777"/>
      <c r="CT12" s="777"/>
      <c r="CU12" s="777"/>
      <c r="CV12" s="778"/>
      <c r="CW12" s="776">
        <v>20</v>
      </c>
      <c r="CX12" s="777"/>
      <c r="CY12" s="777"/>
      <c r="CZ12" s="777"/>
      <c r="DA12" s="778"/>
      <c r="DB12" s="776" t="s">
        <v>566</v>
      </c>
      <c r="DC12" s="777"/>
      <c r="DD12" s="777"/>
      <c r="DE12" s="777"/>
      <c r="DF12" s="778"/>
      <c r="DG12" s="776" t="s">
        <v>566</v>
      </c>
      <c r="DH12" s="777"/>
      <c r="DI12" s="777"/>
      <c r="DJ12" s="777"/>
      <c r="DK12" s="778"/>
      <c r="DL12" s="776" t="s">
        <v>566</v>
      </c>
      <c r="DM12" s="777"/>
      <c r="DN12" s="777"/>
      <c r="DO12" s="777"/>
      <c r="DP12" s="778"/>
      <c r="DQ12" s="776" t="s">
        <v>566</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567</v>
      </c>
      <c r="BT13" s="774"/>
      <c r="BU13" s="774"/>
      <c r="BV13" s="774"/>
      <c r="BW13" s="774"/>
      <c r="BX13" s="774"/>
      <c r="BY13" s="774"/>
      <c r="BZ13" s="774"/>
      <c r="CA13" s="774"/>
      <c r="CB13" s="774"/>
      <c r="CC13" s="774"/>
      <c r="CD13" s="774"/>
      <c r="CE13" s="774"/>
      <c r="CF13" s="774"/>
      <c r="CG13" s="775"/>
      <c r="CH13" s="776">
        <v>0</v>
      </c>
      <c r="CI13" s="777"/>
      <c r="CJ13" s="777"/>
      <c r="CK13" s="777"/>
      <c r="CL13" s="778"/>
      <c r="CM13" s="776">
        <v>705</v>
      </c>
      <c r="CN13" s="777"/>
      <c r="CO13" s="777"/>
      <c r="CP13" s="777"/>
      <c r="CQ13" s="778"/>
      <c r="CR13" s="776">
        <v>15</v>
      </c>
      <c r="CS13" s="777"/>
      <c r="CT13" s="777"/>
      <c r="CU13" s="777"/>
      <c r="CV13" s="778"/>
      <c r="CW13" s="776">
        <v>1</v>
      </c>
      <c r="CX13" s="777"/>
      <c r="CY13" s="777"/>
      <c r="CZ13" s="777"/>
      <c r="DA13" s="778"/>
      <c r="DB13" s="776" t="s">
        <v>566</v>
      </c>
      <c r="DC13" s="777"/>
      <c r="DD13" s="777"/>
      <c r="DE13" s="777"/>
      <c r="DF13" s="778"/>
      <c r="DG13" s="776" t="s">
        <v>566</v>
      </c>
      <c r="DH13" s="777"/>
      <c r="DI13" s="777"/>
      <c r="DJ13" s="777"/>
      <c r="DK13" s="778"/>
      <c r="DL13" s="776" t="s">
        <v>566</v>
      </c>
      <c r="DM13" s="777"/>
      <c r="DN13" s="777"/>
      <c r="DO13" s="777"/>
      <c r="DP13" s="778"/>
      <c r="DQ13" s="776" t="s">
        <v>566</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82034</v>
      </c>
      <c r="R23" s="793"/>
      <c r="S23" s="793"/>
      <c r="T23" s="793"/>
      <c r="U23" s="793"/>
      <c r="V23" s="793">
        <v>81116</v>
      </c>
      <c r="W23" s="793"/>
      <c r="X23" s="793"/>
      <c r="Y23" s="793"/>
      <c r="Z23" s="793"/>
      <c r="AA23" s="793">
        <v>918</v>
      </c>
      <c r="AB23" s="793"/>
      <c r="AC23" s="793"/>
      <c r="AD23" s="793"/>
      <c r="AE23" s="794"/>
      <c r="AF23" s="795">
        <v>589</v>
      </c>
      <c r="AG23" s="793"/>
      <c r="AH23" s="793"/>
      <c r="AI23" s="793"/>
      <c r="AJ23" s="796"/>
      <c r="AK23" s="797"/>
      <c r="AL23" s="798"/>
      <c r="AM23" s="798"/>
      <c r="AN23" s="798"/>
      <c r="AO23" s="798"/>
      <c r="AP23" s="793">
        <v>58619</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13830</v>
      </c>
      <c r="R28" s="823"/>
      <c r="S28" s="823"/>
      <c r="T28" s="823"/>
      <c r="U28" s="823"/>
      <c r="V28" s="823">
        <v>13385</v>
      </c>
      <c r="W28" s="823"/>
      <c r="X28" s="823"/>
      <c r="Y28" s="823"/>
      <c r="Z28" s="823"/>
      <c r="AA28" s="823">
        <v>445</v>
      </c>
      <c r="AB28" s="823"/>
      <c r="AC28" s="823"/>
      <c r="AD28" s="823"/>
      <c r="AE28" s="824"/>
      <c r="AF28" s="825">
        <v>445</v>
      </c>
      <c r="AG28" s="823"/>
      <c r="AH28" s="823"/>
      <c r="AI28" s="823"/>
      <c r="AJ28" s="826"/>
      <c r="AK28" s="827">
        <v>1360</v>
      </c>
      <c r="AL28" s="828"/>
      <c r="AM28" s="828"/>
      <c r="AN28" s="828"/>
      <c r="AO28" s="828"/>
      <c r="AP28" s="828" t="s">
        <v>555</v>
      </c>
      <c r="AQ28" s="828"/>
      <c r="AR28" s="828"/>
      <c r="AS28" s="828"/>
      <c r="AT28" s="828"/>
      <c r="AU28" s="828" t="s">
        <v>555</v>
      </c>
      <c r="AV28" s="828"/>
      <c r="AW28" s="828"/>
      <c r="AX28" s="828"/>
      <c r="AY28" s="828"/>
      <c r="AZ28" s="829" t="s">
        <v>555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15554</v>
      </c>
      <c r="R29" s="784"/>
      <c r="S29" s="784"/>
      <c r="T29" s="784"/>
      <c r="U29" s="784"/>
      <c r="V29" s="784">
        <v>15404</v>
      </c>
      <c r="W29" s="784"/>
      <c r="X29" s="784"/>
      <c r="Y29" s="784"/>
      <c r="Z29" s="784"/>
      <c r="AA29" s="784">
        <v>150</v>
      </c>
      <c r="AB29" s="784"/>
      <c r="AC29" s="784"/>
      <c r="AD29" s="784"/>
      <c r="AE29" s="785"/>
      <c r="AF29" s="786">
        <v>150</v>
      </c>
      <c r="AG29" s="787"/>
      <c r="AH29" s="787"/>
      <c r="AI29" s="787"/>
      <c r="AJ29" s="788"/>
      <c r="AK29" s="834">
        <v>2250</v>
      </c>
      <c r="AL29" s="830"/>
      <c r="AM29" s="830"/>
      <c r="AN29" s="830"/>
      <c r="AO29" s="830"/>
      <c r="AP29" s="830" t="s">
        <v>555</v>
      </c>
      <c r="AQ29" s="830"/>
      <c r="AR29" s="830"/>
      <c r="AS29" s="830"/>
      <c r="AT29" s="830"/>
      <c r="AU29" s="830" t="s">
        <v>555</v>
      </c>
      <c r="AV29" s="830"/>
      <c r="AW29" s="830"/>
      <c r="AX29" s="830"/>
      <c r="AY29" s="830"/>
      <c r="AZ29" s="831" t="s">
        <v>555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2230</v>
      </c>
      <c r="R30" s="784"/>
      <c r="S30" s="784"/>
      <c r="T30" s="784"/>
      <c r="U30" s="784"/>
      <c r="V30" s="784">
        <v>2221</v>
      </c>
      <c r="W30" s="784"/>
      <c r="X30" s="784"/>
      <c r="Y30" s="784"/>
      <c r="Z30" s="784"/>
      <c r="AA30" s="784">
        <v>9</v>
      </c>
      <c r="AB30" s="784"/>
      <c r="AC30" s="784"/>
      <c r="AD30" s="784"/>
      <c r="AE30" s="785"/>
      <c r="AF30" s="786">
        <v>9</v>
      </c>
      <c r="AG30" s="787"/>
      <c r="AH30" s="787"/>
      <c r="AI30" s="787"/>
      <c r="AJ30" s="788"/>
      <c r="AK30" s="834">
        <v>545</v>
      </c>
      <c r="AL30" s="830"/>
      <c r="AM30" s="830"/>
      <c r="AN30" s="830"/>
      <c r="AO30" s="830"/>
      <c r="AP30" s="830" t="s">
        <v>555</v>
      </c>
      <c r="AQ30" s="830"/>
      <c r="AR30" s="830"/>
      <c r="AS30" s="830"/>
      <c r="AT30" s="830"/>
      <c r="AU30" s="830" t="s">
        <v>555</v>
      </c>
      <c r="AV30" s="830"/>
      <c r="AW30" s="830"/>
      <c r="AX30" s="830"/>
      <c r="AY30" s="830"/>
      <c r="AZ30" s="831" t="s">
        <v>555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134</v>
      </c>
      <c r="R31" s="784"/>
      <c r="S31" s="784"/>
      <c r="T31" s="784"/>
      <c r="U31" s="784"/>
      <c r="V31" s="784">
        <v>569</v>
      </c>
      <c r="W31" s="784"/>
      <c r="X31" s="784"/>
      <c r="Y31" s="784"/>
      <c r="Z31" s="784"/>
      <c r="AA31" s="784">
        <v>-435</v>
      </c>
      <c r="AB31" s="784"/>
      <c r="AC31" s="784"/>
      <c r="AD31" s="784"/>
      <c r="AE31" s="785"/>
      <c r="AF31" s="786">
        <v>-435</v>
      </c>
      <c r="AG31" s="787"/>
      <c r="AH31" s="787"/>
      <c r="AI31" s="787"/>
      <c r="AJ31" s="788"/>
      <c r="AK31" s="834">
        <v>70</v>
      </c>
      <c r="AL31" s="830"/>
      <c r="AM31" s="830"/>
      <c r="AN31" s="830"/>
      <c r="AO31" s="830"/>
      <c r="AP31" s="830">
        <v>134</v>
      </c>
      <c r="AQ31" s="830"/>
      <c r="AR31" s="830"/>
      <c r="AS31" s="830"/>
      <c r="AT31" s="830"/>
      <c r="AU31" s="830">
        <v>97</v>
      </c>
      <c r="AV31" s="830"/>
      <c r="AW31" s="830"/>
      <c r="AX31" s="830"/>
      <c r="AY31" s="830"/>
      <c r="AZ31" s="831" t="s">
        <v>555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3289</v>
      </c>
      <c r="R32" s="784"/>
      <c r="S32" s="784"/>
      <c r="T32" s="784"/>
      <c r="U32" s="784"/>
      <c r="V32" s="784">
        <v>2906</v>
      </c>
      <c r="W32" s="784"/>
      <c r="X32" s="784"/>
      <c r="Y32" s="784"/>
      <c r="Z32" s="784"/>
      <c r="AA32" s="784">
        <v>384</v>
      </c>
      <c r="AB32" s="784"/>
      <c r="AC32" s="784"/>
      <c r="AD32" s="784"/>
      <c r="AE32" s="785"/>
      <c r="AF32" s="786">
        <v>4769</v>
      </c>
      <c r="AG32" s="787"/>
      <c r="AH32" s="787"/>
      <c r="AI32" s="787"/>
      <c r="AJ32" s="788"/>
      <c r="AK32" s="834">
        <v>15</v>
      </c>
      <c r="AL32" s="830"/>
      <c r="AM32" s="830"/>
      <c r="AN32" s="830"/>
      <c r="AO32" s="830"/>
      <c r="AP32" s="830">
        <v>12494</v>
      </c>
      <c r="AQ32" s="830"/>
      <c r="AR32" s="830"/>
      <c r="AS32" s="830"/>
      <c r="AT32" s="830"/>
      <c r="AU32" s="830">
        <v>75</v>
      </c>
      <c r="AV32" s="830"/>
      <c r="AW32" s="830"/>
      <c r="AX32" s="830"/>
      <c r="AY32" s="830"/>
      <c r="AZ32" s="831" t="s">
        <v>555</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5453</v>
      </c>
      <c r="R33" s="784"/>
      <c r="S33" s="784"/>
      <c r="T33" s="784"/>
      <c r="U33" s="784"/>
      <c r="V33" s="784">
        <v>5392</v>
      </c>
      <c r="W33" s="784"/>
      <c r="X33" s="784"/>
      <c r="Y33" s="784"/>
      <c r="Z33" s="784"/>
      <c r="AA33" s="784">
        <v>62</v>
      </c>
      <c r="AB33" s="784"/>
      <c r="AC33" s="784"/>
      <c r="AD33" s="784"/>
      <c r="AE33" s="785"/>
      <c r="AF33" s="786">
        <v>2583</v>
      </c>
      <c r="AG33" s="787"/>
      <c r="AH33" s="787"/>
      <c r="AI33" s="787"/>
      <c r="AJ33" s="788"/>
      <c r="AK33" s="834">
        <v>1741</v>
      </c>
      <c r="AL33" s="830"/>
      <c r="AM33" s="830"/>
      <c r="AN33" s="830"/>
      <c r="AO33" s="830"/>
      <c r="AP33" s="830">
        <v>41812</v>
      </c>
      <c r="AQ33" s="830"/>
      <c r="AR33" s="830"/>
      <c r="AS33" s="830"/>
      <c r="AT33" s="830"/>
      <c r="AU33" s="830">
        <v>17561</v>
      </c>
      <c r="AV33" s="830"/>
      <c r="AW33" s="830"/>
      <c r="AX33" s="830"/>
      <c r="AY33" s="830"/>
      <c r="AZ33" s="831" t="s">
        <v>555</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21</v>
      </c>
      <c r="R34" s="784"/>
      <c r="S34" s="784"/>
      <c r="T34" s="784"/>
      <c r="U34" s="784"/>
      <c r="V34" s="784">
        <v>21</v>
      </c>
      <c r="W34" s="784"/>
      <c r="X34" s="784"/>
      <c r="Y34" s="784"/>
      <c r="Z34" s="784"/>
      <c r="AA34" s="784">
        <v>0</v>
      </c>
      <c r="AB34" s="784"/>
      <c r="AC34" s="784"/>
      <c r="AD34" s="784"/>
      <c r="AE34" s="785"/>
      <c r="AF34" s="786" t="s">
        <v>121</v>
      </c>
      <c r="AG34" s="787"/>
      <c r="AH34" s="787"/>
      <c r="AI34" s="787"/>
      <c r="AJ34" s="788"/>
      <c r="AK34" s="834">
        <v>4</v>
      </c>
      <c r="AL34" s="830"/>
      <c r="AM34" s="830"/>
      <c r="AN34" s="830"/>
      <c r="AO34" s="830"/>
      <c r="AP34" s="830">
        <v>61</v>
      </c>
      <c r="AQ34" s="830"/>
      <c r="AR34" s="830"/>
      <c r="AS34" s="830"/>
      <c r="AT34" s="830"/>
      <c r="AU34" s="830">
        <v>61</v>
      </c>
      <c r="AV34" s="830"/>
      <c r="AW34" s="830"/>
      <c r="AX34" s="830"/>
      <c r="AY34" s="830"/>
      <c r="AZ34" s="831" t="s">
        <v>555</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959</v>
      </c>
      <c r="R35" s="784"/>
      <c r="S35" s="784"/>
      <c r="T35" s="784"/>
      <c r="U35" s="784"/>
      <c r="V35" s="784">
        <v>959</v>
      </c>
      <c r="W35" s="784"/>
      <c r="X35" s="784"/>
      <c r="Y35" s="784"/>
      <c r="Z35" s="784"/>
      <c r="AA35" s="784">
        <v>0</v>
      </c>
      <c r="AB35" s="784"/>
      <c r="AC35" s="784"/>
      <c r="AD35" s="784"/>
      <c r="AE35" s="785"/>
      <c r="AF35" s="786" t="s">
        <v>121</v>
      </c>
      <c r="AG35" s="787"/>
      <c r="AH35" s="787"/>
      <c r="AI35" s="787"/>
      <c r="AJ35" s="788"/>
      <c r="AK35" s="834">
        <v>4</v>
      </c>
      <c r="AL35" s="830"/>
      <c r="AM35" s="830"/>
      <c r="AN35" s="830"/>
      <c r="AO35" s="830"/>
      <c r="AP35" s="830">
        <v>1588</v>
      </c>
      <c r="AQ35" s="830"/>
      <c r="AR35" s="830"/>
      <c r="AS35" s="830"/>
      <c r="AT35" s="830"/>
      <c r="AU35" s="830">
        <v>53</v>
      </c>
      <c r="AV35" s="830"/>
      <c r="AW35" s="830"/>
      <c r="AX35" s="830"/>
      <c r="AY35" s="830"/>
      <c r="AZ35" s="831" t="s">
        <v>555</v>
      </c>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7522</v>
      </c>
      <c r="AG63" s="844"/>
      <c r="AH63" s="844"/>
      <c r="AI63" s="844"/>
      <c r="AJ63" s="845"/>
      <c r="AK63" s="846"/>
      <c r="AL63" s="841"/>
      <c r="AM63" s="841"/>
      <c r="AN63" s="841"/>
      <c r="AO63" s="841"/>
      <c r="AP63" s="844">
        <v>56089</v>
      </c>
      <c r="AQ63" s="844"/>
      <c r="AR63" s="844"/>
      <c r="AS63" s="844"/>
      <c r="AT63" s="844"/>
      <c r="AU63" s="844">
        <v>17847</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556</v>
      </c>
      <c r="C68" s="870"/>
      <c r="D68" s="870"/>
      <c r="E68" s="870"/>
      <c r="F68" s="870"/>
      <c r="G68" s="870"/>
      <c r="H68" s="870"/>
      <c r="I68" s="870"/>
      <c r="J68" s="870"/>
      <c r="K68" s="870"/>
      <c r="L68" s="870"/>
      <c r="M68" s="870"/>
      <c r="N68" s="870"/>
      <c r="O68" s="870"/>
      <c r="P68" s="871"/>
      <c r="Q68" s="872">
        <v>115</v>
      </c>
      <c r="R68" s="866"/>
      <c r="S68" s="866"/>
      <c r="T68" s="866"/>
      <c r="U68" s="866"/>
      <c r="V68" s="866">
        <v>107</v>
      </c>
      <c r="W68" s="866"/>
      <c r="X68" s="866"/>
      <c r="Y68" s="866"/>
      <c r="Z68" s="866"/>
      <c r="AA68" s="866">
        <v>8</v>
      </c>
      <c r="AB68" s="866"/>
      <c r="AC68" s="866"/>
      <c r="AD68" s="866"/>
      <c r="AE68" s="866"/>
      <c r="AF68" s="866">
        <v>2</v>
      </c>
      <c r="AG68" s="866"/>
      <c r="AH68" s="866"/>
      <c r="AI68" s="866"/>
      <c r="AJ68" s="866"/>
      <c r="AK68" s="866">
        <v>34</v>
      </c>
      <c r="AL68" s="866"/>
      <c r="AM68" s="866"/>
      <c r="AN68" s="866"/>
      <c r="AO68" s="866"/>
      <c r="AP68" s="866" t="s">
        <v>555</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557</v>
      </c>
      <c r="C69" s="874"/>
      <c r="D69" s="874"/>
      <c r="E69" s="874"/>
      <c r="F69" s="874"/>
      <c r="G69" s="874"/>
      <c r="H69" s="874"/>
      <c r="I69" s="874"/>
      <c r="J69" s="874"/>
      <c r="K69" s="874"/>
      <c r="L69" s="874"/>
      <c r="M69" s="874"/>
      <c r="N69" s="874"/>
      <c r="O69" s="874"/>
      <c r="P69" s="875"/>
      <c r="Q69" s="876">
        <v>88193</v>
      </c>
      <c r="R69" s="830"/>
      <c r="S69" s="830"/>
      <c r="T69" s="830"/>
      <c r="U69" s="830"/>
      <c r="V69" s="830">
        <v>87571</v>
      </c>
      <c r="W69" s="830"/>
      <c r="X69" s="830"/>
      <c r="Y69" s="830"/>
      <c r="Z69" s="830"/>
      <c r="AA69" s="830">
        <v>622</v>
      </c>
      <c r="AB69" s="830"/>
      <c r="AC69" s="830"/>
      <c r="AD69" s="830"/>
      <c r="AE69" s="830"/>
      <c r="AF69" s="830">
        <v>622</v>
      </c>
      <c r="AG69" s="830"/>
      <c r="AH69" s="830"/>
      <c r="AI69" s="830"/>
      <c r="AJ69" s="830"/>
      <c r="AK69" s="830">
        <v>242</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558</v>
      </c>
      <c r="C70" s="874"/>
      <c r="D70" s="874"/>
      <c r="E70" s="874"/>
      <c r="F70" s="874"/>
      <c r="G70" s="874"/>
      <c r="H70" s="874"/>
      <c r="I70" s="874"/>
      <c r="J70" s="874"/>
      <c r="K70" s="874"/>
      <c r="L70" s="874"/>
      <c r="M70" s="874"/>
      <c r="N70" s="874"/>
      <c r="O70" s="874"/>
      <c r="P70" s="875"/>
      <c r="Q70" s="876">
        <v>102</v>
      </c>
      <c r="R70" s="830"/>
      <c r="S70" s="830"/>
      <c r="T70" s="830"/>
      <c r="U70" s="830"/>
      <c r="V70" s="830">
        <v>100</v>
      </c>
      <c r="W70" s="830"/>
      <c r="X70" s="830"/>
      <c r="Y70" s="830"/>
      <c r="Z70" s="830"/>
      <c r="AA70" s="830">
        <v>2</v>
      </c>
      <c r="AB70" s="830"/>
      <c r="AC70" s="830"/>
      <c r="AD70" s="830"/>
      <c r="AE70" s="830"/>
      <c r="AF70" s="830">
        <v>0</v>
      </c>
      <c r="AG70" s="830"/>
      <c r="AH70" s="830"/>
      <c r="AI70" s="830"/>
      <c r="AJ70" s="830"/>
      <c r="AK70" s="830" t="s">
        <v>555</v>
      </c>
      <c r="AL70" s="830"/>
      <c r="AM70" s="830"/>
      <c r="AN70" s="830"/>
      <c r="AO70" s="830"/>
      <c r="AP70" s="830">
        <v>214</v>
      </c>
      <c r="AQ70" s="830"/>
      <c r="AR70" s="830"/>
      <c r="AS70" s="830"/>
      <c r="AT70" s="830"/>
      <c r="AU70" s="830">
        <v>170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559</v>
      </c>
      <c r="C71" s="874"/>
      <c r="D71" s="874"/>
      <c r="E71" s="874"/>
      <c r="F71" s="874"/>
      <c r="G71" s="874"/>
      <c r="H71" s="874"/>
      <c r="I71" s="874"/>
      <c r="J71" s="874"/>
      <c r="K71" s="874"/>
      <c r="L71" s="874"/>
      <c r="M71" s="874"/>
      <c r="N71" s="874"/>
      <c r="O71" s="874"/>
      <c r="P71" s="875"/>
      <c r="Q71" s="876">
        <v>5705</v>
      </c>
      <c r="R71" s="830"/>
      <c r="S71" s="830"/>
      <c r="T71" s="830"/>
      <c r="U71" s="830"/>
      <c r="V71" s="830">
        <v>5625</v>
      </c>
      <c r="W71" s="830"/>
      <c r="X71" s="830"/>
      <c r="Y71" s="830"/>
      <c r="Z71" s="830"/>
      <c r="AA71" s="830">
        <v>80</v>
      </c>
      <c r="AB71" s="830"/>
      <c r="AC71" s="830"/>
      <c r="AD71" s="830"/>
      <c r="AE71" s="830"/>
      <c r="AF71" s="830">
        <v>80</v>
      </c>
      <c r="AG71" s="830"/>
      <c r="AH71" s="830"/>
      <c r="AI71" s="830"/>
      <c r="AJ71" s="830"/>
      <c r="AK71" s="830">
        <v>110</v>
      </c>
      <c r="AL71" s="830"/>
      <c r="AM71" s="830"/>
      <c r="AN71" s="830"/>
      <c r="AO71" s="830"/>
      <c r="AP71" s="830">
        <v>1443</v>
      </c>
      <c r="AQ71" s="830"/>
      <c r="AR71" s="830"/>
      <c r="AS71" s="830"/>
      <c r="AT71" s="830"/>
      <c r="AU71" s="830">
        <v>854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705</v>
      </c>
      <c r="AG88" s="844"/>
      <c r="AH88" s="844"/>
      <c r="AI88" s="844"/>
      <c r="AJ88" s="844"/>
      <c r="AK88" s="841"/>
      <c r="AL88" s="841"/>
      <c r="AM88" s="841"/>
      <c r="AN88" s="841"/>
      <c r="AO88" s="841"/>
      <c r="AP88" s="844">
        <v>1656</v>
      </c>
      <c r="AQ88" s="844"/>
      <c r="AR88" s="844"/>
      <c r="AS88" s="844"/>
      <c r="AT88" s="844"/>
      <c r="AU88" s="844">
        <v>1024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384</v>
      </c>
      <c r="CS102" s="852"/>
      <c r="CT102" s="852"/>
      <c r="CU102" s="852"/>
      <c r="CV102" s="891"/>
      <c r="CW102" s="890">
        <v>36</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5820676</v>
      </c>
      <c r="AB110" s="900"/>
      <c r="AC110" s="900"/>
      <c r="AD110" s="900"/>
      <c r="AE110" s="901"/>
      <c r="AF110" s="902">
        <v>6032006</v>
      </c>
      <c r="AG110" s="900"/>
      <c r="AH110" s="900"/>
      <c r="AI110" s="900"/>
      <c r="AJ110" s="901"/>
      <c r="AK110" s="902">
        <v>6162448</v>
      </c>
      <c r="AL110" s="900"/>
      <c r="AM110" s="900"/>
      <c r="AN110" s="900"/>
      <c r="AO110" s="901"/>
      <c r="AP110" s="903">
        <v>21.4</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62015902</v>
      </c>
      <c r="BR110" s="931"/>
      <c r="BS110" s="931"/>
      <c r="BT110" s="931"/>
      <c r="BU110" s="931"/>
      <c r="BV110" s="931">
        <v>59840585</v>
      </c>
      <c r="BW110" s="931"/>
      <c r="BX110" s="931"/>
      <c r="BY110" s="931"/>
      <c r="BZ110" s="931"/>
      <c r="CA110" s="931">
        <v>58619152</v>
      </c>
      <c r="CB110" s="931"/>
      <c r="CC110" s="931"/>
      <c r="CD110" s="931"/>
      <c r="CE110" s="931"/>
      <c r="CF110" s="944">
        <v>203.8</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424249</v>
      </c>
      <c r="DH110" s="931"/>
      <c r="DI110" s="931"/>
      <c r="DJ110" s="931"/>
      <c r="DK110" s="931"/>
      <c r="DL110" s="931">
        <v>374233</v>
      </c>
      <c r="DM110" s="931"/>
      <c r="DN110" s="931"/>
      <c r="DO110" s="931"/>
      <c r="DP110" s="931"/>
      <c r="DQ110" s="931">
        <v>154130</v>
      </c>
      <c r="DR110" s="931"/>
      <c r="DS110" s="931"/>
      <c r="DT110" s="931"/>
      <c r="DU110" s="931"/>
      <c r="DV110" s="932">
        <v>0.5</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424249</v>
      </c>
      <c r="BR111" s="926"/>
      <c r="BS111" s="926"/>
      <c r="BT111" s="926"/>
      <c r="BU111" s="926"/>
      <c r="BV111" s="926">
        <v>374233</v>
      </c>
      <c r="BW111" s="926"/>
      <c r="BX111" s="926"/>
      <c r="BY111" s="926"/>
      <c r="BZ111" s="926"/>
      <c r="CA111" s="926">
        <v>154130</v>
      </c>
      <c r="CB111" s="926"/>
      <c r="CC111" s="926"/>
      <c r="CD111" s="926"/>
      <c r="CE111" s="926"/>
      <c r="CF111" s="920">
        <v>0.5</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19883100</v>
      </c>
      <c r="BR112" s="926"/>
      <c r="BS112" s="926"/>
      <c r="BT112" s="926"/>
      <c r="BU112" s="926"/>
      <c r="BV112" s="926">
        <v>18858819</v>
      </c>
      <c r="BW112" s="926"/>
      <c r="BX112" s="926"/>
      <c r="BY112" s="926"/>
      <c r="BZ112" s="926"/>
      <c r="CA112" s="926">
        <v>17847191</v>
      </c>
      <c r="CB112" s="926"/>
      <c r="CC112" s="926"/>
      <c r="CD112" s="926"/>
      <c r="CE112" s="926"/>
      <c r="CF112" s="920">
        <v>62</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1046639</v>
      </c>
      <c r="AB113" s="938"/>
      <c r="AC113" s="938"/>
      <c r="AD113" s="938"/>
      <c r="AE113" s="939"/>
      <c r="AF113" s="940">
        <v>959116</v>
      </c>
      <c r="AG113" s="938"/>
      <c r="AH113" s="938"/>
      <c r="AI113" s="938"/>
      <c r="AJ113" s="939"/>
      <c r="AK113" s="940">
        <v>1138101</v>
      </c>
      <c r="AL113" s="938"/>
      <c r="AM113" s="938"/>
      <c r="AN113" s="938"/>
      <c r="AO113" s="939"/>
      <c r="AP113" s="941">
        <v>4</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1603808</v>
      </c>
      <c r="BR113" s="926"/>
      <c r="BS113" s="926"/>
      <c r="BT113" s="926"/>
      <c r="BU113" s="926"/>
      <c r="BV113" s="926">
        <v>1150082</v>
      </c>
      <c r="BW113" s="926"/>
      <c r="BX113" s="926"/>
      <c r="BY113" s="926"/>
      <c r="BZ113" s="926"/>
      <c r="CA113" s="926">
        <v>1023614</v>
      </c>
      <c r="CB113" s="926"/>
      <c r="CC113" s="926"/>
      <c r="CD113" s="926"/>
      <c r="CE113" s="926"/>
      <c r="CF113" s="920">
        <v>3.6</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323908</v>
      </c>
      <c r="AB114" s="959"/>
      <c r="AC114" s="959"/>
      <c r="AD114" s="959"/>
      <c r="AE114" s="960"/>
      <c r="AF114" s="961">
        <v>295672</v>
      </c>
      <c r="AG114" s="959"/>
      <c r="AH114" s="959"/>
      <c r="AI114" s="959"/>
      <c r="AJ114" s="960"/>
      <c r="AK114" s="961">
        <v>323185</v>
      </c>
      <c r="AL114" s="959"/>
      <c r="AM114" s="959"/>
      <c r="AN114" s="959"/>
      <c r="AO114" s="960"/>
      <c r="AP114" s="962">
        <v>1.1000000000000001</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5338981</v>
      </c>
      <c r="BR114" s="926"/>
      <c r="BS114" s="926"/>
      <c r="BT114" s="926"/>
      <c r="BU114" s="926"/>
      <c r="BV114" s="926">
        <v>5318398</v>
      </c>
      <c r="BW114" s="926"/>
      <c r="BX114" s="926"/>
      <c r="BY114" s="926"/>
      <c r="BZ114" s="926"/>
      <c r="CA114" s="926">
        <v>5322236</v>
      </c>
      <c r="CB114" s="926"/>
      <c r="CC114" s="926"/>
      <c r="CD114" s="926"/>
      <c r="CE114" s="926"/>
      <c r="CF114" s="920">
        <v>18.5</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v>67281</v>
      </c>
      <c r="AL115" s="938"/>
      <c r="AM115" s="938"/>
      <c r="AN115" s="938"/>
      <c r="AO115" s="939"/>
      <c r="AP115" s="941">
        <v>0.2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7063</v>
      </c>
      <c r="BR115" s="926"/>
      <c r="BS115" s="926"/>
      <c r="BT115" s="926"/>
      <c r="BU115" s="926"/>
      <c r="BV115" s="926">
        <v>990</v>
      </c>
      <c r="BW115" s="926"/>
      <c r="BX115" s="926"/>
      <c r="BY115" s="926"/>
      <c r="BZ115" s="926"/>
      <c r="CA115" s="926">
        <v>445</v>
      </c>
      <c r="CB115" s="926"/>
      <c r="CC115" s="926"/>
      <c r="CD115" s="926"/>
      <c r="CE115" s="926"/>
      <c r="CF115" s="920">
        <v>0</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1337</v>
      </c>
      <c r="AB116" s="959"/>
      <c r="AC116" s="959"/>
      <c r="AD116" s="959"/>
      <c r="AE116" s="960"/>
      <c r="AF116" s="961">
        <v>103</v>
      </c>
      <c r="AG116" s="959"/>
      <c r="AH116" s="959"/>
      <c r="AI116" s="959"/>
      <c r="AJ116" s="960"/>
      <c r="AK116" s="961">
        <v>65</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7192560</v>
      </c>
      <c r="AB117" s="979"/>
      <c r="AC117" s="979"/>
      <c r="AD117" s="979"/>
      <c r="AE117" s="980"/>
      <c r="AF117" s="981">
        <v>7286897</v>
      </c>
      <c r="AG117" s="979"/>
      <c r="AH117" s="979"/>
      <c r="AI117" s="979"/>
      <c r="AJ117" s="980"/>
      <c r="AK117" s="981">
        <v>7691080</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v>67281</v>
      </c>
      <c r="AL119" s="900"/>
      <c r="AM119" s="900"/>
      <c r="AN119" s="900"/>
      <c r="AO119" s="901"/>
      <c r="AP119" s="903">
        <v>0.2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89273103</v>
      </c>
      <c r="BR119" s="1000"/>
      <c r="BS119" s="1000"/>
      <c r="BT119" s="1000"/>
      <c r="BU119" s="1000"/>
      <c r="BV119" s="1000">
        <v>85543107</v>
      </c>
      <c r="BW119" s="1000"/>
      <c r="BX119" s="1000"/>
      <c r="BY119" s="1000"/>
      <c r="BZ119" s="1000"/>
      <c r="CA119" s="1000">
        <v>82966768</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7082279</v>
      </c>
      <c r="BR120" s="931"/>
      <c r="BS120" s="931"/>
      <c r="BT120" s="931"/>
      <c r="BU120" s="931"/>
      <c r="BV120" s="931">
        <v>10311743</v>
      </c>
      <c r="BW120" s="931"/>
      <c r="BX120" s="931"/>
      <c r="BY120" s="931"/>
      <c r="BZ120" s="931"/>
      <c r="CA120" s="931">
        <v>11499657</v>
      </c>
      <c r="CB120" s="931"/>
      <c r="CC120" s="931"/>
      <c r="CD120" s="931"/>
      <c r="CE120" s="931"/>
      <c r="CF120" s="944">
        <v>40</v>
      </c>
      <c r="CG120" s="945"/>
      <c r="CH120" s="945"/>
      <c r="CI120" s="945"/>
      <c r="CJ120" s="945"/>
      <c r="CK120" s="1006" t="s">
        <v>450</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19628745</v>
      </c>
      <c r="DH120" s="931"/>
      <c r="DI120" s="931"/>
      <c r="DJ120" s="931"/>
      <c r="DK120" s="931"/>
      <c r="DL120" s="931">
        <v>18521933</v>
      </c>
      <c r="DM120" s="931"/>
      <c r="DN120" s="931"/>
      <c r="DO120" s="931"/>
      <c r="DP120" s="931"/>
      <c r="DQ120" s="931">
        <v>17561051</v>
      </c>
      <c r="DR120" s="931"/>
      <c r="DS120" s="931"/>
      <c r="DT120" s="931"/>
      <c r="DU120" s="931"/>
      <c r="DV120" s="932">
        <v>61</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1743026</v>
      </c>
      <c r="BR121" s="926"/>
      <c r="BS121" s="926"/>
      <c r="BT121" s="926"/>
      <c r="BU121" s="926"/>
      <c r="BV121" s="926">
        <v>1491681</v>
      </c>
      <c r="BW121" s="926"/>
      <c r="BX121" s="926"/>
      <c r="BY121" s="926"/>
      <c r="BZ121" s="926"/>
      <c r="CA121" s="926">
        <v>1242405</v>
      </c>
      <c r="CB121" s="926"/>
      <c r="CC121" s="926"/>
      <c r="CD121" s="926"/>
      <c r="CE121" s="926"/>
      <c r="CF121" s="920">
        <v>4.3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24152</v>
      </c>
      <c r="DH121" s="926"/>
      <c r="DI121" s="926"/>
      <c r="DJ121" s="926"/>
      <c r="DK121" s="926"/>
      <c r="DL121" s="926">
        <v>68553</v>
      </c>
      <c r="DM121" s="926"/>
      <c r="DN121" s="926"/>
      <c r="DO121" s="926"/>
      <c r="DP121" s="926"/>
      <c r="DQ121" s="926">
        <v>97406</v>
      </c>
      <c r="DR121" s="926"/>
      <c r="DS121" s="926"/>
      <c r="DT121" s="926"/>
      <c r="DU121" s="926"/>
      <c r="DV121" s="927">
        <v>0.3</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60633673</v>
      </c>
      <c r="BR122" s="1000"/>
      <c r="BS122" s="1000"/>
      <c r="BT122" s="1000"/>
      <c r="BU122" s="1000"/>
      <c r="BV122" s="1000">
        <v>58887244</v>
      </c>
      <c r="BW122" s="1000"/>
      <c r="BX122" s="1000"/>
      <c r="BY122" s="1000"/>
      <c r="BZ122" s="1000"/>
      <c r="CA122" s="1000">
        <v>57155207</v>
      </c>
      <c r="CB122" s="1000"/>
      <c r="CC122" s="1000"/>
      <c r="CD122" s="1000"/>
      <c r="CE122" s="1000"/>
      <c r="CF122" s="1017">
        <v>198.7</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128463</v>
      </c>
      <c r="DH122" s="926"/>
      <c r="DI122" s="926"/>
      <c r="DJ122" s="926"/>
      <c r="DK122" s="926"/>
      <c r="DL122" s="926">
        <v>113521</v>
      </c>
      <c r="DM122" s="926"/>
      <c r="DN122" s="926"/>
      <c r="DO122" s="926"/>
      <c r="DP122" s="926"/>
      <c r="DQ122" s="926">
        <v>74963</v>
      </c>
      <c r="DR122" s="926"/>
      <c r="DS122" s="926"/>
      <c r="DT122" s="926"/>
      <c r="DU122" s="926"/>
      <c r="DV122" s="927">
        <v>0.3</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69458978</v>
      </c>
      <c r="BR123" s="1064"/>
      <c r="BS123" s="1064"/>
      <c r="BT123" s="1064"/>
      <c r="BU123" s="1064"/>
      <c r="BV123" s="1064">
        <v>70690668</v>
      </c>
      <c r="BW123" s="1064"/>
      <c r="BX123" s="1064"/>
      <c r="BY123" s="1064"/>
      <c r="BZ123" s="1064"/>
      <c r="CA123" s="1064">
        <v>69897269</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101740</v>
      </c>
      <c r="DH123" s="959"/>
      <c r="DI123" s="959"/>
      <c r="DJ123" s="959"/>
      <c r="DK123" s="960"/>
      <c r="DL123" s="961">
        <v>81400</v>
      </c>
      <c r="DM123" s="959"/>
      <c r="DN123" s="959"/>
      <c r="DO123" s="959"/>
      <c r="DP123" s="960"/>
      <c r="DQ123" s="961">
        <v>61060</v>
      </c>
      <c r="DR123" s="959"/>
      <c r="DS123" s="959"/>
      <c r="DT123" s="959"/>
      <c r="DU123" s="960"/>
      <c r="DV123" s="962">
        <v>0.2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68.599999999999994</v>
      </c>
      <c r="BR124" s="1027"/>
      <c r="BS124" s="1027"/>
      <c r="BT124" s="1027"/>
      <c r="BU124" s="1027"/>
      <c r="BV124" s="1027">
        <v>53</v>
      </c>
      <c r="BW124" s="1027"/>
      <c r="BX124" s="1027"/>
      <c r="BY124" s="1027"/>
      <c r="BZ124" s="1027"/>
      <c r="CA124" s="1027">
        <v>45.4</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v>73412</v>
      </c>
      <c r="DM124" s="986"/>
      <c r="DN124" s="986"/>
      <c r="DO124" s="986"/>
      <c r="DP124" s="987"/>
      <c r="DQ124" s="985">
        <v>52711</v>
      </c>
      <c r="DR124" s="986"/>
      <c r="DS124" s="986"/>
      <c r="DT124" s="986"/>
      <c r="DU124" s="987"/>
      <c r="DV124" s="988">
        <v>0.2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242217</v>
      </c>
      <c r="AB128" s="1046"/>
      <c r="AC128" s="1046"/>
      <c r="AD128" s="1046"/>
      <c r="AE128" s="1047"/>
      <c r="AF128" s="1048">
        <v>238933</v>
      </c>
      <c r="AG128" s="1046"/>
      <c r="AH128" s="1046"/>
      <c r="AI128" s="1046"/>
      <c r="AJ128" s="1047"/>
      <c r="AK128" s="1048">
        <v>213274</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121</v>
      </c>
      <c r="BG128" s="1053"/>
      <c r="BH128" s="1053"/>
      <c r="BI128" s="1053"/>
      <c r="BJ128" s="1053"/>
      <c r="BK128" s="1053"/>
      <c r="BL128" s="1054"/>
      <c r="BM128" s="1052">
        <v>11.66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7063</v>
      </c>
      <c r="DH128" s="1038"/>
      <c r="DI128" s="1038"/>
      <c r="DJ128" s="1038"/>
      <c r="DK128" s="1038"/>
      <c r="DL128" s="1038">
        <v>990</v>
      </c>
      <c r="DM128" s="1038"/>
      <c r="DN128" s="1038"/>
      <c r="DO128" s="1038"/>
      <c r="DP128" s="1038"/>
      <c r="DQ128" s="1038">
        <v>445</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33482579</v>
      </c>
      <c r="AB129" s="959"/>
      <c r="AC129" s="959"/>
      <c r="AD129" s="959"/>
      <c r="AE129" s="960"/>
      <c r="AF129" s="961">
        <v>32766525</v>
      </c>
      <c r="AG129" s="959"/>
      <c r="AH129" s="959"/>
      <c r="AI129" s="959"/>
      <c r="AJ129" s="960"/>
      <c r="AK129" s="961">
        <v>33431955</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121</v>
      </c>
      <c r="BG129" s="1067"/>
      <c r="BH129" s="1067"/>
      <c r="BI129" s="1067"/>
      <c r="BJ129" s="1067"/>
      <c r="BK129" s="1067"/>
      <c r="BL129" s="1068"/>
      <c r="BM129" s="1066">
        <v>16.66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4609853</v>
      </c>
      <c r="AB130" s="959"/>
      <c r="AC130" s="959"/>
      <c r="AD130" s="959"/>
      <c r="AE130" s="960"/>
      <c r="AF130" s="961">
        <v>4743217</v>
      </c>
      <c r="AG130" s="959"/>
      <c r="AH130" s="959"/>
      <c r="AI130" s="959"/>
      <c r="AJ130" s="960"/>
      <c r="AK130" s="961">
        <v>4666712</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8.6999999999999993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28872726</v>
      </c>
      <c r="AB131" s="986"/>
      <c r="AC131" s="986"/>
      <c r="AD131" s="986"/>
      <c r="AE131" s="987"/>
      <c r="AF131" s="985">
        <v>28023308</v>
      </c>
      <c r="AG131" s="986"/>
      <c r="AH131" s="986"/>
      <c r="AI131" s="986"/>
      <c r="AJ131" s="987"/>
      <c r="AK131" s="985">
        <v>28765243</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45.4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8.1062314660000006</v>
      </c>
      <c r="AB132" s="1097"/>
      <c r="AC132" s="1097"/>
      <c r="AD132" s="1097"/>
      <c r="AE132" s="1098"/>
      <c r="AF132" s="1099">
        <v>8.2243930659999993</v>
      </c>
      <c r="AG132" s="1097"/>
      <c r="AH132" s="1097"/>
      <c r="AI132" s="1097"/>
      <c r="AJ132" s="1098"/>
      <c r="AK132" s="1099">
        <v>9.7725369470000008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8</v>
      </c>
      <c r="AB133" s="1080"/>
      <c r="AC133" s="1080"/>
      <c r="AD133" s="1080"/>
      <c r="AE133" s="1081"/>
      <c r="AF133" s="1079">
        <v>8.1999999999999993</v>
      </c>
      <c r="AG133" s="1080"/>
      <c r="AH133" s="1080"/>
      <c r="AI133" s="1080"/>
      <c r="AJ133" s="1081"/>
      <c r="AK133" s="1079">
        <v>8.6999999999999993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Yqprtq6lKWc7NdXtmCUt73RpMQlnfVdJh68g2iQ4rrUgliBIAA9mAQKNKpjJlzdHWwLOQjzDKdyJkWL2htiWw==" saltValue="Wz0n7oh9Au5KrTe5TaKM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D70" zoomScale="70" zoomScaleNormal="85" zoomScaleSheetLayoutView="70" workbookViewId="0">
      <selection activeCell="CL74" sqref="CL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5xGGN9D4eeICz9Bsb0qQlj2KfiiUsg6ApqfeoZbQL0G1hXZX3GyKoTdD4IBDFNq44ZxNQ/L9M5+CO+AfJ34Q==" saltValue="axuaJpiN7eS1EDdFohPs0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58"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AXc1VrftCzPx41Ol9WJdjIOos0bJ0U3vSZjyinBEI93ojuIKAGs+5o4mkMtiHF5+ONErv1p34TbbQyZqrFBkg==" saltValue="h1OdrA96NbWLW4RdyAfqM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7849456</v>
      </c>
      <c r="AP9" s="281">
        <v>54073</v>
      </c>
      <c r="AQ9" s="282">
        <v>63160</v>
      </c>
      <c r="AR9" s="283">
        <v>-14.4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1230637</v>
      </c>
      <c r="AP10" s="284">
        <v>8478</v>
      </c>
      <c r="AQ10" s="285">
        <v>4257</v>
      </c>
      <c r="AR10" s="286">
        <v>99.2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97172</v>
      </c>
      <c r="AP11" s="284">
        <v>669</v>
      </c>
      <c r="AQ11" s="285">
        <v>595</v>
      </c>
      <c r="AR11" s="286">
        <v>12.4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9</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300323</v>
      </c>
      <c r="AP13" s="284">
        <v>2069</v>
      </c>
      <c r="AQ13" s="285">
        <v>2608</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109063</v>
      </c>
      <c r="AP14" s="284">
        <v>751</v>
      </c>
      <c r="AQ14" s="285">
        <v>1202</v>
      </c>
      <c r="AR14" s="286">
        <v>-37.5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-365814</v>
      </c>
      <c r="AP15" s="284">
        <v>-2520</v>
      </c>
      <c r="AQ15" s="285">
        <v>-3084</v>
      </c>
      <c r="AR15" s="286">
        <v>-18.3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9220837</v>
      </c>
      <c r="AP16" s="284">
        <v>63521</v>
      </c>
      <c r="AQ16" s="285">
        <v>68747</v>
      </c>
      <c r="AR16" s="286">
        <v>-7.6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5.66</v>
      </c>
      <c r="AP21" s="298">
        <v>6.22</v>
      </c>
      <c r="AQ21" s="299">
        <v>-0.56000000000000005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95</v>
      </c>
      <c r="AP22" s="303">
        <v>98.7</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6162448</v>
      </c>
      <c r="AP32" s="312">
        <v>42452</v>
      </c>
      <c r="AQ32" s="313">
        <v>33476</v>
      </c>
      <c r="AR32" s="314">
        <v>26.8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23</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1138101</v>
      </c>
      <c r="AP35" s="312">
        <v>7840</v>
      </c>
      <c r="AQ35" s="313">
        <v>5696</v>
      </c>
      <c r="AR35" s="314">
        <v>37.6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323185</v>
      </c>
      <c r="AP36" s="312">
        <v>2226</v>
      </c>
      <c r="AQ36" s="313">
        <v>1273</v>
      </c>
      <c r="AR36" s="314">
        <v>74.900000000000006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67281</v>
      </c>
      <c r="AP37" s="312">
        <v>463</v>
      </c>
      <c r="AQ37" s="313">
        <v>486</v>
      </c>
      <c r="AR37" s="314">
        <v>-4.7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65</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-213274</v>
      </c>
      <c r="AP39" s="312">
        <v>-1469</v>
      </c>
      <c r="AQ39" s="313">
        <v>-6136</v>
      </c>
      <c r="AR39" s="314">
        <v>-76.099999999999994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-4666712</v>
      </c>
      <c r="AP40" s="312">
        <v>-32148</v>
      </c>
      <c r="AQ40" s="313">
        <v>-25079</v>
      </c>
      <c r="AR40" s="314">
        <v>28.2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2811094</v>
      </c>
      <c r="AP41" s="312">
        <v>19365</v>
      </c>
      <c r="AQ41" s="313">
        <v>9740</v>
      </c>
      <c r="AR41" s="314">
        <v>98.8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7922387</v>
      </c>
      <c r="AN51" s="334">
        <v>53581</v>
      </c>
      <c r="AO51" s="335">
        <v>12.9</v>
      </c>
      <c r="AP51" s="336">
        <v>42836</v>
      </c>
      <c r="AQ51" s="337">
        <v>-0.9</v>
      </c>
      <c r="AR51" s="338">
        <v>13.8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3722250</v>
      </c>
      <c r="AN52" s="342">
        <v>25175</v>
      </c>
      <c r="AO52" s="343">
        <v>40.4</v>
      </c>
      <c r="AP52" s="344">
        <v>22936</v>
      </c>
      <c r="AQ52" s="345">
        <v>1.4</v>
      </c>
      <c r="AR52" s="346">
        <v>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4603396</v>
      </c>
      <c r="AN53" s="334">
        <v>31202</v>
      </c>
      <c r="AO53" s="335">
        <v>-41.8</v>
      </c>
      <c r="AP53" s="336">
        <v>44161</v>
      </c>
      <c r="AQ53" s="337">
        <v>3.1</v>
      </c>
      <c r="AR53" s="338">
        <v>-44.9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2055306</v>
      </c>
      <c r="AN54" s="342">
        <v>13931</v>
      </c>
      <c r="AO54" s="343">
        <v>-44.7</v>
      </c>
      <c r="AP54" s="344">
        <v>23644</v>
      </c>
      <c r="AQ54" s="345">
        <v>3.1</v>
      </c>
      <c r="AR54" s="346">
        <v>-47.8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7660766</v>
      </c>
      <c r="AN55" s="334">
        <v>52150</v>
      </c>
      <c r="AO55" s="335">
        <v>67.099999999999994</v>
      </c>
      <c r="AP55" s="336">
        <v>43955</v>
      </c>
      <c r="AQ55" s="337">
        <v>-0.5</v>
      </c>
      <c r="AR55" s="338">
        <v>67.599999999999994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3334232</v>
      </c>
      <c r="AN56" s="342">
        <v>22697</v>
      </c>
      <c r="AO56" s="343">
        <v>62.9</v>
      </c>
      <c r="AP56" s="344">
        <v>21318</v>
      </c>
      <c r="AQ56" s="345">
        <v>-9.8000000000000007</v>
      </c>
      <c r="AR56" s="346">
        <v>72.7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7566880</v>
      </c>
      <c r="AN57" s="334">
        <v>51779</v>
      </c>
      <c r="AO57" s="335">
        <v>-0.7</v>
      </c>
      <c r="AP57" s="336">
        <v>41921</v>
      </c>
      <c r="AQ57" s="337">
        <v>-4.5999999999999996</v>
      </c>
      <c r="AR57" s="338">
        <v>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2918993</v>
      </c>
      <c r="AN58" s="342">
        <v>19974</v>
      </c>
      <c r="AO58" s="343">
        <v>-12</v>
      </c>
      <c r="AP58" s="344">
        <v>21655</v>
      </c>
      <c r="AQ58" s="345">
        <v>1.6</v>
      </c>
      <c r="AR58" s="346">
        <v>-13.6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8359417</v>
      </c>
      <c r="AN59" s="334">
        <v>57586</v>
      </c>
      <c r="AO59" s="335">
        <v>11.2</v>
      </c>
      <c r="AP59" s="336">
        <v>44585</v>
      </c>
      <c r="AQ59" s="337">
        <v>6.4</v>
      </c>
      <c r="AR59" s="338">
        <v>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3449623</v>
      </c>
      <c r="AN60" s="342">
        <v>23764</v>
      </c>
      <c r="AO60" s="343">
        <v>19</v>
      </c>
      <c r="AP60" s="344">
        <v>23077</v>
      </c>
      <c r="AQ60" s="345">
        <v>6.6</v>
      </c>
      <c r="AR60" s="346">
        <v>12.4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7222569</v>
      </c>
      <c r="AN61" s="349">
        <v>49260</v>
      </c>
      <c r="AO61" s="350">
        <v>9.6999999999999993</v>
      </c>
      <c r="AP61" s="351">
        <v>43492</v>
      </c>
      <c r="AQ61" s="352">
        <v>0.7</v>
      </c>
      <c r="AR61" s="338">
        <v>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3096081</v>
      </c>
      <c r="AN62" s="342">
        <v>21108</v>
      </c>
      <c r="AO62" s="343">
        <v>13.1</v>
      </c>
      <c r="AP62" s="344">
        <v>22526</v>
      </c>
      <c r="AQ62" s="345">
        <v>0.6</v>
      </c>
      <c r="AR62" s="346">
        <v>12.5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LQfx7/Nno3IhwV/ZrKmlXiOLBkk7JOgr5hAvPCkU4Mj326XLN8exAK2rgFYNFULhiMvopIvCFbf6/UZmTBgFQ==" saltValue="TvHMsSKpIFbT8IPLMt0I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topLeftCell="A98"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lDsu/D3G9yFVNEi3RxwKwqdOnPkyFZxsEaeHb1yADcYDrYrJp7cXI/KUIbluYz4uY/zAqSwYag9qu3WyP7OYcA==" saltValue="rIxZPpPbX/YFL4zdRPp71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AF95" sqref="AF9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kqOI78Wvz5kcvuiRywkb8lVFuKXbPgBjZy4AJ5tvtoMUGe9sI/s/luyoUoKRgwDbJuLzOqBjGTpN/EDgse+R0g==" saltValue="OTVsvKpurcWvb/sDvuXWP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8.76</v>
      </c>
      <c r="G47" s="12">
        <v>9.09</v>
      </c>
      <c r="H47" s="12">
        <v>7.81</v>
      </c>
      <c r="I47" s="12">
        <v>9.07</v>
      </c>
      <c r="J47" s="13">
        <v>8.86</v>
      </c>
    </row>
    <row r="48" spans="2:10" ht="57.75" customHeight="1" x14ac:dyDescent="0.15">
      <c r="B48" s="14"/>
      <c r="C48" s="1141" t="s">
        <v>4</v>
      </c>
      <c r="D48" s="1141"/>
      <c r="E48" s="1142"/>
      <c r="F48" s="15">
        <v>3.73</v>
      </c>
      <c r="G48" s="16">
        <v>3.47</v>
      </c>
      <c r="H48" s="16">
        <v>4.72</v>
      </c>
      <c r="I48" s="16">
        <v>3.52</v>
      </c>
      <c r="J48" s="17">
        <v>1.76</v>
      </c>
    </row>
    <row r="49" spans="2:10" ht="57.75" customHeight="1" thickBot="1" x14ac:dyDescent="0.2">
      <c r="B49" s="18"/>
      <c r="C49" s="1143" t="s">
        <v>5</v>
      </c>
      <c r="D49" s="1143"/>
      <c r="E49" s="1144"/>
      <c r="F49" s="19">
        <v>3.79</v>
      </c>
      <c r="G49" s="20">
        <v>0.3</v>
      </c>
      <c r="H49" s="20">
        <v>2.41</v>
      </c>
      <c r="I49" s="20" t="s">
        <v>535</v>
      </c>
      <c r="J49" s="21" t="s">
        <v>536</v>
      </c>
    </row>
    <row r="50" spans="2:10" x14ac:dyDescent="0.15"/>
  </sheetData>
  <sheetProtection algorithmName="SHA-512" hashValue="+HqGUBCiEN17aj3K4jaScF130foArP/5rCnxKCe9xXMxjblPEjRlVRtomS986KanFb1kYMykwUr4p8qIjNov7w==" saltValue="gOU06iQvcQDrtf/sC6ir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t="s">
        <v>536</v>
      </c>
      <c r="G34" s="33" t="s">
        <v>536</v>
      </c>
      <c r="H34" s="33" t="s">
        <v>538</v>
      </c>
      <c r="I34" s="33" t="s">
        <v>539</v>
      </c>
      <c r="J34" s="34" t="s">
        <v>540</v>
      </c>
      <c r="K34" s="22"/>
      <c r="L34" s="22"/>
      <c r="M34" s="22"/>
      <c r="N34" s="22"/>
      <c r="O34" s="22"/>
      <c r="P34" s="22"/>
    </row>
    <row r="35" spans="1:16" ht="39" customHeight="1" x14ac:dyDescent="0.15">
      <c r="A35" s="22"/>
      <c r="B35" s="35"/>
      <c r="C35" s="1145" t="s">
        <v>541</v>
      </c>
      <c r="D35" s="1146"/>
      <c r="E35" s="1147"/>
      <c r="F35" s="36">
        <v>13.34</v>
      </c>
      <c r="G35" s="37">
        <v>13.4</v>
      </c>
      <c r="H35" s="37">
        <v>13.34</v>
      </c>
      <c r="I35" s="37">
        <v>14.01</v>
      </c>
      <c r="J35" s="38">
        <v>14.26</v>
      </c>
      <c r="K35" s="22"/>
      <c r="L35" s="22"/>
      <c r="M35" s="22"/>
      <c r="N35" s="22"/>
      <c r="O35" s="22"/>
      <c r="P35" s="22"/>
    </row>
    <row r="36" spans="1:16" ht="39" customHeight="1" x14ac:dyDescent="0.15">
      <c r="A36" s="22"/>
      <c r="B36" s="35"/>
      <c r="C36" s="1145" t="s">
        <v>542</v>
      </c>
      <c r="D36" s="1146"/>
      <c r="E36" s="1147"/>
      <c r="F36" s="36">
        <v>3.95</v>
      </c>
      <c r="G36" s="37">
        <v>4.6900000000000004</v>
      </c>
      <c r="H36" s="37">
        <v>6.21</v>
      </c>
      <c r="I36" s="37">
        <v>7.71</v>
      </c>
      <c r="J36" s="38">
        <v>7.72</v>
      </c>
      <c r="K36" s="22"/>
      <c r="L36" s="22"/>
      <c r="M36" s="22"/>
      <c r="N36" s="22"/>
      <c r="O36" s="22"/>
      <c r="P36" s="22"/>
    </row>
    <row r="37" spans="1:16" ht="39" customHeight="1" x14ac:dyDescent="0.15">
      <c r="A37" s="22"/>
      <c r="B37" s="35"/>
      <c r="C37" s="1145" t="s">
        <v>543</v>
      </c>
      <c r="D37" s="1146"/>
      <c r="E37" s="1147"/>
      <c r="F37" s="36">
        <v>3.67</v>
      </c>
      <c r="G37" s="37">
        <v>3.4</v>
      </c>
      <c r="H37" s="37">
        <v>4.6399999999999997</v>
      </c>
      <c r="I37" s="37">
        <v>3.42</v>
      </c>
      <c r="J37" s="38">
        <v>1.65</v>
      </c>
      <c r="K37" s="22"/>
      <c r="L37" s="22"/>
      <c r="M37" s="22"/>
      <c r="N37" s="22"/>
      <c r="O37" s="22"/>
      <c r="P37" s="22"/>
    </row>
    <row r="38" spans="1:16" ht="39" customHeight="1" x14ac:dyDescent="0.15">
      <c r="A38" s="22"/>
      <c r="B38" s="35"/>
      <c r="C38" s="1145" t="s">
        <v>544</v>
      </c>
      <c r="D38" s="1146"/>
      <c r="E38" s="1147"/>
      <c r="F38" s="36">
        <v>0.14000000000000001</v>
      </c>
      <c r="G38" s="37">
        <v>0.48</v>
      </c>
      <c r="H38" s="37">
        <v>1.42</v>
      </c>
      <c r="I38" s="37">
        <v>1.91</v>
      </c>
      <c r="J38" s="38">
        <v>1.33</v>
      </c>
      <c r="K38" s="22"/>
      <c r="L38" s="22"/>
      <c r="M38" s="22"/>
      <c r="N38" s="22"/>
      <c r="O38" s="22"/>
      <c r="P38" s="22"/>
    </row>
    <row r="39" spans="1:16" ht="39" customHeight="1" x14ac:dyDescent="0.15">
      <c r="A39" s="22"/>
      <c r="B39" s="35"/>
      <c r="C39" s="1145" t="s">
        <v>545</v>
      </c>
      <c r="D39" s="1146"/>
      <c r="E39" s="1147"/>
      <c r="F39" s="36">
        <v>3.84</v>
      </c>
      <c r="G39" s="37">
        <v>4.78</v>
      </c>
      <c r="H39" s="37">
        <v>4.96</v>
      </c>
      <c r="I39" s="37">
        <v>0.77</v>
      </c>
      <c r="J39" s="38">
        <v>0.44</v>
      </c>
      <c r="K39" s="22"/>
      <c r="L39" s="22"/>
      <c r="M39" s="22"/>
      <c r="N39" s="22"/>
      <c r="O39" s="22"/>
      <c r="P39" s="22"/>
    </row>
    <row r="40" spans="1:16" ht="39" customHeight="1" x14ac:dyDescent="0.15">
      <c r="A40" s="22"/>
      <c r="B40" s="35"/>
      <c r="C40" s="1145" t="s">
        <v>546</v>
      </c>
      <c r="D40" s="1146"/>
      <c r="E40" s="1147"/>
      <c r="F40" s="36">
        <v>0.05</v>
      </c>
      <c r="G40" s="37">
        <v>7.0000000000000007E-2</v>
      </c>
      <c r="H40" s="37">
        <v>7.0000000000000007E-2</v>
      </c>
      <c r="I40" s="37">
        <v>0.08</v>
      </c>
      <c r="J40" s="38">
        <v>0.1</v>
      </c>
      <c r="K40" s="22"/>
      <c r="L40" s="22"/>
      <c r="M40" s="22"/>
      <c r="N40" s="22"/>
      <c r="O40" s="22"/>
      <c r="P40" s="22"/>
    </row>
    <row r="41" spans="1:16" ht="39" customHeight="1" x14ac:dyDescent="0.15">
      <c r="A41" s="22"/>
      <c r="B41" s="35"/>
      <c r="C41" s="1145" t="s">
        <v>547</v>
      </c>
      <c r="D41" s="1146"/>
      <c r="E41" s="1147"/>
      <c r="F41" s="36">
        <v>0.01</v>
      </c>
      <c r="G41" s="37">
        <v>0.01</v>
      </c>
      <c r="H41" s="37">
        <v>0.01</v>
      </c>
      <c r="I41" s="37">
        <v>0.02</v>
      </c>
      <c r="J41" s="38">
        <v>0.02</v>
      </c>
      <c r="K41" s="22"/>
      <c r="L41" s="22"/>
      <c r="M41" s="22"/>
      <c r="N41" s="22"/>
      <c r="O41" s="22"/>
      <c r="P41" s="22"/>
    </row>
    <row r="42" spans="1:16" ht="39" customHeight="1" x14ac:dyDescent="0.15">
      <c r="A42" s="22"/>
      <c r="B42" s="39"/>
      <c r="C42" s="1145" t="s">
        <v>548</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549</v>
      </c>
      <c r="D43" s="1149"/>
      <c r="E43" s="1150"/>
      <c r="F43" s="41">
        <v>0.38</v>
      </c>
      <c r="G43" s="42">
        <v>0.35</v>
      </c>
      <c r="H43" s="42">
        <v>0.32</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6e12yFPx4a0hrULBVY3+9fto6enJ+cI/p7eF+AJ8waxl8sUZjZ1oHwAm6Hp8WNyHT/IH1Puu8SuwpaCqoj5iA==" saltValue="J/gkkjGtXvT0XqVb1OUI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9" zoomScale="70" zoomScaleNormal="70" zoomScaleSheetLayoutView="55" workbookViewId="0">
      <selection activeCell="E51" sqref="E51:J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5660</v>
      </c>
      <c r="L45" s="60">
        <v>5703</v>
      </c>
      <c r="M45" s="60">
        <v>5821</v>
      </c>
      <c r="N45" s="60">
        <v>6032</v>
      </c>
      <c r="O45" s="61">
        <v>6162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1167</v>
      </c>
      <c r="L48" s="64">
        <v>1192</v>
      </c>
      <c r="M48" s="64">
        <v>1047</v>
      </c>
      <c r="N48" s="64">
        <v>959</v>
      </c>
      <c r="O48" s="65">
        <v>1138</v>
      </c>
      <c r="P48" s="48"/>
      <c r="Q48" s="48"/>
      <c r="R48" s="48"/>
      <c r="S48" s="48"/>
      <c r="T48" s="48"/>
      <c r="U48" s="48"/>
    </row>
    <row r="49" spans="1:21" ht="30.75" customHeight="1" x14ac:dyDescent="0.15">
      <c r="A49" s="48"/>
      <c r="B49" s="1155"/>
      <c r="C49" s="1156"/>
      <c r="D49" s="62"/>
      <c r="E49" s="1161" t="s">
        <v>14</v>
      </c>
      <c r="F49" s="1161"/>
      <c r="G49" s="1161"/>
      <c r="H49" s="1161"/>
      <c r="I49" s="1161"/>
      <c r="J49" s="1162"/>
      <c r="K49" s="63">
        <v>304</v>
      </c>
      <c r="L49" s="64">
        <v>324</v>
      </c>
      <c r="M49" s="64">
        <v>324</v>
      </c>
      <c r="N49" s="64">
        <v>296</v>
      </c>
      <c r="O49" s="65">
        <v>323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2</v>
      </c>
      <c r="M50" s="64" t="s">
        <v>492</v>
      </c>
      <c r="N50" s="64" t="s">
        <v>492</v>
      </c>
      <c r="O50" s="65">
        <v>67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3</v>
      </c>
      <c r="M51" s="64">
        <v>1</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5066</v>
      </c>
      <c r="L52" s="64">
        <v>4888</v>
      </c>
      <c r="M52" s="64">
        <v>4852</v>
      </c>
      <c r="N52" s="64">
        <v>4982</v>
      </c>
      <c r="O52" s="65">
        <v>4881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2067</v>
      </c>
      <c r="L53" s="69">
        <v>2336</v>
      </c>
      <c r="M53" s="69">
        <v>2341</v>
      </c>
      <c r="N53" s="69">
        <v>2305</v>
      </c>
      <c r="O53" s="70">
        <v>2809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nH2VaY41DLYaCqs6Kxe3irPhO0pdIMuZ1R4nM8VDUZCu4qQr927YGRgxnjZ91Motlbr5yfGjC8C1nBDL3kHYA==" saltValue="HYAfv4Oq5jqJ79guOmdZ0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70" zoomScaleNormal="70" zoomScaleSheetLayoutView="100" workbookViewId="0">
      <selection activeCell="J41" sqref="J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64286</v>
      </c>
      <c r="J41" s="356">
        <v>62714</v>
      </c>
      <c r="K41" s="356">
        <v>62016</v>
      </c>
      <c r="L41" s="356">
        <v>59841</v>
      </c>
      <c r="M41" s="357">
        <v>58619</v>
      </c>
    </row>
    <row r="42" spans="2:13" ht="27.75" customHeight="1" x14ac:dyDescent="0.15">
      <c r="B42" s="1186"/>
      <c r="C42" s="1187"/>
      <c r="D42" s="106"/>
      <c r="E42" s="1192" t="s">
        <v>32</v>
      </c>
      <c r="F42" s="1192"/>
      <c r="G42" s="1192"/>
      <c r="H42" s="1193"/>
      <c r="I42" s="358">
        <v>2</v>
      </c>
      <c r="J42" s="359">
        <v>512</v>
      </c>
      <c r="K42" s="359">
        <v>424</v>
      </c>
      <c r="L42" s="359">
        <v>374</v>
      </c>
      <c r="M42" s="360">
        <v>154</v>
      </c>
    </row>
    <row r="43" spans="2:13" ht="27.75" customHeight="1" x14ac:dyDescent="0.15">
      <c r="B43" s="1186"/>
      <c r="C43" s="1187"/>
      <c r="D43" s="106"/>
      <c r="E43" s="1192" t="s">
        <v>33</v>
      </c>
      <c r="F43" s="1192"/>
      <c r="G43" s="1192"/>
      <c r="H43" s="1193"/>
      <c r="I43" s="358">
        <v>22880</v>
      </c>
      <c r="J43" s="359">
        <v>20217</v>
      </c>
      <c r="K43" s="359">
        <v>19883</v>
      </c>
      <c r="L43" s="359">
        <v>18859</v>
      </c>
      <c r="M43" s="360">
        <v>17847</v>
      </c>
    </row>
    <row r="44" spans="2:13" ht="27.75" customHeight="1" x14ac:dyDescent="0.15">
      <c r="B44" s="1186"/>
      <c r="C44" s="1187"/>
      <c r="D44" s="106"/>
      <c r="E44" s="1192" t="s">
        <v>34</v>
      </c>
      <c r="F44" s="1192"/>
      <c r="G44" s="1192"/>
      <c r="H44" s="1193"/>
      <c r="I44" s="358">
        <v>1682</v>
      </c>
      <c r="J44" s="359">
        <v>1604</v>
      </c>
      <c r="K44" s="359">
        <v>1604</v>
      </c>
      <c r="L44" s="359">
        <v>1150</v>
      </c>
      <c r="M44" s="360">
        <v>1024</v>
      </c>
    </row>
    <row r="45" spans="2:13" ht="27.75" customHeight="1" x14ac:dyDescent="0.15">
      <c r="B45" s="1186"/>
      <c r="C45" s="1187"/>
      <c r="D45" s="106"/>
      <c r="E45" s="1192" t="s">
        <v>35</v>
      </c>
      <c r="F45" s="1192"/>
      <c r="G45" s="1192"/>
      <c r="H45" s="1193"/>
      <c r="I45" s="358">
        <v>5535</v>
      </c>
      <c r="J45" s="359">
        <v>5594</v>
      </c>
      <c r="K45" s="359">
        <v>5339</v>
      </c>
      <c r="L45" s="359">
        <v>5318</v>
      </c>
      <c r="M45" s="360">
        <v>5322</v>
      </c>
    </row>
    <row r="46" spans="2:13" ht="27.75" customHeight="1" x14ac:dyDescent="0.15">
      <c r="B46" s="1186"/>
      <c r="C46" s="1187"/>
      <c r="D46" s="107"/>
      <c r="E46" s="1192" t="s">
        <v>36</v>
      </c>
      <c r="F46" s="1192"/>
      <c r="G46" s="1192"/>
      <c r="H46" s="1193"/>
      <c r="I46" s="358" t="s">
        <v>492</v>
      </c>
      <c r="J46" s="359">
        <v>2</v>
      </c>
      <c r="K46" s="359">
        <v>7</v>
      </c>
      <c r="L46" s="359">
        <v>1</v>
      </c>
      <c r="M46" s="360">
        <v>0</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6220</v>
      </c>
      <c r="J50" s="359">
        <v>6504</v>
      </c>
      <c r="K50" s="359">
        <v>7082</v>
      </c>
      <c r="L50" s="359">
        <v>10312</v>
      </c>
      <c r="M50" s="360">
        <v>11500</v>
      </c>
    </row>
    <row r="51" spans="2:13" ht="27.75" customHeight="1" x14ac:dyDescent="0.15">
      <c r="B51" s="1186"/>
      <c r="C51" s="1187"/>
      <c r="D51" s="106"/>
      <c r="E51" s="1192" t="s">
        <v>42</v>
      </c>
      <c r="F51" s="1192"/>
      <c r="G51" s="1192"/>
      <c r="H51" s="1193"/>
      <c r="I51" s="358">
        <v>2140</v>
      </c>
      <c r="J51" s="359">
        <v>1867</v>
      </c>
      <c r="K51" s="359">
        <v>1743</v>
      </c>
      <c r="L51" s="359">
        <v>1492</v>
      </c>
      <c r="M51" s="360">
        <v>1242</v>
      </c>
    </row>
    <row r="52" spans="2:13" ht="27.75" customHeight="1" x14ac:dyDescent="0.15">
      <c r="B52" s="1188"/>
      <c r="C52" s="1189"/>
      <c r="D52" s="106"/>
      <c r="E52" s="1192" t="s">
        <v>43</v>
      </c>
      <c r="F52" s="1192"/>
      <c r="G52" s="1192"/>
      <c r="H52" s="1193"/>
      <c r="I52" s="358">
        <v>60784</v>
      </c>
      <c r="J52" s="359">
        <v>60415</v>
      </c>
      <c r="K52" s="359">
        <v>60634</v>
      </c>
      <c r="L52" s="359">
        <v>58887</v>
      </c>
      <c r="M52" s="360">
        <v>57155</v>
      </c>
    </row>
    <row r="53" spans="2:13" ht="27.75" customHeight="1" thickBot="1" x14ac:dyDescent="0.2">
      <c r="B53" s="1199" t="s">
        <v>19</v>
      </c>
      <c r="C53" s="1200"/>
      <c r="D53" s="110"/>
      <c r="E53" s="1201" t="s">
        <v>44</v>
      </c>
      <c r="F53" s="1201"/>
      <c r="G53" s="1201"/>
      <c r="H53" s="1202"/>
      <c r="I53" s="361">
        <v>25240</v>
      </c>
      <c r="J53" s="362">
        <v>21857</v>
      </c>
      <c r="K53" s="362">
        <v>19814</v>
      </c>
      <c r="L53" s="362">
        <v>14852</v>
      </c>
      <c r="M53" s="363">
        <v>13069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SWhyDtMycmCbUQZo0INBzbtz+lh7KwVJLOA8vwB9KHM7HqbF03ZFwoZTzrTR+8grpGlZTx+wew0yKZCRL1CKw==" saltValue="tz9SJBvc32VKYZbJ+VxI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2" zoomScale="55" zoomScaleNormal="55"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2613</v>
      </c>
      <c r="G55" s="122">
        <v>2973</v>
      </c>
      <c r="H55" s="123">
        <v>2963</v>
      </c>
    </row>
    <row r="56" spans="2:8" ht="52.5" customHeight="1" x14ac:dyDescent="0.15">
      <c r="B56" s="124"/>
      <c r="C56" s="1213" t="s">
        <v>47</v>
      </c>
      <c r="D56" s="1213"/>
      <c r="E56" s="1214"/>
      <c r="F56" s="125">
        <v>1359</v>
      </c>
      <c r="G56" s="125">
        <v>1795</v>
      </c>
      <c r="H56" s="126">
        <v>1869</v>
      </c>
    </row>
    <row r="57" spans="2:8" ht="53.25" customHeight="1" x14ac:dyDescent="0.15">
      <c r="B57" s="124"/>
      <c r="C57" s="1215" t="s">
        <v>48</v>
      </c>
      <c r="D57" s="1215"/>
      <c r="E57" s="1216"/>
      <c r="F57" s="127">
        <v>5353</v>
      </c>
      <c r="G57" s="127">
        <v>6241</v>
      </c>
      <c r="H57" s="128">
        <v>7204</v>
      </c>
    </row>
    <row r="58" spans="2:8" ht="45.75" customHeight="1" x14ac:dyDescent="0.15">
      <c r="B58" s="129"/>
      <c r="C58" s="1203" t="s">
        <v>568</v>
      </c>
      <c r="D58" s="1204"/>
      <c r="E58" s="1205"/>
      <c r="F58" s="130">
        <v>1931</v>
      </c>
      <c r="G58" s="130">
        <v>2493</v>
      </c>
      <c r="H58" s="131">
        <v>3235</v>
      </c>
    </row>
    <row r="59" spans="2:8" ht="45.75" customHeight="1" x14ac:dyDescent="0.15">
      <c r="B59" s="129"/>
      <c r="C59" s="1203" t="s">
        <v>569</v>
      </c>
      <c r="D59" s="1204"/>
      <c r="E59" s="1205"/>
      <c r="F59" s="130">
        <v>2149</v>
      </c>
      <c r="G59" s="130">
        <v>2149</v>
      </c>
      <c r="H59" s="131">
        <v>2149</v>
      </c>
    </row>
    <row r="60" spans="2:8" ht="45.75" customHeight="1" x14ac:dyDescent="0.15">
      <c r="B60" s="129"/>
      <c r="C60" s="1203" t="s">
        <v>570</v>
      </c>
      <c r="D60" s="1204"/>
      <c r="E60" s="1205"/>
      <c r="F60" s="130">
        <v>242</v>
      </c>
      <c r="G60" s="130">
        <v>484</v>
      </c>
      <c r="H60" s="131">
        <v>726</v>
      </c>
    </row>
    <row r="61" spans="2:8" ht="45.75" customHeight="1" x14ac:dyDescent="0.15">
      <c r="B61" s="129"/>
      <c r="C61" s="1203" t="s">
        <v>571</v>
      </c>
      <c r="D61" s="1204"/>
      <c r="E61" s="1205"/>
      <c r="F61" s="130">
        <v>606</v>
      </c>
      <c r="G61" s="130">
        <v>588</v>
      </c>
      <c r="H61" s="131">
        <v>566</v>
      </c>
    </row>
    <row r="62" spans="2:8" ht="45.75" customHeight="1" thickBot="1" x14ac:dyDescent="0.2">
      <c r="B62" s="132"/>
      <c r="C62" s="1206" t="s">
        <v>572</v>
      </c>
      <c r="D62" s="1207"/>
      <c r="E62" s="1208"/>
      <c r="F62" s="133" t="s">
        <v>573</v>
      </c>
      <c r="G62" s="133">
        <v>100</v>
      </c>
      <c r="H62" s="134">
        <v>98</v>
      </c>
    </row>
    <row r="63" spans="2:8" ht="52.5" customHeight="1" thickBot="1" x14ac:dyDescent="0.2">
      <c r="B63" s="135"/>
      <c r="C63" s="1209" t="s">
        <v>49</v>
      </c>
      <c r="D63" s="1209"/>
      <c r="E63" s="1210"/>
      <c r="F63" s="136">
        <v>9325</v>
      </c>
      <c r="G63" s="136">
        <v>11009</v>
      </c>
      <c r="H63" s="137">
        <v>12035</v>
      </c>
    </row>
    <row r="64" spans="2:8" x14ac:dyDescent="0.15"/>
  </sheetData>
  <sheetProtection algorithmName="SHA-512" hashValue="55Osa00MnnwbjRTpYPjthxWSkGd7opvLaQcE7df6iPP1xuJTZ5jmDjyWhUUkNa1gns1y//ccIruguCB0rzk+fg==" saltValue="FpVvHtAL7cbgXlX20SMW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53581</v>
      </c>
      <c r="E3" s="156"/>
      <c r="F3" s="157">
        <v>42836</v>
      </c>
      <c r="G3" s="158"/>
      <c r="H3" s="159"/>
    </row>
    <row r="4" spans="1:8" x14ac:dyDescent="0.15">
      <c r="A4" s="160"/>
      <c r="B4" s="161"/>
      <c r="C4" s="162"/>
      <c r="D4" s="163">
        <v>25175</v>
      </c>
      <c r="E4" s="164"/>
      <c r="F4" s="165">
        <v>22936</v>
      </c>
      <c r="G4" s="166"/>
      <c r="H4" s="167"/>
    </row>
    <row r="5" spans="1:8" x14ac:dyDescent="0.15">
      <c r="A5" s="148" t="s">
        <v>524</v>
      </c>
      <c r="B5" s="153"/>
      <c r="C5" s="154"/>
      <c r="D5" s="155">
        <v>31202</v>
      </c>
      <c r="E5" s="156"/>
      <c r="F5" s="157">
        <v>44161</v>
      </c>
      <c r="G5" s="158"/>
      <c r="H5" s="159"/>
    </row>
    <row r="6" spans="1:8" x14ac:dyDescent="0.15">
      <c r="A6" s="160"/>
      <c r="B6" s="161"/>
      <c r="C6" s="162"/>
      <c r="D6" s="163">
        <v>13931</v>
      </c>
      <c r="E6" s="164"/>
      <c r="F6" s="165">
        <v>23644</v>
      </c>
      <c r="G6" s="166"/>
      <c r="H6" s="167"/>
    </row>
    <row r="7" spans="1:8" x14ac:dyDescent="0.15">
      <c r="A7" s="148" t="s">
        <v>525</v>
      </c>
      <c r="B7" s="153"/>
      <c r="C7" s="154"/>
      <c r="D7" s="155">
        <v>52150</v>
      </c>
      <c r="E7" s="156"/>
      <c r="F7" s="157">
        <v>43955</v>
      </c>
      <c r="G7" s="158"/>
      <c r="H7" s="159"/>
    </row>
    <row r="8" spans="1:8" x14ac:dyDescent="0.15">
      <c r="A8" s="160"/>
      <c r="B8" s="161"/>
      <c r="C8" s="162"/>
      <c r="D8" s="163">
        <v>22697</v>
      </c>
      <c r="E8" s="164"/>
      <c r="F8" s="165">
        <v>21318</v>
      </c>
      <c r="G8" s="166"/>
      <c r="H8" s="167"/>
    </row>
    <row r="9" spans="1:8" x14ac:dyDescent="0.15">
      <c r="A9" s="148" t="s">
        <v>526</v>
      </c>
      <c r="B9" s="153"/>
      <c r="C9" s="154"/>
      <c r="D9" s="155">
        <v>51779</v>
      </c>
      <c r="E9" s="156"/>
      <c r="F9" s="157">
        <v>41921</v>
      </c>
      <c r="G9" s="158"/>
      <c r="H9" s="159"/>
    </row>
    <row r="10" spans="1:8" x14ac:dyDescent="0.15">
      <c r="A10" s="160"/>
      <c r="B10" s="161"/>
      <c r="C10" s="162"/>
      <c r="D10" s="163">
        <v>19974</v>
      </c>
      <c r="E10" s="164"/>
      <c r="F10" s="165">
        <v>21655</v>
      </c>
      <c r="G10" s="166"/>
      <c r="H10" s="167"/>
    </row>
    <row r="11" spans="1:8" x14ac:dyDescent="0.15">
      <c r="A11" s="148" t="s">
        <v>527</v>
      </c>
      <c r="B11" s="153"/>
      <c r="C11" s="154"/>
      <c r="D11" s="155">
        <v>57586</v>
      </c>
      <c r="E11" s="156"/>
      <c r="F11" s="157">
        <v>44585</v>
      </c>
      <c r="G11" s="158"/>
      <c r="H11" s="159"/>
    </row>
    <row r="12" spans="1:8" x14ac:dyDescent="0.15">
      <c r="A12" s="160"/>
      <c r="B12" s="161"/>
      <c r="C12" s="168"/>
      <c r="D12" s="163">
        <v>23764</v>
      </c>
      <c r="E12" s="164"/>
      <c r="F12" s="165">
        <v>23077</v>
      </c>
      <c r="G12" s="166"/>
      <c r="H12" s="167"/>
    </row>
    <row r="13" spans="1:8" x14ac:dyDescent="0.15">
      <c r="A13" s="148"/>
      <c r="B13" s="153"/>
      <c r="C13" s="169"/>
      <c r="D13" s="170">
        <v>49260</v>
      </c>
      <c r="E13" s="171"/>
      <c r="F13" s="172">
        <v>43492</v>
      </c>
      <c r="G13" s="173"/>
      <c r="H13" s="159"/>
    </row>
    <row r="14" spans="1:8" x14ac:dyDescent="0.15">
      <c r="A14" s="160"/>
      <c r="B14" s="161"/>
      <c r="C14" s="162"/>
      <c r="D14" s="163">
        <v>21108</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3.73</v>
      </c>
      <c r="C19" s="174">
        <f>ROUND(VALUE(SUBSTITUTE(実質収支比率等に係る経年分析!G$48,"▲","-")),2)</f>
        <v>3.47</v>
      </c>
      <c r="D19" s="174">
        <f>ROUND(VALUE(SUBSTITUTE(実質収支比率等に係る経年分析!H$48,"▲","-")),2)</f>
        <v>4.72</v>
      </c>
      <c r="E19" s="174">
        <f>ROUND(VALUE(SUBSTITUTE(実質収支比率等に係る経年分析!I$48,"▲","-")),2)</f>
        <v>3.52</v>
      </c>
      <c r="F19" s="174">
        <f>ROUND(VALUE(SUBSTITUTE(実質収支比率等に係る経年分析!J$48,"▲","-")),2)</f>
        <v>1.76</v>
      </c>
    </row>
    <row r="20" spans="1:11" x14ac:dyDescent="0.15">
      <c r="A20" s="174" t="s">
        <v>53</v>
      </c>
      <c r="B20" s="174">
        <f>ROUND(VALUE(SUBSTITUTE(実質収支比率等に係る経年分析!F$47,"▲","-")),2)</f>
        <v>8.76</v>
      </c>
      <c r="C20" s="174">
        <f>ROUND(VALUE(SUBSTITUTE(実質収支比率等に係る経年分析!G$47,"▲","-")),2)</f>
        <v>9.09</v>
      </c>
      <c r="D20" s="174">
        <f>ROUND(VALUE(SUBSTITUTE(実質収支比率等に係る経年分析!H$47,"▲","-")),2)</f>
        <v>7.81</v>
      </c>
      <c r="E20" s="174">
        <f>ROUND(VALUE(SUBSTITUTE(実質収支比率等に係る経年分析!I$47,"▲","-")),2)</f>
        <v>9.07</v>
      </c>
      <c r="F20" s="174">
        <f>ROUND(VALUE(SUBSTITUTE(実質収支比率等に係る経年分析!J$47,"▲","-")),2)</f>
        <v>8.86</v>
      </c>
    </row>
    <row r="21" spans="1:11" x14ac:dyDescent="0.15">
      <c r="A21" s="174" t="s">
        <v>54</v>
      </c>
      <c r="B21" s="174">
        <f>IF(ISNUMBER(VALUE(SUBSTITUTE(実質収支比率等に係る経年分析!F$49,"▲","-"))),ROUND(VALUE(SUBSTITUTE(実質収支比率等に係る経年分析!F$49,"▲","-")),2),NA())</f>
        <v>3.79</v>
      </c>
      <c r="C21" s="174">
        <f>IF(ISNUMBER(VALUE(SUBSTITUTE(実質収支比率等に係る経年分析!G$49,"▲","-"))),ROUND(VALUE(SUBSTITUTE(実質収支比率等に係る経年分析!G$49,"▲","-")),2),NA())</f>
        <v>0.3</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-0.21</v>
      </c>
      <c r="F21" s="174">
        <f>IF(ISNUMBER(VALUE(SUBSTITUTE(実質収支比率等に係る経年分析!J$49,"▲","-"))),ROUND(VALUE(SUBSTITUTE(実質収支比率等に係る経年分析!J$49,"▲","-")),2),NA())</f>
        <v>-1.71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市営墓地事業特別会計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3.84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4.78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4.96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1.33</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4.6399999999999997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4.6900000000000004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14.26</v>
      </c>
    </row>
    <row r="36" spans="1:16" x14ac:dyDescent="0.15">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1.71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1.71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1.67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1.54</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1.29</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5066</v>
      </c>
      <c r="E42" s="176"/>
      <c r="F42" s="176"/>
      <c r="G42" s="176">
        <f>'実質公債費比率（分子）の構造'!L$52</f>
        <v>4888</v>
      </c>
      <c r="H42" s="176"/>
      <c r="I42" s="176"/>
      <c r="J42" s="176">
        <f>'実質公債費比率（分子）の構造'!M$52</f>
        <v>4852</v>
      </c>
      <c r="K42" s="176"/>
      <c r="L42" s="176"/>
      <c r="M42" s="176">
        <f>'実質公債費比率（分子）の構造'!N$52</f>
        <v>4982</v>
      </c>
      <c r="N42" s="176"/>
      <c r="O42" s="176"/>
      <c r="P42" s="176">
        <f>'実質公債費比率（分子）の構造'!O$52</f>
        <v>4881</v>
      </c>
    </row>
    <row r="43" spans="1:16" x14ac:dyDescent="0.15">
      <c r="A43" s="176" t="s">
        <v>16</v>
      </c>
      <c r="B43" s="176">
        <f>'実質公債費比率（分子）の構造'!K$51</f>
        <v>0</v>
      </c>
      <c r="C43" s="176"/>
      <c r="D43" s="176"/>
      <c r="E43" s="176">
        <f>'実質公債費比率（分子）の構造'!L$51</f>
        <v>3</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2</v>
      </c>
      <c r="C44" s="176"/>
      <c r="D44" s="176"/>
      <c r="E44" s="176">
        <f>'実質公債費比率（分子）の構造'!L$50</f>
        <v>2</v>
      </c>
      <c r="F44" s="176"/>
      <c r="G44" s="176"/>
      <c r="H44" s="176" t="str">
        <f>'実質公債費比率（分子）の構造'!M$50</f>
        <v>-</v>
      </c>
      <c r="I44" s="176"/>
      <c r="J44" s="176"/>
      <c r="K44" s="176" t="str">
        <f>'実質公債費比率（分子）の構造'!N$50</f>
        <v>-</v>
      </c>
      <c r="L44" s="176"/>
      <c r="M44" s="176"/>
      <c r="N44" s="176">
        <f>'実質公債費比率（分子）の構造'!O$50</f>
        <v>67</v>
      </c>
      <c r="O44" s="176"/>
      <c r="P44" s="176"/>
    </row>
    <row r="45" spans="1:16" x14ac:dyDescent="0.15">
      <c r="A45" s="176" t="s">
        <v>63</v>
      </c>
      <c r="B45" s="176">
        <f>'実質公債費比率（分子）の構造'!K$49</f>
        <v>304</v>
      </c>
      <c r="C45" s="176"/>
      <c r="D45" s="176"/>
      <c r="E45" s="176">
        <f>'実質公債費比率（分子）の構造'!L$49</f>
        <v>324</v>
      </c>
      <c r="F45" s="176"/>
      <c r="G45" s="176"/>
      <c r="H45" s="176">
        <f>'実質公債費比率（分子）の構造'!M$49</f>
        <v>324</v>
      </c>
      <c r="I45" s="176"/>
      <c r="J45" s="176"/>
      <c r="K45" s="176">
        <f>'実質公債費比率（分子）の構造'!N$49</f>
        <v>296</v>
      </c>
      <c r="L45" s="176"/>
      <c r="M45" s="176"/>
      <c r="N45" s="176">
        <f>'実質公債費比率（分子）の構造'!O$49</f>
        <v>323</v>
      </c>
      <c r="O45" s="176"/>
      <c r="P45" s="176"/>
    </row>
    <row r="46" spans="1:16" x14ac:dyDescent="0.15">
      <c r="A46" s="176" t="s">
        <v>64</v>
      </c>
      <c r="B46" s="176">
        <f>'実質公債費比率（分子）の構造'!K$48</f>
        <v>1167</v>
      </c>
      <c r="C46" s="176"/>
      <c r="D46" s="176"/>
      <c r="E46" s="176">
        <f>'実質公債費比率（分子）の構造'!L$48</f>
        <v>1192</v>
      </c>
      <c r="F46" s="176"/>
      <c r="G46" s="176"/>
      <c r="H46" s="176">
        <f>'実質公債費比率（分子）の構造'!M$48</f>
        <v>1047</v>
      </c>
      <c r="I46" s="176"/>
      <c r="J46" s="176"/>
      <c r="K46" s="176">
        <f>'実質公債費比率（分子）の構造'!N$48</f>
        <v>959</v>
      </c>
      <c r="L46" s="176"/>
      <c r="M46" s="176"/>
      <c r="N46" s="176">
        <f>'実質公債費比率（分子）の構造'!O$48</f>
        <v>1138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5660</v>
      </c>
      <c r="C49" s="176"/>
      <c r="D49" s="176"/>
      <c r="E49" s="176">
        <f>'実質公債費比率（分子）の構造'!L$45</f>
        <v>5703</v>
      </c>
      <c r="F49" s="176"/>
      <c r="G49" s="176"/>
      <c r="H49" s="176">
        <f>'実質公債費比率（分子）の構造'!M$45</f>
        <v>5821</v>
      </c>
      <c r="I49" s="176"/>
      <c r="J49" s="176"/>
      <c r="K49" s="176">
        <f>'実質公債費比率（分子）の構造'!N$45</f>
        <v>6032</v>
      </c>
      <c r="L49" s="176"/>
      <c r="M49" s="176"/>
      <c r="N49" s="176">
        <f>'実質公債費比率（分子）の構造'!O$45</f>
        <v>6162</v>
      </c>
      <c r="O49" s="176"/>
      <c r="P49" s="176"/>
    </row>
    <row r="50" spans="1:16" x14ac:dyDescent="0.15">
      <c r="A50" s="176" t="s">
        <v>67</v>
      </c>
      <c r="B50" s="176" t="e">
        <f>NA()</f>
        <v>#N/A</v>
      </c>
      <c r="C50" s="176">
        <f>IF(ISNUMBER('実質公債費比率（分子）の構造'!K$53),'実質公債費比率（分子）の構造'!K$53,NA())</f>
        <v>2067</v>
      </c>
      <c r="D50" s="176" t="e">
        <f>NA()</f>
        <v>#N/A</v>
      </c>
      <c r="E50" s="176" t="e">
        <f>NA()</f>
        <v>#N/A</v>
      </c>
      <c r="F50" s="176">
        <f>IF(ISNUMBER('実質公債費比率（分子）の構造'!L$53),'実質公債費比率（分子）の構造'!L$53,NA())</f>
        <v>2336</v>
      </c>
      <c r="G50" s="176" t="e">
        <f>NA()</f>
        <v>#N/A</v>
      </c>
      <c r="H50" s="176" t="e">
        <f>NA()</f>
        <v>#N/A</v>
      </c>
      <c r="I50" s="176">
        <f>IF(ISNUMBER('実質公債費比率（分子）の構造'!M$53),'実質公債費比率（分子）の構造'!M$53,NA())</f>
        <v>2341</v>
      </c>
      <c r="J50" s="176" t="e">
        <f>NA()</f>
        <v>#N/A</v>
      </c>
      <c r="K50" s="176" t="e">
        <f>NA()</f>
        <v>#N/A</v>
      </c>
      <c r="L50" s="176">
        <f>IF(ISNUMBER('実質公債費比率（分子）の構造'!N$53),'実質公債費比率（分子）の構造'!N$53,NA())</f>
        <v>2305</v>
      </c>
      <c r="M50" s="176" t="e">
        <f>NA()</f>
        <v>#N/A</v>
      </c>
      <c r="N50" s="176" t="e">
        <f>NA()</f>
        <v>#N/A</v>
      </c>
      <c r="O50" s="176">
        <f>IF(ISNUMBER('実質公債費比率（分子）の構造'!O$53),'実質公債費比率（分子）の構造'!O$53,NA())</f>
        <v>2809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60784</v>
      </c>
      <c r="E56" s="175"/>
      <c r="F56" s="175"/>
      <c r="G56" s="175">
        <f>'将来負担比率（分子）の構造'!J$52</f>
        <v>60415</v>
      </c>
      <c r="H56" s="175"/>
      <c r="I56" s="175"/>
      <c r="J56" s="175">
        <f>'将来負担比率（分子）の構造'!K$52</f>
        <v>60634</v>
      </c>
      <c r="K56" s="175"/>
      <c r="L56" s="175"/>
      <c r="M56" s="175">
        <f>'将来負担比率（分子）の構造'!L$52</f>
        <v>58887</v>
      </c>
      <c r="N56" s="175"/>
      <c r="O56" s="175"/>
      <c r="P56" s="175">
        <f>'将来負担比率（分子）の構造'!M$52</f>
        <v>57155</v>
      </c>
    </row>
    <row r="57" spans="1:16" x14ac:dyDescent="0.15">
      <c r="A57" s="175" t="s">
        <v>42</v>
      </c>
      <c r="B57" s="175"/>
      <c r="C57" s="175"/>
      <c r="D57" s="175">
        <f>'将来負担比率（分子）の構造'!I$51</f>
        <v>2140</v>
      </c>
      <c r="E57" s="175"/>
      <c r="F57" s="175"/>
      <c r="G57" s="175">
        <f>'将来負担比率（分子）の構造'!J$51</f>
        <v>1867</v>
      </c>
      <c r="H57" s="175"/>
      <c r="I57" s="175"/>
      <c r="J57" s="175">
        <f>'将来負担比率（分子）の構造'!K$51</f>
        <v>1743</v>
      </c>
      <c r="K57" s="175"/>
      <c r="L57" s="175"/>
      <c r="M57" s="175">
        <f>'将来負担比率（分子）の構造'!L$51</f>
        <v>1492</v>
      </c>
      <c r="N57" s="175"/>
      <c r="O57" s="175"/>
      <c r="P57" s="175">
        <f>'将来負担比率（分子）の構造'!M$51</f>
        <v>1242</v>
      </c>
    </row>
    <row r="58" spans="1:16" x14ac:dyDescent="0.15">
      <c r="A58" s="175" t="s">
        <v>41</v>
      </c>
      <c r="B58" s="175"/>
      <c r="C58" s="175"/>
      <c r="D58" s="175">
        <f>'将来負担比率（分子）の構造'!I$50</f>
        <v>6220</v>
      </c>
      <c r="E58" s="175"/>
      <c r="F58" s="175"/>
      <c r="G58" s="175">
        <f>'将来負担比率（分子）の構造'!J$50</f>
        <v>6504</v>
      </c>
      <c r="H58" s="175"/>
      <c r="I58" s="175"/>
      <c r="J58" s="175">
        <f>'将来負担比率（分子）の構造'!K$50</f>
        <v>7082</v>
      </c>
      <c r="K58" s="175"/>
      <c r="L58" s="175"/>
      <c r="M58" s="175">
        <f>'将来負担比率（分子）の構造'!L$50</f>
        <v>10312</v>
      </c>
      <c r="N58" s="175"/>
      <c r="O58" s="175"/>
      <c r="P58" s="175">
        <f>'将来負担比率（分子）の構造'!M$50</f>
        <v>11500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v>
      </c>
      <c r="F61" s="175"/>
      <c r="G61" s="175"/>
      <c r="H61" s="175">
        <f>'将来負担比率（分子）の構造'!K$46</f>
        <v>7</v>
      </c>
      <c r="I61" s="175"/>
      <c r="J61" s="175"/>
      <c r="K61" s="175">
        <f>'将来負担比率（分子）の構造'!L$46</f>
        <v>1</v>
      </c>
      <c r="L61" s="175"/>
      <c r="M61" s="175"/>
      <c r="N61" s="175">
        <f>'将来負担比率（分子）の構造'!M$46</f>
        <v>0</v>
      </c>
      <c r="O61" s="175"/>
      <c r="P61" s="175"/>
    </row>
    <row r="62" spans="1:16" x14ac:dyDescent="0.15">
      <c r="A62" s="175" t="s">
        <v>35</v>
      </c>
      <c r="B62" s="175">
        <f>'将来負担比率（分子）の構造'!I$45</f>
        <v>5535</v>
      </c>
      <c r="C62" s="175"/>
      <c r="D62" s="175"/>
      <c r="E62" s="175">
        <f>'将来負担比率（分子）の構造'!J$45</f>
        <v>5594</v>
      </c>
      <c r="F62" s="175"/>
      <c r="G62" s="175"/>
      <c r="H62" s="175">
        <f>'将来負担比率（分子）の構造'!K$45</f>
        <v>5339</v>
      </c>
      <c r="I62" s="175"/>
      <c r="J62" s="175"/>
      <c r="K62" s="175">
        <f>'将来負担比率（分子）の構造'!L$45</f>
        <v>5318</v>
      </c>
      <c r="L62" s="175"/>
      <c r="M62" s="175"/>
      <c r="N62" s="175">
        <f>'将来負担比率（分子）の構造'!M$45</f>
        <v>5322</v>
      </c>
      <c r="O62" s="175"/>
      <c r="P62" s="175"/>
    </row>
    <row r="63" spans="1:16" x14ac:dyDescent="0.15">
      <c r="A63" s="175" t="s">
        <v>34</v>
      </c>
      <c r="B63" s="175">
        <f>'将来負担比率（分子）の構造'!I$44</f>
        <v>1682</v>
      </c>
      <c r="C63" s="175"/>
      <c r="D63" s="175"/>
      <c r="E63" s="175">
        <f>'将来負担比率（分子）の構造'!J$44</f>
        <v>1604</v>
      </c>
      <c r="F63" s="175"/>
      <c r="G63" s="175"/>
      <c r="H63" s="175">
        <f>'将来負担比率（分子）の構造'!K$44</f>
        <v>1604</v>
      </c>
      <c r="I63" s="175"/>
      <c r="J63" s="175"/>
      <c r="K63" s="175">
        <f>'将来負担比率（分子）の構造'!L$44</f>
        <v>1150</v>
      </c>
      <c r="L63" s="175"/>
      <c r="M63" s="175"/>
      <c r="N63" s="175">
        <f>'将来負担比率（分子）の構造'!M$44</f>
        <v>1024</v>
      </c>
      <c r="O63" s="175"/>
      <c r="P63" s="175"/>
    </row>
    <row r="64" spans="1:16" x14ac:dyDescent="0.15">
      <c r="A64" s="175" t="s">
        <v>33</v>
      </c>
      <c r="B64" s="175">
        <f>'将来負担比率（分子）の構造'!I$43</f>
        <v>22880</v>
      </c>
      <c r="C64" s="175"/>
      <c r="D64" s="175"/>
      <c r="E64" s="175">
        <f>'将来負担比率（分子）の構造'!J$43</f>
        <v>20217</v>
      </c>
      <c r="F64" s="175"/>
      <c r="G64" s="175"/>
      <c r="H64" s="175">
        <f>'将来負担比率（分子）の構造'!K$43</f>
        <v>19883</v>
      </c>
      <c r="I64" s="175"/>
      <c r="J64" s="175"/>
      <c r="K64" s="175">
        <f>'将来負担比率（分子）の構造'!L$43</f>
        <v>18859</v>
      </c>
      <c r="L64" s="175"/>
      <c r="M64" s="175"/>
      <c r="N64" s="175">
        <f>'将来負担比率（分子）の構造'!M$43</f>
        <v>17847</v>
      </c>
      <c r="O64" s="175"/>
      <c r="P64" s="175"/>
    </row>
    <row r="65" spans="1:16" x14ac:dyDescent="0.15">
      <c r="A65" s="175" t="s">
        <v>32</v>
      </c>
      <c r="B65" s="175">
        <f>'将来負担比率（分子）の構造'!I$42</f>
        <v>2</v>
      </c>
      <c r="C65" s="175"/>
      <c r="D65" s="175"/>
      <c r="E65" s="175">
        <f>'将来負担比率（分子）の構造'!J$42</f>
        <v>512</v>
      </c>
      <c r="F65" s="175"/>
      <c r="G65" s="175"/>
      <c r="H65" s="175">
        <f>'将来負担比率（分子）の構造'!K$42</f>
        <v>424</v>
      </c>
      <c r="I65" s="175"/>
      <c r="J65" s="175"/>
      <c r="K65" s="175">
        <f>'将来負担比率（分子）の構造'!L$42</f>
        <v>374</v>
      </c>
      <c r="L65" s="175"/>
      <c r="M65" s="175"/>
      <c r="N65" s="175">
        <f>'将来負担比率（分子）の構造'!M$42</f>
        <v>154</v>
      </c>
      <c r="O65" s="175"/>
      <c r="P65" s="175"/>
    </row>
    <row r="66" spans="1:16" x14ac:dyDescent="0.15">
      <c r="A66" s="175" t="s">
        <v>31</v>
      </c>
      <c r="B66" s="175">
        <f>'将来負担比率（分子）の構造'!I$41</f>
        <v>64286</v>
      </c>
      <c r="C66" s="175"/>
      <c r="D66" s="175"/>
      <c r="E66" s="175">
        <f>'将来負担比率（分子）の構造'!J$41</f>
        <v>62714</v>
      </c>
      <c r="F66" s="175"/>
      <c r="G66" s="175"/>
      <c r="H66" s="175">
        <f>'将来負担比率（分子）の構造'!K$41</f>
        <v>62016</v>
      </c>
      <c r="I66" s="175"/>
      <c r="J66" s="175"/>
      <c r="K66" s="175">
        <f>'将来負担比率（分子）の構造'!L$41</f>
        <v>59841</v>
      </c>
      <c r="L66" s="175"/>
      <c r="M66" s="175"/>
      <c r="N66" s="175">
        <f>'将来負担比率（分子）の構造'!M$41</f>
        <v>58619</v>
      </c>
      <c r="O66" s="175"/>
      <c r="P66" s="175"/>
    </row>
    <row r="67" spans="1:16" x14ac:dyDescent="0.15">
      <c r="A67" s="175" t="s">
        <v>71</v>
      </c>
      <c r="B67" s="175" t="e">
        <f>NA()</f>
        <v>#N/A</v>
      </c>
      <c r="C67" s="175">
        <f>IF(ISNUMBER('将来負担比率（分子）の構造'!I$53), IF('将来負担比率（分子）の構造'!I$53 &lt; 0, 0, '将来負担比率（分子）の構造'!I$53), NA())</f>
        <v>25240</v>
      </c>
      <c r="D67" s="175" t="e">
        <f>NA()</f>
        <v>#N/A</v>
      </c>
      <c r="E67" s="175" t="e">
        <f>NA()</f>
        <v>#N/A</v>
      </c>
      <c r="F67" s="175">
        <f>IF(ISNUMBER('将来負担比率（分子）の構造'!J$53), IF('将来負担比率（分子）の構造'!J$53 &lt; 0, 0, '将来負担比率（分子）の構造'!J$53), NA())</f>
        <v>21857</v>
      </c>
      <c r="G67" s="175" t="e">
        <f>NA()</f>
        <v>#N/A</v>
      </c>
      <c r="H67" s="175" t="e">
        <f>NA()</f>
        <v>#N/A</v>
      </c>
      <c r="I67" s="175">
        <f>IF(ISNUMBER('将来負担比率（分子）の構造'!K$53), IF('将来負担比率（分子）の構造'!K$53 &lt; 0, 0, '将来負担比率（分子）の構造'!K$53), NA())</f>
        <v>19814</v>
      </c>
      <c r="J67" s="175" t="e">
        <f>NA()</f>
        <v>#N/A</v>
      </c>
      <c r="K67" s="175" t="e">
        <f>NA()</f>
        <v>#N/A</v>
      </c>
      <c r="L67" s="175">
        <f>IF(ISNUMBER('将来負担比率（分子）の構造'!L$53), IF('将来負担比率（分子）の構造'!L$53 &lt; 0, 0, '将来負担比率（分子）の構造'!L$53), NA())</f>
        <v>14852</v>
      </c>
      <c r="M67" s="175" t="e">
        <f>NA()</f>
        <v>#N/A</v>
      </c>
      <c r="N67" s="175" t="e">
        <f>NA()</f>
        <v>#N/A</v>
      </c>
      <c r="O67" s="175">
        <f>IF(ISNUMBER('将来負担比率（分子）の構造'!M$53), IF('将来負担比率（分子）の構造'!M$53 &lt; 0, 0, '将来負担比率（分子）の構造'!M$53), NA())</f>
        <v>13069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2613</v>
      </c>
      <c r="C72" s="179">
        <f>基金残高に係る経年分析!G55</f>
        <v>2973</v>
      </c>
      <c r="D72" s="179">
        <f>基金残高に係る経年分析!H55</f>
        <v>2963</v>
      </c>
    </row>
    <row r="73" spans="1:16" x14ac:dyDescent="0.15">
      <c r="A73" s="178" t="s">
        <v>74</v>
      </c>
      <c r="B73" s="179">
        <f>基金残高に係る経年分析!F56</f>
        <v>1359</v>
      </c>
      <c r="C73" s="179">
        <f>基金残高に係る経年分析!G56</f>
        <v>1795</v>
      </c>
      <c r="D73" s="179">
        <f>基金残高に係る経年分析!H56</f>
        <v>1869</v>
      </c>
    </row>
    <row r="74" spans="1:16" x14ac:dyDescent="0.15">
      <c r="A74" s="178" t="s">
        <v>75</v>
      </c>
      <c r="B74" s="179">
        <f>基金残高に係る経年分析!F57</f>
        <v>5353</v>
      </c>
      <c r="C74" s="179">
        <f>基金残高に係る経年分析!G57</f>
        <v>6241</v>
      </c>
      <c r="D74" s="179">
        <f>基金残高に係る経年分析!H57</f>
        <v>7204</v>
      </c>
    </row>
  </sheetData>
  <sheetProtection algorithmName="SHA-512" hashValue="EjRZADH5YRIgTTKgxC0IXSajqNzjBx3i6GEEJKd4nsowFaWm3LCwoVVhWmrVKGsyqsn+fiTCm8HZI5f6ghNhig==" saltValue="/labgOyib+/lqP+vpjYM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yuta2441</cp:lastModifiedBy>
  <cp:lastPrinted>2025-03-12T08:50:45Z</cp:lastPrinted>
  <dcterms:created xsi:type="dcterms:W3CDTF">2025-02-19T03:59:06Z</dcterms:created>
  <dcterms:modified xsi:type="dcterms:W3CDTF">2025-03-23T23:44:41Z</dcterms:modified>
  <cp:category/>
</cp:coreProperties>
</file>