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政係共有ﾌｱｲﾙ\県地域振興課\R06\20250304_令和５年度財政状況資料集の作成・公表について（依頼）\03_回答\"/>
    </mc:Choice>
  </mc:AlternateContent>
  <bookViews>
    <workbookView xWindow="0" yWindow="0" windowWidth="28800" windowHeight="14112" tabRatio="77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<sst xmlns="http://schemas.openxmlformats.org/spreadsheetml/2006/main" count="1036" uniqueCount="560">
  <si>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</si>
  <si>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</si>
  <si>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</si>
  <si>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</si>
  <si>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</si>
  <si>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</si>
  <si>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</si>
  <si>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</si>
  <si>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</si>
  <si>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</si>
  <si>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</si>
  <si>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</si>
  <si>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</si>
  <si>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</si>
  <si>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</si>
  <si>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</si>
  <si>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</si>
  <si>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</si>
  <si>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</si>
  <si>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</si>
  <si>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</si>
  <si>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</si>
  <si>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</si>
  <si>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</si>
  <si>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</si>
  <si>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</si>
  <si>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</si>
  <si>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</si>
  <si>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</si>
  <si>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</si>
  <si>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</si>
  <si>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</si>
  <si>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</si>
  <si>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</si>
  <si>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</si>
  <si>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</si>
  <si>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</si>
  <si>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</si>
  <si>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</si>
  <si>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</si>
  <si>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</si>
  <si>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</si>
  <si>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</si>
  <si>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</si>
  <si>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</si>
  <si>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</si>
  <si>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</si>
  <si>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</si>
  <si>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</si>
  <si>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</si>
  <si>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</si>
  <si>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</si>
  <si>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</si>
  <si>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</si>
  <si>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</si>
  <si>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</si>
  <si>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</si>
  <si>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</si>
  <si>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</si>
  <si>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</si>
  <si>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</si>
  <si>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</si>
  <si>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</si>
  <si>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</si>
  <si>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</si>
  <si>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</si>
  <si>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</si>
  <si>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</si>
  <si>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</si>
  <si>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</si>
  <si>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</si>
  <si>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</si>
  <si>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</si>
  <si>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</si>
  <si>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</si>
  <si>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</si>
  <si>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</si>
  <si>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</si>
  <si>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</si>
  <si>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</si>
  <si>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</si>
  <si>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</si>
  <si>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</si>
  <si>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</si>
  <si>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</si>
  <si>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</si>
  <si>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</si>
  <si>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</si>
  <si>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</si>
  <si>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</si>
  <si>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</si>
  <si>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</si>
  <si>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</si>
  <si>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</si>
  <si>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倉吉市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</si>
  <si>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</si>
  <si>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</si>
  <si>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</si>
  <si>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</si>
  <si>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</si>
  <si>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</si>
  <si>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</si>
  <si>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</si>
  <si>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</si>
  <si>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</si>
  <si>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</si>
  <si>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</si>
  <si>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</si>
  <si>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</si>
  <si>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</si>
  <si>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</si>
  <si>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</si>
  <si>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</si>
  <si>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</si>
  <si>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</si>
  <si>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</si>
  <si>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</si>
  <si>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</si>
  <si>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</si>
  <si>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</si>
  <si>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</si>
  <si>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</si>
  <si>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</si>
  <si>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</si>
  <si>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</si>
  <si>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</si>
  <si>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</si>
  <si>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</si>
  <si>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</si>
  <si>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</si>
  <si>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</si>
  <si>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</si>
  <si>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</si>
  <si>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</si>
  <si>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</si>
  <si>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</si>
  <si>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</si>
  <si>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</si>
  <si>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</si>
  <si>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</si>
  <si>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</si>
  <si>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</si>
  <si>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</si>
  <si>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</si>
  <si>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</si>
  <si>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</si>
  <si>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</si>
  <si>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</si>
  <si>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</si>
  <si>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</si>
  <si>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</si>
  <si>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</si>
  <si>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</si>
  <si>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</si>
  <si>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</si>
  <si>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</si>
  <si>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</si>
  <si>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</si>
  <si>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</si>
  <si>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</si>
  <si>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</si>
  <si>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</si>
  <si>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</si>
  <si>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</si>
  <si>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</si>
  <si>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</si>
  <si>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</si>
  <si>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</si>
  <si>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</si>
  <si>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</si>
  <si>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</si>
  <si>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</si>
  <si>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</si>
  <si>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</si>
  <si>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</si>
  <si>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</si>
  <si>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</si>
  <si>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</si>
  <si>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</si>
  <si>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</si>
  <si>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</si>
  <si>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</si>
  <si>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</si>
  <si>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</si>
  <si>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</si>
  <si>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</si>
  <si>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</si>
  <si>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</si>
  <si>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</si>
  <si>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</si>
  <si>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</si>
  <si>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</si>
  <si>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</si>
  <si>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</si>
  <si>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</si>
  <si>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</si>
  <si>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</si>
  <si>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</si>
  <si>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</si>
  <si>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</si>
  <si>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</si>
  <si>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</si>
  <si>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鳥取県倉吉市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</si>
  <si>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</si>
  <si>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</si>
  <si>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</si>
  <si>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</si>
  <si>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</si>
  <si>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</si>
  <si>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</si>
  <si>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</si>
  <si>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</si>
  <si>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</si>
  <si>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</si>
  <si>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</si>
  <si>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</si>
  <si>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</si>
  <si>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</si>
  <si>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</si>
  <si>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</si>
  <si>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</si>
  <si>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</si>
  <si>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</si>
  <si>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</si>
  <si>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</si>
  <si>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</si>
  <si>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</si>
  <si>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</si>
  <si>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</si>
  <si>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</si>
  <si>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</si>
  <si>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</si>
  <si>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</si>
  <si>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</si>
  <si>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</si>
  <si>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</si>
  <si>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</si>
  <si>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</si>
  <si>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</si>
  <si>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</si>
  <si>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</si>
  <si>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</si>
  <si>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</si>
  <si>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</si>
  <si>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</si>
  <si>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</si>
  <si>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</si>
  <si>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</si>
  <si>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</si>
  <si>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</si>
  <si>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</si>
  <si>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</si>
  <si>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</si>
  <si>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</si>
  <si>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</si>
  <si>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</si>
  <si>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</si>
  <si>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</si>
  <si>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</si>
  <si>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</si>
  <si>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</si>
  <si>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</si>
  <si>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</si>
  <si>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</si>
  <si>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</si>
  <si>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</si>
  <si>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</si>
  <si>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</si>
  <si>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</si>
  <si>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</si>
  <si>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</si>
  <si>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</si>
  <si>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</si>
  <si>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</si>
  <si>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</si>
  <si>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</si>
  <si>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</si>
  <si>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</si>
  <si>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</si>
  <si>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</si>
  <si>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</si>
  <si>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</si>
  <si>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</si>
  <si>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</si>
  <si>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</si>
  <si>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</si>
  <si>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</si>
  <si>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</si>
  <si>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</si>
  <si>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</si>
  <si>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</si>
  <si>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</si>
  <si>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</si>
  <si>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</si>
  <si>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</si>
  <si>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</si>
  <si>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</si>
  <si>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</si>
  <si>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</si>
  <si>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</si>
  <si>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</si>
  <si>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</si>
  <si>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</si>
  <si>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</si>
  <si>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</si>
  <si>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</si>
  <si>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</si>
  <si>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</si>
  <si>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</si>
  <si>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</si>
  <si>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</si>
  <si>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</si>
  <si>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</si>
  <si>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</si>
  <si>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</si>
  <si>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</si>
  <si>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</si>
  <si>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</si>
  <si>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</si>
  <si>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</si>
  <si>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</si>
  <si>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</si>
  <si>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</si>
  <si>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</si>
  <si>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</si>
  <si>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</si>
  <si>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</si>
  <si>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</si>
  <si>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</si>
  <si>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</si>
  <si>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</si>
  <si>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</si>
  <si>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</si>
  <si>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</si>
  <si>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</si>
  <si>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</si>
  <si>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</si>
  <si>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</si>
  <si>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</si>
  <si>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</si>
  <si>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</si>
  <si>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</si>
  <si>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</si>
  <si>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</si>
  <si>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</si>
  <si>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</si>
  <si>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</si>
  <si>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</si>
  <si>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</si>
  <si>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</si>
  <si>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</si>
  <si>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</si>
  <si>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鳥取県倉吉市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</si>
  <si>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</si>
  <si>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</si>
  <si>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</si>
  <si>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</si>
  <si>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</si>
  <si>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</si>
  <si>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</si>
  <si>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</si>
  <si>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</si>
  <si>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</si>
  <si>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</si>
  <si>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</si>
  <si>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</si>
  <si>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</si>
  <si>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</si>
  <si>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</si>
  <si>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</si>
  <si>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</si>
  <si>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</si>
  <si>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</si>
  <si>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</si>
  <si>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</si>
  <si>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</si>
  <si>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</si>
  <si>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</si>
  <si>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</si>
  <si>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</si>
  <si>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</si>
  <si>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</si>
  <si>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</si>
  <si>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</si>
  <si>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</si>
  <si>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</si>
  <si>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</si>
  <si>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</si>
  <si>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</si>
  <si>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</si>
  <si>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</si>
  <si>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水道事業</t>
    <phoneticPr fontId="5"/>
  </si>
  <si>
    <t>法適用企業</t>
    <phoneticPr fontId="5"/>
  </si>
  <si>
    <t>下水道事業</t>
    <phoneticPr fontId="5"/>
  </si>
  <si>
    <t>温泉配湯事業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</si>
  <si>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</si>
  <si>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</si>
  <si>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</si>
  <si>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</si>
  <si>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</si>
  <si>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</si>
  <si>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</si>
  <si>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</si>
  <si>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</si>
  <si>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</si>
  <si>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</si>
  <si>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</si>
  <si>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</si>
  <si>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</si>
  <si>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</si>
  <si>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</si>
  <si>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</si>
  <si>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</si>
  <si>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</si>
  <si>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</si>
  <si>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</si>
  <si>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</si>
  <si>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</si>
  <si>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</si>
  <si>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</si>
  <si>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</si>
  <si>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</si>
  <si>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</si>
  <si>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</si>
  <si>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</si>
  <si>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</si>
  <si>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</si>
  <si>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</si>
  <si>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</si>
  <si>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</si>
  <si>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</si>
  <si>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</si>
  <si>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</si>
  <si>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</si>
  <si>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</si>
  <si>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</si>
  <si>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</si>
  <si>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</si>
  <si>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</si>
  <si>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</si>
  <si>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</si>
  <si>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</si>
  <si>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</si>
  <si>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</si>
  <si>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</si>
  <si>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</si>
  <si>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</si>
  <si>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</si>
  <si>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</si>
  <si>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</si>
  <si>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</si>
  <si>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</si>
  <si>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</si>
  <si>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</si>
  <si>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</si>
  <si>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</si>
  <si>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</si>
  <si>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</si>
  <si>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</si>
  <si>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</si>
  <si>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</si>
  <si>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</si>
  <si>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</si>
  <si>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</si>
  <si>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</si>
  <si>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</si>
  <si>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</si>
  <si>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</si>
  <si>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</si>
  <si>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</si>
  <si>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</si>
  <si>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</si>
  <si>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</si>
  <si>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</si>
  <si>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</si>
  <si>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</si>
  <si>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</si>
  <si>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</si>
  <si>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</si>
  <si>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</si>
  <si>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</si>
  <si>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</si>
  <si>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</si>
  <si>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</si>
  <si>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</si>
  <si>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</si>
  <si>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</si>
  <si>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</si>
  <si>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</si>
  <si>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</si>
  <si>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</si>
  <si>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</si>
  <si>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</si>
  <si>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</si>
  <si>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</si>
  <si>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</si>
  <si>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</si>
  <si>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</si>
  <si>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</si>
  <si>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</si>
  <si>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</si>
  <si>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</si>
  <si>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</si>
  <si>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</si>
  <si>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</si>
  <si>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</si>
  <si>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</si>
  <si>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</si>
  <si>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</si>
  <si>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</si>
  <si>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</si>
  <si>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</si>
  <si>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</si>
  <si>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</si>
  <si>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</si>
  <si>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</si>
  <si>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</si>
  <si>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</si>
  <si>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</si>
  <si>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</si>
  <si>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</si>
  <si>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</si>
  <si>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</si>
  <si>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</si>
  <si>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</si>
  <si>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</si>
  <si>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</si>
  <si>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</si>
  <si>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</si>
  <si>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</si>
  <si>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</si>
  <si>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0.65</t>
  </si>
  <si>
    <t>▲ 1.17</t>
  </si>
  <si>
    <t>水道事業</t>
  </si>
  <si>
    <t>一般会計</t>
  </si>
  <si>
    <t>介護保険事業</t>
  </si>
  <si>
    <t>下水道事業</t>
  </si>
  <si>
    <t>国民健康保険事業</t>
  </si>
  <si>
    <t>後期高齢者医療事業</t>
  </si>
  <si>
    <t>駐車場事業</t>
  </si>
  <si>
    <t>温泉配湯事業</t>
  </si>
  <si>
    <t>その他会計（赤字）</t>
  </si>
  <si>
    <t>その他会計（黒字）</t>
  </si>
  <si>
    <t>R01</t>
    <phoneticPr fontId="5"/>
  </si>
  <si>
    <t>R02</t>
    <phoneticPr fontId="5"/>
  </si>
  <si>
    <t>R03</t>
    <phoneticPr fontId="5"/>
  </si>
  <si>
    <t>R04</t>
    <phoneticPr fontId="5"/>
  </si>
  <si>
    <t>R05</t>
    <phoneticPr fontId="5"/>
  </si>
  <si>
    <t>-</t>
    <phoneticPr fontId="2"/>
  </si>
  <si>
    <t>鳥取中部ふるさと広域連合　一般会計</t>
    <rPh sb="0" eb="2">
      <t>トットリ</t>
    </rPh>
    <rPh sb="2" eb="4">
      <t>チュウブ</t>
    </rPh>
    <rPh sb="8" eb="10">
      <t>コウイキ</t>
    </rPh>
    <rPh sb="10" eb="12">
      <t>レンゴウ</t>
    </rPh>
    <rPh sb="13" eb="15">
      <t>イッパン</t>
    </rPh>
    <rPh sb="15" eb="17">
      <t>カイケイ</t>
    </rPh>
    <phoneticPr fontId="39"/>
  </si>
  <si>
    <t>鳥取中部ふるさと広域連合　中部ふるさと市町村圏振興事業特別会計</t>
    <rPh sb="13" eb="15">
      <t>チュウブ</t>
    </rPh>
    <rPh sb="19" eb="23">
      <t>シチョウソンケン</t>
    </rPh>
    <rPh sb="23" eb="25">
      <t>シンコウ</t>
    </rPh>
    <rPh sb="25" eb="27">
      <t>ジギョウ</t>
    </rPh>
    <rPh sb="27" eb="29">
      <t>トクベツ</t>
    </rPh>
    <rPh sb="29" eb="31">
      <t>カイケイ</t>
    </rPh>
    <phoneticPr fontId="39"/>
  </si>
  <si>
    <t>鳥取中部ふるさと広域連合　交通災害共済事業特別会計</t>
    <rPh sb="13" eb="15">
      <t>コウツウ</t>
    </rPh>
    <rPh sb="15" eb="17">
      <t>サイガイ</t>
    </rPh>
    <rPh sb="17" eb="19">
      <t>キョウサイ</t>
    </rPh>
    <rPh sb="19" eb="21">
      <t>ジギョウ</t>
    </rPh>
    <rPh sb="21" eb="23">
      <t>トクベツ</t>
    </rPh>
    <rPh sb="23" eb="25">
      <t>カイケイ</t>
    </rPh>
    <phoneticPr fontId="39"/>
  </si>
  <si>
    <t>鳥取県後期高齢者医療広域連合　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39"/>
  </si>
  <si>
    <t>鳥取県後期高齢者医療広域連合　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9"/>
  </si>
  <si>
    <t>倉吉ふるさと未来づくり基金</t>
    <phoneticPr fontId="5"/>
  </si>
  <si>
    <t>若者の定住化促進基金</t>
    <phoneticPr fontId="10"/>
  </si>
  <si>
    <t>退職手当基金</t>
    <phoneticPr fontId="10"/>
  </si>
  <si>
    <t>教育振興基金</t>
    <phoneticPr fontId="10"/>
  </si>
  <si>
    <t>地域産業振興基金</t>
    <phoneticPr fontId="10"/>
  </si>
  <si>
    <t>せきがね犬挟観光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</si>
</sst>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8"/>
      <color theme="3"/>
      <name val="游ゴシック Light"/>
      <family val="2"/>
      <charset val="128"/>
      <scheme val="maj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19F2-498A-8C3D-911BCF9BA3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61860</c:v>
                </c:pt>
                <c:pt idx="1">
                  <c:v>50317</c:v>
                </c:pt>
                <c:pt idx="2">
                  <c:v>52329</c:v>
                </c:pt>
                <c:pt idx="3">
                  <c:v>54020</c:v>
                </c:pt>
                <c:pt idx="4">
                  <c:v>113643</c:v>
                </c:pt>
              </c:numCache>
            </c:numRef>
          </c:val>
          <c:smooth val="0"/>
          <c:extLst>
            <c:ext xmlns:c16="http://schemas.microsoft.com/office/drawing/2014/chart" uri="{C3380CC4-5D6E-409C-BE32-E72D297353CC}">
              <c16:uniqueId val="{00000001-19F2-498A-8C3D-911BCF9BA3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2.78</c:v>
                </c:pt>
                <c:pt idx="1">
                  <c:v>3.23</c:v>
                </c:pt>
                <c:pt idx="2">
                  <c:v>6.49</c:v>
                </c:pt>
                <c:pt idx="3">
                  <c:v>6.14</c:v>
                </c:pt>
                <c:pt idx="4">
                  <c:v>3.97</c:v>
                </c:pt>
              </c:numCache>
            </c:numRef>
          </c:val>
          <c:extLst>
            <c:ext xmlns:c16="http://schemas.microsoft.com/office/drawing/2014/chart" uri="{C3380CC4-5D6E-409C-BE32-E72D297353CC}">
              <c16:uniqueId val="{00000000-E813-496A-972E-78831355F0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9.86</c:v>
                </c:pt>
                <c:pt idx="1">
                  <c:v>10.78</c:v>
                </c:pt>
                <c:pt idx="2">
                  <c:v>12.73</c:v>
                </c:pt>
                <c:pt idx="3">
                  <c:v>16.3</c:v>
                </c:pt>
                <c:pt idx="4">
                  <c:v>17.309999999999999</c:v>
                </c:pt>
              </c:numCache>
            </c:numRef>
          </c:val>
          <c:extLst>
            <c:ext xmlns:c16="http://schemas.microsoft.com/office/drawing/2014/chart" uri="{C3380CC4-5D6E-409C-BE32-E72D297353CC}">
              <c16:uniqueId val="{00000001-E813-496A-972E-78831355F0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-0.65</c:v>
                </c:pt>
                <c:pt idx="1">
                  <c:v>1.79</c:v>
                </c:pt>
                <c:pt idx="2">
                  <c:v>5.74</c:v>
                </c:pt>
                <c:pt idx="3">
                  <c:v>2.83</c:v>
                </c:pt>
                <c:pt idx="4">
                  <c:v>-1.17</c:v>
                </c:pt>
              </c:numCache>
            </c:numRef>
          </c:val>
          <c:smooth val="0"/>
          <c:extLst>
            <c:ext xmlns:c16="http://schemas.microsoft.com/office/drawing/2014/chart" uri="{C3380CC4-5D6E-409C-BE32-E72D297353CC}">
              <c16:uniqueId val="{00000002-E813-496A-972E-78831355F0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0.47</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34C-42D1-A6B4-C3D0FBD23B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4C-42D1-A6B4-C3D0FBD23BB1}"/>
            </c:ext>
          </c:extLst>
        </c:ser>
        <c:ser>
          <c:idx val="2"/>
          <c:order val="2"/>
          <c:tx>
            <c:strRef>
              <c:f>データシート!$A$29</c:f>
              <c:strCache>
                <c:ptCount val="1"/>
                <c:pt idx="0">
                  <c:v>温泉配湯事業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2-B34C-42D1-A6B4-C3D0FBD23BB1}"/>
            </c:ext>
          </c:extLst>
        </c:ser>
        <c:ser>
          <c:idx val="3"/>
          <c:order val="3"/>
          <c:tx>
            <c:strRef>
              <c:f>データシート!$A$30</c:f>
              <c:strCache>
                <c:ptCount val="1"/>
                <c:pt idx="0">
                  <c:v>駐車場事業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B34C-42D1-A6B4-C3D0FBD23BB1}"/>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4-B34C-42D1-A6B4-C3D0FBD23BB1}"/>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0.56999999999999995</c:v>
                </c:pt>
                <c:pt idx="2">
                  <c:v>#N/A</c:v>
                </c:pt>
                <c:pt idx="3">
                  <c:v>0.66</c:v>
                </c:pt>
                <c:pt idx="4">
                  <c:v>#N/A</c:v>
                </c:pt>
                <c:pt idx="5">
                  <c:v>0.37</c:v>
                </c:pt>
                <c:pt idx="6">
                  <c:v>#N/A</c:v>
                </c:pt>
                <c:pt idx="7">
                  <c:v>0.11</c:v>
                </c:pt>
                <c:pt idx="8">
                  <c:v>#N/A</c:v>
                </c:pt>
                <c:pt idx="9">
                  <c:v>0.1</c:v>
                </c:pt>
              </c:numCache>
            </c:numRef>
          </c:val>
          <c:extLst>
            <c:ext xmlns:c16="http://schemas.microsoft.com/office/drawing/2014/chart" uri="{C3380CC4-5D6E-409C-BE32-E72D297353CC}">
              <c16:uniqueId val="{00000005-B34C-42D1-A6B4-C3D0FBD23BB1}"/>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0.15</c:v>
                </c:pt>
                <c:pt idx="4">
                  <c:v>#N/A</c:v>
                </c:pt>
                <c:pt idx="5">
                  <c:v>0.18</c:v>
                </c:pt>
                <c:pt idx="6">
                  <c:v>#N/A</c:v>
                </c:pt>
                <c:pt idx="7">
                  <c:v>0.11</c:v>
                </c:pt>
                <c:pt idx="8">
                  <c:v>#N/A</c:v>
                </c:pt>
                <c:pt idx="9">
                  <c:v>0.17</c:v>
                </c:pt>
              </c:numCache>
            </c:numRef>
          </c:val>
          <c:extLst>
            <c:ext xmlns:c16="http://schemas.microsoft.com/office/drawing/2014/chart" uri="{C3380CC4-5D6E-409C-BE32-E72D297353CC}">
              <c16:uniqueId val="{00000006-B34C-42D1-A6B4-C3D0FBD23BB1}"/>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0.71</c:v>
                </c:pt>
                <c:pt idx="2">
                  <c:v>#N/A</c:v>
                </c:pt>
                <c:pt idx="3">
                  <c:v>0.63</c:v>
                </c:pt>
                <c:pt idx="4">
                  <c:v>#N/A</c:v>
                </c:pt>
                <c:pt idx="5">
                  <c:v>1.1499999999999999</c:v>
                </c:pt>
                <c:pt idx="6">
                  <c:v>#N/A</c:v>
                </c:pt>
                <c:pt idx="7">
                  <c:v>1.1000000000000001</c:v>
                </c:pt>
                <c:pt idx="8">
                  <c:v>#N/A</c:v>
                </c:pt>
                <c:pt idx="9">
                  <c:v>1.23</c:v>
                </c:pt>
              </c:numCache>
            </c:numRef>
          </c:val>
          <c:extLst>
            <c:ext xmlns:c16="http://schemas.microsoft.com/office/drawing/2014/chart" uri="{C3380CC4-5D6E-409C-BE32-E72D297353CC}">
              <c16:uniqueId val="{00000007-B34C-42D1-A6B4-C3D0FBD23B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2.57</c:v>
                </c:pt>
                <c:pt idx="2">
                  <c:v>#N/A</c:v>
                </c:pt>
                <c:pt idx="3">
                  <c:v>3.23</c:v>
                </c:pt>
                <c:pt idx="4">
                  <c:v>#N/A</c:v>
                </c:pt>
                <c:pt idx="5">
                  <c:v>6.48</c:v>
                </c:pt>
                <c:pt idx="6">
                  <c:v>#N/A</c:v>
                </c:pt>
                <c:pt idx="7">
                  <c:v>6.13</c:v>
                </c:pt>
                <c:pt idx="8">
                  <c:v>#N/A</c:v>
                </c:pt>
                <c:pt idx="9">
                  <c:v>3.96</c:v>
                </c:pt>
              </c:numCache>
            </c:numRef>
          </c:val>
          <c:extLst>
            <c:ext xmlns:c16="http://schemas.microsoft.com/office/drawing/2014/chart" uri="{C3380CC4-5D6E-409C-BE32-E72D297353CC}">
              <c16:uniqueId val="{00000008-B34C-42D1-A6B4-C3D0FBD23BB1}"/>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7.86</c:v>
                </c:pt>
                <c:pt idx="2">
                  <c:v>#N/A</c:v>
                </c:pt>
                <c:pt idx="3">
                  <c:v>8.0500000000000007</c:v>
                </c:pt>
                <c:pt idx="4">
                  <c:v>#N/A</c:v>
                </c:pt>
                <c:pt idx="5">
                  <c:v>7.96</c:v>
                </c:pt>
                <c:pt idx="6">
                  <c:v>#N/A</c:v>
                </c:pt>
                <c:pt idx="7">
                  <c:v>8.49</c:v>
                </c:pt>
                <c:pt idx="8">
                  <c:v>#N/A</c:v>
                </c:pt>
                <c:pt idx="9">
                  <c:v>6.65</c:v>
                </c:pt>
              </c:numCache>
            </c:numRef>
          </c:val>
          <c:extLst>
            <c:ext xmlns:c16="http://schemas.microsoft.com/office/drawing/2014/chart" uri="{C3380CC4-5D6E-409C-BE32-E72D297353CC}">
              <c16:uniqueId val="{00000009-B34C-42D1-A6B4-C3D0FBD23B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2863</c:v>
                </c:pt>
                <c:pt idx="5">
                  <c:v>2945</c:v>
                </c:pt>
                <c:pt idx="8">
                  <c:v>2977</c:v>
                </c:pt>
                <c:pt idx="11">
                  <c:v>2953</c:v>
                </c:pt>
                <c:pt idx="14">
                  <c:v>2887</c:v>
                </c:pt>
              </c:numCache>
            </c:numRef>
          </c:val>
          <c:extLst>
            <c:ext xmlns:c16="http://schemas.microsoft.com/office/drawing/2014/chart" uri="{C3380CC4-5D6E-409C-BE32-E72D297353CC}">
              <c16:uniqueId val="{00000000-1340-4D23-907E-FFF789B0ED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40-4D23-907E-FFF789B0ED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12</c:v>
                </c:pt>
                <c:pt idx="6">
                  <c:v>0</c:v>
                </c:pt>
                <c:pt idx="9">
                  <c:v>0</c:v>
                </c:pt>
                <c:pt idx="12">
                  <c:v>0</c:v>
                </c:pt>
              </c:numCache>
            </c:numRef>
          </c:val>
          <c:extLst>
            <c:ext xmlns:c16="http://schemas.microsoft.com/office/drawing/2014/chart" uri="{C3380CC4-5D6E-409C-BE32-E72D297353CC}">
              <c16:uniqueId val="{00000002-1340-4D23-907E-FFF789B0ED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143</c:v>
                </c:pt>
                <c:pt idx="3">
                  <c:v>169</c:v>
                </c:pt>
                <c:pt idx="6">
                  <c:v>177</c:v>
                </c:pt>
                <c:pt idx="9">
                  <c:v>199</c:v>
                </c:pt>
                <c:pt idx="12">
                  <c:v>246</c:v>
                </c:pt>
              </c:numCache>
            </c:numRef>
          </c:val>
          <c:extLst>
            <c:ext xmlns:c16="http://schemas.microsoft.com/office/drawing/2014/chart" uri="{C3380CC4-5D6E-409C-BE32-E72D297353CC}">
              <c16:uniqueId val="{00000003-1340-4D23-907E-FFF789B0ED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1257</c:v>
                </c:pt>
                <c:pt idx="3">
                  <c:v>895</c:v>
                </c:pt>
                <c:pt idx="6">
                  <c:v>865</c:v>
                </c:pt>
                <c:pt idx="9">
                  <c:v>736</c:v>
                </c:pt>
                <c:pt idx="12">
                  <c:v>762</c:v>
                </c:pt>
              </c:numCache>
            </c:numRef>
          </c:val>
          <c:extLst>
            <c:ext xmlns:c16="http://schemas.microsoft.com/office/drawing/2014/chart" uri="{C3380CC4-5D6E-409C-BE32-E72D297353CC}">
              <c16:uniqueId val="{00000004-1340-4D23-907E-FFF789B0ED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40-4D23-907E-FFF789B0ED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40-4D23-907E-FFF789B0ED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2885</c:v>
                </c:pt>
                <c:pt idx="3">
                  <c:v>2946</c:v>
                </c:pt>
                <c:pt idx="6">
                  <c:v>2882</c:v>
                </c:pt>
                <c:pt idx="9">
                  <c:v>2881</c:v>
                </c:pt>
                <c:pt idx="12">
                  <c:v>2814</c:v>
                </c:pt>
              </c:numCache>
            </c:numRef>
          </c:val>
          <c:extLst>
            <c:ext xmlns:c16="http://schemas.microsoft.com/office/drawing/2014/chart" uri="{C3380CC4-5D6E-409C-BE32-E72D297353CC}">
              <c16:uniqueId val="{00000007-1340-4D23-907E-FFF789B0ED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1423</c:v>
                </c:pt>
                <c:pt idx="2">
                  <c:v>#N/A</c:v>
                </c:pt>
                <c:pt idx="3">
                  <c:v>#N/A</c:v>
                </c:pt>
                <c:pt idx="4">
                  <c:v>1077</c:v>
                </c:pt>
                <c:pt idx="5">
                  <c:v>#N/A</c:v>
                </c:pt>
                <c:pt idx="6">
                  <c:v>#N/A</c:v>
                </c:pt>
                <c:pt idx="7">
                  <c:v>947</c:v>
                </c:pt>
                <c:pt idx="8">
                  <c:v>#N/A</c:v>
                </c:pt>
                <c:pt idx="9">
                  <c:v>#N/A</c:v>
                </c:pt>
                <c:pt idx="10">
                  <c:v>863</c:v>
                </c:pt>
                <c:pt idx="11">
                  <c:v>#N/A</c:v>
                </c:pt>
                <c:pt idx="12">
                  <c:v>#N/A</c:v>
                </c:pt>
                <c:pt idx="13">
                  <c:v>935</c:v>
                </c:pt>
                <c:pt idx="14">
                  <c:v>#N/A</c:v>
                </c:pt>
              </c:numCache>
            </c:numRef>
          </c:val>
          <c:smooth val="0"/>
          <c:extLst>
            <c:ext xmlns:c16="http://schemas.microsoft.com/office/drawing/2014/chart" uri="{C3380CC4-5D6E-409C-BE32-E72D297353CC}">
              <c16:uniqueId val="{00000008-1340-4D23-907E-FFF789B0ED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32785</c:v>
                </c:pt>
                <c:pt idx="5">
                  <c:v>31744</c:v>
                </c:pt>
                <c:pt idx="8">
                  <c:v>30503</c:v>
                </c:pt>
                <c:pt idx="11">
                  <c:v>29005</c:v>
                </c:pt>
                <c:pt idx="14">
                  <c:v>28218</c:v>
                </c:pt>
              </c:numCache>
            </c:numRef>
          </c:val>
          <c:extLst>
            <c:ext xmlns:c16="http://schemas.microsoft.com/office/drawing/2014/chart" uri="{C3380CC4-5D6E-409C-BE32-E72D297353CC}">
              <c16:uniqueId val="{00000000-5FCA-4AE0-9B3A-57CDD0BDE0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2340</c:v>
                </c:pt>
                <c:pt idx="5">
                  <c:v>2270</c:v>
                </c:pt>
                <c:pt idx="8">
                  <c:v>2006</c:v>
                </c:pt>
                <c:pt idx="11">
                  <c:v>1767</c:v>
                </c:pt>
                <c:pt idx="14">
                  <c:v>1900</c:v>
                </c:pt>
              </c:numCache>
            </c:numRef>
          </c:val>
          <c:extLst>
            <c:ext xmlns:c16="http://schemas.microsoft.com/office/drawing/2014/chart" uri="{C3380CC4-5D6E-409C-BE32-E72D297353CC}">
              <c16:uniqueId val="{00000001-5FCA-4AE0-9B3A-57CDD0BDE0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4913</c:v>
                </c:pt>
                <c:pt idx="5">
                  <c:v>5275</c:v>
                </c:pt>
                <c:pt idx="8">
                  <c:v>5834</c:v>
                </c:pt>
                <c:pt idx="11">
                  <c:v>6340</c:v>
                </c:pt>
                <c:pt idx="14">
                  <c:v>6556</c:v>
                </c:pt>
              </c:numCache>
            </c:numRef>
          </c:val>
          <c:extLst>
            <c:ext xmlns:c16="http://schemas.microsoft.com/office/drawing/2014/chart" uri="{C3380CC4-5D6E-409C-BE32-E72D297353CC}">
              <c16:uniqueId val="{00000002-5FCA-4AE0-9B3A-57CDD0BDE0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CA-4AE0-9B3A-57CDD0BDE0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CA-4AE0-9B3A-57CDD0BDE0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CA-4AE0-9B3A-57CDD0BDE0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2781</c:v>
                </c:pt>
                <c:pt idx="3">
                  <c:v>2804</c:v>
                </c:pt>
                <c:pt idx="6">
                  <c:v>2856</c:v>
                </c:pt>
                <c:pt idx="9">
                  <c:v>2863</c:v>
                </c:pt>
                <c:pt idx="12">
                  <c:v>2915</c:v>
                </c:pt>
              </c:numCache>
            </c:numRef>
          </c:val>
          <c:extLst>
            <c:ext xmlns:c16="http://schemas.microsoft.com/office/drawing/2014/chart" uri="{C3380CC4-5D6E-409C-BE32-E72D297353CC}">
              <c16:uniqueId val="{00000006-5FCA-4AE0-9B3A-57CDD0BDE0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2048</c:v>
                </c:pt>
                <c:pt idx="3">
                  <c:v>2449</c:v>
                </c:pt>
                <c:pt idx="6">
                  <c:v>2382</c:v>
                </c:pt>
                <c:pt idx="9">
                  <c:v>2056</c:v>
                </c:pt>
                <c:pt idx="12">
                  <c:v>1788</c:v>
                </c:pt>
              </c:numCache>
            </c:numRef>
          </c:val>
          <c:extLst>
            <c:ext xmlns:c16="http://schemas.microsoft.com/office/drawing/2014/chart" uri="{C3380CC4-5D6E-409C-BE32-E72D297353CC}">
              <c16:uniqueId val="{00000007-5FCA-4AE0-9B3A-57CDD0BDE0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17039</c:v>
                </c:pt>
                <c:pt idx="3">
                  <c:v>14790</c:v>
                </c:pt>
                <c:pt idx="6">
                  <c:v>12414</c:v>
                </c:pt>
                <c:pt idx="9">
                  <c:v>9973</c:v>
                </c:pt>
                <c:pt idx="12">
                  <c:v>9033</c:v>
                </c:pt>
              </c:numCache>
            </c:numRef>
          </c:val>
          <c:extLst>
            <c:ext xmlns:c16="http://schemas.microsoft.com/office/drawing/2014/chart" uri="{C3380CC4-5D6E-409C-BE32-E72D297353CC}">
              <c16:uniqueId val="{00000008-5FCA-4AE0-9B3A-57CDD0BDE0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FCA-4AE0-9B3A-57CDD0BDE0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30476</c:v>
                </c:pt>
                <c:pt idx="3">
                  <c:v>29529</c:v>
                </c:pt>
                <c:pt idx="6">
                  <c:v>28686</c:v>
                </c:pt>
                <c:pt idx="9">
                  <c:v>27397</c:v>
                </c:pt>
                <c:pt idx="12">
                  <c:v>27945</c:v>
                </c:pt>
              </c:numCache>
            </c:numRef>
          </c:val>
          <c:extLst>
            <c:ext xmlns:c16="http://schemas.microsoft.com/office/drawing/2014/chart" uri="{C3380CC4-5D6E-409C-BE32-E72D297353CC}">
              <c16:uniqueId val="{0000000A-5FCA-4AE0-9B3A-57CDD0BDE0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12305</c:v>
                </c:pt>
                <c:pt idx="2">
                  <c:v>#N/A</c:v>
                </c:pt>
                <c:pt idx="3">
                  <c:v>#N/A</c:v>
                </c:pt>
                <c:pt idx="4">
                  <c:v>10282</c:v>
                </c:pt>
                <c:pt idx="5">
                  <c:v>#N/A</c:v>
                </c:pt>
                <c:pt idx="6">
                  <c:v>#N/A</c:v>
                </c:pt>
                <c:pt idx="7">
                  <c:v>7995</c:v>
                </c:pt>
                <c:pt idx="8">
                  <c:v>#N/A</c:v>
                </c:pt>
                <c:pt idx="9">
                  <c:v>#N/A</c:v>
                </c:pt>
                <c:pt idx="10">
                  <c:v>5178</c:v>
                </c:pt>
                <c:pt idx="11">
                  <c:v>#N/A</c:v>
                </c:pt>
                <c:pt idx="12">
                  <c:v>#N/A</c:v>
                </c:pt>
                <c:pt idx="13">
                  <c:v>5007</c:v>
                </c:pt>
                <c:pt idx="14">
                  <c:v>#N/A</c:v>
                </c:pt>
              </c:numCache>
            </c:numRef>
          </c:val>
          <c:smooth val="0"/>
          <c:extLst>
            <c:ext xmlns:c16="http://schemas.microsoft.com/office/drawing/2014/chart" uri="{C3380CC4-5D6E-409C-BE32-E72D297353CC}">
              <c16:uniqueId val="{0000000B-5FCA-4AE0-9B3A-57CDD0BDE0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1884</c:v>
                </c:pt>
                <c:pt idx="1">
                  <c:v>2364</c:v>
                </c:pt>
                <c:pt idx="2">
                  <c:v>2510</c:v>
                </c:pt>
              </c:numCache>
            </c:numRef>
          </c:val>
          <c:extLst>
            <c:ext xmlns:c16="http://schemas.microsoft.com/office/drawing/2014/chart" uri="{C3380CC4-5D6E-409C-BE32-E72D297353CC}">
              <c16:uniqueId val="{00000000-CB65-447E-8166-8C71822DDC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1381</c:v>
                </c:pt>
                <c:pt idx="1">
                  <c:v>1376</c:v>
                </c:pt>
                <c:pt idx="2">
                  <c:v>1431</c:v>
                </c:pt>
              </c:numCache>
            </c:numRef>
          </c:val>
          <c:extLst>
            <c:ext xmlns:c16="http://schemas.microsoft.com/office/drawing/2014/chart" uri="{C3380CC4-5D6E-409C-BE32-E72D297353CC}">
              <c16:uniqueId val="{00000001-CB65-447E-8166-8C71822DDC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2138</c:v>
                </c:pt>
                <c:pt idx="1">
                  <c:v>2034</c:v>
                </c:pt>
                <c:pt idx="2">
                  <c:v>1980</c:v>
                </c:pt>
              </c:numCache>
            </c:numRef>
          </c:val>
          <c:extLst>
            <c:ext xmlns:c16="http://schemas.microsoft.com/office/drawing/2014/chart" uri="{C3380CC4-5D6E-409C-BE32-E72D297353CC}">
              <c16:uniqueId val="{00000002-CB65-447E-8166-8C71822DDC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44,212
43,854
272.06
34,145,117
33,333,736
575,175
14,496,626
27,944,742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人口の減少や全国平均を上回る高齢化率（令和２年国勢調査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％）に加え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市内に中心となる産業が少ないこと等により、財政基盤は依然として弱い。第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次倉吉市総合計画に沿った施策の重点化との両立に努め、活力あるまちづくりを展開しつつ、行政の効率化を進めることにより、財政の健全化を図る。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124460</xdr:rowOff>
    </xdr:from>
    <xdr:to>
      <xdr:col>23</xdr:col>
      <xdr:colOff>133350</xdr:colOff>
      <xdr:row>41</xdr:row>
      <xdr:rowOff>124460</xdr:rowOff>
    </xdr:to>
    <xdr:cxnSp macro="">
      <xdr:nvCxnSpPr>
        <xdr:cNvPr id="67" name="直線コネクタ 66"/>
        <xdr:cNvCxnSpPr/>
      </xdr:nvCxnSpPr>
      <xdr:spPr>
        <a:xfrm>
          <a:off x="4114800" y="7153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124460</xdr:rowOff>
    </xdr:from>
    <xdr:to>
      <xdr:col>19</xdr:col>
      <xdr:colOff>133350</xdr:colOff>
      <xdr:row>41</xdr:row>
      <xdr:rowOff>124460</xdr:rowOff>
    </xdr:to>
    <xdr:cxnSp macro="">
      <xdr:nvCxnSpPr>
        <xdr:cNvPr id="70" name="直線コネクタ 69"/>
        <xdr:cNvCxnSpPr/>
      </xdr:nvCxnSpPr>
      <xdr:spPr>
        <a:xfrm>
          <a:off x="3225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124460</xdr:rowOff>
    </xdr:to>
    <xdr:cxnSp macro="">
      <xdr:nvCxnSpPr>
        <xdr:cNvPr id="73" name="直線コネクタ 72"/>
        <xdr:cNvCxnSpPr/>
      </xdr:nvCxnSpPr>
      <xdr:spPr>
        <a:xfrm>
          <a:off x="2336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6" name="直線コネクタ 75"/>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7" name="財政力該当値テキスト"/>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73660</xdr:rowOff>
    </xdr:from>
    <xdr:to>
      <xdr:col>19</xdr:col>
      <xdr:colOff>184150</xdr:colOff>
      <xdr:row>42</xdr:row>
      <xdr:rowOff>3810</xdr:rowOff>
    </xdr:to>
    <xdr:sp macro="" textlink="">
      <xdr:nvSpPr>
        <xdr:cNvPr id="88" name="楕円 87"/>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13987</xdr:rowOff>
    </xdr:from>
    <xdr:ext cx="736600" cy="259045"/>
    <xdr:sp macro="" textlink="">
      <xdr:nvSpPr>
        <xdr:cNvPr id="89" name="テキスト ボックス 88"/>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macro="" textlink="">
      <xdr:nvSpPr>
        <xdr:cNvPr id="90" name="楕円 89"/>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13987</xdr:rowOff>
    </xdr:from>
    <xdr:ext cx="762000" cy="259045"/>
    <xdr:sp macro="" textlink="">
      <xdr:nvSpPr>
        <xdr:cNvPr id="91" name="テキスト ボックス 90"/>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3" name="テキスト ボックス 92"/>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4" name="楕円 93"/>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5" name="テキスト ボックス 94"/>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本年度の経常収支比率は、分子となる経常経費充当一般財源が、下水道事業会計補助金等の増により前年度比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百万円増加となり、分母となる経常一般財源等が地方消費税交付金や臨時財政対策債等の減により前年度比</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百万円減少したことから、前年度比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152037</xdr:rowOff>
    </xdr:from>
    <xdr:to>
      <xdr:col>23</xdr:col>
      <xdr:colOff>133350</xdr:colOff>
      <xdr:row>60</xdr:row>
      <xdr:rowOff>4717</xdr:rowOff>
    </xdr:to>
    <xdr:cxnSp macro="">
      <xdr:nvCxnSpPr>
        <xdr:cNvPr id="132" name="直線コネクタ 131"/>
        <xdr:cNvCxnSpPr/>
      </xdr:nvCxnSpPr>
      <xdr:spPr>
        <a:xfrm>
          <a:off x="4114800" y="102675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38281</xdr:rowOff>
    </xdr:from>
    <xdr:to>
      <xdr:col>19</xdr:col>
      <xdr:colOff>133350</xdr:colOff>
      <xdr:row>59</xdr:row>
      <xdr:rowOff>152037</xdr:rowOff>
    </xdr:to>
    <xdr:cxnSp macro="">
      <xdr:nvCxnSpPr>
        <xdr:cNvPr id="135" name="直線コネクタ 134"/>
        <xdr:cNvCxnSpPr/>
      </xdr:nvCxnSpPr>
      <xdr:spPr>
        <a:xfrm>
          <a:off x="3225800" y="10153831"/>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38281</xdr:rowOff>
    </xdr:from>
    <xdr:to>
      <xdr:col>15</xdr:col>
      <xdr:colOff>82550</xdr:colOff>
      <xdr:row>60</xdr:row>
      <xdr:rowOff>11612</xdr:rowOff>
    </xdr:to>
    <xdr:cxnSp macro="">
      <xdr:nvCxnSpPr>
        <xdr:cNvPr id="138" name="直線コネクタ 137"/>
        <xdr:cNvCxnSpPr/>
      </xdr:nvCxnSpPr>
      <xdr:spPr>
        <a:xfrm flipV="1">
          <a:off x="2336800" y="10153831"/>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11612</xdr:rowOff>
    </xdr:from>
    <xdr:to>
      <xdr:col>11</xdr:col>
      <xdr:colOff>31750</xdr:colOff>
      <xdr:row>61</xdr:row>
      <xdr:rowOff>19413</xdr:rowOff>
    </xdr:to>
    <xdr:cxnSp macro="">
      <xdr:nvCxnSpPr>
        <xdr:cNvPr id="141" name="直線コネクタ 140"/>
        <xdr:cNvCxnSpPr/>
      </xdr:nvCxnSpPr>
      <xdr:spPr>
        <a:xfrm flipV="1">
          <a:off x="1447800" y="10298612"/>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125367</xdr:rowOff>
    </xdr:from>
    <xdr:to>
      <xdr:col>23</xdr:col>
      <xdr:colOff>184150</xdr:colOff>
      <xdr:row>60</xdr:row>
      <xdr:rowOff>55517</xdr:rowOff>
    </xdr:to>
    <xdr:sp macro="" textlink="">
      <xdr:nvSpPr>
        <xdr:cNvPr id="151" name="楕円 150"/>
        <xdr:cNvSpPr/>
      </xdr:nvSpPr>
      <xdr:spPr>
        <a:xfrm>
          <a:off x="4902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141894</xdr:rowOff>
    </xdr:from>
    <xdr:ext cx="762000" cy="259045"/>
    <xdr:sp macro="" textlink="">
      <xdr:nvSpPr>
        <xdr:cNvPr id="152" name="財政構造の弾力性該当値テキスト"/>
        <xdr:cNvSpPr txBox="1"/>
      </xdr:nvSpPr>
      <xdr:spPr>
        <a:xfrm>
          <a:off x="5041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101237</xdr:rowOff>
    </xdr:from>
    <xdr:to>
      <xdr:col>19</xdr:col>
      <xdr:colOff>184150</xdr:colOff>
      <xdr:row>60</xdr:row>
      <xdr:rowOff>31387</xdr:rowOff>
    </xdr:to>
    <xdr:sp macro="" textlink="">
      <xdr:nvSpPr>
        <xdr:cNvPr id="153" name="楕円 152"/>
        <xdr:cNvSpPr/>
      </xdr:nvSpPr>
      <xdr:spPr>
        <a:xfrm>
          <a:off x="4064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41564</xdr:rowOff>
    </xdr:from>
    <xdr:ext cx="736600" cy="259045"/>
    <xdr:sp macro="" textlink="">
      <xdr:nvSpPr>
        <xdr:cNvPr id="154" name="テキスト ボックス 153"/>
        <xdr:cNvSpPr txBox="1"/>
      </xdr:nvSpPr>
      <xdr:spPr>
        <a:xfrm>
          <a:off x="3733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158931</xdr:rowOff>
    </xdr:from>
    <xdr:to>
      <xdr:col>15</xdr:col>
      <xdr:colOff>133350</xdr:colOff>
      <xdr:row>59</xdr:row>
      <xdr:rowOff>89081</xdr:rowOff>
    </xdr:to>
    <xdr:sp macro="" textlink="">
      <xdr:nvSpPr>
        <xdr:cNvPr id="155" name="楕円 154"/>
        <xdr:cNvSpPr/>
      </xdr:nvSpPr>
      <xdr:spPr>
        <a:xfrm>
          <a:off x="3175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99258</xdr:rowOff>
    </xdr:from>
    <xdr:ext cx="762000" cy="259045"/>
    <xdr:sp macro="" textlink="">
      <xdr:nvSpPr>
        <xdr:cNvPr id="156" name="テキスト ボックス 155"/>
        <xdr:cNvSpPr txBox="1"/>
      </xdr:nvSpPr>
      <xdr:spPr>
        <a:xfrm>
          <a:off x="2844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132262</xdr:rowOff>
    </xdr:from>
    <xdr:to>
      <xdr:col>11</xdr:col>
      <xdr:colOff>82550</xdr:colOff>
      <xdr:row>60</xdr:row>
      <xdr:rowOff>62412</xdr:rowOff>
    </xdr:to>
    <xdr:sp macro="" textlink="">
      <xdr:nvSpPr>
        <xdr:cNvPr id="157" name="楕円 156"/>
        <xdr:cNvSpPr/>
      </xdr:nvSpPr>
      <xdr:spPr>
        <a:xfrm>
          <a:off x="2286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72589</xdr:rowOff>
    </xdr:from>
    <xdr:ext cx="762000" cy="259045"/>
    <xdr:sp macro="" textlink="">
      <xdr:nvSpPr>
        <xdr:cNvPr id="158" name="テキスト ボックス 157"/>
        <xdr:cNvSpPr txBox="1"/>
      </xdr:nvSpPr>
      <xdr:spPr>
        <a:xfrm>
          <a:off x="1955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140063</xdr:rowOff>
    </xdr:from>
    <xdr:to>
      <xdr:col>7</xdr:col>
      <xdr:colOff>31750</xdr:colOff>
      <xdr:row>61</xdr:row>
      <xdr:rowOff>70213</xdr:rowOff>
    </xdr:to>
    <xdr:sp macro="" textlink="">
      <xdr:nvSpPr>
        <xdr:cNvPr id="159" name="楕円 158"/>
        <xdr:cNvSpPr/>
      </xdr:nvSpPr>
      <xdr:spPr>
        <a:xfrm>
          <a:off x="1397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54990</xdr:rowOff>
    </xdr:from>
    <xdr:ext cx="762000" cy="259045"/>
    <xdr:sp macro="" textlink="">
      <xdr:nvSpPr>
        <xdr:cNvPr id="160" name="テキスト ボックス 159"/>
        <xdr:cNvSpPr txBox="1"/>
      </xdr:nvSpPr>
      <xdr:spPr>
        <a:xfrm>
          <a:off x="1066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人件費、物件費ともに類似団体平均以下であることから、人口１人当たり人件費・物件費等決算額は、類似団体平均を下回っている。今後は、平成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年度に策定した公共施設等総合管理計画や個別施設計画により、公共施設等の最適な管理・配置を検討し、既存施設の維持管理に係る経費を抑制していく。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また、会計年度任用職員制度の導入及び正職員の定年延伸の開始により、関連経費の増嵩が著しいことから、正職員を含めた定員管理の徹底と、事務事業の適正化を行う必要がある。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141350</xdr:rowOff>
    </xdr:from>
    <xdr:to>
      <xdr:col>23</xdr:col>
      <xdr:colOff>133350</xdr:colOff>
      <xdr:row>81</xdr:row>
      <xdr:rowOff>161483</xdr:rowOff>
    </xdr:to>
    <xdr:cxnSp macro="">
      <xdr:nvCxnSpPr>
        <xdr:cNvPr id="196" name="直線コネクタ 195"/>
        <xdr:cNvCxnSpPr/>
      </xdr:nvCxnSpPr>
      <xdr:spPr>
        <a:xfrm>
          <a:off x="4114800" y="14028800"/>
          <a:ext cx="838200" cy="2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136925</xdr:rowOff>
    </xdr:from>
    <xdr:to>
      <xdr:col>19</xdr:col>
      <xdr:colOff>133350</xdr:colOff>
      <xdr:row>81</xdr:row>
      <xdr:rowOff>141350</xdr:rowOff>
    </xdr:to>
    <xdr:cxnSp macro="">
      <xdr:nvCxnSpPr>
        <xdr:cNvPr id="199" name="直線コネクタ 198"/>
        <xdr:cNvCxnSpPr/>
      </xdr:nvCxnSpPr>
      <xdr:spPr>
        <a:xfrm>
          <a:off x="3225800" y="14024375"/>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118791</xdr:rowOff>
    </xdr:from>
    <xdr:to>
      <xdr:col>15</xdr:col>
      <xdr:colOff>82550</xdr:colOff>
      <xdr:row>81</xdr:row>
      <xdr:rowOff>136925</xdr:rowOff>
    </xdr:to>
    <xdr:cxnSp macro="">
      <xdr:nvCxnSpPr>
        <xdr:cNvPr id="202" name="直線コネクタ 201"/>
        <xdr:cNvCxnSpPr/>
      </xdr:nvCxnSpPr>
      <xdr:spPr>
        <a:xfrm>
          <a:off x="2336800" y="14006241"/>
          <a:ext cx="889000" cy="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105852</xdr:rowOff>
    </xdr:from>
    <xdr:to>
      <xdr:col>11</xdr:col>
      <xdr:colOff>31750</xdr:colOff>
      <xdr:row>81</xdr:row>
      <xdr:rowOff>118791</xdr:rowOff>
    </xdr:to>
    <xdr:cxnSp macro="">
      <xdr:nvCxnSpPr>
        <xdr:cNvPr id="205" name="直線コネクタ 204"/>
        <xdr:cNvCxnSpPr/>
      </xdr:nvCxnSpPr>
      <xdr:spPr>
        <a:xfrm>
          <a:off x="1447800" y="13993302"/>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110683</xdr:rowOff>
    </xdr:from>
    <xdr:to>
      <xdr:col>23</xdr:col>
      <xdr:colOff>184150</xdr:colOff>
      <xdr:row>82</xdr:row>
      <xdr:rowOff>40833</xdr:rowOff>
    </xdr:to>
    <xdr:sp macro="" textlink="">
      <xdr:nvSpPr>
        <xdr:cNvPr id="215" name="楕円 214"/>
        <xdr:cNvSpPr/>
      </xdr:nvSpPr>
      <xdr:spPr>
        <a:xfrm>
          <a:off x="4902200" y="139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31960</xdr:rowOff>
    </xdr:from>
    <xdr:ext cx="762000" cy="259045"/>
    <xdr:sp macro="" textlink="">
      <xdr:nvSpPr>
        <xdr:cNvPr id="216" name="人件費・物件費等の状況該当値テキスト"/>
        <xdr:cNvSpPr txBox="1"/>
      </xdr:nvSpPr>
      <xdr:spPr>
        <a:xfrm>
          <a:off x="5041900" y="1391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90550</xdr:rowOff>
    </xdr:from>
    <xdr:to>
      <xdr:col>19</xdr:col>
      <xdr:colOff>184150</xdr:colOff>
      <xdr:row>82</xdr:row>
      <xdr:rowOff>20700</xdr:rowOff>
    </xdr:to>
    <xdr:sp macro="" textlink="">
      <xdr:nvSpPr>
        <xdr:cNvPr id="217" name="楕円 216"/>
        <xdr:cNvSpPr/>
      </xdr:nvSpPr>
      <xdr:spPr>
        <a:xfrm>
          <a:off x="4064000" y="139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30877</xdr:rowOff>
    </xdr:from>
    <xdr:ext cx="736600" cy="259045"/>
    <xdr:sp macro="" textlink="">
      <xdr:nvSpPr>
        <xdr:cNvPr id="218" name="テキスト ボックス 217"/>
        <xdr:cNvSpPr txBox="1"/>
      </xdr:nvSpPr>
      <xdr:spPr>
        <a:xfrm>
          <a:off x="3733800" y="1374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86125</xdr:rowOff>
    </xdr:from>
    <xdr:to>
      <xdr:col>15</xdr:col>
      <xdr:colOff>133350</xdr:colOff>
      <xdr:row>82</xdr:row>
      <xdr:rowOff>16275</xdr:rowOff>
    </xdr:to>
    <xdr:sp macro="" textlink="">
      <xdr:nvSpPr>
        <xdr:cNvPr id="219" name="楕円 218"/>
        <xdr:cNvSpPr/>
      </xdr:nvSpPr>
      <xdr:spPr>
        <a:xfrm>
          <a:off x="3175000" y="1397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26452</xdr:rowOff>
    </xdr:from>
    <xdr:ext cx="762000" cy="259045"/>
    <xdr:sp macro="" textlink="">
      <xdr:nvSpPr>
        <xdr:cNvPr id="220" name="テキスト ボックス 219"/>
        <xdr:cNvSpPr txBox="1"/>
      </xdr:nvSpPr>
      <xdr:spPr>
        <a:xfrm>
          <a:off x="2844800" y="1374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67991</xdr:rowOff>
    </xdr:from>
    <xdr:to>
      <xdr:col>11</xdr:col>
      <xdr:colOff>82550</xdr:colOff>
      <xdr:row>81</xdr:row>
      <xdr:rowOff>169591</xdr:rowOff>
    </xdr:to>
    <xdr:sp macro="" textlink="">
      <xdr:nvSpPr>
        <xdr:cNvPr id="221" name="楕円 220"/>
        <xdr:cNvSpPr/>
      </xdr:nvSpPr>
      <xdr:spPr>
        <a:xfrm>
          <a:off x="2286000" y="139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8318</xdr:rowOff>
    </xdr:from>
    <xdr:ext cx="762000" cy="259045"/>
    <xdr:sp macro="" textlink="">
      <xdr:nvSpPr>
        <xdr:cNvPr id="222" name="テキスト ボックス 221"/>
        <xdr:cNvSpPr txBox="1"/>
      </xdr:nvSpPr>
      <xdr:spPr>
        <a:xfrm>
          <a:off x="1955800" y="1372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55052</xdr:rowOff>
    </xdr:from>
    <xdr:to>
      <xdr:col>7</xdr:col>
      <xdr:colOff>31750</xdr:colOff>
      <xdr:row>81</xdr:row>
      <xdr:rowOff>156652</xdr:rowOff>
    </xdr:to>
    <xdr:sp macro="" textlink="">
      <xdr:nvSpPr>
        <xdr:cNvPr id="223" name="楕円 222"/>
        <xdr:cNvSpPr/>
      </xdr:nvSpPr>
      <xdr:spPr>
        <a:xfrm>
          <a:off x="1397000" y="1394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166829</xdr:rowOff>
    </xdr:from>
    <xdr:ext cx="762000" cy="259045"/>
    <xdr:sp macro="" textlink="">
      <xdr:nvSpPr>
        <xdr:cNvPr id="224" name="テキスト ボックス 223"/>
        <xdr:cNvSpPr txBox="1"/>
      </xdr:nvSpPr>
      <xdr:spPr>
        <a:xfrm>
          <a:off x="1066800" y="1371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組織機構の見直し等による級別職員数の変化（部長級＋２、課長級＋１）により、前年度と比較すると数値は上昇している。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給与制度の調査検討を行い、可能なものから改正を実施することや、適正な職員役職構成となるような人事を行うこと等を通じ、適正な給与水準とするよう努める。</a:t>
          </a: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136172</xdr:rowOff>
    </xdr:to>
    <xdr:cxnSp macro="">
      <xdr:nvCxnSpPr>
        <xdr:cNvPr id="258" name="直線コネクタ 257"/>
        <xdr:cNvCxnSpPr/>
      </xdr:nvCxnSpPr>
      <xdr:spPr>
        <a:xfrm>
          <a:off x="16179800" y="145111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162984</xdr:rowOff>
    </xdr:to>
    <xdr:cxnSp macro="">
      <xdr:nvCxnSpPr>
        <xdr:cNvPr id="261" name="直線コネクタ 260"/>
        <xdr:cNvCxnSpPr/>
      </xdr:nvCxnSpPr>
      <xdr:spPr>
        <a:xfrm flipV="1">
          <a:off x="15290800" y="145111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18345</xdr:rowOff>
    </xdr:to>
    <xdr:cxnSp macro="">
      <xdr:nvCxnSpPr>
        <xdr:cNvPr id="264" name="直線コネクタ 263"/>
        <xdr:cNvCxnSpPr/>
      </xdr:nvCxnSpPr>
      <xdr:spPr>
        <a:xfrm flipV="1">
          <a:off x="14401800" y="145647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31750</xdr:rowOff>
    </xdr:to>
    <xdr:cxnSp macro="">
      <xdr:nvCxnSpPr>
        <xdr:cNvPr id="267" name="直線コネクタ 266"/>
        <xdr:cNvCxnSpPr/>
      </xdr:nvCxnSpPr>
      <xdr:spPr>
        <a:xfrm flipV="1">
          <a:off x="13512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7" name="楕円 276"/>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8" name="給与水準   （国との比較）該当値テキスト"/>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9" name="楕円 278"/>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80" name="テキスト ボックス 279"/>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1" name="楕円 280"/>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2" name="テキスト ボックス 281"/>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3" name="楕円 282"/>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4" name="テキスト ボックス 283"/>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6" name="テキスト ボックス 285"/>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類似団体と比較すると、約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人下回っている状況である。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令和４年度に向けて正職員数を削減するよう、平成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年度に定員管理計画（平成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年度正職員数</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431</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人→令和４年度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414</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人）を策定して取り組み、令和４年４月１日時点の職員数は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411</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人（普通会計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352</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人）に減少したが、新型コロナウイルス感染症に対する対策など増大する行政需要に対応するため令和５年４月１日時点の職員数は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418</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人（普通会計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357</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人）に増員した。今後、定員管理に関する計画を策定し、適切な職員数とするよう努める。</a:t>
          </a: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102743</xdr:rowOff>
    </xdr:from>
    <xdr:to>
      <xdr:col>81</xdr:col>
      <xdr:colOff>44450</xdr:colOff>
      <xdr:row>59</xdr:row>
      <xdr:rowOff>122047</xdr:rowOff>
    </xdr:to>
    <xdr:cxnSp macro="">
      <xdr:nvCxnSpPr>
        <xdr:cNvPr id="321" name="直線コネクタ 320"/>
        <xdr:cNvCxnSpPr/>
      </xdr:nvCxnSpPr>
      <xdr:spPr>
        <a:xfrm>
          <a:off x="16179800" y="10218293"/>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101134</xdr:rowOff>
    </xdr:from>
    <xdr:to>
      <xdr:col>77</xdr:col>
      <xdr:colOff>44450</xdr:colOff>
      <xdr:row>59</xdr:row>
      <xdr:rowOff>102743</xdr:rowOff>
    </xdr:to>
    <xdr:cxnSp macro="">
      <xdr:nvCxnSpPr>
        <xdr:cNvPr id="324" name="直線コネクタ 323"/>
        <xdr:cNvCxnSpPr/>
      </xdr:nvCxnSpPr>
      <xdr:spPr>
        <a:xfrm>
          <a:off x="15290800" y="10216684"/>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92287</xdr:rowOff>
    </xdr:from>
    <xdr:to>
      <xdr:col>72</xdr:col>
      <xdr:colOff>203200</xdr:colOff>
      <xdr:row>59</xdr:row>
      <xdr:rowOff>101134</xdr:rowOff>
    </xdr:to>
    <xdr:cxnSp macro="">
      <xdr:nvCxnSpPr>
        <xdr:cNvPr id="327" name="直線コネクタ 326"/>
        <xdr:cNvCxnSpPr/>
      </xdr:nvCxnSpPr>
      <xdr:spPr>
        <a:xfrm>
          <a:off x="14401800" y="1020783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84244</xdr:rowOff>
    </xdr:from>
    <xdr:to>
      <xdr:col>68</xdr:col>
      <xdr:colOff>152400</xdr:colOff>
      <xdr:row>59</xdr:row>
      <xdr:rowOff>92287</xdr:rowOff>
    </xdr:to>
    <xdr:cxnSp macro="">
      <xdr:nvCxnSpPr>
        <xdr:cNvPr id="330" name="直線コネクタ 329"/>
        <xdr:cNvCxnSpPr/>
      </xdr:nvCxnSpPr>
      <xdr:spPr>
        <a:xfrm>
          <a:off x="13512800" y="101997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71247</xdr:rowOff>
    </xdr:from>
    <xdr:to>
      <xdr:col>81</xdr:col>
      <xdr:colOff>95250</xdr:colOff>
      <xdr:row>60</xdr:row>
      <xdr:rowOff>1397</xdr:rowOff>
    </xdr:to>
    <xdr:sp macro="" textlink="">
      <xdr:nvSpPr>
        <xdr:cNvPr id="340" name="楕円 339"/>
        <xdr:cNvSpPr/>
      </xdr:nvSpPr>
      <xdr:spPr>
        <a:xfrm>
          <a:off x="169672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87774</xdr:rowOff>
    </xdr:from>
    <xdr:ext cx="762000" cy="259045"/>
    <xdr:sp macro="" textlink="">
      <xdr:nvSpPr>
        <xdr:cNvPr id="341" name="定員管理の状況該当値テキスト"/>
        <xdr:cNvSpPr txBox="1"/>
      </xdr:nvSpPr>
      <xdr:spPr>
        <a:xfrm>
          <a:off x="17106900" y="1003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51943</xdr:rowOff>
    </xdr:from>
    <xdr:to>
      <xdr:col>77</xdr:col>
      <xdr:colOff>95250</xdr:colOff>
      <xdr:row>59</xdr:row>
      <xdr:rowOff>153543</xdr:rowOff>
    </xdr:to>
    <xdr:sp macro="" textlink="">
      <xdr:nvSpPr>
        <xdr:cNvPr id="342" name="楕円 341"/>
        <xdr:cNvSpPr/>
      </xdr:nvSpPr>
      <xdr:spPr>
        <a:xfrm>
          <a:off x="16129000" y="1016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163720</xdr:rowOff>
    </xdr:from>
    <xdr:ext cx="736600" cy="259045"/>
    <xdr:sp macro="" textlink="">
      <xdr:nvSpPr>
        <xdr:cNvPr id="343" name="テキスト ボックス 342"/>
        <xdr:cNvSpPr txBox="1"/>
      </xdr:nvSpPr>
      <xdr:spPr>
        <a:xfrm>
          <a:off x="15798800" y="9936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50334</xdr:rowOff>
    </xdr:from>
    <xdr:to>
      <xdr:col>73</xdr:col>
      <xdr:colOff>44450</xdr:colOff>
      <xdr:row>59</xdr:row>
      <xdr:rowOff>151934</xdr:rowOff>
    </xdr:to>
    <xdr:sp macro="" textlink="">
      <xdr:nvSpPr>
        <xdr:cNvPr id="344" name="楕円 343"/>
        <xdr:cNvSpPr/>
      </xdr:nvSpPr>
      <xdr:spPr>
        <a:xfrm>
          <a:off x="15240000" y="10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162111</xdr:rowOff>
    </xdr:from>
    <xdr:ext cx="762000" cy="259045"/>
    <xdr:sp macro="" textlink="">
      <xdr:nvSpPr>
        <xdr:cNvPr id="345" name="テキスト ボックス 344"/>
        <xdr:cNvSpPr txBox="1"/>
      </xdr:nvSpPr>
      <xdr:spPr>
        <a:xfrm>
          <a:off x="14909800" y="993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41487</xdr:rowOff>
    </xdr:from>
    <xdr:to>
      <xdr:col>68</xdr:col>
      <xdr:colOff>203200</xdr:colOff>
      <xdr:row>59</xdr:row>
      <xdr:rowOff>143087</xdr:rowOff>
    </xdr:to>
    <xdr:sp macro="" textlink="">
      <xdr:nvSpPr>
        <xdr:cNvPr id="346" name="楕円 345"/>
        <xdr:cNvSpPr/>
      </xdr:nvSpPr>
      <xdr:spPr>
        <a:xfrm>
          <a:off x="14351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153264</xdr:rowOff>
    </xdr:from>
    <xdr:ext cx="762000" cy="259045"/>
    <xdr:sp macro="" textlink="">
      <xdr:nvSpPr>
        <xdr:cNvPr id="347" name="テキスト ボックス 346"/>
        <xdr:cNvSpPr txBox="1"/>
      </xdr:nvSpPr>
      <xdr:spPr>
        <a:xfrm>
          <a:off x="14020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33444</xdr:rowOff>
    </xdr:from>
    <xdr:to>
      <xdr:col>64</xdr:col>
      <xdr:colOff>152400</xdr:colOff>
      <xdr:row>59</xdr:row>
      <xdr:rowOff>135044</xdr:rowOff>
    </xdr:to>
    <xdr:sp macro="" textlink="">
      <xdr:nvSpPr>
        <xdr:cNvPr id="348" name="楕円 347"/>
        <xdr:cNvSpPr/>
      </xdr:nvSpPr>
      <xdr:spPr>
        <a:xfrm>
          <a:off x="13462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145221</xdr:rowOff>
    </xdr:from>
    <xdr:ext cx="762000" cy="259045"/>
    <xdr:sp macro="" textlink="">
      <xdr:nvSpPr>
        <xdr:cNvPr id="349" name="テキスト ボックス 348"/>
        <xdr:cNvSpPr txBox="1"/>
      </xdr:nvSpPr>
      <xdr:spPr>
        <a:xfrm>
          <a:off x="13131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kumimoji="1" lang="ja-JP" altLang="en-US" sz="1300">
              <a:latin typeface="ＭＳ Ｐゴシック" panose="020B0600070205080204" pitchFamily="50" charset="-128"/>
              <a:ea typeface="ＭＳ Ｐゴシック" panose="020B0600070205080204" pitchFamily="50" charset="-128"/>
            </a:rPr>
            <a:t>令和３年度に地域総合整備事業債の償還が終了（</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億円）し、分子の公債費充当一般財源等額が減となったこと及び、分母の普通交付税が増（</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億円）となったことを要因とし、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36</xdr:row>
      <xdr:rowOff>171344</xdr:rowOff>
    </xdr:to>
    <xdr:cxnSp macro="">
      <xdr:nvCxnSpPr>
        <xdr:cNvPr id="383" name="直線コネクタ 382"/>
        <xdr:cNvCxnSpPr/>
      </xdr:nvCxnSpPr>
      <xdr:spPr>
        <a:xfrm flipV="1">
          <a:off x="16179800" y="633550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171344</xdr:rowOff>
    </xdr:from>
    <xdr:to>
      <xdr:col>77</xdr:col>
      <xdr:colOff>44450</xdr:colOff>
      <xdr:row>37</xdr:row>
      <xdr:rowOff>38100</xdr:rowOff>
    </xdr:to>
    <xdr:cxnSp macro="">
      <xdr:nvCxnSpPr>
        <xdr:cNvPr id="386" name="直線コネクタ 385"/>
        <xdr:cNvCxnSpPr/>
      </xdr:nvCxnSpPr>
      <xdr:spPr>
        <a:xfrm flipV="1">
          <a:off x="15290800" y="634354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70273</xdr:rowOff>
    </xdr:to>
    <xdr:cxnSp macro="">
      <xdr:nvCxnSpPr>
        <xdr:cNvPr id="389" name="直線コネクタ 388"/>
        <xdr:cNvCxnSpPr/>
      </xdr:nvCxnSpPr>
      <xdr:spPr>
        <a:xfrm flipV="1">
          <a:off x="14401800" y="63817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98425</xdr:rowOff>
    </xdr:to>
    <xdr:cxnSp macro="">
      <xdr:nvCxnSpPr>
        <xdr:cNvPr id="392" name="直線コネクタ 391"/>
        <xdr:cNvCxnSpPr/>
      </xdr:nvCxnSpPr>
      <xdr:spPr>
        <a:xfrm flipV="1">
          <a:off x="13512800" y="641392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112501</xdr:rowOff>
    </xdr:from>
    <xdr:to>
      <xdr:col>81</xdr:col>
      <xdr:colOff>95250</xdr:colOff>
      <xdr:row>37</xdr:row>
      <xdr:rowOff>42651</xdr:rowOff>
    </xdr:to>
    <xdr:sp macro="" textlink="">
      <xdr:nvSpPr>
        <xdr:cNvPr id="402" name="楕円 401"/>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129028</xdr:rowOff>
    </xdr:from>
    <xdr:ext cx="762000" cy="259045"/>
    <xdr:sp macro="" textlink="">
      <xdr:nvSpPr>
        <xdr:cNvPr id="403" name="公債費負担の状況該当値テキスト"/>
        <xdr:cNvSpPr txBox="1"/>
      </xdr:nvSpPr>
      <xdr:spPr>
        <a:xfrm>
          <a:off x="17106900" y="612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120544</xdr:rowOff>
    </xdr:from>
    <xdr:to>
      <xdr:col>77</xdr:col>
      <xdr:colOff>95250</xdr:colOff>
      <xdr:row>37</xdr:row>
      <xdr:rowOff>50694</xdr:rowOff>
    </xdr:to>
    <xdr:sp macro="" textlink="">
      <xdr:nvSpPr>
        <xdr:cNvPr id="404" name="楕円 403"/>
        <xdr:cNvSpPr/>
      </xdr:nvSpPr>
      <xdr:spPr>
        <a:xfrm>
          <a:off x="16129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60871</xdr:rowOff>
    </xdr:from>
    <xdr:ext cx="736600" cy="259045"/>
    <xdr:sp macro="" textlink="">
      <xdr:nvSpPr>
        <xdr:cNvPr id="405" name="テキスト ボックス 404"/>
        <xdr:cNvSpPr txBox="1"/>
      </xdr:nvSpPr>
      <xdr:spPr>
        <a:xfrm>
          <a:off x="15798800" y="606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6" name="楕円 405"/>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407" name="テキスト ボックス 406"/>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08" name="楕円 407"/>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105850</xdr:rowOff>
    </xdr:from>
    <xdr:ext cx="762000" cy="259045"/>
    <xdr:sp macro="" textlink="">
      <xdr:nvSpPr>
        <xdr:cNvPr id="409" name="テキスト ボックス 408"/>
        <xdr:cNvSpPr txBox="1"/>
      </xdr:nvSpPr>
      <xdr:spPr>
        <a:xfrm>
          <a:off x="14020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47625</xdr:rowOff>
    </xdr:from>
    <xdr:to>
      <xdr:col>64</xdr:col>
      <xdr:colOff>152400</xdr:colOff>
      <xdr:row>37</xdr:row>
      <xdr:rowOff>149225</xdr:rowOff>
    </xdr:to>
    <xdr:sp macro="" textlink="">
      <xdr:nvSpPr>
        <xdr:cNvPr id="410" name="楕円 409"/>
        <xdr:cNvSpPr/>
      </xdr:nvSpPr>
      <xdr:spPr>
        <a:xfrm>
          <a:off x="1346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134002</xdr:rowOff>
    </xdr:from>
    <xdr:ext cx="762000" cy="259045"/>
    <xdr:sp macro="" textlink="">
      <xdr:nvSpPr>
        <xdr:cNvPr id="411" name="テキスト ボックス 410"/>
        <xdr:cNvSpPr txBox="1"/>
      </xdr:nvSpPr>
      <xdr:spPr>
        <a:xfrm>
          <a:off x="13131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kumimoji="1" lang="ja-JP" altLang="en-US" sz="1300">
              <a:latin typeface="ＭＳ Ｐゴシック" panose="020B0600070205080204" pitchFamily="50" charset="-128"/>
              <a:ea typeface="ＭＳ Ｐゴシック" panose="020B0600070205080204" pitchFamily="50" charset="-128"/>
            </a:rPr>
            <a:t>下水道事業への収益的繰出金が減（</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億円）となり、繰入割合が下がったことで、分子の公営企業債等繰入見込額が減となったため、</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139954</xdr:rowOff>
    </xdr:from>
    <xdr:to>
      <xdr:col>81</xdr:col>
      <xdr:colOff>44450</xdr:colOff>
      <xdr:row>15</xdr:row>
      <xdr:rowOff>152823</xdr:rowOff>
    </xdr:to>
    <xdr:cxnSp macro="">
      <xdr:nvCxnSpPr>
        <xdr:cNvPr id="445" name="直線コネクタ 444"/>
        <xdr:cNvCxnSpPr/>
      </xdr:nvCxnSpPr>
      <xdr:spPr>
        <a:xfrm flipV="1">
          <a:off x="16179800" y="2711704"/>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152823</xdr:rowOff>
    </xdr:from>
    <xdr:to>
      <xdr:col>77</xdr:col>
      <xdr:colOff>44450</xdr:colOff>
      <xdr:row>16</xdr:row>
      <xdr:rowOff>161544</xdr:rowOff>
    </xdr:to>
    <xdr:cxnSp macro="">
      <xdr:nvCxnSpPr>
        <xdr:cNvPr id="448" name="直線コネクタ 447"/>
        <xdr:cNvCxnSpPr/>
      </xdr:nvCxnSpPr>
      <xdr:spPr>
        <a:xfrm flipV="1">
          <a:off x="15290800" y="2724573"/>
          <a:ext cx="889000" cy="18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161544</xdr:rowOff>
    </xdr:from>
    <xdr:to>
      <xdr:col>72</xdr:col>
      <xdr:colOff>203200</xdr:colOff>
      <xdr:row>18</xdr:row>
      <xdr:rowOff>2032</xdr:rowOff>
    </xdr:to>
    <xdr:cxnSp macro="">
      <xdr:nvCxnSpPr>
        <xdr:cNvPr id="451" name="直線コネクタ 450"/>
        <xdr:cNvCxnSpPr/>
      </xdr:nvCxnSpPr>
      <xdr:spPr>
        <a:xfrm flipV="1">
          <a:off x="14401800" y="290474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2032</xdr:rowOff>
    </xdr:from>
    <xdr:to>
      <xdr:col>68</xdr:col>
      <xdr:colOff>152400</xdr:colOff>
      <xdr:row>19</xdr:row>
      <xdr:rowOff>4318</xdr:rowOff>
    </xdr:to>
    <xdr:cxnSp macro="">
      <xdr:nvCxnSpPr>
        <xdr:cNvPr id="454" name="直線コネクタ 453"/>
        <xdr:cNvCxnSpPr/>
      </xdr:nvCxnSpPr>
      <xdr:spPr>
        <a:xfrm flipV="1">
          <a:off x="13512800" y="30881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89154</xdr:rowOff>
    </xdr:from>
    <xdr:to>
      <xdr:col>81</xdr:col>
      <xdr:colOff>95250</xdr:colOff>
      <xdr:row>16</xdr:row>
      <xdr:rowOff>19304</xdr:rowOff>
    </xdr:to>
    <xdr:sp macro="" textlink="">
      <xdr:nvSpPr>
        <xdr:cNvPr id="464" name="楕円 463"/>
        <xdr:cNvSpPr/>
      </xdr:nvSpPr>
      <xdr:spPr>
        <a:xfrm>
          <a:off x="16967200" y="266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61231</xdr:rowOff>
    </xdr:from>
    <xdr:ext cx="762000" cy="259045"/>
    <xdr:sp macro="" textlink="">
      <xdr:nvSpPr>
        <xdr:cNvPr id="465" name="将来負担の状況該当値テキスト"/>
        <xdr:cNvSpPr txBox="1"/>
      </xdr:nvSpPr>
      <xdr:spPr>
        <a:xfrm>
          <a:off x="17106900" y="263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102023</xdr:rowOff>
    </xdr:from>
    <xdr:to>
      <xdr:col>77</xdr:col>
      <xdr:colOff>95250</xdr:colOff>
      <xdr:row>16</xdr:row>
      <xdr:rowOff>32173</xdr:rowOff>
    </xdr:to>
    <xdr:sp macro="" textlink="">
      <xdr:nvSpPr>
        <xdr:cNvPr id="466" name="楕円 465"/>
        <xdr:cNvSpPr/>
      </xdr:nvSpPr>
      <xdr:spPr>
        <a:xfrm>
          <a:off x="16129000" y="26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16950</xdr:rowOff>
    </xdr:from>
    <xdr:ext cx="736600" cy="259045"/>
    <xdr:sp macro="" textlink="">
      <xdr:nvSpPr>
        <xdr:cNvPr id="467" name="テキスト ボックス 466"/>
        <xdr:cNvSpPr txBox="1"/>
      </xdr:nvSpPr>
      <xdr:spPr>
        <a:xfrm>
          <a:off x="15798800" y="276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110744</xdr:rowOff>
    </xdr:from>
    <xdr:to>
      <xdr:col>73</xdr:col>
      <xdr:colOff>44450</xdr:colOff>
      <xdr:row>17</xdr:row>
      <xdr:rowOff>40894</xdr:rowOff>
    </xdr:to>
    <xdr:sp macro="" textlink="">
      <xdr:nvSpPr>
        <xdr:cNvPr id="468" name="楕円 467"/>
        <xdr:cNvSpPr/>
      </xdr:nvSpPr>
      <xdr:spPr>
        <a:xfrm>
          <a:off x="15240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25671</xdr:rowOff>
    </xdr:from>
    <xdr:ext cx="762000" cy="259045"/>
    <xdr:sp macro="" textlink="">
      <xdr:nvSpPr>
        <xdr:cNvPr id="469" name="テキスト ボックス 468"/>
        <xdr:cNvSpPr txBox="1"/>
      </xdr:nvSpPr>
      <xdr:spPr>
        <a:xfrm>
          <a:off x="14909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122682</xdr:rowOff>
    </xdr:from>
    <xdr:to>
      <xdr:col>68</xdr:col>
      <xdr:colOff>203200</xdr:colOff>
      <xdr:row>18</xdr:row>
      <xdr:rowOff>52832</xdr:rowOff>
    </xdr:to>
    <xdr:sp macro="" textlink="">
      <xdr:nvSpPr>
        <xdr:cNvPr id="470" name="楕円 469"/>
        <xdr:cNvSpPr/>
      </xdr:nvSpPr>
      <xdr:spPr>
        <a:xfrm>
          <a:off x="14351000" y="30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37609</xdr:rowOff>
    </xdr:from>
    <xdr:ext cx="762000" cy="259045"/>
    <xdr:sp macro="" textlink="">
      <xdr:nvSpPr>
        <xdr:cNvPr id="471" name="テキスト ボックス 470"/>
        <xdr:cNvSpPr txBox="1"/>
      </xdr:nvSpPr>
      <xdr:spPr>
        <a:xfrm>
          <a:off x="14020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124968</xdr:rowOff>
    </xdr:from>
    <xdr:to>
      <xdr:col>64</xdr:col>
      <xdr:colOff>152400</xdr:colOff>
      <xdr:row>19</xdr:row>
      <xdr:rowOff>55118</xdr:rowOff>
    </xdr:to>
    <xdr:sp macro="" textlink="">
      <xdr:nvSpPr>
        <xdr:cNvPr id="472" name="楕円 471"/>
        <xdr:cNvSpPr/>
      </xdr:nvSpPr>
      <xdr:spPr>
        <a:xfrm>
          <a:off x="13462000" y="32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39895</xdr:rowOff>
    </xdr:from>
    <xdr:ext cx="762000" cy="259045"/>
    <xdr:sp macro="" textlink="">
      <xdr:nvSpPr>
        <xdr:cNvPr id="473" name="テキスト ボックス 472"/>
        <xdr:cNvSpPr txBox="1"/>
      </xdr:nvSpPr>
      <xdr:spPr>
        <a:xfrm>
          <a:off x="13131800" y="329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44,212
43,854
272.06
34,145,117
33,333,736
575,175
14,496,626
27,944,742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人口あたりの職員数が類似団体より少なく、給与水準（ラスパイレス指数）が類似団体平均を下回っているため、人件費に係る経常収支比率は、類似団体平均より低くなっている。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今後も行財政改革への取り組みを通じて人件費の削減に努める。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50800</xdr:rowOff>
    </xdr:to>
    <xdr:cxnSp macro="">
      <xdr:nvCxnSpPr>
        <xdr:cNvPr id="66" name="直線コネクタ 65"/>
        <xdr:cNvCxnSpPr/>
      </xdr:nvCxnSpPr>
      <xdr:spPr>
        <a:xfrm>
          <a:off x="3987800" y="620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27940</xdr:rowOff>
    </xdr:to>
    <xdr:cxnSp macro="">
      <xdr:nvCxnSpPr>
        <xdr:cNvPr id="69" name="直線コネクタ 68"/>
        <xdr:cNvCxnSpPr/>
      </xdr:nvCxnSpPr>
      <xdr:spPr>
        <a:xfrm>
          <a:off x="3098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43180</xdr:rowOff>
    </xdr:to>
    <xdr:cxnSp macro="">
      <xdr:nvCxnSpPr>
        <xdr:cNvPr id="72" name="直線コネクタ 71"/>
        <xdr:cNvCxnSpPr/>
      </xdr:nvCxnSpPr>
      <xdr:spPr>
        <a:xfrm flipV="1">
          <a:off x="2209800" y="616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43180</xdr:rowOff>
    </xdr:to>
    <xdr:cxnSp macro="">
      <xdr:nvCxnSpPr>
        <xdr:cNvPr id="75" name="直線コネクタ 74"/>
        <xdr:cNvCxnSpPr/>
      </xdr:nvCxnSpPr>
      <xdr:spPr>
        <a:xfrm>
          <a:off x="1320800" y="6116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物件費に係る経常収支比率は、重層的支援体制整備や障がい者相談支援体制充実に係る経常経費充当一般財源の増が要因となり、前年度比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88900</xdr:rowOff>
    </xdr:to>
    <xdr:cxnSp macro="">
      <xdr:nvCxnSpPr>
        <xdr:cNvPr id="127" name="直線コネクタ 126"/>
        <xdr:cNvCxnSpPr/>
      </xdr:nvCxnSpPr>
      <xdr:spPr>
        <a:xfrm>
          <a:off x="15671800" y="2809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66040</xdr:rowOff>
    </xdr:to>
    <xdr:cxnSp macro="">
      <xdr:nvCxnSpPr>
        <xdr:cNvPr id="130" name="直線コネクタ 129"/>
        <xdr:cNvCxnSpPr/>
      </xdr:nvCxnSpPr>
      <xdr:spPr>
        <a:xfrm>
          <a:off x="14782800" y="2702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5080</xdr:rowOff>
    </xdr:to>
    <xdr:cxnSp macro="">
      <xdr:nvCxnSpPr>
        <xdr:cNvPr id="133" name="直線コネクタ 132"/>
        <xdr:cNvCxnSpPr/>
      </xdr:nvCxnSpPr>
      <xdr:spPr>
        <a:xfrm flipV="1">
          <a:off x="13893800" y="2702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134620</xdr:rowOff>
    </xdr:to>
    <xdr:cxnSp macro="">
      <xdr:nvCxnSpPr>
        <xdr:cNvPr id="136" name="直線コネクタ 135"/>
        <xdr:cNvCxnSpPr/>
      </xdr:nvCxnSpPr>
      <xdr:spPr>
        <a:xfrm flipV="1">
          <a:off x="13004800" y="2748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8" name="楕円 147"/>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9" name="テキスト ボックス 148"/>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2" name="楕円 151"/>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3" name="テキスト ボックス 152"/>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5" name="テキスト ボックス 154"/>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係る経常収支比率については、保育所運営費や自立支援給付費に係る経常経費充当一般財源は増となったものの、保育所指定管理費の皆減に係る経常経費充当一般財源の皆減により、前年度比と同様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類似団体平均を上回る傾向は、依続している。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38100</xdr:rowOff>
    </xdr:to>
    <xdr:cxnSp macro="">
      <xdr:nvCxnSpPr>
        <xdr:cNvPr id="188" name="直線コネクタ 187"/>
        <xdr:cNvCxnSpPr/>
      </xdr:nvCxnSpPr>
      <xdr:spPr>
        <a:xfrm>
          <a:off x="3987800" y="9982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76200</xdr:rowOff>
    </xdr:to>
    <xdr:cxnSp macro="">
      <xdr:nvCxnSpPr>
        <xdr:cNvPr id="191" name="直線コネクタ 190"/>
        <xdr:cNvCxnSpPr/>
      </xdr:nvCxnSpPr>
      <xdr:spPr>
        <a:xfrm flipV="1">
          <a:off x="30988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58</xdr:row>
      <xdr:rowOff>139700</xdr:rowOff>
    </xdr:to>
    <xdr:cxnSp macro="">
      <xdr:nvCxnSpPr>
        <xdr:cNvPr id="194" name="直線コネクタ 193"/>
        <xdr:cNvCxnSpPr/>
      </xdr:nvCxnSpPr>
      <xdr:spPr>
        <a:xfrm flipV="1">
          <a:off x="2209800" y="10020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139700</xdr:rowOff>
    </xdr:from>
    <xdr:to>
      <xdr:col>11</xdr:col>
      <xdr:colOff>9525</xdr:colOff>
      <xdr:row>59</xdr:row>
      <xdr:rowOff>69850</xdr:rowOff>
    </xdr:to>
    <xdr:cxnSp macro="">
      <xdr:nvCxnSpPr>
        <xdr:cNvPr id="197" name="直線コネクタ 196"/>
        <xdr:cNvCxnSpPr/>
      </xdr:nvCxnSpPr>
      <xdr:spPr>
        <a:xfrm flipV="1">
          <a:off x="1320800" y="1008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7" name="楕円 206"/>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08" name="扶助費該当値テキスト"/>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09" name="楕円 208"/>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0" name="テキスト ボックス 209"/>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1" name="楕円 210"/>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2" name="テキスト ボックス 211"/>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3" name="楕円 212"/>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4" name="テキスト ボックス 213"/>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5" name="楕円 214"/>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6" name="テキスト ボックス 215"/>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国民健康保険事業特別会計と介護保険事業特別会計への繰出金に係る経常経費充当一般財源の減等が要因となり、前年度比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121557</xdr:rowOff>
    </xdr:to>
    <xdr:cxnSp macro="">
      <xdr:nvCxnSpPr>
        <xdr:cNvPr id="251" name="直線コネクタ 250"/>
        <xdr:cNvCxnSpPr/>
      </xdr:nvCxnSpPr>
      <xdr:spPr>
        <a:xfrm flipV="1">
          <a:off x="15671800" y="97118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121557</xdr:rowOff>
    </xdr:to>
    <xdr:cxnSp macro="">
      <xdr:nvCxnSpPr>
        <xdr:cNvPr id="254" name="直線コネクタ 253"/>
        <xdr:cNvCxnSpPr/>
      </xdr:nvCxnSpPr>
      <xdr:spPr>
        <a:xfrm>
          <a:off x="14782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56</xdr:row>
      <xdr:rowOff>132443</xdr:rowOff>
    </xdr:to>
    <xdr:cxnSp macro="">
      <xdr:nvCxnSpPr>
        <xdr:cNvPr id="257" name="直線コネクタ 256"/>
        <xdr:cNvCxnSpPr/>
      </xdr:nvCxnSpPr>
      <xdr:spPr>
        <a:xfrm flipV="1">
          <a:off x="13893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62</xdr:row>
      <xdr:rowOff>83457</xdr:rowOff>
    </xdr:to>
    <xdr:cxnSp macro="">
      <xdr:nvCxnSpPr>
        <xdr:cNvPr id="260" name="直線コネクタ 259"/>
        <xdr:cNvCxnSpPr/>
      </xdr:nvCxnSpPr>
      <xdr:spPr>
        <a:xfrm flipV="1">
          <a:off x="13004800" y="9733643"/>
          <a:ext cx="889000" cy="97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0" name="楕円 269"/>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71"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2" name="楕円 271"/>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3" name="テキスト ボックス 272"/>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4" name="楕円 273"/>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5" name="テキスト ボックス 274"/>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6" name="楕円 275"/>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7" name="テキスト ボックス 276"/>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32657</xdr:rowOff>
    </xdr:from>
    <xdr:to>
      <xdr:col>65</xdr:col>
      <xdr:colOff>53975</xdr:colOff>
      <xdr:row>62</xdr:row>
      <xdr:rowOff>134257</xdr:rowOff>
    </xdr:to>
    <xdr:sp macro="" textlink="">
      <xdr:nvSpPr>
        <xdr:cNvPr id="278" name="楕円 277"/>
        <xdr:cNvSpPr/>
      </xdr:nvSpPr>
      <xdr:spPr>
        <a:xfrm>
          <a:off x="12954000" y="1066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119034</xdr:rowOff>
    </xdr:from>
    <xdr:ext cx="762000" cy="259045"/>
    <xdr:sp macro="" textlink="">
      <xdr:nvSpPr>
        <xdr:cNvPr id="279" name="テキスト ボックス 278"/>
        <xdr:cNvSpPr txBox="1"/>
      </xdr:nvSpPr>
      <xdr:spPr>
        <a:xfrm>
          <a:off x="12623800" y="1074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補助費等に係る経常収支比率は、一部事務組合への負担金等に係る経常経費充当一般財源の増が要因となり、前年度比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60706</xdr:rowOff>
    </xdr:to>
    <xdr:cxnSp macro="">
      <xdr:nvCxnSpPr>
        <xdr:cNvPr id="309" name="直線コネクタ 308"/>
        <xdr:cNvCxnSpPr/>
      </xdr:nvCxnSpPr>
      <xdr:spPr>
        <a:xfrm>
          <a:off x="15671800" y="6386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42418</xdr:rowOff>
    </xdr:to>
    <xdr:cxnSp macro="">
      <xdr:nvCxnSpPr>
        <xdr:cNvPr id="312" name="直線コネクタ 311"/>
        <xdr:cNvCxnSpPr/>
      </xdr:nvCxnSpPr>
      <xdr:spPr>
        <a:xfrm>
          <a:off x="14782800" y="6358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28702</xdr:rowOff>
    </xdr:to>
    <xdr:cxnSp macro="">
      <xdr:nvCxnSpPr>
        <xdr:cNvPr id="315" name="直線コネクタ 314"/>
        <xdr:cNvCxnSpPr/>
      </xdr:nvCxnSpPr>
      <xdr:spPr>
        <a:xfrm flipV="1">
          <a:off x="13893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37</xdr:row>
      <xdr:rowOff>28702</xdr:rowOff>
    </xdr:to>
    <xdr:cxnSp macro="">
      <xdr:nvCxnSpPr>
        <xdr:cNvPr id="318" name="直線コネクタ 317"/>
        <xdr:cNvCxnSpPr/>
      </xdr:nvCxnSpPr>
      <xdr:spPr>
        <a:xfrm>
          <a:off x="13004800" y="613460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8" name="楕円 327"/>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9" name="補助費等該当値テキスト"/>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0" name="楕円 329"/>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1" name="テキスト ボックス 330"/>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2" name="楕円 331"/>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3" name="テキスト ボックス 332"/>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34" name="楕円 333"/>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5" name="テキスト ボックス 334"/>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6" name="楕円 335"/>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7" name="テキスト ボックス 336"/>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緊急防災・減災事業債（平成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年度以前の地方債計画に基づき発行されたもの）の償還がおおむね完了したことにより、公債費総額自体の減に伴い、経常経費充当一般財源が減となり、前年度比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159385</xdr:rowOff>
    </xdr:from>
    <xdr:to>
      <xdr:col>24</xdr:col>
      <xdr:colOff>25400</xdr:colOff>
      <xdr:row>74</xdr:row>
      <xdr:rowOff>163195</xdr:rowOff>
    </xdr:to>
    <xdr:cxnSp macro="">
      <xdr:nvCxnSpPr>
        <xdr:cNvPr id="369" name="直線コネクタ 368"/>
        <xdr:cNvCxnSpPr/>
      </xdr:nvCxnSpPr>
      <xdr:spPr>
        <a:xfrm flipV="1">
          <a:off x="3987800" y="128466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131462</xdr:rowOff>
    </xdr:from>
    <xdr:ext cx="762000" cy="259045"/>
    <xdr:sp macro="" textlink="">
      <xdr:nvSpPr>
        <xdr:cNvPr id="370" name="公債費平均値テキスト"/>
        <xdr:cNvSpPr txBox="1"/>
      </xdr:nvSpPr>
      <xdr:spPr>
        <a:xfrm>
          <a:off x="4914900" y="1281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74</xdr:row>
      <xdr:rowOff>163195</xdr:rowOff>
    </xdr:to>
    <xdr:cxnSp macro="">
      <xdr:nvCxnSpPr>
        <xdr:cNvPr id="372" name="直線コネクタ 371"/>
        <xdr:cNvCxnSpPr/>
      </xdr:nvCxnSpPr>
      <xdr:spPr>
        <a:xfrm>
          <a:off x="3098800" y="128371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8890</xdr:rowOff>
    </xdr:to>
    <xdr:cxnSp macro="">
      <xdr:nvCxnSpPr>
        <xdr:cNvPr id="375" name="直線コネクタ 374"/>
        <xdr:cNvCxnSpPr/>
      </xdr:nvCxnSpPr>
      <xdr:spPr>
        <a:xfrm flipV="1">
          <a:off x="2209800" y="12837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12700</xdr:rowOff>
    </xdr:to>
    <xdr:cxnSp macro="">
      <xdr:nvCxnSpPr>
        <xdr:cNvPr id="378" name="直線コネクタ 377"/>
        <xdr:cNvCxnSpPr/>
      </xdr:nvCxnSpPr>
      <xdr:spPr>
        <a:xfrm flipV="1">
          <a:off x="1320800" y="12867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108585</xdr:rowOff>
    </xdr:from>
    <xdr:to>
      <xdr:col>24</xdr:col>
      <xdr:colOff>76200</xdr:colOff>
      <xdr:row>75</xdr:row>
      <xdr:rowOff>38735</xdr:rowOff>
    </xdr:to>
    <xdr:sp macro="" textlink="">
      <xdr:nvSpPr>
        <xdr:cNvPr id="388" name="楕円 387"/>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17162</xdr:rowOff>
    </xdr:from>
    <xdr:ext cx="762000" cy="259045"/>
    <xdr:sp macro="" textlink="">
      <xdr:nvSpPr>
        <xdr:cNvPr id="389" name="公債費該当値テキスト"/>
        <xdr:cNvSpPr txBox="1"/>
      </xdr:nvSpPr>
      <xdr:spPr>
        <a:xfrm>
          <a:off x="4914900" y="127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112395</xdr:rowOff>
    </xdr:from>
    <xdr:to>
      <xdr:col>20</xdr:col>
      <xdr:colOff>38100</xdr:colOff>
      <xdr:row>75</xdr:row>
      <xdr:rowOff>42545</xdr:rowOff>
    </xdr:to>
    <xdr:sp macro="" textlink="">
      <xdr:nvSpPr>
        <xdr:cNvPr id="390" name="楕円 389"/>
        <xdr:cNvSpPr/>
      </xdr:nvSpPr>
      <xdr:spPr>
        <a:xfrm>
          <a:off x="3937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52722</xdr:rowOff>
    </xdr:from>
    <xdr:ext cx="736600" cy="259045"/>
    <xdr:sp macro="" textlink="">
      <xdr:nvSpPr>
        <xdr:cNvPr id="391" name="テキスト ボックス 390"/>
        <xdr:cNvSpPr txBox="1"/>
      </xdr:nvSpPr>
      <xdr:spPr>
        <a:xfrm>
          <a:off x="3606800" y="1256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99060</xdr:rowOff>
    </xdr:from>
    <xdr:to>
      <xdr:col>15</xdr:col>
      <xdr:colOff>149225</xdr:colOff>
      <xdr:row>75</xdr:row>
      <xdr:rowOff>29210</xdr:rowOff>
    </xdr:to>
    <xdr:sp macro="" textlink="">
      <xdr:nvSpPr>
        <xdr:cNvPr id="392" name="楕円 391"/>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39387</xdr:rowOff>
    </xdr:from>
    <xdr:ext cx="762000" cy="259045"/>
    <xdr:sp macro="" textlink="">
      <xdr:nvSpPr>
        <xdr:cNvPr id="393" name="テキスト ボックス 392"/>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4" name="楕円 393"/>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5" name="テキスト ボックス 394"/>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133350</xdr:rowOff>
    </xdr:from>
    <xdr:to>
      <xdr:col>6</xdr:col>
      <xdr:colOff>171450</xdr:colOff>
      <xdr:row>75</xdr:row>
      <xdr:rowOff>63500</xdr:rowOff>
    </xdr:to>
    <xdr:sp macro="" textlink="">
      <xdr:nvSpPr>
        <xdr:cNvPr id="396" name="楕円 395"/>
        <xdr:cNvSpPr/>
      </xdr:nvSpPr>
      <xdr:spPr>
        <a:xfrm>
          <a:off x="1270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73677</xdr:rowOff>
    </xdr:from>
    <xdr:ext cx="762000" cy="259045"/>
    <xdr:sp macro="" textlink="">
      <xdr:nvSpPr>
        <xdr:cNvPr id="397" name="テキスト ボックス 396"/>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人件費は類似団体と比べ低いものの、扶助費や補助費等の経費が高い水準にある。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今後も社会保障関連経費の増大が見込まれるため、経常経費の削減に努める必要がある。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76</xdr:row>
      <xdr:rowOff>136144</xdr:rowOff>
    </xdr:to>
    <xdr:cxnSp macro="">
      <xdr:nvCxnSpPr>
        <xdr:cNvPr id="428" name="直線コネクタ 427"/>
        <xdr:cNvCxnSpPr/>
      </xdr:nvCxnSpPr>
      <xdr:spPr>
        <a:xfrm>
          <a:off x="15671800" y="13125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94996</xdr:rowOff>
    </xdr:to>
    <xdr:cxnSp macro="">
      <xdr:nvCxnSpPr>
        <xdr:cNvPr id="431" name="直線コネクタ 430"/>
        <xdr:cNvCxnSpPr/>
      </xdr:nvCxnSpPr>
      <xdr:spPr>
        <a:xfrm>
          <a:off x="14782800" y="130063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94996</xdr:rowOff>
    </xdr:to>
    <xdr:cxnSp macro="">
      <xdr:nvCxnSpPr>
        <xdr:cNvPr id="434" name="直線コネクタ 433"/>
        <xdr:cNvCxnSpPr/>
      </xdr:nvCxnSpPr>
      <xdr:spPr>
        <a:xfrm flipV="1">
          <a:off x="13893800" y="130063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77</xdr:row>
      <xdr:rowOff>152146</xdr:rowOff>
    </xdr:to>
    <xdr:cxnSp macro="">
      <xdr:nvCxnSpPr>
        <xdr:cNvPr id="437" name="直線コネクタ 436"/>
        <xdr:cNvCxnSpPr/>
      </xdr:nvCxnSpPr>
      <xdr:spPr>
        <a:xfrm flipV="1">
          <a:off x="13004800" y="131251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7" name="楕円 446"/>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48" name="公債費以外該当値テキスト"/>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49" name="楕円 448"/>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50" name="テキスト ボックス 449"/>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1" name="楕円 450"/>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2" name="テキスト ボックス 451"/>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3" name="楕円 452"/>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54" name="テキスト ボックス 453"/>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5" name="楕円 454"/>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6" name="テキスト ボックス 455"/>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7312</xdr:rowOff>
    </xdr:from>
    <xdr:to>
      <xdr:col>29</xdr:col>
      <xdr:colOff>127000</xdr:colOff>
      <xdr:row>18</xdr:row>
      <xdr:rowOff>64048</xdr:rowOff>
    </xdr:to>
    <xdr:cxnSp macro="">
      <xdr:nvCxnSpPr>
        <xdr:cNvPr id="52" name="直線コネクタ 51"/>
        <xdr:cNvCxnSpPr/>
      </xdr:nvCxnSpPr>
      <xdr:spPr bwMode="auto">
        <a:xfrm flipV="1">
          <a:off x="5003800" y="3141037"/>
          <a:ext cx="647700" cy="56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64048</xdr:rowOff>
    </xdr:from>
    <xdr:to>
      <xdr:col>26</xdr:col>
      <xdr:colOff>50800</xdr:colOff>
      <xdr:row>18</xdr:row>
      <xdr:rowOff>74607</xdr:rowOff>
    </xdr:to>
    <xdr:cxnSp macro="">
      <xdr:nvCxnSpPr>
        <xdr:cNvPr id="55" name="直線コネクタ 54"/>
        <xdr:cNvCxnSpPr/>
      </xdr:nvCxnSpPr>
      <xdr:spPr bwMode="auto">
        <a:xfrm flipV="1">
          <a:off x="4305300" y="3197773"/>
          <a:ext cx="698500" cy="1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74607</xdr:rowOff>
    </xdr:from>
    <xdr:to>
      <xdr:col>22</xdr:col>
      <xdr:colOff>114300</xdr:colOff>
      <xdr:row>18</xdr:row>
      <xdr:rowOff>116006</xdr:rowOff>
    </xdr:to>
    <xdr:cxnSp macro="">
      <xdr:nvCxnSpPr>
        <xdr:cNvPr id="58" name="直線コネクタ 57"/>
        <xdr:cNvCxnSpPr/>
      </xdr:nvCxnSpPr>
      <xdr:spPr bwMode="auto">
        <a:xfrm flipV="1">
          <a:off x="3606800" y="3208332"/>
          <a:ext cx="698500" cy="4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116006</xdr:rowOff>
    </xdr:from>
    <xdr:to>
      <xdr:col>18</xdr:col>
      <xdr:colOff>177800</xdr:colOff>
      <xdr:row>18</xdr:row>
      <xdr:rowOff>168747</xdr:rowOff>
    </xdr:to>
    <xdr:cxnSp macro="">
      <xdr:nvCxnSpPr>
        <xdr:cNvPr id="61" name="直線コネクタ 60"/>
        <xdr:cNvCxnSpPr/>
      </xdr:nvCxnSpPr>
      <xdr:spPr bwMode="auto">
        <a:xfrm flipV="1">
          <a:off x="2908300" y="3249731"/>
          <a:ext cx="698500" cy="5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127962</xdr:rowOff>
    </xdr:from>
    <xdr:to>
      <xdr:col>29</xdr:col>
      <xdr:colOff>177800</xdr:colOff>
      <xdr:row>18</xdr:row>
      <xdr:rowOff>58112</xdr:rowOff>
    </xdr:to>
    <xdr:sp macro="" textlink="">
      <xdr:nvSpPr>
        <xdr:cNvPr id="71" name="楕円 70"/>
        <xdr:cNvSpPr/>
      </xdr:nvSpPr>
      <xdr:spPr bwMode="auto">
        <a:xfrm>
          <a:off x="5600700" y="309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100039</xdr:rowOff>
    </xdr:from>
    <xdr:ext cx="762000" cy="259045"/>
    <xdr:sp macro="" textlink="">
      <xdr:nvSpPr>
        <xdr:cNvPr id="72" name="人口1人当たり決算額の推移該当値テキスト130"/>
        <xdr:cNvSpPr txBox="1"/>
      </xdr:nvSpPr>
      <xdr:spPr>
        <a:xfrm>
          <a:off x="5740400" y="306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13248</xdr:rowOff>
    </xdr:from>
    <xdr:to>
      <xdr:col>26</xdr:col>
      <xdr:colOff>101600</xdr:colOff>
      <xdr:row>18</xdr:row>
      <xdr:rowOff>114848</xdr:rowOff>
    </xdr:to>
    <xdr:sp macro="" textlink="">
      <xdr:nvSpPr>
        <xdr:cNvPr id="73" name="楕円 72"/>
        <xdr:cNvSpPr/>
      </xdr:nvSpPr>
      <xdr:spPr bwMode="auto">
        <a:xfrm>
          <a:off x="4953000" y="3146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99625</xdr:rowOff>
    </xdr:from>
    <xdr:ext cx="736600" cy="259045"/>
    <xdr:sp macro="" textlink="">
      <xdr:nvSpPr>
        <xdr:cNvPr id="74" name="テキスト ボックス 73"/>
        <xdr:cNvSpPr txBox="1"/>
      </xdr:nvSpPr>
      <xdr:spPr>
        <a:xfrm>
          <a:off x="4622800" y="3233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23807</xdr:rowOff>
    </xdr:from>
    <xdr:to>
      <xdr:col>22</xdr:col>
      <xdr:colOff>165100</xdr:colOff>
      <xdr:row>18</xdr:row>
      <xdr:rowOff>125407</xdr:rowOff>
    </xdr:to>
    <xdr:sp macro="" textlink="">
      <xdr:nvSpPr>
        <xdr:cNvPr id="75" name="楕円 74"/>
        <xdr:cNvSpPr/>
      </xdr:nvSpPr>
      <xdr:spPr bwMode="auto">
        <a:xfrm>
          <a:off x="4254500" y="315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110184</xdr:rowOff>
    </xdr:from>
    <xdr:ext cx="762000" cy="259045"/>
    <xdr:sp macro="" textlink="">
      <xdr:nvSpPr>
        <xdr:cNvPr id="76" name="テキスト ボックス 75"/>
        <xdr:cNvSpPr txBox="1"/>
      </xdr:nvSpPr>
      <xdr:spPr>
        <a:xfrm>
          <a:off x="3924300" y="324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65206</xdr:rowOff>
    </xdr:from>
    <xdr:to>
      <xdr:col>19</xdr:col>
      <xdr:colOff>38100</xdr:colOff>
      <xdr:row>18</xdr:row>
      <xdr:rowOff>166805</xdr:rowOff>
    </xdr:to>
    <xdr:sp macro="" textlink="">
      <xdr:nvSpPr>
        <xdr:cNvPr id="77" name="楕円 76"/>
        <xdr:cNvSpPr/>
      </xdr:nvSpPr>
      <xdr:spPr bwMode="auto">
        <a:xfrm>
          <a:off x="3556000" y="319893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151582</xdr:rowOff>
    </xdr:from>
    <xdr:ext cx="762000" cy="259045"/>
    <xdr:sp macro="" textlink="">
      <xdr:nvSpPr>
        <xdr:cNvPr id="78" name="テキスト ボックス 77"/>
        <xdr:cNvSpPr txBox="1"/>
      </xdr:nvSpPr>
      <xdr:spPr>
        <a:xfrm>
          <a:off x="3225800" y="328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117947</xdr:rowOff>
    </xdr:from>
    <xdr:to>
      <xdr:col>15</xdr:col>
      <xdr:colOff>101600</xdr:colOff>
      <xdr:row>19</xdr:row>
      <xdr:rowOff>48097</xdr:rowOff>
    </xdr:to>
    <xdr:sp macro="" textlink="">
      <xdr:nvSpPr>
        <xdr:cNvPr id="79" name="楕円 78"/>
        <xdr:cNvSpPr/>
      </xdr:nvSpPr>
      <xdr:spPr bwMode="auto">
        <a:xfrm>
          <a:off x="2857500" y="325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32874</xdr:rowOff>
    </xdr:from>
    <xdr:ext cx="762000" cy="259045"/>
    <xdr:sp macro="" textlink="">
      <xdr:nvSpPr>
        <xdr:cNvPr id="80" name="テキスト ボックス 79"/>
        <xdr:cNvSpPr txBox="1"/>
      </xdr:nvSpPr>
      <xdr:spPr>
        <a:xfrm>
          <a:off x="2527300" y="333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74314</xdr:rowOff>
    </xdr:from>
    <xdr:to>
      <xdr:col>29</xdr:col>
      <xdr:colOff>127000</xdr:colOff>
      <xdr:row>38</xdr:row>
      <xdr:rowOff>80721</xdr:rowOff>
    </xdr:to>
    <xdr:cxnSp macro="">
      <xdr:nvCxnSpPr>
        <xdr:cNvPr id="116" name="直線コネクタ 115"/>
        <xdr:cNvCxnSpPr/>
      </xdr:nvCxnSpPr>
      <xdr:spPr bwMode="auto">
        <a:xfrm flipV="1">
          <a:off x="5003800" y="7541914"/>
          <a:ext cx="647700" cy="6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75483</xdr:rowOff>
    </xdr:from>
    <xdr:to>
      <xdr:col>26</xdr:col>
      <xdr:colOff>50800</xdr:colOff>
      <xdr:row>38</xdr:row>
      <xdr:rowOff>80721</xdr:rowOff>
    </xdr:to>
    <xdr:cxnSp macro="">
      <xdr:nvCxnSpPr>
        <xdr:cNvPr id="119" name="直線コネクタ 118"/>
        <xdr:cNvCxnSpPr/>
      </xdr:nvCxnSpPr>
      <xdr:spPr bwMode="auto">
        <a:xfrm>
          <a:off x="4305300" y="7543083"/>
          <a:ext cx="698500" cy="5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67172</xdr:rowOff>
    </xdr:from>
    <xdr:to>
      <xdr:col>22</xdr:col>
      <xdr:colOff>114300</xdr:colOff>
      <xdr:row>38</xdr:row>
      <xdr:rowOff>75483</xdr:rowOff>
    </xdr:to>
    <xdr:cxnSp macro="">
      <xdr:nvCxnSpPr>
        <xdr:cNvPr id="122" name="直線コネクタ 121"/>
        <xdr:cNvCxnSpPr/>
      </xdr:nvCxnSpPr>
      <xdr:spPr bwMode="auto">
        <a:xfrm>
          <a:off x="3606800" y="7534772"/>
          <a:ext cx="698500" cy="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43930</xdr:rowOff>
    </xdr:from>
    <xdr:to>
      <xdr:col>18</xdr:col>
      <xdr:colOff>177800</xdr:colOff>
      <xdr:row>38</xdr:row>
      <xdr:rowOff>67172</xdr:rowOff>
    </xdr:to>
    <xdr:cxnSp macro="">
      <xdr:nvCxnSpPr>
        <xdr:cNvPr id="125" name="直線コネクタ 124"/>
        <xdr:cNvCxnSpPr/>
      </xdr:nvCxnSpPr>
      <xdr:spPr bwMode="auto">
        <a:xfrm>
          <a:off x="2908300" y="7511530"/>
          <a:ext cx="698500" cy="2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23514</xdr:rowOff>
    </xdr:from>
    <xdr:to>
      <xdr:col>29</xdr:col>
      <xdr:colOff>177800</xdr:colOff>
      <xdr:row>38</xdr:row>
      <xdr:rowOff>125114</xdr:rowOff>
    </xdr:to>
    <xdr:sp macro="" textlink="">
      <xdr:nvSpPr>
        <xdr:cNvPr id="135" name="楕円 134"/>
        <xdr:cNvSpPr/>
      </xdr:nvSpPr>
      <xdr:spPr bwMode="auto">
        <a:xfrm>
          <a:off x="5600700" y="7491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338491</xdr:rowOff>
    </xdr:from>
    <xdr:ext cx="762000" cy="259045"/>
    <xdr:sp macro="" textlink="">
      <xdr:nvSpPr>
        <xdr:cNvPr id="136" name="人口1人当たり決算額の推移該当値テキスト445"/>
        <xdr:cNvSpPr txBox="1"/>
      </xdr:nvSpPr>
      <xdr:spPr>
        <a:xfrm>
          <a:off x="5740400" y="746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29921</xdr:rowOff>
    </xdr:from>
    <xdr:to>
      <xdr:col>26</xdr:col>
      <xdr:colOff>101600</xdr:colOff>
      <xdr:row>38</xdr:row>
      <xdr:rowOff>131521</xdr:rowOff>
    </xdr:to>
    <xdr:sp macro="" textlink="">
      <xdr:nvSpPr>
        <xdr:cNvPr id="137" name="楕円 136"/>
        <xdr:cNvSpPr/>
      </xdr:nvSpPr>
      <xdr:spPr bwMode="auto">
        <a:xfrm>
          <a:off x="4953000" y="749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116298</xdr:rowOff>
    </xdr:from>
    <xdr:ext cx="736600" cy="259045"/>
    <xdr:sp macro="" textlink="">
      <xdr:nvSpPr>
        <xdr:cNvPr id="138" name="テキスト ボックス 137"/>
        <xdr:cNvSpPr txBox="1"/>
      </xdr:nvSpPr>
      <xdr:spPr>
        <a:xfrm>
          <a:off x="4622800" y="7583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24683</xdr:rowOff>
    </xdr:from>
    <xdr:to>
      <xdr:col>22</xdr:col>
      <xdr:colOff>165100</xdr:colOff>
      <xdr:row>38</xdr:row>
      <xdr:rowOff>126283</xdr:rowOff>
    </xdr:to>
    <xdr:sp macro="" textlink="">
      <xdr:nvSpPr>
        <xdr:cNvPr id="139" name="楕円 138"/>
        <xdr:cNvSpPr/>
      </xdr:nvSpPr>
      <xdr:spPr bwMode="auto">
        <a:xfrm>
          <a:off x="4254500" y="7492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111060</xdr:rowOff>
    </xdr:from>
    <xdr:ext cx="762000" cy="259045"/>
    <xdr:sp macro="" textlink="">
      <xdr:nvSpPr>
        <xdr:cNvPr id="140" name="テキスト ボックス 139"/>
        <xdr:cNvSpPr txBox="1"/>
      </xdr:nvSpPr>
      <xdr:spPr>
        <a:xfrm>
          <a:off x="3924300" y="757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16372</xdr:rowOff>
    </xdr:from>
    <xdr:to>
      <xdr:col>19</xdr:col>
      <xdr:colOff>38100</xdr:colOff>
      <xdr:row>38</xdr:row>
      <xdr:rowOff>117972</xdr:rowOff>
    </xdr:to>
    <xdr:sp macro="" textlink="">
      <xdr:nvSpPr>
        <xdr:cNvPr id="141" name="楕円 140"/>
        <xdr:cNvSpPr/>
      </xdr:nvSpPr>
      <xdr:spPr bwMode="auto">
        <a:xfrm>
          <a:off x="3556000" y="7483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102749</xdr:rowOff>
    </xdr:from>
    <xdr:ext cx="762000" cy="259045"/>
    <xdr:sp macro="" textlink="">
      <xdr:nvSpPr>
        <xdr:cNvPr id="142" name="テキスト ボックス 141"/>
        <xdr:cNvSpPr txBox="1"/>
      </xdr:nvSpPr>
      <xdr:spPr>
        <a:xfrm>
          <a:off x="3225800" y="75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336030</xdr:rowOff>
    </xdr:from>
    <xdr:to>
      <xdr:col>15</xdr:col>
      <xdr:colOff>101600</xdr:colOff>
      <xdr:row>38</xdr:row>
      <xdr:rowOff>94730</xdr:rowOff>
    </xdr:to>
    <xdr:sp macro="" textlink="">
      <xdr:nvSpPr>
        <xdr:cNvPr id="143" name="楕円 142"/>
        <xdr:cNvSpPr/>
      </xdr:nvSpPr>
      <xdr:spPr bwMode="auto">
        <a:xfrm>
          <a:off x="2857500" y="746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104907</xdr:rowOff>
    </xdr:from>
    <xdr:ext cx="762000" cy="259045"/>
    <xdr:sp macro="" textlink="">
      <xdr:nvSpPr>
        <xdr:cNvPr id="144" name="テキスト ボックス 143"/>
        <xdr:cNvSpPr txBox="1"/>
      </xdr:nvSpPr>
      <xdr:spPr>
        <a:xfrm>
          <a:off x="2527300" y="7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44,212
43,854
272.06
34,145,117
33,333,736
575,175
14,496,626
27,944,742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145807</xdr:rowOff>
    </xdr:from>
    <xdr:to>
      <xdr:col>24</xdr:col>
      <xdr:colOff>63500</xdr:colOff>
      <xdr:row>37</xdr:row>
      <xdr:rowOff>168199</xdr:rowOff>
    </xdr:to>
    <xdr:cxnSp macro="">
      <xdr:nvCxnSpPr>
        <xdr:cNvPr id="63" name="直線コネクタ 62"/>
        <xdr:cNvCxnSpPr/>
      </xdr:nvCxnSpPr>
      <xdr:spPr>
        <a:xfrm flipV="1">
          <a:off x="3797300" y="6489457"/>
          <a:ext cx="838200" cy="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168199</xdr:rowOff>
    </xdr:from>
    <xdr:to>
      <xdr:col>19</xdr:col>
      <xdr:colOff>177800</xdr:colOff>
      <xdr:row>38</xdr:row>
      <xdr:rowOff>1049</xdr:rowOff>
    </xdr:to>
    <xdr:cxnSp macro="">
      <xdr:nvCxnSpPr>
        <xdr:cNvPr id="66" name="直線コネクタ 65"/>
        <xdr:cNvCxnSpPr/>
      </xdr:nvCxnSpPr>
      <xdr:spPr>
        <a:xfrm flipV="1">
          <a:off x="2908300" y="6511849"/>
          <a:ext cx="889000" cy="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1049</xdr:rowOff>
    </xdr:from>
    <xdr:to>
      <xdr:col>15</xdr:col>
      <xdr:colOff>50800</xdr:colOff>
      <xdr:row>38</xdr:row>
      <xdr:rowOff>56109</xdr:rowOff>
    </xdr:to>
    <xdr:cxnSp macro="">
      <xdr:nvCxnSpPr>
        <xdr:cNvPr id="69" name="直線コネクタ 68"/>
        <xdr:cNvCxnSpPr/>
      </xdr:nvCxnSpPr>
      <xdr:spPr>
        <a:xfrm flipV="1">
          <a:off x="2019300" y="6516149"/>
          <a:ext cx="889000" cy="5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56109</xdr:rowOff>
    </xdr:from>
    <xdr:to>
      <xdr:col>10</xdr:col>
      <xdr:colOff>114300</xdr:colOff>
      <xdr:row>38</xdr:row>
      <xdr:rowOff>141289</xdr:rowOff>
    </xdr:to>
    <xdr:cxnSp macro="">
      <xdr:nvCxnSpPr>
        <xdr:cNvPr id="72" name="直線コネクタ 71"/>
        <xdr:cNvCxnSpPr/>
      </xdr:nvCxnSpPr>
      <xdr:spPr>
        <a:xfrm flipV="1">
          <a:off x="1130300" y="6571209"/>
          <a:ext cx="889000" cy="8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95007</xdr:rowOff>
    </xdr:from>
    <xdr:to>
      <xdr:col>24</xdr:col>
      <xdr:colOff>114300</xdr:colOff>
      <xdr:row>38</xdr:row>
      <xdr:rowOff>25157</xdr:rowOff>
    </xdr:to>
    <xdr:sp macro="" textlink="">
      <xdr:nvSpPr>
        <xdr:cNvPr id="82" name="楕円 81"/>
        <xdr:cNvSpPr/>
      </xdr:nvSpPr>
      <xdr:spPr>
        <a:xfrm>
          <a:off x="4584700" y="64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73434</xdr:rowOff>
    </xdr:from>
    <xdr:ext cx="534377" cy="259045"/>
    <xdr:sp macro="" textlink="">
      <xdr:nvSpPr>
        <xdr:cNvPr id="83" name="人件費該当値テキスト"/>
        <xdr:cNvSpPr txBox="1"/>
      </xdr:nvSpPr>
      <xdr:spPr>
        <a:xfrm>
          <a:off x="4686300" y="64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117399</xdr:rowOff>
    </xdr:from>
    <xdr:to>
      <xdr:col>20</xdr:col>
      <xdr:colOff>38100</xdr:colOff>
      <xdr:row>38</xdr:row>
      <xdr:rowOff>47549</xdr:rowOff>
    </xdr:to>
    <xdr:sp macro="" textlink="">
      <xdr:nvSpPr>
        <xdr:cNvPr id="84" name="楕円 83"/>
        <xdr:cNvSpPr/>
      </xdr:nvSpPr>
      <xdr:spPr>
        <a:xfrm>
          <a:off x="3746500" y="6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38676</xdr:rowOff>
    </xdr:from>
    <xdr:ext cx="534377" cy="259045"/>
    <xdr:sp macro="" textlink="">
      <xdr:nvSpPr>
        <xdr:cNvPr id="85" name="テキスト ボックス 84"/>
        <xdr:cNvSpPr txBox="1"/>
      </xdr:nvSpPr>
      <xdr:spPr>
        <a:xfrm>
          <a:off x="3530111" y="655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121699</xdr:rowOff>
    </xdr:from>
    <xdr:to>
      <xdr:col>15</xdr:col>
      <xdr:colOff>101600</xdr:colOff>
      <xdr:row>38</xdr:row>
      <xdr:rowOff>51849</xdr:rowOff>
    </xdr:to>
    <xdr:sp macro="" textlink="">
      <xdr:nvSpPr>
        <xdr:cNvPr id="86" name="楕円 85"/>
        <xdr:cNvSpPr/>
      </xdr:nvSpPr>
      <xdr:spPr>
        <a:xfrm>
          <a:off x="2857500" y="64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42976</xdr:rowOff>
    </xdr:from>
    <xdr:ext cx="534377" cy="259045"/>
    <xdr:sp macro="" textlink="">
      <xdr:nvSpPr>
        <xdr:cNvPr id="87" name="テキスト ボックス 86"/>
        <xdr:cNvSpPr txBox="1"/>
      </xdr:nvSpPr>
      <xdr:spPr>
        <a:xfrm>
          <a:off x="2641111" y="655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5309</xdr:rowOff>
    </xdr:from>
    <xdr:to>
      <xdr:col>10</xdr:col>
      <xdr:colOff>165100</xdr:colOff>
      <xdr:row>38</xdr:row>
      <xdr:rowOff>106909</xdr:rowOff>
    </xdr:to>
    <xdr:sp macro="" textlink="">
      <xdr:nvSpPr>
        <xdr:cNvPr id="88" name="楕円 87"/>
        <xdr:cNvSpPr/>
      </xdr:nvSpPr>
      <xdr:spPr>
        <a:xfrm>
          <a:off x="1968500" y="65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98036</xdr:rowOff>
    </xdr:from>
    <xdr:ext cx="534377" cy="259045"/>
    <xdr:sp macro="" textlink="">
      <xdr:nvSpPr>
        <xdr:cNvPr id="89" name="テキスト ボックス 88"/>
        <xdr:cNvSpPr txBox="1"/>
      </xdr:nvSpPr>
      <xdr:spPr>
        <a:xfrm>
          <a:off x="1752111" y="66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90489</xdr:rowOff>
    </xdr:from>
    <xdr:to>
      <xdr:col>6</xdr:col>
      <xdr:colOff>38100</xdr:colOff>
      <xdr:row>39</xdr:row>
      <xdr:rowOff>20639</xdr:rowOff>
    </xdr:to>
    <xdr:sp macro="" textlink="">
      <xdr:nvSpPr>
        <xdr:cNvPr id="90" name="楕円 89"/>
        <xdr:cNvSpPr/>
      </xdr:nvSpPr>
      <xdr:spPr>
        <a:xfrm>
          <a:off x="1079500" y="66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11766</xdr:rowOff>
    </xdr:from>
    <xdr:ext cx="534377" cy="259045"/>
    <xdr:sp macro="" textlink="">
      <xdr:nvSpPr>
        <xdr:cNvPr id="91" name="テキスト ボックス 90"/>
        <xdr:cNvSpPr txBox="1"/>
      </xdr:nvSpPr>
      <xdr:spPr>
        <a:xfrm>
          <a:off x="863111" y="66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50914</xdr:rowOff>
    </xdr:from>
    <xdr:to>
      <xdr:col>24</xdr:col>
      <xdr:colOff>63500</xdr:colOff>
      <xdr:row>58</xdr:row>
      <xdr:rowOff>63662</xdr:rowOff>
    </xdr:to>
    <xdr:cxnSp macro="">
      <xdr:nvCxnSpPr>
        <xdr:cNvPr id="120" name="直線コネクタ 119"/>
        <xdr:cNvCxnSpPr/>
      </xdr:nvCxnSpPr>
      <xdr:spPr>
        <a:xfrm flipV="1">
          <a:off x="3797300" y="9995014"/>
          <a:ext cx="8382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63662</xdr:rowOff>
    </xdr:from>
    <xdr:to>
      <xdr:col>19</xdr:col>
      <xdr:colOff>177800</xdr:colOff>
      <xdr:row>58</xdr:row>
      <xdr:rowOff>67639</xdr:rowOff>
    </xdr:to>
    <xdr:cxnSp macro="">
      <xdr:nvCxnSpPr>
        <xdr:cNvPr id="123" name="直線コネクタ 122"/>
        <xdr:cNvCxnSpPr/>
      </xdr:nvCxnSpPr>
      <xdr:spPr>
        <a:xfrm flipV="1">
          <a:off x="2908300" y="10007762"/>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67639</xdr:rowOff>
    </xdr:from>
    <xdr:to>
      <xdr:col>15</xdr:col>
      <xdr:colOff>50800</xdr:colOff>
      <xdr:row>58</xdr:row>
      <xdr:rowOff>81605</xdr:rowOff>
    </xdr:to>
    <xdr:cxnSp macro="">
      <xdr:nvCxnSpPr>
        <xdr:cNvPr id="126" name="直線コネクタ 125"/>
        <xdr:cNvCxnSpPr/>
      </xdr:nvCxnSpPr>
      <xdr:spPr>
        <a:xfrm flipV="1">
          <a:off x="2019300" y="10011739"/>
          <a:ext cx="889000" cy="1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78688</xdr:rowOff>
    </xdr:from>
    <xdr:to>
      <xdr:col>10</xdr:col>
      <xdr:colOff>114300</xdr:colOff>
      <xdr:row>58</xdr:row>
      <xdr:rowOff>81605</xdr:rowOff>
    </xdr:to>
    <xdr:cxnSp macro="">
      <xdr:nvCxnSpPr>
        <xdr:cNvPr id="129" name="直線コネクタ 128"/>
        <xdr:cNvCxnSpPr/>
      </xdr:nvCxnSpPr>
      <xdr:spPr>
        <a:xfrm>
          <a:off x="1130300" y="10022788"/>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xdr:rowOff>
    </xdr:from>
    <xdr:to>
      <xdr:col>24</xdr:col>
      <xdr:colOff>114300</xdr:colOff>
      <xdr:row>58</xdr:row>
      <xdr:rowOff>101714</xdr:rowOff>
    </xdr:to>
    <xdr:sp macro="" textlink="">
      <xdr:nvSpPr>
        <xdr:cNvPr id="139" name="楕円 138"/>
        <xdr:cNvSpPr/>
      </xdr:nvSpPr>
      <xdr:spPr>
        <a:xfrm>
          <a:off x="4584700" y="99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116048</xdr:rowOff>
    </xdr:from>
    <xdr:ext cx="534377" cy="259045"/>
    <xdr:sp macro="" textlink="">
      <xdr:nvSpPr>
        <xdr:cNvPr id="140" name="物件費該当値テキスト"/>
        <xdr:cNvSpPr txBox="1"/>
      </xdr:nvSpPr>
      <xdr:spPr>
        <a:xfrm>
          <a:off x="4686300" y="988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12862</xdr:rowOff>
    </xdr:from>
    <xdr:to>
      <xdr:col>20</xdr:col>
      <xdr:colOff>38100</xdr:colOff>
      <xdr:row>58</xdr:row>
      <xdr:rowOff>114462</xdr:rowOff>
    </xdr:to>
    <xdr:sp macro="" textlink="">
      <xdr:nvSpPr>
        <xdr:cNvPr id="141" name="楕円 140"/>
        <xdr:cNvSpPr/>
      </xdr:nvSpPr>
      <xdr:spPr>
        <a:xfrm>
          <a:off x="3746500" y="99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105589</xdr:rowOff>
    </xdr:from>
    <xdr:ext cx="534377" cy="259045"/>
    <xdr:sp macro="" textlink="">
      <xdr:nvSpPr>
        <xdr:cNvPr id="142" name="テキスト ボックス 141"/>
        <xdr:cNvSpPr txBox="1"/>
      </xdr:nvSpPr>
      <xdr:spPr>
        <a:xfrm>
          <a:off x="3530111" y="1004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16839</xdr:rowOff>
    </xdr:from>
    <xdr:to>
      <xdr:col>15</xdr:col>
      <xdr:colOff>101600</xdr:colOff>
      <xdr:row>58</xdr:row>
      <xdr:rowOff>118439</xdr:rowOff>
    </xdr:to>
    <xdr:sp macro="" textlink="">
      <xdr:nvSpPr>
        <xdr:cNvPr id="143" name="楕円 142"/>
        <xdr:cNvSpPr/>
      </xdr:nvSpPr>
      <xdr:spPr>
        <a:xfrm>
          <a:off x="2857500" y="996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109566</xdr:rowOff>
    </xdr:from>
    <xdr:ext cx="534377" cy="259045"/>
    <xdr:sp macro="" textlink="">
      <xdr:nvSpPr>
        <xdr:cNvPr id="144" name="テキスト ボックス 143"/>
        <xdr:cNvSpPr txBox="1"/>
      </xdr:nvSpPr>
      <xdr:spPr>
        <a:xfrm>
          <a:off x="2641111" y="100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30805</xdr:rowOff>
    </xdr:from>
    <xdr:to>
      <xdr:col>10</xdr:col>
      <xdr:colOff>165100</xdr:colOff>
      <xdr:row>58</xdr:row>
      <xdr:rowOff>132405</xdr:rowOff>
    </xdr:to>
    <xdr:sp macro="" textlink="">
      <xdr:nvSpPr>
        <xdr:cNvPr id="145" name="楕円 144"/>
        <xdr:cNvSpPr/>
      </xdr:nvSpPr>
      <xdr:spPr>
        <a:xfrm>
          <a:off x="1968500" y="99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123532</xdr:rowOff>
    </xdr:from>
    <xdr:ext cx="534377" cy="259045"/>
    <xdr:sp macro="" textlink="">
      <xdr:nvSpPr>
        <xdr:cNvPr id="146" name="テキスト ボックス 145"/>
        <xdr:cNvSpPr txBox="1"/>
      </xdr:nvSpPr>
      <xdr:spPr>
        <a:xfrm>
          <a:off x="1752111" y="100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27888</xdr:rowOff>
    </xdr:from>
    <xdr:to>
      <xdr:col>6</xdr:col>
      <xdr:colOff>38100</xdr:colOff>
      <xdr:row>58</xdr:row>
      <xdr:rowOff>129488</xdr:rowOff>
    </xdr:to>
    <xdr:sp macro="" textlink="">
      <xdr:nvSpPr>
        <xdr:cNvPr id="147" name="楕円 146"/>
        <xdr:cNvSpPr/>
      </xdr:nvSpPr>
      <xdr:spPr>
        <a:xfrm>
          <a:off x="1079500" y="99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120615</xdr:rowOff>
    </xdr:from>
    <xdr:ext cx="534377" cy="259045"/>
    <xdr:sp macro="" textlink="">
      <xdr:nvSpPr>
        <xdr:cNvPr id="148" name="テキスト ボックス 147"/>
        <xdr:cNvSpPr txBox="1"/>
      </xdr:nvSpPr>
      <xdr:spPr>
        <a:xfrm>
          <a:off x="863111" y="100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116554</xdr:rowOff>
    </xdr:from>
    <xdr:to>
      <xdr:col>24</xdr:col>
      <xdr:colOff>63500</xdr:colOff>
      <xdr:row>78</xdr:row>
      <xdr:rowOff>125107</xdr:rowOff>
    </xdr:to>
    <xdr:cxnSp macro="">
      <xdr:nvCxnSpPr>
        <xdr:cNvPr id="177" name="直線コネクタ 176"/>
        <xdr:cNvCxnSpPr/>
      </xdr:nvCxnSpPr>
      <xdr:spPr>
        <a:xfrm flipV="1">
          <a:off x="3797300" y="13489654"/>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125107</xdr:rowOff>
    </xdr:from>
    <xdr:to>
      <xdr:col>19</xdr:col>
      <xdr:colOff>177800</xdr:colOff>
      <xdr:row>78</xdr:row>
      <xdr:rowOff>127812</xdr:rowOff>
    </xdr:to>
    <xdr:cxnSp macro="">
      <xdr:nvCxnSpPr>
        <xdr:cNvPr id="180" name="直線コネクタ 179"/>
        <xdr:cNvCxnSpPr/>
      </xdr:nvCxnSpPr>
      <xdr:spPr>
        <a:xfrm flipV="1">
          <a:off x="2908300" y="13498207"/>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127812</xdr:rowOff>
    </xdr:from>
    <xdr:to>
      <xdr:col>15</xdr:col>
      <xdr:colOff>50800</xdr:colOff>
      <xdr:row>78</xdr:row>
      <xdr:rowOff>129756</xdr:rowOff>
    </xdr:to>
    <xdr:cxnSp macro="">
      <xdr:nvCxnSpPr>
        <xdr:cNvPr id="183" name="直線コネクタ 182"/>
        <xdr:cNvCxnSpPr/>
      </xdr:nvCxnSpPr>
      <xdr:spPr>
        <a:xfrm flipV="1">
          <a:off x="2019300" y="13500912"/>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129756</xdr:rowOff>
    </xdr:from>
    <xdr:to>
      <xdr:col>10</xdr:col>
      <xdr:colOff>114300</xdr:colOff>
      <xdr:row>78</xdr:row>
      <xdr:rowOff>133965</xdr:rowOff>
    </xdr:to>
    <xdr:cxnSp macro="">
      <xdr:nvCxnSpPr>
        <xdr:cNvPr id="186" name="直線コネクタ 185"/>
        <xdr:cNvCxnSpPr/>
      </xdr:nvCxnSpPr>
      <xdr:spPr>
        <a:xfrm flipV="1">
          <a:off x="1130300" y="13502856"/>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65754</xdr:rowOff>
    </xdr:from>
    <xdr:to>
      <xdr:col>24</xdr:col>
      <xdr:colOff>114300</xdr:colOff>
      <xdr:row>78</xdr:row>
      <xdr:rowOff>167354</xdr:rowOff>
    </xdr:to>
    <xdr:sp macro="" textlink="">
      <xdr:nvSpPr>
        <xdr:cNvPr id="196" name="楕円 195"/>
        <xdr:cNvSpPr/>
      </xdr:nvSpPr>
      <xdr:spPr>
        <a:xfrm>
          <a:off x="4584700" y="1343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152131</xdr:rowOff>
    </xdr:from>
    <xdr:ext cx="469744" cy="259045"/>
    <xdr:sp macro="" textlink="">
      <xdr:nvSpPr>
        <xdr:cNvPr id="197" name="維持補修費該当値テキスト"/>
        <xdr:cNvSpPr txBox="1"/>
      </xdr:nvSpPr>
      <xdr:spPr>
        <a:xfrm>
          <a:off x="4686300" y="1335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74307</xdr:rowOff>
    </xdr:from>
    <xdr:to>
      <xdr:col>20</xdr:col>
      <xdr:colOff>38100</xdr:colOff>
      <xdr:row>79</xdr:row>
      <xdr:rowOff>4457</xdr:rowOff>
    </xdr:to>
    <xdr:sp macro="" textlink="">
      <xdr:nvSpPr>
        <xdr:cNvPr id="198" name="楕円 197"/>
        <xdr:cNvSpPr/>
      </xdr:nvSpPr>
      <xdr:spPr>
        <a:xfrm>
          <a:off x="3746500" y="134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167034</xdr:rowOff>
    </xdr:from>
    <xdr:ext cx="469744" cy="259045"/>
    <xdr:sp macro="" textlink="">
      <xdr:nvSpPr>
        <xdr:cNvPr id="199" name="テキスト ボックス 198"/>
        <xdr:cNvSpPr txBox="1"/>
      </xdr:nvSpPr>
      <xdr:spPr>
        <a:xfrm>
          <a:off x="3562428" y="1354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77012</xdr:rowOff>
    </xdr:from>
    <xdr:to>
      <xdr:col>15</xdr:col>
      <xdr:colOff>101600</xdr:colOff>
      <xdr:row>79</xdr:row>
      <xdr:rowOff>7162</xdr:rowOff>
    </xdr:to>
    <xdr:sp macro="" textlink="">
      <xdr:nvSpPr>
        <xdr:cNvPr id="200" name="楕円 199"/>
        <xdr:cNvSpPr/>
      </xdr:nvSpPr>
      <xdr:spPr>
        <a:xfrm>
          <a:off x="2857500" y="1345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169739</xdr:rowOff>
    </xdr:from>
    <xdr:ext cx="469744" cy="259045"/>
    <xdr:sp macro="" textlink="">
      <xdr:nvSpPr>
        <xdr:cNvPr id="201" name="テキスト ボックス 200"/>
        <xdr:cNvSpPr txBox="1"/>
      </xdr:nvSpPr>
      <xdr:spPr>
        <a:xfrm>
          <a:off x="2673428" y="1354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78956</xdr:rowOff>
    </xdr:from>
    <xdr:to>
      <xdr:col>10</xdr:col>
      <xdr:colOff>165100</xdr:colOff>
      <xdr:row>79</xdr:row>
      <xdr:rowOff>9106</xdr:rowOff>
    </xdr:to>
    <xdr:sp macro="" textlink="">
      <xdr:nvSpPr>
        <xdr:cNvPr id="202" name="楕円 201"/>
        <xdr:cNvSpPr/>
      </xdr:nvSpPr>
      <xdr:spPr>
        <a:xfrm>
          <a:off x="1968500" y="134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233</xdr:rowOff>
    </xdr:from>
    <xdr:ext cx="469744" cy="259045"/>
    <xdr:sp macro="" textlink="">
      <xdr:nvSpPr>
        <xdr:cNvPr id="203" name="テキスト ボックス 202"/>
        <xdr:cNvSpPr txBox="1"/>
      </xdr:nvSpPr>
      <xdr:spPr>
        <a:xfrm>
          <a:off x="1784428" y="1354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83165</xdr:rowOff>
    </xdr:from>
    <xdr:to>
      <xdr:col>6</xdr:col>
      <xdr:colOff>38100</xdr:colOff>
      <xdr:row>79</xdr:row>
      <xdr:rowOff>13315</xdr:rowOff>
    </xdr:to>
    <xdr:sp macro="" textlink="">
      <xdr:nvSpPr>
        <xdr:cNvPr id="204" name="楕円 203"/>
        <xdr:cNvSpPr/>
      </xdr:nvSpPr>
      <xdr:spPr>
        <a:xfrm>
          <a:off x="1079500" y="134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4442</xdr:rowOff>
    </xdr:from>
    <xdr:ext cx="469744" cy="259045"/>
    <xdr:sp macro="" textlink="">
      <xdr:nvSpPr>
        <xdr:cNvPr id="205" name="テキスト ボックス 204"/>
        <xdr:cNvSpPr txBox="1"/>
      </xdr:nvSpPr>
      <xdr:spPr>
        <a:xfrm>
          <a:off x="895428" y="135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82055</xdr:rowOff>
    </xdr:from>
    <xdr:to>
      <xdr:col>24</xdr:col>
      <xdr:colOff>63500</xdr:colOff>
      <xdr:row>95</xdr:row>
      <xdr:rowOff>26177</xdr:rowOff>
    </xdr:to>
    <xdr:cxnSp macro="">
      <xdr:nvCxnSpPr>
        <xdr:cNvPr id="235" name="直線コネクタ 234"/>
        <xdr:cNvCxnSpPr/>
      </xdr:nvCxnSpPr>
      <xdr:spPr>
        <a:xfrm flipV="1">
          <a:off x="3797300" y="16198355"/>
          <a:ext cx="838200" cy="1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105121</xdr:rowOff>
    </xdr:from>
    <xdr:to>
      <xdr:col>19</xdr:col>
      <xdr:colOff>177800</xdr:colOff>
      <xdr:row>95</xdr:row>
      <xdr:rowOff>26177</xdr:rowOff>
    </xdr:to>
    <xdr:cxnSp macro="">
      <xdr:nvCxnSpPr>
        <xdr:cNvPr id="238" name="直線コネクタ 237"/>
        <xdr:cNvCxnSpPr/>
      </xdr:nvCxnSpPr>
      <xdr:spPr>
        <a:xfrm>
          <a:off x="2908300" y="16221421"/>
          <a:ext cx="889000" cy="9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105121</xdr:rowOff>
    </xdr:from>
    <xdr:to>
      <xdr:col>15</xdr:col>
      <xdr:colOff>50800</xdr:colOff>
      <xdr:row>95</xdr:row>
      <xdr:rowOff>146055</xdr:rowOff>
    </xdr:to>
    <xdr:cxnSp macro="">
      <xdr:nvCxnSpPr>
        <xdr:cNvPr id="241" name="直線コネクタ 240"/>
        <xdr:cNvCxnSpPr/>
      </xdr:nvCxnSpPr>
      <xdr:spPr>
        <a:xfrm flipV="1">
          <a:off x="2019300" y="16221421"/>
          <a:ext cx="889000" cy="2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145225</xdr:rowOff>
    </xdr:from>
    <xdr:to>
      <xdr:col>10</xdr:col>
      <xdr:colOff>114300</xdr:colOff>
      <xdr:row>95</xdr:row>
      <xdr:rowOff>146055</xdr:rowOff>
    </xdr:to>
    <xdr:cxnSp macro="">
      <xdr:nvCxnSpPr>
        <xdr:cNvPr id="244" name="直線コネクタ 243"/>
        <xdr:cNvCxnSpPr/>
      </xdr:nvCxnSpPr>
      <xdr:spPr>
        <a:xfrm>
          <a:off x="1130300" y="16432975"/>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31255</xdr:rowOff>
    </xdr:from>
    <xdr:to>
      <xdr:col>24</xdr:col>
      <xdr:colOff>114300</xdr:colOff>
      <xdr:row>94</xdr:row>
      <xdr:rowOff>132855</xdr:rowOff>
    </xdr:to>
    <xdr:sp macro="" textlink="">
      <xdr:nvSpPr>
        <xdr:cNvPr id="254" name="楕円 253"/>
        <xdr:cNvSpPr/>
      </xdr:nvSpPr>
      <xdr:spPr>
        <a:xfrm>
          <a:off x="4584700" y="161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54132</xdr:rowOff>
    </xdr:from>
    <xdr:ext cx="599010" cy="259045"/>
    <xdr:sp macro="" textlink="">
      <xdr:nvSpPr>
        <xdr:cNvPr id="255" name="扶助費該当値テキスト"/>
        <xdr:cNvSpPr txBox="1"/>
      </xdr:nvSpPr>
      <xdr:spPr>
        <a:xfrm>
          <a:off x="4686300" y="1599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146827</xdr:rowOff>
    </xdr:from>
    <xdr:to>
      <xdr:col>20</xdr:col>
      <xdr:colOff>38100</xdr:colOff>
      <xdr:row>95</xdr:row>
      <xdr:rowOff>76977</xdr:rowOff>
    </xdr:to>
    <xdr:sp macro="" textlink="">
      <xdr:nvSpPr>
        <xdr:cNvPr id="256" name="楕円 255"/>
        <xdr:cNvSpPr/>
      </xdr:nvSpPr>
      <xdr:spPr>
        <a:xfrm>
          <a:off x="3746500" y="162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93504</xdr:rowOff>
    </xdr:from>
    <xdr:ext cx="599010" cy="259045"/>
    <xdr:sp macro="" textlink="">
      <xdr:nvSpPr>
        <xdr:cNvPr id="257" name="テキスト ボックス 256"/>
        <xdr:cNvSpPr txBox="1"/>
      </xdr:nvSpPr>
      <xdr:spPr>
        <a:xfrm>
          <a:off x="3497795" y="1603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54321</xdr:rowOff>
    </xdr:from>
    <xdr:to>
      <xdr:col>15</xdr:col>
      <xdr:colOff>101600</xdr:colOff>
      <xdr:row>94</xdr:row>
      <xdr:rowOff>155921</xdr:rowOff>
    </xdr:to>
    <xdr:sp macro="" textlink="">
      <xdr:nvSpPr>
        <xdr:cNvPr id="258" name="楕円 257"/>
        <xdr:cNvSpPr/>
      </xdr:nvSpPr>
      <xdr:spPr>
        <a:xfrm>
          <a:off x="2857500" y="161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998</xdr:rowOff>
    </xdr:from>
    <xdr:ext cx="599010" cy="259045"/>
    <xdr:sp macro="" textlink="">
      <xdr:nvSpPr>
        <xdr:cNvPr id="259" name="テキスト ボックス 258"/>
        <xdr:cNvSpPr txBox="1"/>
      </xdr:nvSpPr>
      <xdr:spPr>
        <a:xfrm>
          <a:off x="2608795" y="1594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95255</xdr:rowOff>
    </xdr:from>
    <xdr:to>
      <xdr:col>10</xdr:col>
      <xdr:colOff>165100</xdr:colOff>
      <xdr:row>96</xdr:row>
      <xdr:rowOff>25405</xdr:rowOff>
    </xdr:to>
    <xdr:sp macro="" textlink="">
      <xdr:nvSpPr>
        <xdr:cNvPr id="260" name="楕円 259"/>
        <xdr:cNvSpPr/>
      </xdr:nvSpPr>
      <xdr:spPr>
        <a:xfrm>
          <a:off x="1968500" y="163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41932</xdr:rowOff>
    </xdr:from>
    <xdr:ext cx="599010" cy="259045"/>
    <xdr:sp macro="" textlink="">
      <xdr:nvSpPr>
        <xdr:cNvPr id="261" name="テキスト ボックス 260"/>
        <xdr:cNvSpPr txBox="1"/>
      </xdr:nvSpPr>
      <xdr:spPr>
        <a:xfrm>
          <a:off x="1719795" y="1615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94425</xdr:rowOff>
    </xdr:from>
    <xdr:to>
      <xdr:col>6</xdr:col>
      <xdr:colOff>38100</xdr:colOff>
      <xdr:row>96</xdr:row>
      <xdr:rowOff>24575</xdr:rowOff>
    </xdr:to>
    <xdr:sp macro="" textlink="">
      <xdr:nvSpPr>
        <xdr:cNvPr id="262" name="楕円 261"/>
        <xdr:cNvSpPr/>
      </xdr:nvSpPr>
      <xdr:spPr>
        <a:xfrm>
          <a:off x="1079500" y="163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41102</xdr:rowOff>
    </xdr:from>
    <xdr:ext cx="599010" cy="259045"/>
    <xdr:sp macro="" textlink="">
      <xdr:nvSpPr>
        <xdr:cNvPr id="263" name="テキスト ボックス 262"/>
        <xdr:cNvSpPr txBox="1"/>
      </xdr:nvSpPr>
      <xdr:spPr>
        <a:xfrm>
          <a:off x="830795" y="1615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36282</xdr:rowOff>
    </xdr:from>
    <xdr:to>
      <xdr:col>55</xdr:col>
      <xdr:colOff>0</xdr:colOff>
      <xdr:row>37</xdr:row>
      <xdr:rowOff>52356</xdr:rowOff>
    </xdr:to>
    <xdr:cxnSp macro="">
      <xdr:nvCxnSpPr>
        <xdr:cNvPr id="292" name="直線コネクタ 291"/>
        <xdr:cNvCxnSpPr/>
      </xdr:nvCxnSpPr>
      <xdr:spPr>
        <a:xfrm>
          <a:off x="9639300" y="6379932"/>
          <a:ext cx="838200" cy="1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36282</xdr:rowOff>
    </xdr:from>
    <xdr:to>
      <xdr:col>50</xdr:col>
      <xdr:colOff>114300</xdr:colOff>
      <xdr:row>37</xdr:row>
      <xdr:rowOff>57149</xdr:rowOff>
    </xdr:to>
    <xdr:cxnSp macro="">
      <xdr:nvCxnSpPr>
        <xdr:cNvPr id="295" name="直線コネクタ 294"/>
        <xdr:cNvCxnSpPr/>
      </xdr:nvCxnSpPr>
      <xdr:spPr>
        <a:xfrm flipV="1">
          <a:off x="8750300" y="6379932"/>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49167</xdr:rowOff>
    </xdr:from>
    <xdr:to>
      <xdr:col>45</xdr:col>
      <xdr:colOff>177800</xdr:colOff>
      <xdr:row>37</xdr:row>
      <xdr:rowOff>57149</xdr:rowOff>
    </xdr:to>
    <xdr:cxnSp macro="">
      <xdr:nvCxnSpPr>
        <xdr:cNvPr id="298" name="直線コネクタ 297"/>
        <xdr:cNvCxnSpPr/>
      </xdr:nvCxnSpPr>
      <xdr:spPr>
        <a:xfrm>
          <a:off x="7861300" y="6049917"/>
          <a:ext cx="889000" cy="3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49167</xdr:rowOff>
    </xdr:from>
    <xdr:to>
      <xdr:col>41</xdr:col>
      <xdr:colOff>50800</xdr:colOff>
      <xdr:row>37</xdr:row>
      <xdr:rowOff>164000</xdr:rowOff>
    </xdr:to>
    <xdr:cxnSp macro="">
      <xdr:nvCxnSpPr>
        <xdr:cNvPr id="301" name="直線コネクタ 300"/>
        <xdr:cNvCxnSpPr/>
      </xdr:nvCxnSpPr>
      <xdr:spPr>
        <a:xfrm flipV="1">
          <a:off x="6972300" y="6049917"/>
          <a:ext cx="889000" cy="4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xdr:rowOff>
    </xdr:from>
    <xdr:to>
      <xdr:col>55</xdr:col>
      <xdr:colOff>50800</xdr:colOff>
      <xdr:row>37</xdr:row>
      <xdr:rowOff>103156</xdr:rowOff>
    </xdr:to>
    <xdr:sp macro="" textlink="">
      <xdr:nvSpPr>
        <xdr:cNvPr id="311" name="楕円 310"/>
        <xdr:cNvSpPr/>
      </xdr:nvSpPr>
      <xdr:spPr>
        <a:xfrm>
          <a:off x="10426700" y="63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151433</xdr:rowOff>
    </xdr:from>
    <xdr:ext cx="534377" cy="259045"/>
    <xdr:sp macro="" textlink="">
      <xdr:nvSpPr>
        <xdr:cNvPr id="312" name="補助費等該当値テキスト"/>
        <xdr:cNvSpPr txBox="1"/>
      </xdr:nvSpPr>
      <xdr:spPr>
        <a:xfrm>
          <a:off x="10528300" y="632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156932</xdr:rowOff>
    </xdr:from>
    <xdr:to>
      <xdr:col>50</xdr:col>
      <xdr:colOff>165100</xdr:colOff>
      <xdr:row>37</xdr:row>
      <xdr:rowOff>87082</xdr:rowOff>
    </xdr:to>
    <xdr:sp macro="" textlink="">
      <xdr:nvSpPr>
        <xdr:cNvPr id="313" name="楕円 312"/>
        <xdr:cNvSpPr/>
      </xdr:nvSpPr>
      <xdr:spPr>
        <a:xfrm>
          <a:off x="9588500" y="632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78209</xdr:rowOff>
    </xdr:from>
    <xdr:ext cx="534377" cy="259045"/>
    <xdr:sp macro="" textlink="">
      <xdr:nvSpPr>
        <xdr:cNvPr id="314" name="テキスト ボックス 313"/>
        <xdr:cNvSpPr txBox="1"/>
      </xdr:nvSpPr>
      <xdr:spPr>
        <a:xfrm>
          <a:off x="9372111" y="64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6349</xdr:rowOff>
    </xdr:from>
    <xdr:to>
      <xdr:col>46</xdr:col>
      <xdr:colOff>38100</xdr:colOff>
      <xdr:row>37</xdr:row>
      <xdr:rowOff>107949</xdr:rowOff>
    </xdr:to>
    <xdr:sp macro="" textlink="">
      <xdr:nvSpPr>
        <xdr:cNvPr id="315" name="楕円 314"/>
        <xdr:cNvSpPr/>
      </xdr:nvSpPr>
      <xdr:spPr>
        <a:xfrm>
          <a:off x="8699500" y="63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99076</xdr:rowOff>
    </xdr:from>
    <xdr:ext cx="534377" cy="259045"/>
    <xdr:sp macro="" textlink="">
      <xdr:nvSpPr>
        <xdr:cNvPr id="316" name="テキスト ボックス 315"/>
        <xdr:cNvSpPr txBox="1"/>
      </xdr:nvSpPr>
      <xdr:spPr>
        <a:xfrm>
          <a:off x="8483111" y="644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169817</xdr:rowOff>
    </xdr:from>
    <xdr:to>
      <xdr:col>41</xdr:col>
      <xdr:colOff>101600</xdr:colOff>
      <xdr:row>35</xdr:row>
      <xdr:rowOff>99967</xdr:rowOff>
    </xdr:to>
    <xdr:sp macro="" textlink="">
      <xdr:nvSpPr>
        <xdr:cNvPr id="317" name="楕円 316"/>
        <xdr:cNvSpPr/>
      </xdr:nvSpPr>
      <xdr:spPr>
        <a:xfrm>
          <a:off x="7810500" y="59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91094</xdr:rowOff>
    </xdr:from>
    <xdr:ext cx="599010" cy="259045"/>
    <xdr:sp macro="" textlink="">
      <xdr:nvSpPr>
        <xdr:cNvPr id="318" name="テキスト ボックス 317"/>
        <xdr:cNvSpPr txBox="1"/>
      </xdr:nvSpPr>
      <xdr:spPr>
        <a:xfrm>
          <a:off x="7561795" y="609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113200</xdr:rowOff>
    </xdr:from>
    <xdr:to>
      <xdr:col>36</xdr:col>
      <xdr:colOff>165100</xdr:colOff>
      <xdr:row>38</xdr:row>
      <xdr:rowOff>43350</xdr:rowOff>
    </xdr:to>
    <xdr:sp macro="" textlink="">
      <xdr:nvSpPr>
        <xdr:cNvPr id="319" name="楕円 318"/>
        <xdr:cNvSpPr/>
      </xdr:nvSpPr>
      <xdr:spPr>
        <a:xfrm>
          <a:off x="6921500" y="64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34477</xdr:rowOff>
    </xdr:from>
    <xdr:ext cx="534377" cy="259045"/>
    <xdr:sp macro="" textlink="">
      <xdr:nvSpPr>
        <xdr:cNvPr id="320" name="テキスト ボックス 319"/>
        <xdr:cNvSpPr txBox="1"/>
      </xdr:nvSpPr>
      <xdr:spPr>
        <a:xfrm>
          <a:off x="6705111" y="65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51362</xdr:rowOff>
    </xdr:from>
    <xdr:to>
      <xdr:col>55</xdr:col>
      <xdr:colOff>0</xdr:colOff>
      <xdr:row>58</xdr:row>
      <xdr:rowOff>16211</xdr:rowOff>
    </xdr:to>
    <xdr:cxnSp macro="">
      <xdr:nvCxnSpPr>
        <xdr:cNvPr id="347" name="直線コネクタ 346"/>
        <xdr:cNvCxnSpPr/>
      </xdr:nvCxnSpPr>
      <xdr:spPr>
        <a:xfrm flipV="1">
          <a:off x="9639300" y="9824012"/>
          <a:ext cx="838200" cy="13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16211</xdr:rowOff>
    </xdr:from>
    <xdr:to>
      <xdr:col>50</xdr:col>
      <xdr:colOff>114300</xdr:colOff>
      <xdr:row>58</xdr:row>
      <xdr:rowOff>20076</xdr:rowOff>
    </xdr:to>
    <xdr:cxnSp macro="">
      <xdr:nvCxnSpPr>
        <xdr:cNvPr id="350" name="直線コネクタ 349"/>
        <xdr:cNvCxnSpPr/>
      </xdr:nvCxnSpPr>
      <xdr:spPr>
        <a:xfrm flipV="1">
          <a:off x="8750300" y="9960311"/>
          <a:ext cx="8890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20076</xdr:rowOff>
    </xdr:from>
    <xdr:to>
      <xdr:col>45</xdr:col>
      <xdr:colOff>177800</xdr:colOff>
      <xdr:row>58</xdr:row>
      <xdr:rowOff>24675</xdr:rowOff>
    </xdr:to>
    <xdr:cxnSp macro="">
      <xdr:nvCxnSpPr>
        <xdr:cNvPr id="353" name="直線コネクタ 352"/>
        <xdr:cNvCxnSpPr/>
      </xdr:nvCxnSpPr>
      <xdr:spPr>
        <a:xfrm flipV="1">
          <a:off x="7861300" y="9964176"/>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169738</xdr:rowOff>
    </xdr:from>
    <xdr:to>
      <xdr:col>41</xdr:col>
      <xdr:colOff>50800</xdr:colOff>
      <xdr:row>58</xdr:row>
      <xdr:rowOff>24675</xdr:rowOff>
    </xdr:to>
    <xdr:cxnSp macro="">
      <xdr:nvCxnSpPr>
        <xdr:cNvPr id="356" name="直線コネクタ 355"/>
        <xdr:cNvCxnSpPr/>
      </xdr:nvCxnSpPr>
      <xdr:spPr>
        <a:xfrm>
          <a:off x="6972300" y="9942388"/>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562</xdr:rowOff>
    </xdr:from>
    <xdr:to>
      <xdr:col>55</xdr:col>
      <xdr:colOff>50800</xdr:colOff>
      <xdr:row>57</xdr:row>
      <xdr:rowOff>102162</xdr:rowOff>
    </xdr:to>
    <xdr:sp macro="" textlink="">
      <xdr:nvSpPr>
        <xdr:cNvPr id="366" name="楕円 365"/>
        <xdr:cNvSpPr/>
      </xdr:nvSpPr>
      <xdr:spPr>
        <a:xfrm>
          <a:off x="10426700" y="97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23439</xdr:rowOff>
    </xdr:from>
    <xdr:ext cx="599010" cy="259045"/>
    <xdr:sp macro="" textlink="">
      <xdr:nvSpPr>
        <xdr:cNvPr id="367" name="普通建設事業費該当値テキスト"/>
        <xdr:cNvSpPr txBox="1"/>
      </xdr:nvSpPr>
      <xdr:spPr>
        <a:xfrm>
          <a:off x="10528300" y="962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136861</xdr:rowOff>
    </xdr:from>
    <xdr:to>
      <xdr:col>50</xdr:col>
      <xdr:colOff>165100</xdr:colOff>
      <xdr:row>58</xdr:row>
      <xdr:rowOff>67011</xdr:rowOff>
    </xdr:to>
    <xdr:sp macro="" textlink="">
      <xdr:nvSpPr>
        <xdr:cNvPr id="368" name="楕円 367"/>
        <xdr:cNvSpPr/>
      </xdr:nvSpPr>
      <xdr:spPr>
        <a:xfrm>
          <a:off x="9588500" y="990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58138</xdr:rowOff>
    </xdr:from>
    <xdr:ext cx="534377" cy="259045"/>
    <xdr:sp macro="" textlink="">
      <xdr:nvSpPr>
        <xdr:cNvPr id="369" name="テキスト ボックス 368"/>
        <xdr:cNvSpPr txBox="1"/>
      </xdr:nvSpPr>
      <xdr:spPr>
        <a:xfrm>
          <a:off x="9372111" y="100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140726</xdr:rowOff>
    </xdr:from>
    <xdr:to>
      <xdr:col>46</xdr:col>
      <xdr:colOff>38100</xdr:colOff>
      <xdr:row>58</xdr:row>
      <xdr:rowOff>70876</xdr:rowOff>
    </xdr:to>
    <xdr:sp macro="" textlink="">
      <xdr:nvSpPr>
        <xdr:cNvPr id="370" name="楕円 369"/>
        <xdr:cNvSpPr/>
      </xdr:nvSpPr>
      <xdr:spPr>
        <a:xfrm>
          <a:off x="8699500" y="991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62003</xdr:rowOff>
    </xdr:from>
    <xdr:ext cx="534377" cy="259045"/>
    <xdr:sp macro="" textlink="">
      <xdr:nvSpPr>
        <xdr:cNvPr id="371" name="テキスト ボックス 370"/>
        <xdr:cNvSpPr txBox="1"/>
      </xdr:nvSpPr>
      <xdr:spPr>
        <a:xfrm>
          <a:off x="8483111" y="1000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145325</xdr:rowOff>
    </xdr:from>
    <xdr:to>
      <xdr:col>41</xdr:col>
      <xdr:colOff>101600</xdr:colOff>
      <xdr:row>58</xdr:row>
      <xdr:rowOff>75475</xdr:rowOff>
    </xdr:to>
    <xdr:sp macro="" textlink="">
      <xdr:nvSpPr>
        <xdr:cNvPr id="372" name="楕円 371"/>
        <xdr:cNvSpPr/>
      </xdr:nvSpPr>
      <xdr:spPr>
        <a:xfrm>
          <a:off x="7810500" y="99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66602</xdr:rowOff>
    </xdr:from>
    <xdr:ext cx="534377" cy="259045"/>
    <xdr:sp macro="" textlink="">
      <xdr:nvSpPr>
        <xdr:cNvPr id="373" name="テキスト ボックス 372"/>
        <xdr:cNvSpPr txBox="1"/>
      </xdr:nvSpPr>
      <xdr:spPr>
        <a:xfrm>
          <a:off x="7594111" y="1001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118938</xdr:rowOff>
    </xdr:from>
    <xdr:to>
      <xdr:col>36</xdr:col>
      <xdr:colOff>165100</xdr:colOff>
      <xdr:row>58</xdr:row>
      <xdr:rowOff>49088</xdr:rowOff>
    </xdr:to>
    <xdr:sp macro="" textlink="">
      <xdr:nvSpPr>
        <xdr:cNvPr id="374" name="楕円 373"/>
        <xdr:cNvSpPr/>
      </xdr:nvSpPr>
      <xdr:spPr>
        <a:xfrm>
          <a:off x="6921500" y="989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40215</xdr:rowOff>
    </xdr:from>
    <xdr:ext cx="534377" cy="259045"/>
    <xdr:sp macro="" textlink="">
      <xdr:nvSpPr>
        <xdr:cNvPr id="375" name="テキスト ボックス 374"/>
        <xdr:cNvSpPr txBox="1"/>
      </xdr:nvSpPr>
      <xdr:spPr>
        <a:xfrm>
          <a:off x="6705111" y="99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47270</xdr:rowOff>
    </xdr:from>
    <xdr:to>
      <xdr:col>55</xdr:col>
      <xdr:colOff>0</xdr:colOff>
      <xdr:row>78</xdr:row>
      <xdr:rowOff>160617</xdr:rowOff>
    </xdr:to>
    <xdr:cxnSp macro="">
      <xdr:nvCxnSpPr>
        <xdr:cNvPr id="404" name="直線コネクタ 403"/>
        <xdr:cNvCxnSpPr/>
      </xdr:nvCxnSpPr>
      <xdr:spPr>
        <a:xfrm flipV="1">
          <a:off x="9639300" y="13420370"/>
          <a:ext cx="8382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2896</xdr:rowOff>
    </xdr:from>
    <xdr:to>
      <xdr:col>50</xdr:col>
      <xdr:colOff>114300</xdr:colOff>
      <xdr:row>78</xdr:row>
      <xdr:rowOff>160617</xdr:rowOff>
    </xdr:to>
    <xdr:cxnSp macro="">
      <xdr:nvCxnSpPr>
        <xdr:cNvPr id="407" name="直線コネクタ 406"/>
        <xdr:cNvCxnSpPr/>
      </xdr:nvCxnSpPr>
      <xdr:spPr>
        <a:xfrm>
          <a:off x="8750300" y="13375996"/>
          <a:ext cx="889000" cy="1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2896</xdr:rowOff>
    </xdr:from>
    <xdr:to>
      <xdr:col>45</xdr:col>
      <xdr:colOff>177800</xdr:colOff>
      <xdr:row>78</xdr:row>
      <xdr:rowOff>149530</xdr:rowOff>
    </xdr:to>
    <xdr:cxnSp macro="">
      <xdr:nvCxnSpPr>
        <xdr:cNvPr id="410" name="直線コネクタ 409"/>
        <xdr:cNvCxnSpPr/>
      </xdr:nvCxnSpPr>
      <xdr:spPr>
        <a:xfrm flipV="1">
          <a:off x="7861300" y="13375996"/>
          <a:ext cx="889000" cy="1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126098</xdr:rowOff>
    </xdr:from>
    <xdr:to>
      <xdr:col>41</xdr:col>
      <xdr:colOff>50800</xdr:colOff>
      <xdr:row>78</xdr:row>
      <xdr:rowOff>149530</xdr:rowOff>
    </xdr:to>
    <xdr:cxnSp macro="">
      <xdr:nvCxnSpPr>
        <xdr:cNvPr id="413" name="直線コネクタ 412"/>
        <xdr:cNvCxnSpPr/>
      </xdr:nvCxnSpPr>
      <xdr:spPr>
        <a:xfrm>
          <a:off x="6972300" y="13156298"/>
          <a:ext cx="889000" cy="3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167920</xdr:rowOff>
    </xdr:from>
    <xdr:to>
      <xdr:col>55</xdr:col>
      <xdr:colOff>50800</xdr:colOff>
      <xdr:row>78</xdr:row>
      <xdr:rowOff>98070</xdr:rowOff>
    </xdr:to>
    <xdr:sp macro="" textlink="">
      <xdr:nvSpPr>
        <xdr:cNvPr id="423" name="楕円 422"/>
        <xdr:cNvSpPr/>
      </xdr:nvSpPr>
      <xdr:spPr>
        <a:xfrm>
          <a:off x="10426700" y="133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146347</xdr:rowOff>
    </xdr:from>
    <xdr:ext cx="534377" cy="259045"/>
    <xdr:sp macro="" textlink="">
      <xdr:nvSpPr>
        <xdr:cNvPr id="424" name="普通建設事業費 （ うち新規整備　）該当値テキスト"/>
        <xdr:cNvSpPr txBox="1"/>
      </xdr:nvSpPr>
      <xdr:spPr>
        <a:xfrm>
          <a:off x="10528300" y="133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109817</xdr:rowOff>
    </xdr:from>
    <xdr:to>
      <xdr:col>50</xdr:col>
      <xdr:colOff>165100</xdr:colOff>
      <xdr:row>79</xdr:row>
      <xdr:rowOff>39967</xdr:rowOff>
    </xdr:to>
    <xdr:sp macro="" textlink="">
      <xdr:nvSpPr>
        <xdr:cNvPr id="425" name="楕円 424"/>
        <xdr:cNvSpPr/>
      </xdr:nvSpPr>
      <xdr:spPr>
        <a:xfrm>
          <a:off x="9588500" y="1348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31094</xdr:rowOff>
    </xdr:from>
    <xdr:ext cx="469744" cy="259045"/>
    <xdr:sp macro="" textlink="">
      <xdr:nvSpPr>
        <xdr:cNvPr id="426" name="テキスト ボックス 425"/>
        <xdr:cNvSpPr txBox="1"/>
      </xdr:nvSpPr>
      <xdr:spPr>
        <a:xfrm>
          <a:off x="9404428" y="1357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123546</xdr:rowOff>
    </xdr:from>
    <xdr:to>
      <xdr:col>46</xdr:col>
      <xdr:colOff>38100</xdr:colOff>
      <xdr:row>78</xdr:row>
      <xdr:rowOff>53696</xdr:rowOff>
    </xdr:to>
    <xdr:sp macro="" textlink="">
      <xdr:nvSpPr>
        <xdr:cNvPr id="427" name="楕円 426"/>
        <xdr:cNvSpPr/>
      </xdr:nvSpPr>
      <xdr:spPr>
        <a:xfrm>
          <a:off x="8699500" y="133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44823</xdr:rowOff>
    </xdr:from>
    <xdr:ext cx="534377" cy="259045"/>
    <xdr:sp macro="" textlink="">
      <xdr:nvSpPr>
        <xdr:cNvPr id="428" name="テキスト ボックス 427"/>
        <xdr:cNvSpPr txBox="1"/>
      </xdr:nvSpPr>
      <xdr:spPr>
        <a:xfrm>
          <a:off x="8483111" y="134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98730</xdr:rowOff>
    </xdr:from>
    <xdr:to>
      <xdr:col>41</xdr:col>
      <xdr:colOff>101600</xdr:colOff>
      <xdr:row>79</xdr:row>
      <xdr:rowOff>28880</xdr:rowOff>
    </xdr:to>
    <xdr:sp macro="" textlink="">
      <xdr:nvSpPr>
        <xdr:cNvPr id="429" name="楕円 428"/>
        <xdr:cNvSpPr/>
      </xdr:nvSpPr>
      <xdr:spPr>
        <a:xfrm>
          <a:off x="7810500" y="134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20007</xdr:rowOff>
    </xdr:from>
    <xdr:ext cx="469744" cy="259045"/>
    <xdr:sp macro="" textlink="">
      <xdr:nvSpPr>
        <xdr:cNvPr id="430" name="テキスト ボックス 429"/>
        <xdr:cNvSpPr txBox="1"/>
      </xdr:nvSpPr>
      <xdr:spPr>
        <a:xfrm>
          <a:off x="7626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75298</xdr:rowOff>
    </xdr:from>
    <xdr:to>
      <xdr:col>36</xdr:col>
      <xdr:colOff>165100</xdr:colOff>
      <xdr:row>77</xdr:row>
      <xdr:rowOff>5448</xdr:rowOff>
    </xdr:to>
    <xdr:sp macro="" textlink="">
      <xdr:nvSpPr>
        <xdr:cNvPr id="431" name="楕円 430"/>
        <xdr:cNvSpPr/>
      </xdr:nvSpPr>
      <xdr:spPr>
        <a:xfrm>
          <a:off x="6921500" y="131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21976</xdr:rowOff>
    </xdr:from>
    <xdr:ext cx="534377" cy="259045"/>
    <xdr:sp macro="" textlink="">
      <xdr:nvSpPr>
        <xdr:cNvPr id="432" name="テキスト ボックス 431"/>
        <xdr:cNvSpPr txBox="1"/>
      </xdr:nvSpPr>
      <xdr:spPr>
        <a:xfrm>
          <a:off x="6705111" y="128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137702</xdr:rowOff>
    </xdr:from>
    <xdr:to>
      <xdr:col>55</xdr:col>
      <xdr:colOff>0</xdr:colOff>
      <xdr:row>98</xdr:row>
      <xdr:rowOff>63422</xdr:rowOff>
    </xdr:to>
    <xdr:cxnSp macro="">
      <xdr:nvCxnSpPr>
        <xdr:cNvPr id="459" name="直線コネクタ 458"/>
        <xdr:cNvCxnSpPr/>
      </xdr:nvCxnSpPr>
      <xdr:spPr>
        <a:xfrm flipV="1">
          <a:off x="9639300" y="16768352"/>
          <a:ext cx="838200" cy="9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63422</xdr:rowOff>
    </xdr:from>
    <xdr:to>
      <xdr:col>50</xdr:col>
      <xdr:colOff>114300</xdr:colOff>
      <xdr:row>98</xdr:row>
      <xdr:rowOff>77231</xdr:rowOff>
    </xdr:to>
    <xdr:cxnSp macro="">
      <xdr:nvCxnSpPr>
        <xdr:cNvPr id="462" name="直線コネクタ 461"/>
        <xdr:cNvCxnSpPr/>
      </xdr:nvCxnSpPr>
      <xdr:spPr>
        <a:xfrm flipV="1">
          <a:off x="8750300" y="16865522"/>
          <a:ext cx="889000" cy="1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57255</xdr:rowOff>
    </xdr:from>
    <xdr:to>
      <xdr:col>45</xdr:col>
      <xdr:colOff>177800</xdr:colOff>
      <xdr:row>98</xdr:row>
      <xdr:rowOff>77231</xdr:rowOff>
    </xdr:to>
    <xdr:cxnSp macro="">
      <xdr:nvCxnSpPr>
        <xdr:cNvPr id="465" name="直線コネクタ 464"/>
        <xdr:cNvCxnSpPr/>
      </xdr:nvCxnSpPr>
      <xdr:spPr>
        <a:xfrm>
          <a:off x="7861300" y="16859355"/>
          <a:ext cx="889000" cy="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57255</xdr:rowOff>
    </xdr:from>
    <xdr:to>
      <xdr:col>41</xdr:col>
      <xdr:colOff>50800</xdr:colOff>
      <xdr:row>98</xdr:row>
      <xdr:rowOff>98051</xdr:rowOff>
    </xdr:to>
    <xdr:cxnSp macro="">
      <xdr:nvCxnSpPr>
        <xdr:cNvPr id="468" name="直線コネクタ 467"/>
        <xdr:cNvCxnSpPr/>
      </xdr:nvCxnSpPr>
      <xdr:spPr>
        <a:xfrm flipV="1">
          <a:off x="6972300" y="16859355"/>
          <a:ext cx="889000" cy="4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86902</xdr:rowOff>
    </xdr:from>
    <xdr:to>
      <xdr:col>55</xdr:col>
      <xdr:colOff>50800</xdr:colOff>
      <xdr:row>98</xdr:row>
      <xdr:rowOff>17052</xdr:rowOff>
    </xdr:to>
    <xdr:sp macro="" textlink="">
      <xdr:nvSpPr>
        <xdr:cNvPr id="478" name="楕円 477"/>
        <xdr:cNvSpPr/>
      </xdr:nvSpPr>
      <xdr:spPr>
        <a:xfrm>
          <a:off x="10426700" y="1671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109779</xdr:rowOff>
    </xdr:from>
    <xdr:ext cx="534377" cy="259045"/>
    <xdr:sp macro="" textlink="">
      <xdr:nvSpPr>
        <xdr:cNvPr id="479" name="普通建設事業費 （ うち更新整備　）該当値テキスト"/>
        <xdr:cNvSpPr txBox="1"/>
      </xdr:nvSpPr>
      <xdr:spPr>
        <a:xfrm>
          <a:off x="10528300" y="165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12622</xdr:rowOff>
    </xdr:from>
    <xdr:to>
      <xdr:col>50</xdr:col>
      <xdr:colOff>165100</xdr:colOff>
      <xdr:row>98</xdr:row>
      <xdr:rowOff>114222</xdr:rowOff>
    </xdr:to>
    <xdr:sp macro="" textlink="">
      <xdr:nvSpPr>
        <xdr:cNvPr id="480" name="楕円 479"/>
        <xdr:cNvSpPr/>
      </xdr:nvSpPr>
      <xdr:spPr>
        <a:xfrm>
          <a:off x="9588500" y="1681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105349</xdr:rowOff>
    </xdr:from>
    <xdr:ext cx="534377" cy="259045"/>
    <xdr:sp macro="" textlink="">
      <xdr:nvSpPr>
        <xdr:cNvPr id="481" name="テキスト ボックス 480"/>
        <xdr:cNvSpPr txBox="1"/>
      </xdr:nvSpPr>
      <xdr:spPr>
        <a:xfrm>
          <a:off x="9372111" y="169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26431</xdr:rowOff>
    </xdr:from>
    <xdr:to>
      <xdr:col>46</xdr:col>
      <xdr:colOff>38100</xdr:colOff>
      <xdr:row>98</xdr:row>
      <xdr:rowOff>128031</xdr:rowOff>
    </xdr:to>
    <xdr:sp macro="" textlink="">
      <xdr:nvSpPr>
        <xdr:cNvPr id="482" name="楕円 481"/>
        <xdr:cNvSpPr/>
      </xdr:nvSpPr>
      <xdr:spPr>
        <a:xfrm>
          <a:off x="8699500" y="168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119158</xdr:rowOff>
    </xdr:from>
    <xdr:ext cx="534377" cy="259045"/>
    <xdr:sp macro="" textlink="">
      <xdr:nvSpPr>
        <xdr:cNvPr id="483" name="テキスト ボックス 482"/>
        <xdr:cNvSpPr txBox="1"/>
      </xdr:nvSpPr>
      <xdr:spPr>
        <a:xfrm>
          <a:off x="8483111" y="169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6455</xdr:rowOff>
    </xdr:from>
    <xdr:to>
      <xdr:col>41</xdr:col>
      <xdr:colOff>101600</xdr:colOff>
      <xdr:row>98</xdr:row>
      <xdr:rowOff>108055</xdr:rowOff>
    </xdr:to>
    <xdr:sp macro="" textlink="">
      <xdr:nvSpPr>
        <xdr:cNvPr id="484" name="楕円 483"/>
        <xdr:cNvSpPr/>
      </xdr:nvSpPr>
      <xdr:spPr>
        <a:xfrm>
          <a:off x="7810500" y="1680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99182</xdr:rowOff>
    </xdr:from>
    <xdr:ext cx="534377" cy="259045"/>
    <xdr:sp macro="" textlink="">
      <xdr:nvSpPr>
        <xdr:cNvPr id="485" name="テキスト ボックス 484"/>
        <xdr:cNvSpPr txBox="1"/>
      </xdr:nvSpPr>
      <xdr:spPr>
        <a:xfrm>
          <a:off x="7594111" y="169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47251</xdr:rowOff>
    </xdr:from>
    <xdr:to>
      <xdr:col>36</xdr:col>
      <xdr:colOff>165100</xdr:colOff>
      <xdr:row>98</xdr:row>
      <xdr:rowOff>148851</xdr:rowOff>
    </xdr:to>
    <xdr:sp macro="" textlink="">
      <xdr:nvSpPr>
        <xdr:cNvPr id="486" name="楕円 485"/>
        <xdr:cNvSpPr/>
      </xdr:nvSpPr>
      <xdr:spPr>
        <a:xfrm>
          <a:off x="6921500" y="168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139978</xdr:rowOff>
    </xdr:from>
    <xdr:ext cx="534377" cy="259045"/>
    <xdr:sp macro="" textlink="">
      <xdr:nvSpPr>
        <xdr:cNvPr id="487" name="テキスト ボックス 486"/>
        <xdr:cNvSpPr txBox="1"/>
      </xdr:nvSpPr>
      <xdr:spPr>
        <a:xfrm>
          <a:off x="6705111" y="1694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29159</xdr:rowOff>
    </xdr:from>
    <xdr:to>
      <xdr:col>85</xdr:col>
      <xdr:colOff>127000</xdr:colOff>
      <xdr:row>38</xdr:row>
      <xdr:rowOff>152730</xdr:rowOff>
    </xdr:to>
    <xdr:cxnSp macro="">
      <xdr:nvCxnSpPr>
        <xdr:cNvPr id="516" name="直線コネクタ 515"/>
        <xdr:cNvCxnSpPr/>
      </xdr:nvCxnSpPr>
      <xdr:spPr>
        <a:xfrm>
          <a:off x="15481300" y="6372809"/>
          <a:ext cx="838200" cy="2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29159</xdr:rowOff>
    </xdr:from>
    <xdr:to>
      <xdr:col>81</xdr:col>
      <xdr:colOff>50800</xdr:colOff>
      <xdr:row>38</xdr:row>
      <xdr:rowOff>65672</xdr:rowOff>
    </xdr:to>
    <xdr:cxnSp macro="">
      <xdr:nvCxnSpPr>
        <xdr:cNvPr id="519" name="直線コネクタ 518"/>
        <xdr:cNvCxnSpPr/>
      </xdr:nvCxnSpPr>
      <xdr:spPr>
        <a:xfrm flipV="1">
          <a:off x="14592300" y="6372809"/>
          <a:ext cx="889000" cy="20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65672</xdr:rowOff>
    </xdr:from>
    <xdr:to>
      <xdr:col>76</xdr:col>
      <xdr:colOff>114300</xdr:colOff>
      <xdr:row>39</xdr:row>
      <xdr:rowOff>18694</xdr:rowOff>
    </xdr:to>
    <xdr:cxnSp macro="">
      <xdr:nvCxnSpPr>
        <xdr:cNvPr id="522" name="直線コネクタ 521"/>
        <xdr:cNvCxnSpPr/>
      </xdr:nvCxnSpPr>
      <xdr:spPr>
        <a:xfrm flipV="1">
          <a:off x="13703300" y="6580772"/>
          <a:ext cx="889000" cy="1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130014</xdr:rowOff>
    </xdr:from>
    <xdr:ext cx="534377" cy="259045"/>
    <xdr:sp macro="" textlink="">
      <xdr:nvSpPr>
        <xdr:cNvPr id="524" name="テキスト ボックス 523"/>
        <xdr:cNvSpPr txBox="1"/>
      </xdr:nvSpPr>
      <xdr:spPr>
        <a:xfrm>
          <a:off x="14325111" y="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4838</xdr:rowOff>
    </xdr:from>
    <xdr:to>
      <xdr:col>71</xdr:col>
      <xdr:colOff>177800</xdr:colOff>
      <xdr:row>39</xdr:row>
      <xdr:rowOff>18694</xdr:rowOff>
    </xdr:to>
    <xdr:cxnSp macro="">
      <xdr:nvCxnSpPr>
        <xdr:cNvPr id="525" name="直線コネクタ 524"/>
        <xdr:cNvCxnSpPr/>
      </xdr:nvCxnSpPr>
      <xdr:spPr>
        <a:xfrm>
          <a:off x="12814300" y="6519938"/>
          <a:ext cx="889000" cy="18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101930</xdr:rowOff>
    </xdr:from>
    <xdr:to>
      <xdr:col>85</xdr:col>
      <xdr:colOff>177800</xdr:colOff>
      <xdr:row>39</xdr:row>
      <xdr:rowOff>32080</xdr:rowOff>
    </xdr:to>
    <xdr:sp macro="" textlink="">
      <xdr:nvSpPr>
        <xdr:cNvPr id="535" name="楕円 534"/>
        <xdr:cNvSpPr/>
      </xdr:nvSpPr>
      <xdr:spPr>
        <a:xfrm>
          <a:off x="16268700" y="66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149809</xdr:rowOff>
    </xdr:from>
    <xdr:to>
      <xdr:col>81</xdr:col>
      <xdr:colOff>101600</xdr:colOff>
      <xdr:row>37</xdr:row>
      <xdr:rowOff>79959</xdr:rowOff>
    </xdr:to>
    <xdr:sp macro="" textlink="">
      <xdr:nvSpPr>
        <xdr:cNvPr id="537" name="楕円 536"/>
        <xdr:cNvSpPr/>
      </xdr:nvSpPr>
      <xdr:spPr>
        <a:xfrm>
          <a:off x="15430500" y="63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96486</xdr:rowOff>
    </xdr:from>
    <xdr:ext cx="534377" cy="259045"/>
    <xdr:sp macro="" textlink="">
      <xdr:nvSpPr>
        <xdr:cNvPr id="538" name="テキスト ボックス 537"/>
        <xdr:cNvSpPr txBox="1"/>
      </xdr:nvSpPr>
      <xdr:spPr>
        <a:xfrm>
          <a:off x="15214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14872</xdr:rowOff>
    </xdr:from>
    <xdr:to>
      <xdr:col>76</xdr:col>
      <xdr:colOff>165100</xdr:colOff>
      <xdr:row>38</xdr:row>
      <xdr:rowOff>116472</xdr:rowOff>
    </xdr:to>
    <xdr:sp macro="" textlink="">
      <xdr:nvSpPr>
        <xdr:cNvPr id="539" name="楕円 538"/>
        <xdr:cNvSpPr/>
      </xdr:nvSpPr>
      <xdr:spPr>
        <a:xfrm>
          <a:off x="14541500" y="65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132999</xdr:rowOff>
    </xdr:from>
    <xdr:ext cx="534377" cy="259045"/>
    <xdr:sp macro="" textlink="">
      <xdr:nvSpPr>
        <xdr:cNvPr id="540" name="テキスト ボックス 539"/>
        <xdr:cNvSpPr txBox="1"/>
      </xdr:nvSpPr>
      <xdr:spPr>
        <a:xfrm>
          <a:off x="14325111" y="63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139344</xdr:rowOff>
    </xdr:from>
    <xdr:to>
      <xdr:col>72</xdr:col>
      <xdr:colOff>38100</xdr:colOff>
      <xdr:row>39</xdr:row>
      <xdr:rowOff>69494</xdr:rowOff>
    </xdr:to>
    <xdr:sp macro="" textlink="">
      <xdr:nvSpPr>
        <xdr:cNvPr id="541" name="楕円 540"/>
        <xdr:cNvSpPr/>
      </xdr:nvSpPr>
      <xdr:spPr>
        <a:xfrm>
          <a:off x="136525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60621</xdr:rowOff>
    </xdr:from>
    <xdr:ext cx="469744" cy="259045"/>
    <xdr:sp macro="" textlink="">
      <xdr:nvSpPr>
        <xdr:cNvPr id="542" name="テキスト ボックス 541"/>
        <xdr:cNvSpPr txBox="1"/>
      </xdr:nvSpPr>
      <xdr:spPr>
        <a:xfrm>
          <a:off x="13468428" y="674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125489</xdr:rowOff>
    </xdr:from>
    <xdr:to>
      <xdr:col>67</xdr:col>
      <xdr:colOff>101600</xdr:colOff>
      <xdr:row>38</xdr:row>
      <xdr:rowOff>55638</xdr:rowOff>
    </xdr:to>
    <xdr:sp macro="" textlink="">
      <xdr:nvSpPr>
        <xdr:cNvPr id="543" name="楕円 542"/>
        <xdr:cNvSpPr/>
      </xdr:nvSpPr>
      <xdr:spPr>
        <a:xfrm>
          <a:off x="12763500" y="6469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72166</xdr:rowOff>
    </xdr:from>
    <xdr:ext cx="534377" cy="259045"/>
    <xdr:sp macro="" textlink="">
      <xdr:nvSpPr>
        <xdr:cNvPr id="544" name="テキスト ボックス 543"/>
        <xdr:cNvSpPr txBox="1"/>
      </xdr:nvSpPr>
      <xdr:spPr>
        <a:xfrm>
          <a:off x="12547111" y="624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164706</xdr:rowOff>
    </xdr:from>
    <xdr:to>
      <xdr:col>85</xdr:col>
      <xdr:colOff>127000</xdr:colOff>
      <xdr:row>77</xdr:row>
      <xdr:rowOff>165624</xdr:rowOff>
    </xdr:to>
    <xdr:cxnSp macro="">
      <xdr:nvCxnSpPr>
        <xdr:cNvPr id="620" name="直線コネクタ 619"/>
        <xdr:cNvCxnSpPr/>
      </xdr:nvCxnSpPr>
      <xdr:spPr>
        <a:xfrm>
          <a:off x="15481300" y="13366356"/>
          <a:ext cx="8382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164706</xdr:rowOff>
    </xdr:from>
    <xdr:to>
      <xdr:col>81</xdr:col>
      <xdr:colOff>50800</xdr:colOff>
      <xdr:row>77</xdr:row>
      <xdr:rowOff>166599</xdr:rowOff>
    </xdr:to>
    <xdr:cxnSp macro="">
      <xdr:nvCxnSpPr>
        <xdr:cNvPr id="623" name="直線コネクタ 622"/>
        <xdr:cNvCxnSpPr/>
      </xdr:nvCxnSpPr>
      <xdr:spPr>
        <a:xfrm flipV="1">
          <a:off x="14592300" y="13366356"/>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165443</xdr:rowOff>
    </xdr:from>
    <xdr:to>
      <xdr:col>76</xdr:col>
      <xdr:colOff>114300</xdr:colOff>
      <xdr:row>77</xdr:row>
      <xdr:rowOff>166599</xdr:rowOff>
    </xdr:to>
    <xdr:cxnSp macro="">
      <xdr:nvCxnSpPr>
        <xdr:cNvPr id="626" name="直線コネクタ 625"/>
        <xdr:cNvCxnSpPr/>
      </xdr:nvCxnSpPr>
      <xdr:spPr>
        <a:xfrm>
          <a:off x="13703300" y="13367093"/>
          <a:ext cx="889000" cy="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165443</xdr:rowOff>
    </xdr:from>
    <xdr:to>
      <xdr:col>71</xdr:col>
      <xdr:colOff>177800</xdr:colOff>
      <xdr:row>77</xdr:row>
      <xdr:rowOff>170004</xdr:rowOff>
    </xdr:to>
    <xdr:cxnSp macro="">
      <xdr:nvCxnSpPr>
        <xdr:cNvPr id="629" name="直線コネクタ 628"/>
        <xdr:cNvCxnSpPr/>
      </xdr:nvCxnSpPr>
      <xdr:spPr>
        <a:xfrm flipV="1">
          <a:off x="12814300" y="13367093"/>
          <a:ext cx="8890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114824</xdr:rowOff>
    </xdr:from>
    <xdr:to>
      <xdr:col>85</xdr:col>
      <xdr:colOff>177800</xdr:colOff>
      <xdr:row>78</xdr:row>
      <xdr:rowOff>44974</xdr:rowOff>
    </xdr:to>
    <xdr:sp macro="" textlink="">
      <xdr:nvSpPr>
        <xdr:cNvPr id="639" name="楕円 638"/>
        <xdr:cNvSpPr/>
      </xdr:nvSpPr>
      <xdr:spPr>
        <a:xfrm>
          <a:off x="16268700" y="133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62011</xdr:rowOff>
    </xdr:from>
    <xdr:ext cx="534377" cy="259045"/>
    <xdr:sp macro="" textlink="">
      <xdr:nvSpPr>
        <xdr:cNvPr id="640" name="公債費該当値テキスト"/>
        <xdr:cNvSpPr txBox="1"/>
      </xdr:nvSpPr>
      <xdr:spPr>
        <a:xfrm>
          <a:off x="16370300" y="132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113906</xdr:rowOff>
    </xdr:from>
    <xdr:to>
      <xdr:col>81</xdr:col>
      <xdr:colOff>101600</xdr:colOff>
      <xdr:row>78</xdr:row>
      <xdr:rowOff>44056</xdr:rowOff>
    </xdr:to>
    <xdr:sp macro="" textlink="">
      <xdr:nvSpPr>
        <xdr:cNvPr id="641" name="楕円 640"/>
        <xdr:cNvSpPr/>
      </xdr:nvSpPr>
      <xdr:spPr>
        <a:xfrm>
          <a:off x="15430500" y="1331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35183</xdr:rowOff>
    </xdr:from>
    <xdr:ext cx="534377" cy="259045"/>
    <xdr:sp macro="" textlink="">
      <xdr:nvSpPr>
        <xdr:cNvPr id="642" name="テキスト ボックス 641"/>
        <xdr:cNvSpPr txBox="1"/>
      </xdr:nvSpPr>
      <xdr:spPr>
        <a:xfrm>
          <a:off x="15214111" y="1340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115799</xdr:rowOff>
    </xdr:from>
    <xdr:to>
      <xdr:col>76</xdr:col>
      <xdr:colOff>165100</xdr:colOff>
      <xdr:row>78</xdr:row>
      <xdr:rowOff>45949</xdr:rowOff>
    </xdr:to>
    <xdr:sp macro="" textlink="">
      <xdr:nvSpPr>
        <xdr:cNvPr id="643" name="楕円 642"/>
        <xdr:cNvSpPr/>
      </xdr:nvSpPr>
      <xdr:spPr>
        <a:xfrm>
          <a:off x="14541500" y="133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37076</xdr:rowOff>
    </xdr:from>
    <xdr:ext cx="534377" cy="259045"/>
    <xdr:sp macro="" textlink="">
      <xdr:nvSpPr>
        <xdr:cNvPr id="644" name="テキスト ボックス 643"/>
        <xdr:cNvSpPr txBox="1"/>
      </xdr:nvSpPr>
      <xdr:spPr>
        <a:xfrm>
          <a:off x="14325111" y="1341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114643</xdr:rowOff>
    </xdr:from>
    <xdr:to>
      <xdr:col>72</xdr:col>
      <xdr:colOff>38100</xdr:colOff>
      <xdr:row>78</xdr:row>
      <xdr:rowOff>44793</xdr:rowOff>
    </xdr:to>
    <xdr:sp macro="" textlink="">
      <xdr:nvSpPr>
        <xdr:cNvPr id="645" name="楕円 644"/>
        <xdr:cNvSpPr/>
      </xdr:nvSpPr>
      <xdr:spPr>
        <a:xfrm>
          <a:off x="13652500" y="133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35920</xdr:rowOff>
    </xdr:from>
    <xdr:ext cx="534377" cy="259045"/>
    <xdr:sp macro="" textlink="">
      <xdr:nvSpPr>
        <xdr:cNvPr id="646" name="テキスト ボックス 645"/>
        <xdr:cNvSpPr txBox="1"/>
      </xdr:nvSpPr>
      <xdr:spPr>
        <a:xfrm>
          <a:off x="13436111" y="134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119204</xdr:rowOff>
    </xdr:from>
    <xdr:to>
      <xdr:col>67</xdr:col>
      <xdr:colOff>101600</xdr:colOff>
      <xdr:row>78</xdr:row>
      <xdr:rowOff>49354</xdr:rowOff>
    </xdr:to>
    <xdr:sp macro="" textlink="">
      <xdr:nvSpPr>
        <xdr:cNvPr id="647" name="楕円 646"/>
        <xdr:cNvSpPr/>
      </xdr:nvSpPr>
      <xdr:spPr>
        <a:xfrm>
          <a:off x="12763500" y="1332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40481</xdr:rowOff>
    </xdr:from>
    <xdr:ext cx="534377" cy="259045"/>
    <xdr:sp macro="" textlink="">
      <xdr:nvSpPr>
        <xdr:cNvPr id="648" name="テキスト ボックス 647"/>
        <xdr:cNvSpPr txBox="1"/>
      </xdr:nvSpPr>
      <xdr:spPr>
        <a:xfrm>
          <a:off x="12547111" y="1341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78215</xdr:rowOff>
    </xdr:from>
    <xdr:to>
      <xdr:col>85</xdr:col>
      <xdr:colOff>127000</xdr:colOff>
      <xdr:row>98</xdr:row>
      <xdr:rowOff>85803</xdr:rowOff>
    </xdr:to>
    <xdr:cxnSp macro="">
      <xdr:nvCxnSpPr>
        <xdr:cNvPr id="675" name="直線コネクタ 674"/>
        <xdr:cNvCxnSpPr/>
      </xdr:nvCxnSpPr>
      <xdr:spPr>
        <a:xfrm flipV="1">
          <a:off x="15481300" y="16880315"/>
          <a:ext cx="8382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85803</xdr:rowOff>
    </xdr:from>
    <xdr:to>
      <xdr:col>81</xdr:col>
      <xdr:colOff>50800</xdr:colOff>
      <xdr:row>98</xdr:row>
      <xdr:rowOff>86437</xdr:rowOff>
    </xdr:to>
    <xdr:cxnSp macro="">
      <xdr:nvCxnSpPr>
        <xdr:cNvPr id="678" name="直線コネクタ 677"/>
        <xdr:cNvCxnSpPr/>
      </xdr:nvCxnSpPr>
      <xdr:spPr>
        <a:xfrm flipV="1">
          <a:off x="14592300" y="16887903"/>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86437</xdr:rowOff>
    </xdr:from>
    <xdr:to>
      <xdr:col>76</xdr:col>
      <xdr:colOff>114300</xdr:colOff>
      <xdr:row>98</xdr:row>
      <xdr:rowOff>97912</xdr:rowOff>
    </xdr:to>
    <xdr:cxnSp macro="">
      <xdr:nvCxnSpPr>
        <xdr:cNvPr id="681" name="直線コネクタ 680"/>
        <xdr:cNvCxnSpPr/>
      </xdr:nvCxnSpPr>
      <xdr:spPr>
        <a:xfrm flipV="1">
          <a:off x="13703300" y="16888537"/>
          <a:ext cx="8890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91678</xdr:rowOff>
    </xdr:from>
    <xdr:to>
      <xdr:col>71</xdr:col>
      <xdr:colOff>177800</xdr:colOff>
      <xdr:row>98</xdr:row>
      <xdr:rowOff>97912</xdr:rowOff>
    </xdr:to>
    <xdr:cxnSp macro="">
      <xdr:nvCxnSpPr>
        <xdr:cNvPr id="684" name="直線コネクタ 683"/>
        <xdr:cNvCxnSpPr/>
      </xdr:nvCxnSpPr>
      <xdr:spPr>
        <a:xfrm>
          <a:off x="12814300" y="16893778"/>
          <a:ext cx="8890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27415</xdr:rowOff>
    </xdr:from>
    <xdr:to>
      <xdr:col>85</xdr:col>
      <xdr:colOff>177800</xdr:colOff>
      <xdr:row>98</xdr:row>
      <xdr:rowOff>129015</xdr:rowOff>
    </xdr:to>
    <xdr:sp macro="" textlink="">
      <xdr:nvSpPr>
        <xdr:cNvPr id="694" name="楕円 693"/>
        <xdr:cNvSpPr/>
      </xdr:nvSpPr>
      <xdr:spPr>
        <a:xfrm>
          <a:off x="16268700" y="168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135995</xdr:rowOff>
    </xdr:from>
    <xdr:ext cx="534377" cy="259045"/>
    <xdr:sp macro="" textlink="">
      <xdr:nvSpPr>
        <xdr:cNvPr id="695" name="積立金該当値テキスト"/>
        <xdr:cNvSpPr txBox="1"/>
      </xdr:nvSpPr>
      <xdr:spPr>
        <a:xfrm>
          <a:off x="16370300" y="1676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35003</xdr:rowOff>
    </xdr:from>
    <xdr:to>
      <xdr:col>81</xdr:col>
      <xdr:colOff>101600</xdr:colOff>
      <xdr:row>98</xdr:row>
      <xdr:rowOff>136603</xdr:rowOff>
    </xdr:to>
    <xdr:sp macro="" textlink="">
      <xdr:nvSpPr>
        <xdr:cNvPr id="696" name="楕円 695"/>
        <xdr:cNvSpPr/>
      </xdr:nvSpPr>
      <xdr:spPr>
        <a:xfrm>
          <a:off x="15430500" y="1683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127730</xdr:rowOff>
    </xdr:from>
    <xdr:ext cx="534377" cy="259045"/>
    <xdr:sp macro="" textlink="">
      <xdr:nvSpPr>
        <xdr:cNvPr id="697" name="テキスト ボックス 696"/>
        <xdr:cNvSpPr txBox="1"/>
      </xdr:nvSpPr>
      <xdr:spPr>
        <a:xfrm>
          <a:off x="15214111" y="1692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35637</xdr:rowOff>
    </xdr:from>
    <xdr:to>
      <xdr:col>76</xdr:col>
      <xdr:colOff>165100</xdr:colOff>
      <xdr:row>98</xdr:row>
      <xdr:rowOff>137237</xdr:rowOff>
    </xdr:to>
    <xdr:sp macro="" textlink="">
      <xdr:nvSpPr>
        <xdr:cNvPr id="698" name="楕円 697"/>
        <xdr:cNvSpPr/>
      </xdr:nvSpPr>
      <xdr:spPr>
        <a:xfrm>
          <a:off x="14541500" y="168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128364</xdr:rowOff>
    </xdr:from>
    <xdr:ext cx="534377" cy="259045"/>
    <xdr:sp macro="" textlink="">
      <xdr:nvSpPr>
        <xdr:cNvPr id="699" name="テキスト ボックス 698"/>
        <xdr:cNvSpPr txBox="1"/>
      </xdr:nvSpPr>
      <xdr:spPr>
        <a:xfrm>
          <a:off x="14325111" y="1693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47112</xdr:rowOff>
    </xdr:from>
    <xdr:to>
      <xdr:col>72</xdr:col>
      <xdr:colOff>38100</xdr:colOff>
      <xdr:row>98</xdr:row>
      <xdr:rowOff>148712</xdr:rowOff>
    </xdr:to>
    <xdr:sp macro="" textlink="">
      <xdr:nvSpPr>
        <xdr:cNvPr id="700" name="楕円 699"/>
        <xdr:cNvSpPr/>
      </xdr:nvSpPr>
      <xdr:spPr>
        <a:xfrm>
          <a:off x="13652500" y="168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139839</xdr:rowOff>
    </xdr:from>
    <xdr:ext cx="534377" cy="259045"/>
    <xdr:sp macro="" textlink="">
      <xdr:nvSpPr>
        <xdr:cNvPr id="701" name="テキスト ボックス 700"/>
        <xdr:cNvSpPr txBox="1"/>
      </xdr:nvSpPr>
      <xdr:spPr>
        <a:xfrm>
          <a:off x="13436111" y="1694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40878</xdr:rowOff>
    </xdr:from>
    <xdr:to>
      <xdr:col>67</xdr:col>
      <xdr:colOff>101600</xdr:colOff>
      <xdr:row>98</xdr:row>
      <xdr:rowOff>142478</xdr:rowOff>
    </xdr:to>
    <xdr:sp macro="" textlink="">
      <xdr:nvSpPr>
        <xdr:cNvPr id="702" name="楕円 701"/>
        <xdr:cNvSpPr/>
      </xdr:nvSpPr>
      <xdr:spPr>
        <a:xfrm>
          <a:off x="12763500" y="168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133605</xdr:rowOff>
    </xdr:from>
    <xdr:ext cx="534377" cy="259045"/>
    <xdr:sp macro="" textlink="">
      <xdr:nvSpPr>
        <xdr:cNvPr id="703" name="テキスト ボックス 702"/>
        <xdr:cNvSpPr txBox="1"/>
      </xdr:nvSpPr>
      <xdr:spPr>
        <a:xfrm>
          <a:off x="12547111" y="169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153816</xdr:rowOff>
    </xdr:from>
    <xdr:to>
      <xdr:col>116</xdr:col>
      <xdr:colOff>63500</xdr:colOff>
      <xdr:row>38</xdr:row>
      <xdr:rowOff>29363</xdr:rowOff>
    </xdr:to>
    <xdr:cxnSp macro="">
      <xdr:nvCxnSpPr>
        <xdr:cNvPr id="732" name="直線コネクタ 731"/>
        <xdr:cNvCxnSpPr/>
      </xdr:nvCxnSpPr>
      <xdr:spPr>
        <a:xfrm flipV="1">
          <a:off x="21323300" y="6497466"/>
          <a:ext cx="838200" cy="4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29363</xdr:rowOff>
    </xdr:from>
    <xdr:to>
      <xdr:col>111</xdr:col>
      <xdr:colOff>177800</xdr:colOff>
      <xdr:row>38</xdr:row>
      <xdr:rowOff>49270</xdr:rowOff>
    </xdr:to>
    <xdr:cxnSp macro="">
      <xdr:nvCxnSpPr>
        <xdr:cNvPr id="735" name="直線コネクタ 734"/>
        <xdr:cNvCxnSpPr/>
      </xdr:nvCxnSpPr>
      <xdr:spPr>
        <a:xfrm flipV="1">
          <a:off x="20434300" y="6544463"/>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49270</xdr:rowOff>
    </xdr:from>
    <xdr:to>
      <xdr:col>107</xdr:col>
      <xdr:colOff>50800</xdr:colOff>
      <xdr:row>38</xdr:row>
      <xdr:rowOff>73711</xdr:rowOff>
    </xdr:to>
    <xdr:cxnSp macro="">
      <xdr:nvCxnSpPr>
        <xdr:cNvPr id="738" name="直線コネクタ 737"/>
        <xdr:cNvCxnSpPr/>
      </xdr:nvCxnSpPr>
      <xdr:spPr>
        <a:xfrm flipV="1">
          <a:off x="19545300" y="6564370"/>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73711</xdr:rowOff>
    </xdr:from>
    <xdr:to>
      <xdr:col>102</xdr:col>
      <xdr:colOff>114300</xdr:colOff>
      <xdr:row>39</xdr:row>
      <xdr:rowOff>44450</xdr:rowOff>
    </xdr:to>
    <xdr:cxnSp macro="">
      <xdr:nvCxnSpPr>
        <xdr:cNvPr id="741" name="直線コネクタ 740"/>
        <xdr:cNvCxnSpPr/>
      </xdr:nvCxnSpPr>
      <xdr:spPr>
        <a:xfrm flipV="1">
          <a:off x="18656300" y="6588811"/>
          <a:ext cx="889000" cy="1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11816</xdr:rowOff>
    </xdr:from>
    <xdr:ext cx="469744" cy="259045"/>
    <xdr:sp macro="" textlink="">
      <xdr:nvSpPr>
        <xdr:cNvPr id="743" name="テキスト ボックス 742"/>
        <xdr:cNvSpPr txBox="1"/>
      </xdr:nvSpPr>
      <xdr:spPr>
        <a:xfrm>
          <a:off x="19310428" y="66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103016</xdr:rowOff>
    </xdr:from>
    <xdr:to>
      <xdr:col>116</xdr:col>
      <xdr:colOff>114300</xdr:colOff>
      <xdr:row>38</xdr:row>
      <xdr:rowOff>33166</xdr:rowOff>
    </xdr:to>
    <xdr:sp macro="" textlink="">
      <xdr:nvSpPr>
        <xdr:cNvPr id="751" name="楕円 750"/>
        <xdr:cNvSpPr/>
      </xdr:nvSpPr>
      <xdr:spPr>
        <a:xfrm>
          <a:off x="22110700" y="64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125893</xdr:rowOff>
    </xdr:from>
    <xdr:ext cx="534377" cy="259045"/>
    <xdr:sp macro="" textlink="">
      <xdr:nvSpPr>
        <xdr:cNvPr id="752" name="投資及び出資金該当値テキスト"/>
        <xdr:cNvSpPr txBox="1"/>
      </xdr:nvSpPr>
      <xdr:spPr>
        <a:xfrm>
          <a:off x="22212300" y="62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150013</xdr:rowOff>
    </xdr:from>
    <xdr:to>
      <xdr:col>112</xdr:col>
      <xdr:colOff>38100</xdr:colOff>
      <xdr:row>38</xdr:row>
      <xdr:rowOff>80163</xdr:rowOff>
    </xdr:to>
    <xdr:sp macro="" textlink="">
      <xdr:nvSpPr>
        <xdr:cNvPr id="753" name="楕円 752"/>
        <xdr:cNvSpPr/>
      </xdr:nvSpPr>
      <xdr:spPr>
        <a:xfrm>
          <a:off x="21272500" y="64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96690</xdr:rowOff>
    </xdr:from>
    <xdr:ext cx="469744" cy="259045"/>
    <xdr:sp macro="" textlink="">
      <xdr:nvSpPr>
        <xdr:cNvPr id="754" name="テキスト ボックス 753"/>
        <xdr:cNvSpPr txBox="1"/>
      </xdr:nvSpPr>
      <xdr:spPr>
        <a:xfrm>
          <a:off x="21088428" y="626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169920</xdr:rowOff>
    </xdr:from>
    <xdr:to>
      <xdr:col>107</xdr:col>
      <xdr:colOff>101600</xdr:colOff>
      <xdr:row>38</xdr:row>
      <xdr:rowOff>100070</xdr:rowOff>
    </xdr:to>
    <xdr:sp macro="" textlink="">
      <xdr:nvSpPr>
        <xdr:cNvPr id="755" name="楕円 754"/>
        <xdr:cNvSpPr/>
      </xdr:nvSpPr>
      <xdr:spPr>
        <a:xfrm>
          <a:off x="20383500" y="65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116596</xdr:rowOff>
    </xdr:from>
    <xdr:ext cx="469744" cy="259045"/>
    <xdr:sp macro="" textlink="">
      <xdr:nvSpPr>
        <xdr:cNvPr id="756" name="テキスト ボックス 755"/>
        <xdr:cNvSpPr txBox="1"/>
      </xdr:nvSpPr>
      <xdr:spPr>
        <a:xfrm>
          <a:off x="20199428" y="62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22911</xdr:rowOff>
    </xdr:from>
    <xdr:to>
      <xdr:col>102</xdr:col>
      <xdr:colOff>165100</xdr:colOff>
      <xdr:row>38</xdr:row>
      <xdr:rowOff>124511</xdr:rowOff>
    </xdr:to>
    <xdr:sp macro="" textlink="">
      <xdr:nvSpPr>
        <xdr:cNvPr id="757" name="楕円 756"/>
        <xdr:cNvSpPr/>
      </xdr:nvSpPr>
      <xdr:spPr>
        <a:xfrm>
          <a:off x="19494500" y="65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141038</xdr:rowOff>
    </xdr:from>
    <xdr:ext cx="469744" cy="259045"/>
    <xdr:sp macro="" textlink="">
      <xdr:nvSpPr>
        <xdr:cNvPr id="758" name="テキスト ボックス 757"/>
        <xdr:cNvSpPr txBox="1"/>
      </xdr:nvSpPr>
      <xdr:spPr>
        <a:xfrm>
          <a:off x="19310428" y="63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150297</xdr:rowOff>
    </xdr:from>
    <xdr:to>
      <xdr:col>116</xdr:col>
      <xdr:colOff>62864</xdr:colOff>
      <xdr:row>59</xdr:row>
      <xdr:rowOff>98878</xdr:rowOff>
    </xdr:to>
    <xdr:cxnSp macro="">
      <xdr:nvCxnSpPr>
        <xdr:cNvPr id="786" name="直線コネクタ 785"/>
        <xdr:cNvCxnSpPr/>
      </xdr:nvCxnSpPr>
      <xdr:spPr>
        <a:xfrm flipV="1">
          <a:off x="22159595" y="9237147"/>
          <a:ext cx="1269" cy="97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96974</xdr:rowOff>
    </xdr:from>
    <xdr:ext cx="534377" cy="259045"/>
    <xdr:sp macro="" textlink="">
      <xdr:nvSpPr>
        <xdr:cNvPr id="789" name="貸付金最大値テキスト"/>
        <xdr:cNvSpPr txBox="1"/>
      </xdr:nvSpPr>
      <xdr:spPr>
        <a:xfrm>
          <a:off x="22212300" y="901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150297</xdr:rowOff>
    </xdr:from>
    <xdr:to>
      <xdr:col>116</xdr:col>
      <xdr:colOff>152400</xdr:colOff>
      <xdr:row>53</xdr:row>
      <xdr:rowOff>150297</xdr:rowOff>
    </xdr:to>
    <xdr:cxnSp macro="">
      <xdr:nvCxnSpPr>
        <xdr:cNvPr id="790" name="直線コネクタ 789"/>
        <xdr:cNvCxnSpPr/>
      </xdr:nvCxnSpPr>
      <xdr:spPr>
        <a:xfrm>
          <a:off x="22072600" y="923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150297</xdr:rowOff>
    </xdr:from>
    <xdr:to>
      <xdr:col>116</xdr:col>
      <xdr:colOff>63500</xdr:colOff>
      <xdr:row>53</xdr:row>
      <xdr:rowOff>163295</xdr:rowOff>
    </xdr:to>
    <xdr:cxnSp macro="">
      <xdr:nvCxnSpPr>
        <xdr:cNvPr id="791" name="直線コネクタ 790"/>
        <xdr:cNvCxnSpPr/>
      </xdr:nvCxnSpPr>
      <xdr:spPr>
        <a:xfrm flipV="1">
          <a:off x="21323300" y="9237147"/>
          <a:ext cx="8382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99576</xdr:rowOff>
    </xdr:from>
    <xdr:ext cx="469744" cy="259045"/>
    <xdr:sp macro="" textlink="">
      <xdr:nvSpPr>
        <xdr:cNvPr id="792" name="貸付金平均値テキスト"/>
        <xdr:cNvSpPr txBox="1"/>
      </xdr:nvSpPr>
      <xdr:spPr>
        <a:xfrm>
          <a:off x="22212300" y="10043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121149</xdr:rowOff>
    </xdr:from>
    <xdr:to>
      <xdr:col>116</xdr:col>
      <xdr:colOff>114300</xdr:colOff>
      <xdr:row>59</xdr:row>
      <xdr:rowOff>51299</xdr:rowOff>
    </xdr:to>
    <xdr:sp macro="" textlink="">
      <xdr:nvSpPr>
        <xdr:cNvPr id="793" name="フローチャート: 判断 792"/>
        <xdr:cNvSpPr/>
      </xdr:nvSpPr>
      <xdr:spPr>
        <a:xfrm>
          <a:off x="22110700" y="100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40259</xdr:rowOff>
    </xdr:from>
    <xdr:to>
      <xdr:col>111</xdr:col>
      <xdr:colOff>177800</xdr:colOff>
      <xdr:row>53</xdr:row>
      <xdr:rowOff>163295</xdr:rowOff>
    </xdr:to>
    <xdr:cxnSp macro="">
      <xdr:nvCxnSpPr>
        <xdr:cNvPr id="794" name="直線コネクタ 793"/>
        <xdr:cNvCxnSpPr/>
      </xdr:nvCxnSpPr>
      <xdr:spPr>
        <a:xfrm>
          <a:off x="20434300" y="9127109"/>
          <a:ext cx="889000" cy="12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122880</xdr:rowOff>
    </xdr:from>
    <xdr:to>
      <xdr:col>112</xdr:col>
      <xdr:colOff>38100</xdr:colOff>
      <xdr:row>59</xdr:row>
      <xdr:rowOff>53030</xdr:rowOff>
    </xdr:to>
    <xdr:sp macro="" textlink="">
      <xdr:nvSpPr>
        <xdr:cNvPr id="795" name="フローチャート: 判断 794"/>
        <xdr:cNvSpPr/>
      </xdr:nvSpPr>
      <xdr:spPr>
        <a:xfrm>
          <a:off x="21272500" y="1006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44157</xdr:rowOff>
    </xdr:from>
    <xdr:ext cx="469744" cy="259045"/>
    <xdr:sp macro="" textlink="">
      <xdr:nvSpPr>
        <xdr:cNvPr id="796" name="テキスト ボックス 795"/>
        <xdr:cNvSpPr txBox="1"/>
      </xdr:nvSpPr>
      <xdr:spPr>
        <a:xfrm>
          <a:off x="21088428" y="1015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31801</xdr:rowOff>
    </xdr:from>
    <xdr:to>
      <xdr:col>107</xdr:col>
      <xdr:colOff>50800</xdr:colOff>
      <xdr:row>53</xdr:row>
      <xdr:rowOff>40259</xdr:rowOff>
    </xdr:to>
    <xdr:cxnSp macro="">
      <xdr:nvCxnSpPr>
        <xdr:cNvPr id="797" name="直線コネクタ 796"/>
        <xdr:cNvCxnSpPr/>
      </xdr:nvCxnSpPr>
      <xdr:spPr>
        <a:xfrm>
          <a:off x="19545300" y="8775751"/>
          <a:ext cx="889000" cy="3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127909</xdr:rowOff>
    </xdr:from>
    <xdr:to>
      <xdr:col>107</xdr:col>
      <xdr:colOff>101600</xdr:colOff>
      <xdr:row>59</xdr:row>
      <xdr:rowOff>58059</xdr:rowOff>
    </xdr:to>
    <xdr:sp macro="" textlink="">
      <xdr:nvSpPr>
        <xdr:cNvPr id="798" name="フローチャート: 判断 797"/>
        <xdr:cNvSpPr/>
      </xdr:nvSpPr>
      <xdr:spPr>
        <a:xfrm>
          <a:off x="20383500" y="1007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49186</xdr:rowOff>
    </xdr:from>
    <xdr:ext cx="469744" cy="259045"/>
    <xdr:sp macro="" textlink="">
      <xdr:nvSpPr>
        <xdr:cNvPr id="799" name="テキスト ボックス 798"/>
        <xdr:cNvSpPr txBox="1"/>
      </xdr:nvSpPr>
      <xdr:spPr>
        <a:xfrm>
          <a:off x="20199428" y="1016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31801</xdr:rowOff>
    </xdr:from>
    <xdr:to>
      <xdr:col>102</xdr:col>
      <xdr:colOff>114300</xdr:colOff>
      <xdr:row>55</xdr:row>
      <xdr:rowOff>37467</xdr:rowOff>
    </xdr:to>
    <xdr:cxnSp macro="">
      <xdr:nvCxnSpPr>
        <xdr:cNvPr id="800" name="直線コネクタ 799"/>
        <xdr:cNvCxnSpPr/>
      </xdr:nvCxnSpPr>
      <xdr:spPr>
        <a:xfrm flipV="1">
          <a:off x="18656300" y="8775751"/>
          <a:ext cx="889000" cy="6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116855</xdr:rowOff>
    </xdr:from>
    <xdr:to>
      <xdr:col>102</xdr:col>
      <xdr:colOff>165100</xdr:colOff>
      <xdr:row>59</xdr:row>
      <xdr:rowOff>47005</xdr:rowOff>
    </xdr:to>
    <xdr:sp macro="" textlink="">
      <xdr:nvSpPr>
        <xdr:cNvPr id="801" name="フローチャート: 判断 800"/>
        <xdr:cNvSpPr/>
      </xdr:nvSpPr>
      <xdr:spPr>
        <a:xfrm>
          <a:off x="194945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38132</xdr:rowOff>
    </xdr:from>
    <xdr:ext cx="469744" cy="259045"/>
    <xdr:sp macro="" textlink="">
      <xdr:nvSpPr>
        <xdr:cNvPr id="802" name="テキスト ボックス 801"/>
        <xdr:cNvSpPr txBox="1"/>
      </xdr:nvSpPr>
      <xdr:spPr>
        <a:xfrm>
          <a:off x="19310428" y="1015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130129</xdr:rowOff>
    </xdr:from>
    <xdr:to>
      <xdr:col>98</xdr:col>
      <xdr:colOff>38100</xdr:colOff>
      <xdr:row>59</xdr:row>
      <xdr:rowOff>60279</xdr:rowOff>
    </xdr:to>
    <xdr:sp macro="" textlink="">
      <xdr:nvSpPr>
        <xdr:cNvPr id="803" name="フローチャート: 判断 802"/>
        <xdr:cNvSpPr/>
      </xdr:nvSpPr>
      <xdr:spPr>
        <a:xfrm>
          <a:off x="18605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51406</xdr:rowOff>
    </xdr:from>
    <xdr:ext cx="469744" cy="259045"/>
    <xdr:sp macro="" textlink="">
      <xdr:nvSpPr>
        <xdr:cNvPr id="804" name="テキスト ボックス 803"/>
        <xdr:cNvSpPr txBox="1"/>
      </xdr:nvSpPr>
      <xdr:spPr>
        <a:xfrm>
          <a:off x="18421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99497</xdr:rowOff>
    </xdr:from>
    <xdr:to>
      <xdr:col>116</xdr:col>
      <xdr:colOff>114300</xdr:colOff>
      <xdr:row>54</xdr:row>
      <xdr:rowOff>29647</xdr:rowOff>
    </xdr:to>
    <xdr:sp macro="" textlink="">
      <xdr:nvSpPr>
        <xdr:cNvPr id="810" name="楕円 809"/>
        <xdr:cNvSpPr/>
      </xdr:nvSpPr>
      <xdr:spPr>
        <a:xfrm>
          <a:off x="22110700" y="91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52524</xdr:rowOff>
    </xdr:from>
    <xdr:ext cx="534377" cy="259045"/>
    <xdr:sp macro="" textlink="">
      <xdr:nvSpPr>
        <xdr:cNvPr id="811" name="貸付金該当値テキスト"/>
        <xdr:cNvSpPr txBox="1"/>
      </xdr:nvSpPr>
      <xdr:spPr>
        <a:xfrm>
          <a:off x="22212300" y="91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112495</xdr:rowOff>
    </xdr:from>
    <xdr:to>
      <xdr:col>112</xdr:col>
      <xdr:colOff>38100</xdr:colOff>
      <xdr:row>54</xdr:row>
      <xdr:rowOff>42645</xdr:rowOff>
    </xdr:to>
    <xdr:sp macro="" textlink="">
      <xdr:nvSpPr>
        <xdr:cNvPr id="812" name="楕円 811"/>
        <xdr:cNvSpPr/>
      </xdr:nvSpPr>
      <xdr:spPr>
        <a:xfrm>
          <a:off x="21272500" y="91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59172</xdr:rowOff>
    </xdr:from>
    <xdr:ext cx="534377" cy="259045"/>
    <xdr:sp macro="" textlink="">
      <xdr:nvSpPr>
        <xdr:cNvPr id="813" name="テキスト ボックス 812"/>
        <xdr:cNvSpPr txBox="1"/>
      </xdr:nvSpPr>
      <xdr:spPr>
        <a:xfrm>
          <a:off x="21056111" y="89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160909</xdr:rowOff>
    </xdr:from>
    <xdr:to>
      <xdr:col>107</xdr:col>
      <xdr:colOff>101600</xdr:colOff>
      <xdr:row>53</xdr:row>
      <xdr:rowOff>91059</xdr:rowOff>
    </xdr:to>
    <xdr:sp macro="" textlink="">
      <xdr:nvSpPr>
        <xdr:cNvPr id="814" name="楕円 813"/>
        <xdr:cNvSpPr/>
      </xdr:nvSpPr>
      <xdr:spPr>
        <a:xfrm>
          <a:off x="20383500" y="907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107586</xdr:rowOff>
    </xdr:from>
    <xdr:ext cx="534377" cy="259045"/>
    <xdr:sp macro="" textlink="">
      <xdr:nvSpPr>
        <xdr:cNvPr id="815" name="テキスト ボックス 814"/>
        <xdr:cNvSpPr txBox="1"/>
      </xdr:nvSpPr>
      <xdr:spPr>
        <a:xfrm>
          <a:off x="20167111" y="885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152451</xdr:rowOff>
    </xdr:from>
    <xdr:to>
      <xdr:col>102</xdr:col>
      <xdr:colOff>165100</xdr:colOff>
      <xdr:row>51</xdr:row>
      <xdr:rowOff>82601</xdr:rowOff>
    </xdr:to>
    <xdr:sp macro="" textlink="">
      <xdr:nvSpPr>
        <xdr:cNvPr id="816" name="楕円 815"/>
        <xdr:cNvSpPr/>
      </xdr:nvSpPr>
      <xdr:spPr>
        <a:xfrm>
          <a:off x="19494500" y="872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99128</xdr:rowOff>
    </xdr:from>
    <xdr:ext cx="534377" cy="259045"/>
    <xdr:sp macro="" textlink="">
      <xdr:nvSpPr>
        <xdr:cNvPr id="817" name="テキスト ボックス 816"/>
        <xdr:cNvSpPr txBox="1"/>
      </xdr:nvSpPr>
      <xdr:spPr>
        <a:xfrm>
          <a:off x="19278111" y="850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158117</xdr:rowOff>
    </xdr:from>
    <xdr:to>
      <xdr:col>98</xdr:col>
      <xdr:colOff>38100</xdr:colOff>
      <xdr:row>55</xdr:row>
      <xdr:rowOff>88267</xdr:rowOff>
    </xdr:to>
    <xdr:sp macro="" textlink="">
      <xdr:nvSpPr>
        <xdr:cNvPr id="818" name="楕円 817"/>
        <xdr:cNvSpPr/>
      </xdr:nvSpPr>
      <xdr:spPr>
        <a:xfrm>
          <a:off x="18605500" y="94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104794</xdr:rowOff>
    </xdr:from>
    <xdr:ext cx="534377" cy="259045"/>
    <xdr:sp macro="" textlink="">
      <xdr:nvSpPr>
        <xdr:cNvPr id="819" name="テキスト ボックス 818"/>
        <xdr:cNvSpPr txBox="1"/>
      </xdr:nvSpPr>
      <xdr:spPr>
        <a:xfrm>
          <a:off x="18389111" y="919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4" name="直線コネクタ 843"/>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5"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6" name="直線コネクタ 845"/>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7"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8" name="直線コネクタ 847"/>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154063</xdr:rowOff>
    </xdr:from>
    <xdr:to>
      <xdr:col>116</xdr:col>
      <xdr:colOff>63500</xdr:colOff>
      <xdr:row>77</xdr:row>
      <xdr:rowOff>156604</xdr:rowOff>
    </xdr:to>
    <xdr:cxnSp macro="">
      <xdr:nvCxnSpPr>
        <xdr:cNvPr id="849" name="直線コネクタ 848"/>
        <xdr:cNvCxnSpPr/>
      </xdr:nvCxnSpPr>
      <xdr:spPr>
        <a:xfrm>
          <a:off x="21323300" y="13355713"/>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50"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51" name="フローチャート: 判断 850"/>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154063</xdr:rowOff>
    </xdr:from>
    <xdr:to>
      <xdr:col>111</xdr:col>
      <xdr:colOff>177800</xdr:colOff>
      <xdr:row>77</xdr:row>
      <xdr:rowOff>164097</xdr:rowOff>
    </xdr:to>
    <xdr:cxnSp macro="">
      <xdr:nvCxnSpPr>
        <xdr:cNvPr id="852" name="直線コネクタ 851"/>
        <xdr:cNvCxnSpPr/>
      </xdr:nvCxnSpPr>
      <xdr:spPr>
        <a:xfrm flipV="1">
          <a:off x="20434300" y="13355713"/>
          <a:ext cx="889000"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53" name="フローチャート: 判断 852"/>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4" name="テキスト ボックス 853"/>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163221</xdr:rowOff>
    </xdr:from>
    <xdr:to>
      <xdr:col>107</xdr:col>
      <xdr:colOff>50800</xdr:colOff>
      <xdr:row>77</xdr:row>
      <xdr:rowOff>164097</xdr:rowOff>
    </xdr:to>
    <xdr:cxnSp macro="">
      <xdr:nvCxnSpPr>
        <xdr:cNvPr id="855" name="直線コネクタ 854"/>
        <xdr:cNvCxnSpPr/>
      </xdr:nvCxnSpPr>
      <xdr:spPr>
        <a:xfrm>
          <a:off x="19545300" y="1336487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6" name="フローチャート: 判断 855"/>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7" name="テキスト ボックス 856"/>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160795</xdr:rowOff>
    </xdr:from>
    <xdr:to>
      <xdr:col>102</xdr:col>
      <xdr:colOff>114300</xdr:colOff>
      <xdr:row>77</xdr:row>
      <xdr:rowOff>163221</xdr:rowOff>
    </xdr:to>
    <xdr:cxnSp macro="">
      <xdr:nvCxnSpPr>
        <xdr:cNvPr id="858" name="直線コネクタ 857"/>
        <xdr:cNvCxnSpPr/>
      </xdr:nvCxnSpPr>
      <xdr:spPr>
        <a:xfrm>
          <a:off x="18656300" y="13019545"/>
          <a:ext cx="889000" cy="3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9" name="フローチャート: 判断 858"/>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60" name="テキスト ボックス 859"/>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61" name="フローチャート: 判断 860"/>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62" name="テキスト ボックス 861"/>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105804</xdr:rowOff>
    </xdr:from>
    <xdr:to>
      <xdr:col>116</xdr:col>
      <xdr:colOff>114300</xdr:colOff>
      <xdr:row>78</xdr:row>
      <xdr:rowOff>35954</xdr:rowOff>
    </xdr:to>
    <xdr:sp macro="" textlink="">
      <xdr:nvSpPr>
        <xdr:cNvPr id="868" name="楕円 867"/>
        <xdr:cNvSpPr/>
      </xdr:nvSpPr>
      <xdr:spPr>
        <a:xfrm>
          <a:off x="22110700" y="133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84231</xdr:rowOff>
    </xdr:from>
    <xdr:ext cx="534377" cy="259045"/>
    <xdr:sp macro="" textlink="">
      <xdr:nvSpPr>
        <xdr:cNvPr id="869" name="繰出金該当値テキスト"/>
        <xdr:cNvSpPr txBox="1"/>
      </xdr:nvSpPr>
      <xdr:spPr>
        <a:xfrm>
          <a:off x="22212300" y="132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103263</xdr:rowOff>
    </xdr:from>
    <xdr:to>
      <xdr:col>112</xdr:col>
      <xdr:colOff>38100</xdr:colOff>
      <xdr:row>78</xdr:row>
      <xdr:rowOff>33413</xdr:rowOff>
    </xdr:to>
    <xdr:sp macro="" textlink="">
      <xdr:nvSpPr>
        <xdr:cNvPr id="870" name="楕円 869"/>
        <xdr:cNvSpPr/>
      </xdr:nvSpPr>
      <xdr:spPr>
        <a:xfrm>
          <a:off x="21272500" y="133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24540</xdr:rowOff>
    </xdr:from>
    <xdr:ext cx="534377" cy="259045"/>
    <xdr:sp macro="" textlink="">
      <xdr:nvSpPr>
        <xdr:cNvPr id="871" name="テキスト ボックス 870"/>
        <xdr:cNvSpPr txBox="1"/>
      </xdr:nvSpPr>
      <xdr:spPr>
        <a:xfrm>
          <a:off x="21056111" y="1339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113297</xdr:rowOff>
    </xdr:from>
    <xdr:to>
      <xdr:col>107</xdr:col>
      <xdr:colOff>101600</xdr:colOff>
      <xdr:row>78</xdr:row>
      <xdr:rowOff>43447</xdr:rowOff>
    </xdr:to>
    <xdr:sp macro="" textlink="">
      <xdr:nvSpPr>
        <xdr:cNvPr id="872" name="楕円 871"/>
        <xdr:cNvSpPr/>
      </xdr:nvSpPr>
      <xdr:spPr>
        <a:xfrm>
          <a:off x="20383500" y="1331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34574</xdr:rowOff>
    </xdr:from>
    <xdr:ext cx="534377" cy="259045"/>
    <xdr:sp macro="" textlink="">
      <xdr:nvSpPr>
        <xdr:cNvPr id="873" name="テキスト ボックス 872"/>
        <xdr:cNvSpPr txBox="1"/>
      </xdr:nvSpPr>
      <xdr:spPr>
        <a:xfrm>
          <a:off x="20167111" y="134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112421</xdr:rowOff>
    </xdr:from>
    <xdr:to>
      <xdr:col>102</xdr:col>
      <xdr:colOff>165100</xdr:colOff>
      <xdr:row>78</xdr:row>
      <xdr:rowOff>42571</xdr:rowOff>
    </xdr:to>
    <xdr:sp macro="" textlink="">
      <xdr:nvSpPr>
        <xdr:cNvPr id="874" name="楕円 873"/>
        <xdr:cNvSpPr/>
      </xdr:nvSpPr>
      <xdr:spPr>
        <a:xfrm>
          <a:off x="19494500" y="133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33698</xdr:rowOff>
    </xdr:from>
    <xdr:ext cx="534377" cy="259045"/>
    <xdr:sp macro="" textlink="">
      <xdr:nvSpPr>
        <xdr:cNvPr id="875" name="テキスト ボックス 874"/>
        <xdr:cNvSpPr txBox="1"/>
      </xdr:nvSpPr>
      <xdr:spPr>
        <a:xfrm>
          <a:off x="19278111" y="134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109995</xdr:rowOff>
    </xdr:from>
    <xdr:to>
      <xdr:col>98</xdr:col>
      <xdr:colOff>38100</xdr:colOff>
      <xdr:row>76</xdr:row>
      <xdr:rowOff>40145</xdr:rowOff>
    </xdr:to>
    <xdr:sp macro="" textlink="">
      <xdr:nvSpPr>
        <xdr:cNvPr id="876" name="楕円 875"/>
        <xdr:cNvSpPr/>
      </xdr:nvSpPr>
      <xdr:spPr>
        <a:xfrm>
          <a:off x="18605500" y="129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56672</xdr:rowOff>
    </xdr:from>
    <xdr:ext cx="534377" cy="259045"/>
    <xdr:sp macro="" textlink="">
      <xdr:nvSpPr>
        <xdr:cNvPr id="877" name="テキスト ボックス 876"/>
        <xdr:cNvSpPr txBox="1"/>
      </xdr:nvSpPr>
      <xdr:spPr>
        <a:xfrm>
          <a:off x="18389111" y="127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8" name="直線コネクタ 887"/>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9" name="テキスト ボックス 888"/>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90" name="直線コネクタ 889"/>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91" name="テキスト ボックス 890"/>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92" name="直線コネクタ 891"/>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93" name="テキスト ボックス 892"/>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4" name="直線コネクタ 893"/>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5" name="テキスト ボックス 894"/>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6" name="直線コネクタ 895"/>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7" name="テキスト ボックス 896"/>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8" name="直線コネクタ 897"/>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9" name="テキスト ボックス 898"/>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903" name="直線コネクタ 902"/>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4"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5" name="直線コネクタ 904"/>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6"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7" name="直線コネクタ 906"/>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8" name="直線コネクタ 907"/>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9"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10" name="フローチャート: 判断 909"/>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11" name="直線コネクタ 910"/>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12" name="フローチャート: 判断 911"/>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13" name="テキスト ボックス 912"/>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4" name="直線コネクタ 913"/>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5" name="フローチャート: 判断 914"/>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6" name="テキスト ボックス 915"/>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7" name="直線コネクタ 916"/>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8" name="フローチャート: 判断 917"/>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9" name="テキスト ボックス 918"/>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20" name="フローチャート: 判断 919"/>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21" name="テキスト ボックス 920"/>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7" name="楕円 926"/>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8"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9" name="楕円 928"/>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30" name="テキスト ボックス 929"/>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31" name="楕円 930"/>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2" name="テキスト ボックス 931"/>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33" name="楕円 932"/>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4" name="テキスト ボックス 933"/>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5" name="楕円 934"/>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6" name="テキスト ボックス 935"/>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753,952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157,565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円であり、類似団体平均と比べると引き続き高い水準にある。低所得世帯支援給付金や低所得者支援及び定額減税補足給付金等により、前年度と比べて増加した。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87,925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円であり、類似団体平均と比べると引き続き低い水準にある。地方創生臨時交付金を活用した中小事業者支援関係交付金の減等により、前年度と比べて減少した。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113,643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円であり、類似団体平均と比べると高い水準に転じた。企業誘致や防災行政無線更新事業の増額により、前年度と比べて大幅に増加した。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災害復旧事業費は、住民一人当たり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4,974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円であり、類似団体平均と比べると低い水準に転じた。令和３年７月豪雨に係る事業費（主に繰越明許費）の減等により、前年度と比べて減少した。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44,212
43,854
272.06
34,145,117
33,333,736
575,175
14,496,626
27,944,742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91884</xdr:rowOff>
    </xdr:from>
    <xdr:to>
      <xdr:col>24</xdr:col>
      <xdr:colOff>63500</xdr:colOff>
      <xdr:row>36</xdr:row>
      <xdr:rowOff>100838</xdr:rowOff>
    </xdr:to>
    <xdr:cxnSp macro="">
      <xdr:nvCxnSpPr>
        <xdr:cNvPr id="61" name="直線コネクタ 60"/>
        <xdr:cNvCxnSpPr/>
      </xdr:nvCxnSpPr>
      <xdr:spPr>
        <a:xfrm flipV="1">
          <a:off x="3797300" y="6264084"/>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100838</xdr:rowOff>
    </xdr:from>
    <xdr:to>
      <xdr:col>19</xdr:col>
      <xdr:colOff>177800</xdr:colOff>
      <xdr:row>37</xdr:row>
      <xdr:rowOff>9779</xdr:rowOff>
    </xdr:to>
    <xdr:cxnSp macro="">
      <xdr:nvCxnSpPr>
        <xdr:cNvPr id="64" name="直線コネクタ 63"/>
        <xdr:cNvCxnSpPr/>
      </xdr:nvCxnSpPr>
      <xdr:spPr>
        <a:xfrm flipV="1">
          <a:off x="2908300" y="6273038"/>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9779</xdr:rowOff>
    </xdr:from>
    <xdr:to>
      <xdr:col>15</xdr:col>
      <xdr:colOff>50800</xdr:colOff>
      <xdr:row>37</xdr:row>
      <xdr:rowOff>46546</xdr:rowOff>
    </xdr:to>
    <xdr:cxnSp macro="">
      <xdr:nvCxnSpPr>
        <xdr:cNvPr id="67" name="直線コネクタ 66"/>
        <xdr:cNvCxnSpPr/>
      </xdr:nvCxnSpPr>
      <xdr:spPr>
        <a:xfrm flipV="1">
          <a:off x="2019300" y="6353429"/>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29020</xdr:rowOff>
    </xdr:from>
    <xdr:to>
      <xdr:col>10</xdr:col>
      <xdr:colOff>114300</xdr:colOff>
      <xdr:row>37</xdr:row>
      <xdr:rowOff>46546</xdr:rowOff>
    </xdr:to>
    <xdr:cxnSp macro="">
      <xdr:nvCxnSpPr>
        <xdr:cNvPr id="70" name="直線コネクタ 69"/>
        <xdr:cNvCxnSpPr/>
      </xdr:nvCxnSpPr>
      <xdr:spPr>
        <a:xfrm>
          <a:off x="1130300" y="637267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41084</xdr:rowOff>
    </xdr:from>
    <xdr:to>
      <xdr:col>24</xdr:col>
      <xdr:colOff>114300</xdr:colOff>
      <xdr:row>36</xdr:row>
      <xdr:rowOff>142684</xdr:rowOff>
    </xdr:to>
    <xdr:sp macro="" textlink="">
      <xdr:nvSpPr>
        <xdr:cNvPr id="80" name="楕円 79"/>
        <xdr:cNvSpPr/>
      </xdr:nvSpPr>
      <xdr:spPr>
        <a:xfrm>
          <a:off x="4584700" y="62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19511</xdr:rowOff>
    </xdr:from>
    <xdr:ext cx="469744" cy="259045"/>
    <xdr:sp macro="" textlink="">
      <xdr:nvSpPr>
        <xdr:cNvPr id="81" name="議会費該当値テキスト"/>
        <xdr:cNvSpPr txBox="1"/>
      </xdr:nvSpPr>
      <xdr:spPr>
        <a:xfrm>
          <a:off x="4686300" y="619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50038</xdr:rowOff>
    </xdr:from>
    <xdr:to>
      <xdr:col>20</xdr:col>
      <xdr:colOff>38100</xdr:colOff>
      <xdr:row>36</xdr:row>
      <xdr:rowOff>151638</xdr:rowOff>
    </xdr:to>
    <xdr:sp macro="" textlink="">
      <xdr:nvSpPr>
        <xdr:cNvPr id="82" name="楕円 81"/>
        <xdr:cNvSpPr/>
      </xdr:nvSpPr>
      <xdr:spPr>
        <a:xfrm>
          <a:off x="3746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142765</xdr:rowOff>
    </xdr:from>
    <xdr:ext cx="469744" cy="259045"/>
    <xdr:sp macro="" textlink="">
      <xdr:nvSpPr>
        <xdr:cNvPr id="83" name="テキスト ボックス 82"/>
        <xdr:cNvSpPr txBox="1"/>
      </xdr:nvSpPr>
      <xdr:spPr>
        <a:xfrm>
          <a:off x="3562428" y="63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130429</xdr:rowOff>
    </xdr:from>
    <xdr:to>
      <xdr:col>15</xdr:col>
      <xdr:colOff>101600</xdr:colOff>
      <xdr:row>37</xdr:row>
      <xdr:rowOff>60579</xdr:rowOff>
    </xdr:to>
    <xdr:sp macro="" textlink="">
      <xdr:nvSpPr>
        <xdr:cNvPr id="84" name="楕円 83"/>
        <xdr:cNvSpPr/>
      </xdr:nvSpPr>
      <xdr:spPr>
        <a:xfrm>
          <a:off x="28575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51706</xdr:rowOff>
    </xdr:from>
    <xdr:ext cx="469744" cy="259045"/>
    <xdr:sp macro="" textlink="">
      <xdr:nvSpPr>
        <xdr:cNvPr id="85" name="テキスト ボックス 84"/>
        <xdr:cNvSpPr txBox="1"/>
      </xdr:nvSpPr>
      <xdr:spPr>
        <a:xfrm>
          <a:off x="2673428" y="639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167196</xdr:rowOff>
    </xdr:from>
    <xdr:to>
      <xdr:col>10</xdr:col>
      <xdr:colOff>165100</xdr:colOff>
      <xdr:row>37</xdr:row>
      <xdr:rowOff>97346</xdr:rowOff>
    </xdr:to>
    <xdr:sp macro="" textlink="">
      <xdr:nvSpPr>
        <xdr:cNvPr id="86" name="楕円 85"/>
        <xdr:cNvSpPr/>
      </xdr:nvSpPr>
      <xdr:spPr>
        <a:xfrm>
          <a:off x="1968500" y="63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88473</xdr:rowOff>
    </xdr:from>
    <xdr:ext cx="469744" cy="259045"/>
    <xdr:sp macro="" textlink="">
      <xdr:nvSpPr>
        <xdr:cNvPr id="87" name="テキスト ボックス 86"/>
        <xdr:cNvSpPr txBox="1"/>
      </xdr:nvSpPr>
      <xdr:spPr>
        <a:xfrm>
          <a:off x="1784428" y="643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149670</xdr:rowOff>
    </xdr:from>
    <xdr:to>
      <xdr:col>6</xdr:col>
      <xdr:colOff>38100</xdr:colOff>
      <xdr:row>37</xdr:row>
      <xdr:rowOff>79820</xdr:rowOff>
    </xdr:to>
    <xdr:sp macro="" textlink="">
      <xdr:nvSpPr>
        <xdr:cNvPr id="88" name="楕円 87"/>
        <xdr:cNvSpPr/>
      </xdr:nvSpPr>
      <xdr:spPr>
        <a:xfrm>
          <a:off x="1079500" y="632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70947</xdr:rowOff>
    </xdr:from>
    <xdr:ext cx="469744" cy="259045"/>
    <xdr:sp macro="" textlink="">
      <xdr:nvSpPr>
        <xdr:cNvPr id="89" name="テキスト ボックス 88"/>
        <xdr:cNvSpPr txBox="1"/>
      </xdr:nvSpPr>
      <xdr:spPr>
        <a:xfrm>
          <a:off x="895428" y="641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86797</xdr:rowOff>
    </xdr:from>
    <xdr:to>
      <xdr:col>24</xdr:col>
      <xdr:colOff>63500</xdr:colOff>
      <xdr:row>58</xdr:row>
      <xdr:rowOff>96161</xdr:rowOff>
    </xdr:to>
    <xdr:cxnSp macro="">
      <xdr:nvCxnSpPr>
        <xdr:cNvPr id="118" name="直線コネクタ 117"/>
        <xdr:cNvCxnSpPr/>
      </xdr:nvCxnSpPr>
      <xdr:spPr>
        <a:xfrm flipV="1">
          <a:off x="3797300" y="10030897"/>
          <a:ext cx="838200" cy="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94061</xdr:rowOff>
    </xdr:from>
    <xdr:to>
      <xdr:col>19</xdr:col>
      <xdr:colOff>177800</xdr:colOff>
      <xdr:row>58</xdr:row>
      <xdr:rowOff>96161</xdr:rowOff>
    </xdr:to>
    <xdr:cxnSp macro="">
      <xdr:nvCxnSpPr>
        <xdr:cNvPr id="121" name="直線コネクタ 120"/>
        <xdr:cNvCxnSpPr/>
      </xdr:nvCxnSpPr>
      <xdr:spPr>
        <a:xfrm>
          <a:off x="2908300" y="10038161"/>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xdr:rowOff>
    </xdr:from>
    <xdr:to>
      <xdr:col>15</xdr:col>
      <xdr:colOff>50800</xdr:colOff>
      <xdr:row>58</xdr:row>
      <xdr:rowOff>94061</xdr:rowOff>
    </xdr:to>
    <xdr:cxnSp macro="">
      <xdr:nvCxnSpPr>
        <xdr:cNvPr id="124" name="直線コネクタ 123"/>
        <xdr:cNvCxnSpPr/>
      </xdr:nvCxnSpPr>
      <xdr:spPr>
        <a:xfrm>
          <a:off x="2019300" y="9944124"/>
          <a:ext cx="889000" cy="9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xdr:rowOff>
    </xdr:from>
    <xdr:to>
      <xdr:col>10</xdr:col>
      <xdr:colOff>114300</xdr:colOff>
      <xdr:row>58</xdr:row>
      <xdr:rowOff>95640</xdr:rowOff>
    </xdr:to>
    <xdr:cxnSp macro="">
      <xdr:nvCxnSpPr>
        <xdr:cNvPr id="127" name="直線コネクタ 126"/>
        <xdr:cNvCxnSpPr/>
      </xdr:nvCxnSpPr>
      <xdr:spPr>
        <a:xfrm flipV="1">
          <a:off x="1130300" y="9944124"/>
          <a:ext cx="889000" cy="9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35997</xdr:rowOff>
    </xdr:from>
    <xdr:to>
      <xdr:col>24</xdr:col>
      <xdr:colOff>114300</xdr:colOff>
      <xdr:row>58</xdr:row>
      <xdr:rowOff>137597</xdr:rowOff>
    </xdr:to>
    <xdr:sp macro="" textlink="">
      <xdr:nvSpPr>
        <xdr:cNvPr id="137" name="楕円 136"/>
        <xdr:cNvSpPr/>
      </xdr:nvSpPr>
      <xdr:spPr>
        <a:xfrm>
          <a:off x="4584700" y="998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45361</xdr:rowOff>
    </xdr:from>
    <xdr:to>
      <xdr:col>20</xdr:col>
      <xdr:colOff>38100</xdr:colOff>
      <xdr:row>58</xdr:row>
      <xdr:rowOff>146961</xdr:rowOff>
    </xdr:to>
    <xdr:sp macro="" textlink="">
      <xdr:nvSpPr>
        <xdr:cNvPr id="139" name="楕円 138"/>
        <xdr:cNvSpPr/>
      </xdr:nvSpPr>
      <xdr:spPr>
        <a:xfrm>
          <a:off x="3746500" y="99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138088</xdr:rowOff>
    </xdr:from>
    <xdr:ext cx="534377" cy="259045"/>
    <xdr:sp macro="" textlink="">
      <xdr:nvSpPr>
        <xdr:cNvPr id="140" name="テキスト ボックス 139"/>
        <xdr:cNvSpPr txBox="1"/>
      </xdr:nvSpPr>
      <xdr:spPr>
        <a:xfrm>
          <a:off x="3530111" y="1008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43261</xdr:rowOff>
    </xdr:from>
    <xdr:to>
      <xdr:col>15</xdr:col>
      <xdr:colOff>101600</xdr:colOff>
      <xdr:row>58</xdr:row>
      <xdr:rowOff>144861</xdr:rowOff>
    </xdr:to>
    <xdr:sp macro="" textlink="">
      <xdr:nvSpPr>
        <xdr:cNvPr id="141" name="楕円 140"/>
        <xdr:cNvSpPr/>
      </xdr:nvSpPr>
      <xdr:spPr>
        <a:xfrm>
          <a:off x="2857500" y="99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135988</xdr:rowOff>
    </xdr:from>
    <xdr:ext cx="534377" cy="259045"/>
    <xdr:sp macro="" textlink="">
      <xdr:nvSpPr>
        <xdr:cNvPr id="142" name="テキスト ボックス 141"/>
        <xdr:cNvSpPr txBox="1"/>
      </xdr:nvSpPr>
      <xdr:spPr>
        <a:xfrm>
          <a:off x="2641111" y="1008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120674</xdr:rowOff>
    </xdr:from>
    <xdr:to>
      <xdr:col>10</xdr:col>
      <xdr:colOff>165100</xdr:colOff>
      <xdr:row>58</xdr:row>
      <xdr:rowOff>50824</xdr:rowOff>
    </xdr:to>
    <xdr:sp macro="" textlink="">
      <xdr:nvSpPr>
        <xdr:cNvPr id="143" name="楕円 142"/>
        <xdr:cNvSpPr/>
      </xdr:nvSpPr>
      <xdr:spPr>
        <a:xfrm>
          <a:off x="1968500" y="98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41951</xdr:rowOff>
    </xdr:from>
    <xdr:ext cx="599010" cy="259045"/>
    <xdr:sp macro="" textlink="">
      <xdr:nvSpPr>
        <xdr:cNvPr id="144" name="テキスト ボックス 143"/>
        <xdr:cNvSpPr txBox="1"/>
      </xdr:nvSpPr>
      <xdr:spPr>
        <a:xfrm>
          <a:off x="1719795" y="998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44840</xdr:rowOff>
    </xdr:from>
    <xdr:to>
      <xdr:col>6</xdr:col>
      <xdr:colOff>38100</xdr:colOff>
      <xdr:row>58</xdr:row>
      <xdr:rowOff>146440</xdr:rowOff>
    </xdr:to>
    <xdr:sp macro="" textlink="">
      <xdr:nvSpPr>
        <xdr:cNvPr id="145" name="楕円 144"/>
        <xdr:cNvSpPr/>
      </xdr:nvSpPr>
      <xdr:spPr>
        <a:xfrm>
          <a:off x="1079500" y="998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137567</xdr:rowOff>
    </xdr:from>
    <xdr:ext cx="534377" cy="259045"/>
    <xdr:sp macro="" textlink="">
      <xdr:nvSpPr>
        <xdr:cNvPr id="146" name="テキスト ボックス 145"/>
        <xdr:cNvSpPr txBox="1"/>
      </xdr:nvSpPr>
      <xdr:spPr>
        <a:xfrm>
          <a:off x="863111" y="1008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121883</xdr:rowOff>
    </xdr:from>
    <xdr:to>
      <xdr:col>24</xdr:col>
      <xdr:colOff>63500</xdr:colOff>
      <xdr:row>75</xdr:row>
      <xdr:rowOff>49234</xdr:rowOff>
    </xdr:to>
    <xdr:cxnSp macro="">
      <xdr:nvCxnSpPr>
        <xdr:cNvPr id="174" name="直線コネクタ 173"/>
        <xdr:cNvCxnSpPr/>
      </xdr:nvCxnSpPr>
      <xdr:spPr>
        <a:xfrm flipV="1">
          <a:off x="3797300" y="12809183"/>
          <a:ext cx="838200" cy="9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170634</xdr:rowOff>
    </xdr:from>
    <xdr:to>
      <xdr:col>19</xdr:col>
      <xdr:colOff>177800</xdr:colOff>
      <xdr:row>75</xdr:row>
      <xdr:rowOff>49234</xdr:rowOff>
    </xdr:to>
    <xdr:cxnSp macro="">
      <xdr:nvCxnSpPr>
        <xdr:cNvPr id="177" name="直線コネクタ 176"/>
        <xdr:cNvCxnSpPr/>
      </xdr:nvCxnSpPr>
      <xdr:spPr>
        <a:xfrm>
          <a:off x="2908300" y="12857934"/>
          <a:ext cx="889000" cy="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170634</xdr:rowOff>
    </xdr:from>
    <xdr:to>
      <xdr:col>15</xdr:col>
      <xdr:colOff>50800</xdr:colOff>
      <xdr:row>75</xdr:row>
      <xdr:rowOff>140715</xdr:rowOff>
    </xdr:to>
    <xdr:cxnSp macro="">
      <xdr:nvCxnSpPr>
        <xdr:cNvPr id="180" name="直線コネクタ 179"/>
        <xdr:cNvCxnSpPr/>
      </xdr:nvCxnSpPr>
      <xdr:spPr>
        <a:xfrm flipV="1">
          <a:off x="2019300" y="12857934"/>
          <a:ext cx="889000" cy="14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140715</xdr:rowOff>
    </xdr:from>
    <xdr:to>
      <xdr:col>10</xdr:col>
      <xdr:colOff>114300</xdr:colOff>
      <xdr:row>76</xdr:row>
      <xdr:rowOff>1854</xdr:rowOff>
    </xdr:to>
    <xdr:cxnSp macro="">
      <xdr:nvCxnSpPr>
        <xdr:cNvPr id="183" name="直線コネクタ 182"/>
        <xdr:cNvCxnSpPr/>
      </xdr:nvCxnSpPr>
      <xdr:spPr>
        <a:xfrm flipV="1">
          <a:off x="1130300" y="12999465"/>
          <a:ext cx="8890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71083</xdr:rowOff>
    </xdr:from>
    <xdr:to>
      <xdr:col>24</xdr:col>
      <xdr:colOff>114300</xdr:colOff>
      <xdr:row>75</xdr:row>
      <xdr:rowOff>1233</xdr:rowOff>
    </xdr:to>
    <xdr:sp macro="" textlink="">
      <xdr:nvSpPr>
        <xdr:cNvPr id="193" name="楕円 192"/>
        <xdr:cNvSpPr/>
      </xdr:nvSpPr>
      <xdr:spPr>
        <a:xfrm>
          <a:off x="4584700" y="127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93960</xdr:rowOff>
    </xdr:from>
    <xdr:ext cx="599010" cy="259045"/>
    <xdr:sp macro="" textlink="">
      <xdr:nvSpPr>
        <xdr:cNvPr id="194" name="民生費該当値テキスト"/>
        <xdr:cNvSpPr txBox="1"/>
      </xdr:nvSpPr>
      <xdr:spPr>
        <a:xfrm>
          <a:off x="4686300" y="1260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169884</xdr:rowOff>
    </xdr:from>
    <xdr:to>
      <xdr:col>20</xdr:col>
      <xdr:colOff>38100</xdr:colOff>
      <xdr:row>75</xdr:row>
      <xdr:rowOff>100034</xdr:rowOff>
    </xdr:to>
    <xdr:sp macro="" textlink="">
      <xdr:nvSpPr>
        <xdr:cNvPr id="195" name="楕円 194"/>
        <xdr:cNvSpPr/>
      </xdr:nvSpPr>
      <xdr:spPr>
        <a:xfrm>
          <a:off x="3746500" y="128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116561</xdr:rowOff>
    </xdr:from>
    <xdr:ext cx="599010" cy="259045"/>
    <xdr:sp macro="" textlink="">
      <xdr:nvSpPr>
        <xdr:cNvPr id="196" name="テキスト ボックス 195"/>
        <xdr:cNvSpPr txBox="1"/>
      </xdr:nvSpPr>
      <xdr:spPr>
        <a:xfrm>
          <a:off x="3497795" y="1263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119834</xdr:rowOff>
    </xdr:from>
    <xdr:to>
      <xdr:col>15</xdr:col>
      <xdr:colOff>101600</xdr:colOff>
      <xdr:row>75</xdr:row>
      <xdr:rowOff>49984</xdr:rowOff>
    </xdr:to>
    <xdr:sp macro="" textlink="">
      <xdr:nvSpPr>
        <xdr:cNvPr id="197" name="楕円 196"/>
        <xdr:cNvSpPr/>
      </xdr:nvSpPr>
      <xdr:spPr>
        <a:xfrm>
          <a:off x="2857500" y="128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66511</xdr:rowOff>
    </xdr:from>
    <xdr:ext cx="599010" cy="259045"/>
    <xdr:sp macro="" textlink="">
      <xdr:nvSpPr>
        <xdr:cNvPr id="198" name="テキスト ボックス 197"/>
        <xdr:cNvSpPr txBox="1"/>
      </xdr:nvSpPr>
      <xdr:spPr>
        <a:xfrm>
          <a:off x="2608795" y="1258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89915</xdr:rowOff>
    </xdr:from>
    <xdr:to>
      <xdr:col>10</xdr:col>
      <xdr:colOff>165100</xdr:colOff>
      <xdr:row>76</xdr:row>
      <xdr:rowOff>20064</xdr:rowOff>
    </xdr:to>
    <xdr:sp macro="" textlink="">
      <xdr:nvSpPr>
        <xdr:cNvPr id="199" name="楕円 198"/>
        <xdr:cNvSpPr/>
      </xdr:nvSpPr>
      <xdr:spPr>
        <a:xfrm>
          <a:off x="1968500" y="12948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36592</xdr:rowOff>
    </xdr:from>
    <xdr:ext cx="599010" cy="259045"/>
    <xdr:sp macro="" textlink="">
      <xdr:nvSpPr>
        <xdr:cNvPr id="200" name="テキスト ボックス 199"/>
        <xdr:cNvSpPr txBox="1"/>
      </xdr:nvSpPr>
      <xdr:spPr>
        <a:xfrm>
          <a:off x="1719795" y="1272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122504</xdr:rowOff>
    </xdr:from>
    <xdr:to>
      <xdr:col>6</xdr:col>
      <xdr:colOff>38100</xdr:colOff>
      <xdr:row>76</xdr:row>
      <xdr:rowOff>52654</xdr:rowOff>
    </xdr:to>
    <xdr:sp macro="" textlink="">
      <xdr:nvSpPr>
        <xdr:cNvPr id="201" name="楕円 200"/>
        <xdr:cNvSpPr/>
      </xdr:nvSpPr>
      <xdr:spPr>
        <a:xfrm>
          <a:off x="1079500" y="129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69181</xdr:rowOff>
    </xdr:from>
    <xdr:ext cx="599010" cy="259045"/>
    <xdr:sp macro="" textlink="">
      <xdr:nvSpPr>
        <xdr:cNvPr id="202" name="テキスト ボックス 201"/>
        <xdr:cNvSpPr txBox="1"/>
      </xdr:nvSpPr>
      <xdr:spPr>
        <a:xfrm>
          <a:off x="830795" y="1275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156017</xdr:rowOff>
    </xdr:from>
    <xdr:to>
      <xdr:col>24</xdr:col>
      <xdr:colOff>63500</xdr:colOff>
      <xdr:row>97</xdr:row>
      <xdr:rowOff>157370</xdr:rowOff>
    </xdr:to>
    <xdr:cxnSp macro="">
      <xdr:nvCxnSpPr>
        <xdr:cNvPr id="229" name="直線コネクタ 228"/>
        <xdr:cNvCxnSpPr/>
      </xdr:nvCxnSpPr>
      <xdr:spPr>
        <a:xfrm flipV="1">
          <a:off x="3797300" y="16786667"/>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157370</xdr:rowOff>
    </xdr:from>
    <xdr:to>
      <xdr:col>19</xdr:col>
      <xdr:colOff>177800</xdr:colOff>
      <xdr:row>97</xdr:row>
      <xdr:rowOff>164571</xdr:rowOff>
    </xdr:to>
    <xdr:cxnSp macro="">
      <xdr:nvCxnSpPr>
        <xdr:cNvPr id="232" name="直線コネクタ 231"/>
        <xdr:cNvCxnSpPr/>
      </xdr:nvCxnSpPr>
      <xdr:spPr>
        <a:xfrm flipV="1">
          <a:off x="2908300" y="1678802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164571</xdr:rowOff>
    </xdr:from>
    <xdr:to>
      <xdr:col>15</xdr:col>
      <xdr:colOff>50800</xdr:colOff>
      <xdr:row>98</xdr:row>
      <xdr:rowOff>26054</xdr:rowOff>
    </xdr:to>
    <xdr:cxnSp macro="">
      <xdr:nvCxnSpPr>
        <xdr:cNvPr id="235" name="直線コネクタ 234"/>
        <xdr:cNvCxnSpPr/>
      </xdr:nvCxnSpPr>
      <xdr:spPr>
        <a:xfrm flipV="1">
          <a:off x="2019300" y="16795221"/>
          <a:ext cx="889000" cy="3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26054</xdr:rowOff>
    </xdr:from>
    <xdr:to>
      <xdr:col>10</xdr:col>
      <xdr:colOff>114300</xdr:colOff>
      <xdr:row>98</xdr:row>
      <xdr:rowOff>30828</xdr:rowOff>
    </xdr:to>
    <xdr:cxnSp macro="">
      <xdr:nvCxnSpPr>
        <xdr:cNvPr id="238" name="直線コネクタ 237"/>
        <xdr:cNvCxnSpPr/>
      </xdr:nvCxnSpPr>
      <xdr:spPr>
        <a:xfrm flipV="1">
          <a:off x="1130300" y="16828154"/>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105217</xdr:rowOff>
    </xdr:from>
    <xdr:to>
      <xdr:col>24</xdr:col>
      <xdr:colOff>114300</xdr:colOff>
      <xdr:row>98</xdr:row>
      <xdr:rowOff>35367</xdr:rowOff>
    </xdr:to>
    <xdr:sp macro="" textlink="">
      <xdr:nvSpPr>
        <xdr:cNvPr id="248" name="楕円 247"/>
        <xdr:cNvSpPr/>
      </xdr:nvSpPr>
      <xdr:spPr>
        <a:xfrm>
          <a:off x="4584700" y="1673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20144</xdr:rowOff>
    </xdr:from>
    <xdr:ext cx="534377" cy="259045"/>
    <xdr:sp macro="" textlink="">
      <xdr:nvSpPr>
        <xdr:cNvPr id="249" name="衛生費該当値テキスト"/>
        <xdr:cNvSpPr txBox="1"/>
      </xdr:nvSpPr>
      <xdr:spPr>
        <a:xfrm>
          <a:off x="4686300" y="1665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106570</xdr:rowOff>
    </xdr:from>
    <xdr:to>
      <xdr:col>20</xdr:col>
      <xdr:colOff>38100</xdr:colOff>
      <xdr:row>98</xdr:row>
      <xdr:rowOff>36720</xdr:rowOff>
    </xdr:to>
    <xdr:sp macro="" textlink="">
      <xdr:nvSpPr>
        <xdr:cNvPr id="250" name="楕円 249"/>
        <xdr:cNvSpPr/>
      </xdr:nvSpPr>
      <xdr:spPr>
        <a:xfrm>
          <a:off x="3746500" y="167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27847</xdr:rowOff>
    </xdr:from>
    <xdr:ext cx="534377" cy="259045"/>
    <xdr:sp macro="" textlink="">
      <xdr:nvSpPr>
        <xdr:cNvPr id="251" name="テキスト ボックス 250"/>
        <xdr:cNvSpPr txBox="1"/>
      </xdr:nvSpPr>
      <xdr:spPr>
        <a:xfrm>
          <a:off x="3530111" y="168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113771</xdr:rowOff>
    </xdr:from>
    <xdr:to>
      <xdr:col>15</xdr:col>
      <xdr:colOff>101600</xdr:colOff>
      <xdr:row>98</xdr:row>
      <xdr:rowOff>43921</xdr:rowOff>
    </xdr:to>
    <xdr:sp macro="" textlink="">
      <xdr:nvSpPr>
        <xdr:cNvPr id="252" name="楕円 251"/>
        <xdr:cNvSpPr/>
      </xdr:nvSpPr>
      <xdr:spPr>
        <a:xfrm>
          <a:off x="2857500" y="167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35048</xdr:rowOff>
    </xdr:from>
    <xdr:ext cx="534377" cy="259045"/>
    <xdr:sp macro="" textlink="">
      <xdr:nvSpPr>
        <xdr:cNvPr id="253" name="テキスト ボックス 252"/>
        <xdr:cNvSpPr txBox="1"/>
      </xdr:nvSpPr>
      <xdr:spPr>
        <a:xfrm>
          <a:off x="2641111" y="168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146704</xdr:rowOff>
    </xdr:from>
    <xdr:to>
      <xdr:col>10</xdr:col>
      <xdr:colOff>165100</xdr:colOff>
      <xdr:row>98</xdr:row>
      <xdr:rowOff>76854</xdr:rowOff>
    </xdr:to>
    <xdr:sp macro="" textlink="">
      <xdr:nvSpPr>
        <xdr:cNvPr id="254" name="楕円 253"/>
        <xdr:cNvSpPr/>
      </xdr:nvSpPr>
      <xdr:spPr>
        <a:xfrm>
          <a:off x="1968500" y="167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67981</xdr:rowOff>
    </xdr:from>
    <xdr:ext cx="534377" cy="259045"/>
    <xdr:sp macro="" textlink="">
      <xdr:nvSpPr>
        <xdr:cNvPr id="255" name="テキスト ボックス 254"/>
        <xdr:cNvSpPr txBox="1"/>
      </xdr:nvSpPr>
      <xdr:spPr>
        <a:xfrm>
          <a:off x="1752111" y="168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151478</xdr:rowOff>
    </xdr:from>
    <xdr:to>
      <xdr:col>6</xdr:col>
      <xdr:colOff>38100</xdr:colOff>
      <xdr:row>98</xdr:row>
      <xdr:rowOff>81628</xdr:rowOff>
    </xdr:to>
    <xdr:sp macro="" textlink="">
      <xdr:nvSpPr>
        <xdr:cNvPr id="256" name="楕円 255"/>
        <xdr:cNvSpPr/>
      </xdr:nvSpPr>
      <xdr:spPr>
        <a:xfrm>
          <a:off x="1079500" y="167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72755</xdr:rowOff>
    </xdr:from>
    <xdr:ext cx="534377" cy="259045"/>
    <xdr:sp macro="" textlink="">
      <xdr:nvSpPr>
        <xdr:cNvPr id="257" name="テキスト ボックス 256"/>
        <xdr:cNvSpPr txBox="1"/>
      </xdr:nvSpPr>
      <xdr:spPr>
        <a:xfrm>
          <a:off x="863111" y="1687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13643</xdr:rowOff>
    </xdr:from>
    <xdr:to>
      <xdr:col>55</xdr:col>
      <xdr:colOff>0</xdr:colOff>
      <xdr:row>33</xdr:row>
      <xdr:rowOff>19522</xdr:rowOff>
    </xdr:to>
    <xdr:cxnSp macro="">
      <xdr:nvCxnSpPr>
        <xdr:cNvPr id="288" name="直線コネクタ 287"/>
        <xdr:cNvCxnSpPr/>
      </xdr:nvCxnSpPr>
      <xdr:spPr>
        <a:xfrm>
          <a:off x="9639300" y="5671493"/>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13643</xdr:rowOff>
    </xdr:from>
    <xdr:to>
      <xdr:col>50</xdr:col>
      <xdr:colOff>114300</xdr:colOff>
      <xdr:row>39</xdr:row>
      <xdr:rowOff>98878</xdr:rowOff>
    </xdr:to>
    <xdr:cxnSp macro="">
      <xdr:nvCxnSpPr>
        <xdr:cNvPr id="291" name="直線コネクタ 290"/>
        <xdr:cNvCxnSpPr/>
      </xdr:nvCxnSpPr>
      <xdr:spPr>
        <a:xfrm flipV="1">
          <a:off x="8750300" y="5671493"/>
          <a:ext cx="889000" cy="11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84183</xdr:rowOff>
    </xdr:from>
    <xdr:to>
      <xdr:col>45</xdr:col>
      <xdr:colOff>177800</xdr:colOff>
      <xdr:row>39</xdr:row>
      <xdr:rowOff>98878</xdr:rowOff>
    </xdr:to>
    <xdr:cxnSp macro="">
      <xdr:nvCxnSpPr>
        <xdr:cNvPr id="294" name="直線コネクタ 293"/>
        <xdr:cNvCxnSpPr/>
      </xdr:nvCxnSpPr>
      <xdr:spPr>
        <a:xfrm>
          <a:off x="7861300" y="677073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83530</xdr:rowOff>
    </xdr:from>
    <xdr:to>
      <xdr:col>41</xdr:col>
      <xdr:colOff>50800</xdr:colOff>
      <xdr:row>39</xdr:row>
      <xdr:rowOff>84183</xdr:rowOff>
    </xdr:to>
    <xdr:cxnSp macro="">
      <xdr:nvCxnSpPr>
        <xdr:cNvPr id="297" name="直線コネクタ 296"/>
        <xdr:cNvCxnSpPr/>
      </xdr:nvCxnSpPr>
      <xdr:spPr>
        <a:xfrm>
          <a:off x="6972300" y="677008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140172</xdr:rowOff>
    </xdr:from>
    <xdr:to>
      <xdr:col>55</xdr:col>
      <xdr:colOff>50800</xdr:colOff>
      <xdr:row>33</xdr:row>
      <xdr:rowOff>70322</xdr:rowOff>
    </xdr:to>
    <xdr:sp macro="" textlink="">
      <xdr:nvSpPr>
        <xdr:cNvPr id="307" name="楕円 306"/>
        <xdr:cNvSpPr/>
      </xdr:nvSpPr>
      <xdr:spPr>
        <a:xfrm>
          <a:off x="10426700" y="56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163049</xdr:rowOff>
    </xdr:from>
    <xdr:ext cx="469744" cy="259045"/>
    <xdr:sp macro="" textlink="">
      <xdr:nvSpPr>
        <xdr:cNvPr id="308" name="労働費該当値テキスト"/>
        <xdr:cNvSpPr txBox="1"/>
      </xdr:nvSpPr>
      <xdr:spPr>
        <a:xfrm>
          <a:off x="10528300" y="547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134293</xdr:rowOff>
    </xdr:from>
    <xdr:to>
      <xdr:col>50</xdr:col>
      <xdr:colOff>165100</xdr:colOff>
      <xdr:row>33</xdr:row>
      <xdr:rowOff>64443</xdr:rowOff>
    </xdr:to>
    <xdr:sp macro="" textlink="">
      <xdr:nvSpPr>
        <xdr:cNvPr id="309" name="楕円 308"/>
        <xdr:cNvSpPr/>
      </xdr:nvSpPr>
      <xdr:spPr>
        <a:xfrm>
          <a:off x="9588500" y="56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80970</xdr:rowOff>
    </xdr:from>
    <xdr:ext cx="469744" cy="259045"/>
    <xdr:sp macro="" textlink="">
      <xdr:nvSpPr>
        <xdr:cNvPr id="310" name="テキスト ボックス 309"/>
        <xdr:cNvSpPr txBox="1"/>
      </xdr:nvSpPr>
      <xdr:spPr>
        <a:xfrm>
          <a:off x="9404428" y="53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33383</xdr:rowOff>
    </xdr:from>
    <xdr:to>
      <xdr:col>41</xdr:col>
      <xdr:colOff>101600</xdr:colOff>
      <xdr:row>39</xdr:row>
      <xdr:rowOff>134983</xdr:rowOff>
    </xdr:to>
    <xdr:sp macro="" textlink="">
      <xdr:nvSpPr>
        <xdr:cNvPr id="313" name="楕円 312"/>
        <xdr:cNvSpPr/>
      </xdr:nvSpPr>
      <xdr:spPr>
        <a:xfrm>
          <a:off x="7810500" y="67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126110</xdr:rowOff>
    </xdr:from>
    <xdr:ext cx="313932" cy="259045"/>
    <xdr:sp macro="" textlink="">
      <xdr:nvSpPr>
        <xdr:cNvPr id="314" name="テキスト ボックス 313"/>
        <xdr:cNvSpPr txBox="1"/>
      </xdr:nvSpPr>
      <xdr:spPr>
        <a:xfrm>
          <a:off x="7704333" y="681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32730</xdr:rowOff>
    </xdr:from>
    <xdr:to>
      <xdr:col>36</xdr:col>
      <xdr:colOff>165100</xdr:colOff>
      <xdr:row>39</xdr:row>
      <xdr:rowOff>134330</xdr:rowOff>
    </xdr:to>
    <xdr:sp macro="" textlink="">
      <xdr:nvSpPr>
        <xdr:cNvPr id="315" name="楕円 314"/>
        <xdr:cNvSpPr/>
      </xdr:nvSpPr>
      <xdr:spPr>
        <a:xfrm>
          <a:off x="6921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125457</xdr:rowOff>
    </xdr:from>
    <xdr:ext cx="313932" cy="259045"/>
    <xdr:sp macro="" textlink="">
      <xdr:nvSpPr>
        <xdr:cNvPr id="316" name="テキスト ボックス 315"/>
        <xdr:cNvSpPr txBox="1"/>
      </xdr:nvSpPr>
      <xdr:spPr>
        <a:xfrm>
          <a:off x="6815333" y="6812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85964</xdr:rowOff>
    </xdr:from>
    <xdr:to>
      <xdr:col>55</xdr:col>
      <xdr:colOff>0</xdr:colOff>
      <xdr:row>57</xdr:row>
      <xdr:rowOff>139616</xdr:rowOff>
    </xdr:to>
    <xdr:cxnSp macro="">
      <xdr:nvCxnSpPr>
        <xdr:cNvPr id="345" name="直線コネクタ 344"/>
        <xdr:cNvCxnSpPr/>
      </xdr:nvCxnSpPr>
      <xdr:spPr>
        <a:xfrm flipV="1">
          <a:off x="9639300" y="9858614"/>
          <a:ext cx="838200" cy="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139616</xdr:rowOff>
    </xdr:from>
    <xdr:to>
      <xdr:col>50</xdr:col>
      <xdr:colOff>114300</xdr:colOff>
      <xdr:row>57</xdr:row>
      <xdr:rowOff>160899</xdr:rowOff>
    </xdr:to>
    <xdr:cxnSp macro="">
      <xdr:nvCxnSpPr>
        <xdr:cNvPr id="348" name="直線コネクタ 347"/>
        <xdr:cNvCxnSpPr/>
      </xdr:nvCxnSpPr>
      <xdr:spPr>
        <a:xfrm flipV="1">
          <a:off x="8750300" y="9912266"/>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160899</xdr:rowOff>
    </xdr:from>
    <xdr:to>
      <xdr:col>45</xdr:col>
      <xdr:colOff>177800</xdr:colOff>
      <xdr:row>58</xdr:row>
      <xdr:rowOff>54532</xdr:rowOff>
    </xdr:to>
    <xdr:cxnSp macro="">
      <xdr:nvCxnSpPr>
        <xdr:cNvPr id="351" name="直線コネクタ 350"/>
        <xdr:cNvCxnSpPr/>
      </xdr:nvCxnSpPr>
      <xdr:spPr>
        <a:xfrm flipV="1">
          <a:off x="7861300" y="9933549"/>
          <a:ext cx="889000" cy="6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3302</xdr:rowOff>
    </xdr:from>
    <xdr:to>
      <xdr:col>41</xdr:col>
      <xdr:colOff>50800</xdr:colOff>
      <xdr:row>58</xdr:row>
      <xdr:rowOff>54532</xdr:rowOff>
    </xdr:to>
    <xdr:cxnSp macro="">
      <xdr:nvCxnSpPr>
        <xdr:cNvPr id="354" name="直線コネクタ 353"/>
        <xdr:cNvCxnSpPr/>
      </xdr:nvCxnSpPr>
      <xdr:spPr>
        <a:xfrm>
          <a:off x="6972300" y="9947402"/>
          <a:ext cx="889000" cy="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35164</xdr:rowOff>
    </xdr:from>
    <xdr:to>
      <xdr:col>55</xdr:col>
      <xdr:colOff>50800</xdr:colOff>
      <xdr:row>57</xdr:row>
      <xdr:rowOff>136764</xdr:rowOff>
    </xdr:to>
    <xdr:sp macro="" textlink="">
      <xdr:nvSpPr>
        <xdr:cNvPr id="364" name="楕円 363"/>
        <xdr:cNvSpPr/>
      </xdr:nvSpPr>
      <xdr:spPr>
        <a:xfrm>
          <a:off x="10426700" y="980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13591</xdr:rowOff>
    </xdr:from>
    <xdr:ext cx="534377" cy="259045"/>
    <xdr:sp macro="" textlink="">
      <xdr:nvSpPr>
        <xdr:cNvPr id="365" name="農林水産業費該当値テキスト"/>
        <xdr:cNvSpPr txBox="1"/>
      </xdr:nvSpPr>
      <xdr:spPr>
        <a:xfrm>
          <a:off x="10528300" y="978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88816</xdr:rowOff>
    </xdr:from>
    <xdr:to>
      <xdr:col>50</xdr:col>
      <xdr:colOff>165100</xdr:colOff>
      <xdr:row>58</xdr:row>
      <xdr:rowOff>18966</xdr:rowOff>
    </xdr:to>
    <xdr:sp macro="" textlink="">
      <xdr:nvSpPr>
        <xdr:cNvPr id="366" name="楕円 365"/>
        <xdr:cNvSpPr/>
      </xdr:nvSpPr>
      <xdr:spPr>
        <a:xfrm>
          <a:off x="9588500" y="986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10093</xdr:rowOff>
    </xdr:from>
    <xdr:ext cx="534377" cy="259045"/>
    <xdr:sp macro="" textlink="">
      <xdr:nvSpPr>
        <xdr:cNvPr id="367" name="テキスト ボックス 366"/>
        <xdr:cNvSpPr txBox="1"/>
      </xdr:nvSpPr>
      <xdr:spPr>
        <a:xfrm>
          <a:off x="9372111" y="995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110099</xdr:rowOff>
    </xdr:from>
    <xdr:to>
      <xdr:col>46</xdr:col>
      <xdr:colOff>38100</xdr:colOff>
      <xdr:row>58</xdr:row>
      <xdr:rowOff>40249</xdr:rowOff>
    </xdr:to>
    <xdr:sp macro="" textlink="">
      <xdr:nvSpPr>
        <xdr:cNvPr id="368" name="楕円 367"/>
        <xdr:cNvSpPr/>
      </xdr:nvSpPr>
      <xdr:spPr>
        <a:xfrm>
          <a:off x="8699500" y="98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31376</xdr:rowOff>
    </xdr:from>
    <xdr:ext cx="534377" cy="259045"/>
    <xdr:sp macro="" textlink="">
      <xdr:nvSpPr>
        <xdr:cNvPr id="369" name="テキスト ボックス 368"/>
        <xdr:cNvSpPr txBox="1"/>
      </xdr:nvSpPr>
      <xdr:spPr>
        <a:xfrm>
          <a:off x="8483111" y="99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3732</xdr:rowOff>
    </xdr:from>
    <xdr:to>
      <xdr:col>41</xdr:col>
      <xdr:colOff>101600</xdr:colOff>
      <xdr:row>58</xdr:row>
      <xdr:rowOff>105332</xdr:rowOff>
    </xdr:to>
    <xdr:sp macro="" textlink="">
      <xdr:nvSpPr>
        <xdr:cNvPr id="370" name="楕円 369"/>
        <xdr:cNvSpPr/>
      </xdr:nvSpPr>
      <xdr:spPr>
        <a:xfrm>
          <a:off x="7810500" y="99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96459</xdr:rowOff>
    </xdr:from>
    <xdr:ext cx="534377" cy="259045"/>
    <xdr:sp macro="" textlink="">
      <xdr:nvSpPr>
        <xdr:cNvPr id="371" name="テキスト ボックス 370"/>
        <xdr:cNvSpPr txBox="1"/>
      </xdr:nvSpPr>
      <xdr:spPr>
        <a:xfrm>
          <a:off x="7594111" y="100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123952</xdr:rowOff>
    </xdr:from>
    <xdr:to>
      <xdr:col>36</xdr:col>
      <xdr:colOff>165100</xdr:colOff>
      <xdr:row>58</xdr:row>
      <xdr:rowOff>54102</xdr:rowOff>
    </xdr:to>
    <xdr:sp macro="" textlink="">
      <xdr:nvSpPr>
        <xdr:cNvPr id="372" name="楕円 371"/>
        <xdr:cNvSpPr/>
      </xdr:nvSpPr>
      <xdr:spPr>
        <a:xfrm>
          <a:off x="6921500" y="98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45229</xdr:rowOff>
    </xdr:from>
    <xdr:ext cx="534377" cy="259045"/>
    <xdr:sp macro="" textlink="">
      <xdr:nvSpPr>
        <xdr:cNvPr id="373" name="テキスト ボックス 372"/>
        <xdr:cNvSpPr txBox="1"/>
      </xdr:nvSpPr>
      <xdr:spPr>
        <a:xfrm>
          <a:off x="6705111" y="998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31138</xdr:rowOff>
    </xdr:from>
    <xdr:to>
      <xdr:col>55</xdr:col>
      <xdr:colOff>0</xdr:colOff>
      <xdr:row>76</xdr:row>
      <xdr:rowOff>119693</xdr:rowOff>
    </xdr:to>
    <xdr:cxnSp macro="">
      <xdr:nvCxnSpPr>
        <xdr:cNvPr id="400" name="直線コネクタ 399"/>
        <xdr:cNvCxnSpPr/>
      </xdr:nvCxnSpPr>
      <xdr:spPr>
        <a:xfrm flipV="1">
          <a:off x="9639300" y="13061338"/>
          <a:ext cx="838200" cy="8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89714</xdr:rowOff>
    </xdr:from>
    <xdr:to>
      <xdr:col>50</xdr:col>
      <xdr:colOff>114300</xdr:colOff>
      <xdr:row>76</xdr:row>
      <xdr:rowOff>119693</xdr:rowOff>
    </xdr:to>
    <xdr:cxnSp macro="">
      <xdr:nvCxnSpPr>
        <xdr:cNvPr id="403" name="直線コネクタ 402"/>
        <xdr:cNvCxnSpPr/>
      </xdr:nvCxnSpPr>
      <xdr:spPr>
        <a:xfrm>
          <a:off x="8750300" y="13119914"/>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6550</xdr:rowOff>
    </xdr:from>
    <xdr:to>
      <xdr:col>45</xdr:col>
      <xdr:colOff>177800</xdr:colOff>
      <xdr:row>76</xdr:row>
      <xdr:rowOff>89714</xdr:rowOff>
    </xdr:to>
    <xdr:cxnSp macro="">
      <xdr:nvCxnSpPr>
        <xdr:cNvPr id="406" name="直線コネクタ 405"/>
        <xdr:cNvCxnSpPr/>
      </xdr:nvCxnSpPr>
      <xdr:spPr>
        <a:xfrm>
          <a:off x="7861300" y="13036750"/>
          <a:ext cx="8890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40453</xdr:rowOff>
    </xdr:from>
    <xdr:ext cx="534377" cy="259045"/>
    <xdr:sp macro="" textlink="">
      <xdr:nvSpPr>
        <xdr:cNvPr id="408" name="テキスト ボックス 407"/>
        <xdr:cNvSpPr txBox="1"/>
      </xdr:nvSpPr>
      <xdr:spPr>
        <a:xfrm>
          <a:off x="8483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6550</xdr:rowOff>
    </xdr:from>
    <xdr:to>
      <xdr:col>41</xdr:col>
      <xdr:colOff>50800</xdr:colOff>
      <xdr:row>77</xdr:row>
      <xdr:rowOff>34311</xdr:rowOff>
    </xdr:to>
    <xdr:cxnSp macro="">
      <xdr:nvCxnSpPr>
        <xdr:cNvPr id="409" name="直線コネクタ 408"/>
        <xdr:cNvCxnSpPr/>
      </xdr:nvCxnSpPr>
      <xdr:spPr>
        <a:xfrm flipV="1">
          <a:off x="6972300" y="13036750"/>
          <a:ext cx="889000" cy="19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82625</xdr:rowOff>
    </xdr:from>
    <xdr:ext cx="534377" cy="259045"/>
    <xdr:sp macro="" textlink="">
      <xdr:nvSpPr>
        <xdr:cNvPr id="413" name="テキスト ボックス 412"/>
        <xdr:cNvSpPr txBox="1"/>
      </xdr:nvSpPr>
      <xdr:spPr>
        <a:xfrm>
          <a:off x="6705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151788</xdr:rowOff>
    </xdr:from>
    <xdr:to>
      <xdr:col>55</xdr:col>
      <xdr:colOff>50800</xdr:colOff>
      <xdr:row>76</xdr:row>
      <xdr:rowOff>81938</xdr:rowOff>
    </xdr:to>
    <xdr:sp macro="" textlink="">
      <xdr:nvSpPr>
        <xdr:cNvPr id="419" name="楕円 418"/>
        <xdr:cNvSpPr/>
      </xdr:nvSpPr>
      <xdr:spPr>
        <a:xfrm>
          <a:off x="10426700" y="1301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3215</xdr:rowOff>
    </xdr:from>
    <xdr:ext cx="534377" cy="259045"/>
    <xdr:sp macro="" textlink="">
      <xdr:nvSpPr>
        <xdr:cNvPr id="420" name="商工費該当値テキスト"/>
        <xdr:cNvSpPr txBox="1"/>
      </xdr:nvSpPr>
      <xdr:spPr>
        <a:xfrm>
          <a:off x="10528300" y="1286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68893</xdr:rowOff>
    </xdr:from>
    <xdr:to>
      <xdr:col>50</xdr:col>
      <xdr:colOff>165100</xdr:colOff>
      <xdr:row>76</xdr:row>
      <xdr:rowOff>170493</xdr:rowOff>
    </xdr:to>
    <xdr:sp macro="" textlink="">
      <xdr:nvSpPr>
        <xdr:cNvPr id="421" name="楕円 420"/>
        <xdr:cNvSpPr/>
      </xdr:nvSpPr>
      <xdr:spPr>
        <a:xfrm>
          <a:off x="9588500" y="130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15570</xdr:rowOff>
    </xdr:from>
    <xdr:ext cx="534377" cy="259045"/>
    <xdr:sp macro="" textlink="">
      <xdr:nvSpPr>
        <xdr:cNvPr id="422" name="テキスト ボックス 421"/>
        <xdr:cNvSpPr txBox="1"/>
      </xdr:nvSpPr>
      <xdr:spPr>
        <a:xfrm>
          <a:off x="9372111" y="1287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38914</xdr:rowOff>
    </xdr:from>
    <xdr:to>
      <xdr:col>46</xdr:col>
      <xdr:colOff>38100</xdr:colOff>
      <xdr:row>76</xdr:row>
      <xdr:rowOff>140514</xdr:rowOff>
    </xdr:to>
    <xdr:sp macro="" textlink="">
      <xdr:nvSpPr>
        <xdr:cNvPr id="423" name="楕円 422"/>
        <xdr:cNvSpPr/>
      </xdr:nvSpPr>
      <xdr:spPr>
        <a:xfrm>
          <a:off x="8699500" y="1306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157042</xdr:rowOff>
    </xdr:from>
    <xdr:ext cx="534377" cy="259045"/>
    <xdr:sp macro="" textlink="">
      <xdr:nvSpPr>
        <xdr:cNvPr id="424" name="テキスト ボックス 423"/>
        <xdr:cNvSpPr txBox="1"/>
      </xdr:nvSpPr>
      <xdr:spPr>
        <a:xfrm>
          <a:off x="8483111" y="12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127200</xdr:rowOff>
    </xdr:from>
    <xdr:to>
      <xdr:col>41</xdr:col>
      <xdr:colOff>101600</xdr:colOff>
      <xdr:row>76</xdr:row>
      <xdr:rowOff>57350</xdr:rowOff>
    </xdr:to>
    <xdr:sp macro="" textlink="">
      <xdr:nvSpPr>
        <xdr:cNvPr id="425" name="楕円 424"/>
        <xdr:cNvSpPr/>
      </xdr:nvSpPr>
      <xdr:spPr>
        <a:xfrm>
          <a:off x="7810500" y="129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73877</xdr:rowOff>
    </xdr:from>
    <xdr:ext cx="599010" cy="259045"/>
    <xdr:sp macro="" textlink="">
      <xdr:nvSpPr>
        <xdr:cNvPr id="426" name="テキスト ボックス 425"/>
        <xdr:cNvSpPr txBox="1"/>
      </xdr:nvSpPr>
      <xdr:spPr>
        <a:xfrm>
          <a:off x="7561795" y="1276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154961</xdr:rowOff>
    </xdr:from>
    <xdr:to>
      <xdr:col>36</xdr:col>
      <xdr:colOff>165100</xdr:colOff>
      <xdr:row>77</xdr:row>
      <xdr:rowOff>85111</xdr:rowOff>
    </xdr:to>
    <xdr:sp macro="" textlink="">
      <xdr:nvSpPr>
        <xdr:cNvPr id="427" name="楕円 426"/>
        <xdr:cNvSpPr/>
      </xdr:nvSpPr>
      <xdr:spPr>
        <a:xfrm>
          <a:off x="6921500" y="131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101638</xdr:rowOff>
    </xdr:from>
    <xdr:ext cx="534377" cy="259045"/>
    <xdr:sp macro="" textlink="">
      <xdr:nvSpPr>
        <xdr:cNvPr id="428" name="テキスト ボックス 427"/>
        <xdr:cNvSpPr txBox="1"/>
      </xdr:nvSpPr>
      <xdr:spPr>
        <a:xfrm>
          <a:off x="6705111" y="1296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124475</xdr:rowOff>
    </xdr:from>
    <xdr:to>
      <xdr:col>55</xdr:col>
      <xdr:colOff>0</xdr:colOff>
      <xdr:row>97</xdr:row>
      <xdr:rowOff>2487</xdr:rowOff>
    </xdr:to>
    <xdr:cxnSp macro="">
      <xdr:nvCxnSpPr>
        <xdr:cNvPr id="457" name="直線コネクタ 456"/>
        <xdr:cNvCxnSpPr/>
      </xdr:nvCxnSpPr>
      <xdr:spPr>
        <a:xfrm flipV="1">
          <a:off x="9639300" y="16583675"/>
          <a:ext cx="838200" cy="4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160807</xdr:rowOff>
    </xdr:from>
    <xdr:to>
      <xdr:col>50</xdr:col>
      <xdr:colOff>114300</xdr:colOff>
      <xdr:row>97</xdr:row>
      <xdr:rowOff>2487</xdr:rowOff>
    </xdr:to>
    <xdr:cxnSp macro="">
      <xdr:nvCxnSpPr>
        <xdr:cNvPr id="460" name="直線コネクタ 459"/>
        <xdr:cNvCxnSpPr/>
      </xdr:nvCxnSpPr>
      <xdr:spPr>
        <a:xfrm>
          <a:off x="8750300" y="16620007"/>
          <a:ext cx="8890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114753</xdr:rowOff>
    </xdr:from>
    <xdr:to>
      <xdr:col>45</xdr:col>
      <xdr:colOff>177800</xdr:colOff>
      <xdr:row>96</xdr:row>
      <xdr:rowOff>160807</xdr:rowOff>
    </xdr:to>
    <xdr:cxnSp macro="">
      <xdr:nvCxnSpPr>
        <xdr:cNvPr id="463" name="直線コネクタ 462"/>
        <xdr:cNvCxnSpPr/>
      </xdr:nvCxnSpPr>
      <xdr:spPr>
        <a:xfrm>
          <a:off x="7861300" y="16573953"/>
          <a:ext cx="889000" cy="4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114753</xdr:rowOff>
    </xdr:from>
    <xdr:to>
      <xdr:col>41</xdr:col>
      <xdr:colOff>50800</xdr:colOff>
      <xdr:row>97</xdr:row>
      <xdr:rowOff>43993</xdr:rowOff>
    </xdr:to>
    <xdr:cxnSp macro="">
      <xdr:nvCxnSpPr>
        <xdr:cNvPr id="466" name="直線コネクタ 465"/>
        <xdr:cNvCxnSpPr/>
      </xdr:nvCxnSpPr>
      <xdr:spPr>
        <a:xfrm flipV="1">
          <a:off x="6972300" y="16573953"/>
          <a:ext cx="889000" cy="10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73675</xdr:rowOff>
    </xdr:from>
    <xdr:to>
      <xdr:col>55</xdr:col>
      <xdr:colOff>50800</xdr:colOff>
      <xdr:row>97</xdr:row>
      <xdr:rowOff>3825</xdr:rowOff>
    </xdr:to>
    <xdr:sp macro="" textlink="">
      <xdr:nvSpPr>
        <xdr:cNvPr id="476" name="楕円 475"/>
        <xdr:cNvSpPr/>
      </xdr:nvSpPr>
      <xdr:spPr>
        <a:xfrm>
          <a:off x="10426700" y="1653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52102</xdr:rowOff>
    </xdr:from>
    <xdr:ext cx="534377" cy="259045"/>
    <xdr:sp macro="" textlink="">
      <xdr:nvSpPr>
        <xdr:cNvPr id="477" name="土木費該当値テキスト"/>
        <xdr:cNvSpPr txBox="1"/>
      </xdr:nvSpPr>
      <xdr:spPr>
        <a:xfrm>
          <a:off x="10528300" y="165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123137</xdr:rowOff>
    </xdr:from>
    <xdr:to>
      <xdr:col>50</xdr:col>
      <xdr:colOff>165100</xdr:colOff>
      <xdr:row>97</xdr:row>
      <xdr:rowOff>53287</xdr:rowOff>
    </xdr:to>
    <xdr:sp macro="" textlink="">
      <xdr:nvSpPr>
        <xdr:cNvPr id="478" name="楕円 477"/>
        <xdr:cNvSpPr/>
      </xdr:nvSpPr>
      <xdr:spPr>
        <a:xfrm>
          <a:off x="9588500" y="1658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44414</xdr:rowOff>
    </xdr:from>
    <xdr:ext cx="534377" cy="259045"/>
    <xdr:sp macro="" textlink="">
      <xdr:nvSpPr>
        <xdr:cNvPr id="479" name="テキスト ボックス 478"/>
        <xdr:cNvSpPr txBox="1"/>
      </xdr:nvSpPr>
      <xdr:spPr>
        <a:xfrm>
          <a:off x="9372111" y="1667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110007</xdr:rowOff>
    </xdr:from>
    <xdr:to>
      <xdr:col>46</xdr:col>
      <xdr:colOff>38100</xdr:colOff>
      <xdr:row>97</xdr:row>
      <xdr:rowOff>40157</xdr:rowOff>
    </xdr:to>
    <xdr:sp macro="" textlink="">
      <xdr:nvSpPr>
        <xdr:cNvPr id="480" name="楕円 479"/>
        <xdr:cNvSpPr/>
      </xdr:nvSpPr>
      <xdr:spPr>
        <a:xfrm>
          <a:off x="8699500" y="165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31284</xdr:rowOff>
    </xdr:from>
    <xdr:ext cx="534377" cy="259045"/>
    <xdr:sp macro="" textlink="">
      <xdr:nvSpPr>
        <xdr:cNvPr id="481" name="テキスト ボックス 480"/>
        <xdr:cNvSpPr txBox="1"/>
      </xdr:nvSpPr>
      <xdr:spPr>
        <a:xfrm>
          <a:off x="8483111" y="166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63953</xdr:rowOff>
    </xdr:from>
    <xdr:to>
      <xdr:col>41</xdr:col>
      <xdr:colOff>101600</xdr:colOff>
      <xdr:row>96</xdr:row>
      <xdr:rowOff>165553</xdr:rowOff>
    </xdr:to>
    <xdr:sp macro="" textlink="">
      <xdr:nvSpPr>
        <xdr:cNvPr id="482" name="楕円 481"/>
        <xdr:cNvSpPr/>
      </xdr:nvSpPr>
      <xdr:spPr>
        <a:xfrm>
          <a:off x="7810500" y="165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156680</xdr:rowOff>
    </xdr:from>
    <xdr:ext cx="534377" cy="259045"/>
    <xdr:sp macro="" textlink="">
      <xdr:nvSpPr>
        <xdr:cNvPr id="483" name="テキスト ボックス 482"/>
        <xdr:cNvSpPr txBox="1"/>
      </xdr:nvSpPr>
      <xdr:spPr>
        <a:xfrm>
          <a:off x="7594111" y="166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164643</xdr:rowOff>
    </xdr:from>
    <xdr:to>
      <xdr:col>36</xdr:col>
      <xdr:colOff>165100</xdr:colOff>
      <xdr:row>97</xdr:row>
      <xdr:rowOff>94793</xdr:rowOff>
    </xdr:to>
    <xdr:sp macro="" textlink="">
      <xdr:nvSpPr>
        <xdr:cNvPr id="484" name="楕円 483"/>
        <xdr:cNvSpPr/>
      </xdr:nvSpPr>
      <xdr:spPr>
        <a:xfrm>
          <a:off x="6921500" y="166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85920</xdr:rowOff>
    </xdr:from>
    <xdr:ext cx="534377" cy="259045"/>
    <xdr:sp macro="" textlink="">
      <xdr:nvSpPr>
        <xdr:cNvPr id="485" name="テキスト ボックス 484"/>
        <xdr:cNvSpPr txBox="1"/>
      </xdr:nvSpPr>
      <xdr:spPr>
        <a:xfrm>
          <a:off x="6705111" y="167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54341</xdr:rowOff>
    </xdr:from>
    <xdr:to>
      <xdr:col>85</xdr:col>
      <xdr:colOff>127000</xdr:colOff>
      <xdr:row>36</xdr:row>
      <xdr:rowOff>61610</xdr:rowOff>
    </xdr:to>
    <xdr:cxnSp macro="">
      <xdr:nvCxnSpPr>
        <xdr:cNvPr id="512" name="直線コネクタ 511"/>
        <xdr:cNvCxnSpPr/>
      </xdr:nvCxnSpPr>
      <xdr:spPr>
        <a:xfrm flipV="1">
          <a:off x="15481300" y="5883641"/>
          <a:ext cx="838200" cy="35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61610</xdr:rowOff>
    </xdr:from>
    <xdr:to>
      <xdr:col>81</xdr:col>
      <xdr:colOff>50800</xdr:colOff>
      <xdr:row>36</xdr:row>
      <xdr:rowOff>80904</xdr:rowOff>
    </xdr:to>
    <xdr:cxnSp macro="">
      <xdr:nvCxnSpPr>
        <xdr:cNvPr id="515" name="直線コネクタ 514"/>
        <xdr:cNvCxnSpPr/>
      </xdr:nvCxnSpPr>
      <xdr:spPr>
        <a:xfrm flipV="1">
          <a:off x="14592300" y="6233810"/>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60284</xdr:rowOff>
    </xdr:from>
    <xdr:to>
      <xdr:col>76</xdr:col>
      <xdr:colOff>114300</xdr:colOff>
      <xdr:row>36</xdr:row>
      <xdr:rowOff>80904</xdr:rowOff>
    </xdr:to>
    <xdr:cxnSp macro="">
      <xdr:nvCxnSpPr>
        <xdr:cNvPr id="518" name="直線コネクタ 517"/>
        <xdr:cNvCxnSpPr/>
      </xdr:nvCxnSpPr>
      <xdr:spPr>
        <a:xfrm>
          <a:off x="13703300" y="6232484"/>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55987</xdr:rowOff>
    </xdr:from>
    <xdr:to>
      <xdr:col>71</xdr:col>
      <xdr:colOff>177800</xdr:colOff>
      <xdr:row>36</xdr:row>
      <xdr:rowOff>60284</xdr:rowOff>
    </xdr:to>
    <xdr:cxnSp macro="">
      <xdr:nvCxnSpPr>
        <xdr:cNvPr id="521" name="直線コネクタ 520"/>
        <xdr:cNvCxnSpPr/>
      </xdr:nvCxnSpPr>
      <xdr:spPr>
        <a:xfrm>
          <a:off x="12814300" y="6228187"/>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3541</xdr:rowOff>
    </xdr:from>
    <xdr:to>
      <xdr:col>85</xdr:col>
      <xdr:colOff>177800</xdr:colOff>
      <xdr:row>34</xdr:row>
      <xdr:rowOff>105141</xdr:rowOff>
    </xdr:to>
    <xdr:sp macro="" textlink="">
      <xdr:nvSpPr>
        <xdr:cNvPr id="531" name="楕円 530"/>
        <xdr:cNvSpPr/>
      </xdr:nvSpPr>
      <xdr:spPr>
        <a:xfrm>
          <a:off x="16268700" y="58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26418</xdr:rowOff>
    </xdr:from>
    <xdr:ext cx="534377" cy="259045"/>
    <xdr:sp macro="" textlink="">
      <xdr:nvSpPr>
        <xdr:cNvPr id="532" name="消防費該当値テキスト"/>
        <xdr:cNvSpPr txBox="1"/>
      </xdr:nvSpPr>
      <xdr:spPr>
        <a:xfrm>
          <a:off x="16370300" y="568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10810</xdr:rowOff>
    </xdr:from>
    <xdr:to>
      <xdr:col>81</xdr:col>
      <xdr:colOff>101600</xdr:colOff>
      <xdr:row>36</xdr:row>
      <xdr:rowOff>112410</xdr:rowOff>
    </xdr:to>
    <xdr:sp macro="" textlink="">
      <xdr:nvSpPr>
        <xdr:cNvPr id="533" name="楕円 532"/>
        <xdr:cNvSpPr/>
      </xdr:nvSpPr>
      <xdr:spPr>
        <a:xfrm>
          <a:off x="15430500" y="61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103537</xdr:rowOff>
    </xdr:from>
    <xdr:ext cx="534377" cy="259045"/>
    <xdr:sp macro="" textlink="">
      <xdr:nvSpPr>
        <xdr:cNvPr id="534" name="テキスト ボックス 533"/>
        <xdr:cNvSpPr txBox="1"/>
      </xdr:nvSpPr>
      <xdr:spPr>
        <a:xfrm>
          <a:off x="15214111" y="62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30104</xdr:rowOff>
    </xdr:from>
    <xdr:to>
      <xdr:col>76</xdr:col>
      <xdr:colOff>165100</xdr:colOff>
      <xdr:row>36</xdr:row>
      <xdr:rowOff>131704</xdr:rowOff>
    </xdr:to>
    <xdr:sp macro="" textlink="">
      <xdr:nvSpPr>
        <xdr:cNvPr id="535" name="楕円 534"/>
        <xdr:cNvSpPr/>
      </xdr:nvSpPr>
      <xdr:spPr>
        <a:xfrm>
          <a:off x="14541500" y="62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122831</xdr:rowOff>
    </xdr:from>
    <xdr:ext cx="534377" cy="259045"/>
    <xdr:sp macro="" textlink="">
      <xdr:nvSpPr>
        <xdr:cNvPr id="536" name="テキスト ボックス 535"/>
        <xdr:cNvSpPr txBox="1"/>
      </xdr:nvSpPr>
      <xdr:spPr>
        <a:xfrm>
          <a:off x="14325111" y="629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9484</xdr:rowOff>
    </xdr:from>
    <xdr:to>
      <xdr:col>72</xdr:col>
      <xdr:colOff>38100</xdr:colOff>
      <xdr:row>36</xdr:row>
      <xdr:rowOff>111084</xdr:rowOff>
    </xdr:to>
    <xdr:sp macro="" textlink="">
      <xdr:nvSpPr>
        <xdr:cNvPr id="537" name="楕円 536"/>
        <xdr:cNvSpPr/>
      </xdr:nvSpPr>
      <xdr:spPr>
        <a:xfrm>
          <a:off x="13652500" y="61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102211</xdr:rowOff>
    </xdr:from>
    <xdr:ext cx="534377" cy="259045"/>
    <xdr:sp macro="" textlink="">
      <xdr:nvSpPr>
        <xdr:cNvPr id="538" name="テキスト ボックス 537"/>
        <xdr:cNvSpPr txBox="1"/>
      </xdr:nvSpPr>
      <xdr:spPr>
        <a:xfrm>
          <a:off x="13436111" y="62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5187</xdr:rowOff>
    </xdr:from>
    <xdr:to>
      <xdr:col>67</xdr:col>
      <xdr:colOff>101600</xdr:colOff>
      <xdr:row>36</xdr:row>
      <xdr:rowOff>106787</xdr:rowOff>
    </xdr:to>
    <xdr:sp macro="" textlink="">
      <xdr:nvSpPr>
        <xdr:cNvPr id="539" name="楕円 538"/>
        <xdr:cNvSpPr/>
      </xdr:nvSpPr>
      <xdr:spPr>
        <a:xfrm>
          <a:off x="12763500" y="617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97914</xdr:rowOff>
    </xdr:from>
    <xdr:ext cx="534377" cy="259045"/>
    <xdr:sp macro="" textlink="">
      <xdr:nvSpPr>
        <xdr:cNvPr id="540" name="テキスト ボックス 539"/>
        <xdr:cNvSpPr txBox="1"/>
      </xdr:nvSpPr>
      <xdr:spPr>
        <a:xfrm>
          <a:off x="12547111" y="62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41580</xdr:rowOff>
    </xdr:from>
    <xdr:to>
      <xdr:col>85</xdr:col>
      <xdr:colOff>127000</xdr:colOff>
      <xdr:row>57</xdr:row>
      <xdr:rowOff>81014</xdr:rowOff>
    </xdr:to>
    <xdr:cxnSp macro="">
      <xdr:nvCxnSpPr>
        <xdr:cNvPr id="567" name="直線コネクタ 566"/>
        <xdr:cNvCxnSpPr/>
      </xdr:nvCxnSpPr>
      <xdr:spPr>
        <a:xfrm flipV="1">
          <a:off x="15481300" y="9814230"/>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81014</xdr:rowOff>
    </xdr:from>
    <xdr:to>
      <xdr:col>81</xdr:col>
      <xdr:colOff>50800</xdr:colOff>
      <xdr:row>57</xdr:row>
      <xdr:rowOff>99691</xdr:rowOff>
    </xdr:to>
    <xdr:cxnSp macro="">
      <xdr:nvCxnSpPr>
        <xdr:cNvPr id="570" name="直線コネクタ 569"/>
        <xdr:cNvCxnSpPr/>
      </xdr:nvCxnSpPr>
      <xdr:spPr>
        <a:xfrm flipV="1">
          <a:off x="14592300" y="9853664"/>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41759</xdr:rowOff>
    </xdr:from>
    <xdr:to>
      <xdr:col>76</xdr:col>
      <xdr:colOff>114300</xdr:colOff>
      <xdr:row>57</xdr:row>
      <xdr:rowOff>99691</xdr:rowOff>
    </xdr:to>
    <xdr:cxnSp macro="">
      <xdr:nvCxnSpPr>
        <xdr:cNvPr id="573" name="直線コネクタ 572"/>
        <xdr:cNvCxnSpPr/>
      </xdr:nvCxnSpPr>
      <xdr:spPr>
        <a:xfrm>
          <a:off x="13703300" y="9814409"/>
          <a:ext cx="889000" cy="5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41759</xdr:rowOff>
    </xdr:from>
    <xdr:to>
      <xdr:col>71</xdr:col>
      <xdr:colOff>177800</xdr:colOff>
      <xdr:row>57</xdr:row>
      <xdr:rowOff>49334</xdr:rowOff>
    </xdr:to>
    <xdr:cxnSp macro="">
      <xdr:nvCxnSpPr>
        <xdr:cNvPr id="576" name="直線コネクタ 575"/>
        <xdr:cNvCxnSpPr/>
      </xdr:nvCxnSpPr>
      <xdr:spPr>
        <a:xfrm flipV="1">
          <a:off x="12814300" y="9814409"/>
          <a:ext cx="8890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162230</xdr:rowOff>
    </xdr:from>
    <xdr:to>
      <xdr:col>85</xdr:col>
      <xdr:colOff>177800</xdr:colOff>
      <xdr:row>57</xdr:row>
      <xdr:rowOff>92380</xdr:rowOff>
    </xdr:to>
    <xdr:sp macro="" textlink="">
      <xdr:nvSpPr>
        <xdr:cNvPr id="586" name="楕円 585"/>
        <xdr:cNvSpPr/>
      </xdr:nvSpPr>
      <xdr:spPr>
        <a:xfrm>
          <a:off x="16268700" y="97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140657</xdr:rowOff>
    </xdr:from>
    <xdr:ext cx="534377" cy="259045"/>
    <xdr:sp macro="" textlink="">
      <xdr:nvSpPr>
        <xdr:cNvPr id="587" name="教育費該当値テキスト"/>
        <xdr:cNvSpPr txBox="1"/>
      </xdr:nvSpPr>
      <xdr:spPr>
        <a:xfrm>
          <a:off x="16370300" y="97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30214</xdr:rowOff>
    </xdr:from>
    <xdr:to>
      <xdr:col>81</xdr:col>
      <xdr:colOff>101600</xdr:colOff>
      <xdr:row>57</xdr:row>
      <xdr:rowOff>131814</xdr:rowOff>
    </xdr:to>
    <xdr:sp macro="" textlink="">
      <xdr:nvSpPr>
        <xdr:cNvPr id="588" name="楕円 587"/>
        <xdr:cNvSpPr/>
      </xdr:nvSpPr>
      <xdr:spPr>
        <a:xfrm>
          <a:off x="15430500" y="98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122941</xdr:rowOff>
    </xdr:from>
    <xdr:ext cx="534377" cy="259045"/>
    <xdr:sp macro="" textlink="">
      <xdr:nvSpPr>
        <xdr:cNvPr id="589" name="テキスト ボックス 588"/>
        <xdr:cNvSpPr txBox="1"/>
      </xdr:nvSpPr>
      <xdr:spPr>
        <a:xfrm>
          <a:off x="15214111" y="98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48891</xdr:rowOff>
    </xdr:from>
    <xdr:to>
      <xdr:col>76</xdr:col>
      <xdr:colOff>165100</xdr:colOff>
      <xdr:row>57</xdr:row>
      <xdr:rowOff>150491</xdr:rowOff>
    </xdr:to>
    <xdr:sp macro="" textlink="">
      <xdr:nvSpPr>
        <xdr:cNvPr id="590" name="楕円 589"/>
        <xdr:cNvSpPr/>
      </xdr:nvSpPr>
      <xdr:spPr>
        <a:xfrm>
          <a:off x="14541500" y="982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141618</xdr:rowOff>
    </xdr:from>
    <xdr:ext cx="534377" cy="259045"/>
    <xdr:sp macro="" textlink="">
      <xdr:nvSpPr>
        <xdr:cNvPr id="591" name="テキスト ボックス 590"/>
        <xdr:cNvSpPr txBox="1"/>
      </xdr:nvSpPr>
      <xdr:spPr>
        <a:xfrm>
          <a:off x="14325111" y="991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162409</xdr:rowOff>
    </xdr:from>
    <xdr:to>
      <xdr:col>72</xdr:col>
      <xdr:colOff>38100</xdr:colOff>
      <xdr:row>57</xdr:row>
      <xdr:rowOff>92559</xdr:rowOff>
    </xdr:to>
    <xdr:sp macro="" textlink="">
      <xdr:nvSpPr>
        <xdr:cNvPr id="592" name="楕円 591"/>
        <xdr:cNvSpPr/>
      </xdr:nvSpPr>
      <xdr:spPr>
        <a:xfrm>
          <a:off x="13652500" y="976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83686</xdr:rowOff>
    </xdr:from>
    <xdr:ext cx="534377" cy="259045"/>
    <xdr:sp macro="" textlink="">
      <xdr:nvSpPr>
        <xdr:cNvPr id="593" name="テキスト ボックス 592"/>
        <xdr:cNvSpPr txBox="1"/>
      </xdr:nvSpPr>
      <xdr:spPr>
        <a:xfrm>
          <a:off x="13436111" y="985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169984</xdr:rowOff>
    </xdr:from>
    <xdr:to>
      <xdr:col>67</xdr:col>
      <xdr:colOff>101600</xdr:colOff>
      <xdr:row>57</xdr:row>
      <xdr:rowOff>100134</xdr:rowOff>
    </xdr:to>
    <xdr:sp macro="" textlink="">
      <xdr:nvSpPr>
        <xdr:cNvPr id="594" name="楕円 593"/>
        <xdr:cNvSpPr/>
      </xdr:nvSpPr>
      <xdr:spPr>
        <a:xfrm>
          <a:off x="12763500" y="97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91261</xdr:rowOff>
    </xdr:from>
    <xdr:ext cx="534377" cy="259045"/>
    <xdr:sp macro="" textlink="">
      <xdr:nvSpPr>
        <xdr:cNvPr id="595" name="テキスト ボックス 594"/>
        <xdr:cNvSpPr txBox="1"/>
      </xdr:nvSpPr>
      <xdr:spPr>
        <a:xfrm>
          <a:off x="12547111" y="98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29159</xdr:rowOff>
    </xdr:from>
    <xdr:to>
      <xdr:col>85</xdr:col>
      <xdr:colOff>127000</xdr:colOff>
      <xdr:row>78</xdr:row>
      <xdr:rowOff>152730</xdr:rowOff>
    </xdr:to>
    <xdr:cxnSp macro="">
      <xdr:nvCxnSpPr>
        <xdr:cNvPr id="624" name="直線コネクタ 623"/>
        <xdr:cNvCxnSpPr/>
      </xdr:nvCxnSpPr>
      <xdr:spPr>
        <a:xfrm>
          <a:off x="15481300" y="13230809"/>
          <a:ext cx="838200" cy="2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29159</xdr:rowOff>
    </xdr:from>
    <xdr:to>
      <xdr:col>81</xdr:col>
      <xdr:colOff>50800</xdr:colOff>
      <xdr:row>78</xdr:row>
      <xdr:rowOff>65672</xdr:rowOff>
    </xdr:to>
    <xdr:cxnSp macro="">
      <xdr:nvCxnSpPr>
        <xdr:cNvPr id="627" name="直線コネクタ 626"/>
        <xdr:cNvCxnSpPr/>
      </xdr:nvCxnSpPr>
      <xdr:spPr>
        <a:xfrm flipV="1">
          <a:off x="14592300" y="13230809"/>
          <a:ext cx="889000" cy="20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65672</xdr:rowOff>
    </xdr:from>
    <xdr:to>
      <xdr:col>76</xdr:col>
      <xdr:colOff>114300</xdr:colOff>
      <xdr:row>79</xdr:row>
      <xdr:rowOff>18695</xdr:rowOff>
    </xdr:to>
    <xdr:cxnSp macro="">
      <xdr:nvCxnSpPr>
        <xdr:cNvPr id="630" name="直線コネクタ 629"/>
        <xdr:cNvCxnSpPr/>
      </xdr:nvCxnSpPr>
      <xdr:spPr>
        <a:xfrm flipV="1">
          <a:off x="13703300" y="13438772"/>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130015</xdr:rowOff>
    </xdr:from>
    <xdr:ext cx="534377" cy="259045"/>
    <xdr:sp macro="" textlink="">
      <xdr:nvSpPr>
        <xdr:cNvPr id="632" name="テキスト ボックス 631"/>
        <xdr:cNvSpPr txBox="1"/>
      </xdr:nvSpPr>
      <xdr:spPr>
        <a:xfrm>
          <a:off x="14325111" y="1350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4838</xdr:rowOff>
    </xdr:from>
    <xdr:to>
      <xdr:col>71</xdr:col>
      <xdr:colOff>177800</xdr:colOff>
      <xdr:row>79</xdr:row>
      <xdr:rowOff>18695</xdr:rowOff>
    </xdr:to>
    <xdr:cxnSp macro="">
      <xdr:nvCxnSpPr>
        <xdr:cNvPr id="633" name="直線コネクタ 632"/>
        <xdr:cNvCxnSpPr/>
      </xdr:nvCxnSpPr>
      <xdr:spPr>
        <a:xfrm>
          <a:off x="12814300" y="13377938"/>
          <a:ext cx="889000" cy="18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101930</xdr:rowOff>
    </xdr:from>
    <xdr:to>
      <xdr:col>85</xdr:col>
      <xdr:colOff>177800</xdr:colOff>
      <xdr:row>79</xdr:row>
      <xdr:rowOff>32080</xdr:rowOff>
    </xdr:to>
    <xdr:sp macro="" textlink="">
      <xdr:nvSpPr>
        <xdr:cNvPr id="643" name="楕円 642"/>
        <xdr:cNvSpPr/>
      </xdr:nvSpPr>
      <xdr:spPr>
        <a:xfrm>
          <a:off x="16268700" y="134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macro="" textlink="">
      <xdr:nvSpPr>
        <xdr:cNvPr id="644" name="災害復旧費該当値テキスト"/>
        <xdr:cNvSpPr txBox="1"/>
      </xdr:nvSpPr>
      <xdr:spPr>
        <a:xfrm>
          <a:off x="16370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149809</xdr:rowOff>
    </xdr:from>
    <xdr:to>
      <xdr:col>81</xdr:col>
      <xdr:colOff>101600</xdr:colOff>
      <xdr:row>77</xdr:row>
      <xdr:rowOff>79959</xdr:rowOff>
    </xdr:to>
    <xdr:sp macro="" textlink="">
      <xdr:nvSpPr>
        <xdr:cNvPr id="645" name="楕円 644"/>
        <xdr:cNvSpPr/>
      </xdr:nvSpPr>
      <xdr:spPr>
        <a:xfrm>
          <a:off x="15430500" y="131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96486</xdr:rowOff>
    </xdr:from>
    <xdr:ext cx="534377" cy="259045"/>
    <xdr:sp macro="" textlink="">
      <xdr:nvSpPr>
        <xdr:cNvPr id="646" name="テキスト ボックス 645"/>
        <xdr:cNvSpPr txBox="1"/>
      </xdr:nvSpPr>
      <xdr:spPr>
        <a:xfrm>
          <a:off x="15214111" y="129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14872</xdr:rowOff>
    </xdr:from>
    <xdr:to>
      <xdr:col>76</xdr:col>
      <xdr:colOff>165100</xdr:colOff>
      <xdr:row>78</xdr:row>
      <xdr:rowOff>116472</xdr:rowOff>
    </xdr:to>
    <xdr:sp macro="" textlink="">
      <xdr:nvSpPr>
        <xdr:cNvPr id="647" name="楕円 646"/>
        <xdr:cNvSpPr/>
      </xdr:nvSpPr>
      <xdr:spPr>
        <a:xfrm>
          <a:off x="14541500" y="133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132999</xdr:rowOff>
    </xdr:from>
    <xdr:ext cx="534377" cy="259045"/>
    <xdr:sp macro="" textlink="">
      <xdr:nvSpPr>
        <xdr:cNvPr id="648" name="テキスト ボックス 647"/>
        <xdr:cNvSpPr txBox="1"/>
      </xdr:nvSpPr>
      <xdr:spPr>
        <a:xfrm>
          <a:off x="14325111" y="1316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139345</xdr:rowOff>
    </xdr:from>
    <xdr:to>
      <xdr:col>72</xdr:col>
      <xdr:colOff>38100</xdr:colOff>
      <xdr:row>79</xdr:row>
      <xdr:rowOff>69495</xdr:rowOff>
    </xdr:to>
    <xdr:sp macro="" textlink="">
      <xdr:nvSpPr>
        <xdr:cNvPr id="649" name="楕円 648"/>
        <xdr:cNvSpPr/>
      </xdr:nvSpPr>
      <xdr:spPr>
        <a:xfrm>
          <a:off x="13652500" y="135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60622</xdr:rowOff>
    </xdr:from>
    <xdr:ext cx="469744" cy="259045"/>
    <xdr:sp macro="" textlink="">
      <xdr:nvSpPr>
        <xdr:cNvPr id="650" name="テキスト ボックス 649"/>
        <xdr:cNvSpPr txBox="1"/>
      </xdr:nvSpPr>
      <xdr:spPr>
        <a:xfrm>
          <a:off x="13468428" y="136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125488</xdr:rowOff>
    </xdr:from>
    <xdr:to>
      <xdr:col>67</xdr:col>
      <xdr:colOff>101600</xdr:colOff>
      <xdr:row>78</xdr:row>
      <xdr:rowOff>55638</xdr:rowOff>
    </xdr:to>
    <xdr:sp macro="" textlink="">
      <xdr:nvSpPr>
        <xdr:cNvPr id="651" name="楕円 650"/>
        <xdr:cNvSpPr/>
      </xdr:nvSpPr>
      <xdr:spPr>
        <a:xfrm>
          <a:off x="12763500" y="133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72165</xdr:rowOff>
    </xdr:from>
    <xdr:ext cx="534377" cy="259045"/>
    <xdr:sp macro="" textlink="">
      <xdr:nvSpPr>
        <xdr:cNvPr id="652" name="テキスト ボックス 651"/>
        <xdr:cNvSpPr txBox="1"/>
      </xdr:nvSpPr>
      <xdr:spPr>
        <a:xfrm>
          <a:off x="12547111" y="1310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164706</xdr:rowOff>
    </xdr:from>
    <xdr:to>
      <xdr:col>85</xdr:col>
      <xdr:colOff>127000</xdr:colOff>
      <xdr:row>97</xdr:row>
      <xdr:rowOff>165624</xdr:rowOff>
    </xdr:to>
    <xdr:cxnSp macro="">
      <xdr:nvCxnSpPr>
        <xdr:cNvPr id="679" name="直線コネクタ 678"/>
        <xdr:cNvCxnSpPr/>
      </xdr:nvCxnSpPr>
      <xdr:spPr>
        <a:xfrm>
          <a:off x="15481300" y="16795356"/>
          <a:ext cx="8382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164706</xdr:rowOff>
    </xdr:from>
    <xdr:to>
      <xdr:col>81</xdr:col>
      <xdr:colOff>50800</xdr:colOff>
      <xdr:row>97</xdr:row>
      <xdr:rowOff>166546</xdr:rowOff>
    </xdr:to>
    <xdr:cxnSp macro="">
      <xdr:nvCxnSpPr>
        <xdr:cNvPr id="682" name="直線コネクタ 681"/>
        <xdr:cNvCxnSpPr/>
      </xdr:nvCxnSpPr>
      <xdr:spPr>
        <a:xfrm flipV="1">
          <a:off x="14592300" y="16795356"/>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165388</xdr:rowOff>
    </xdr:from>
    <xdr:to>
      <xdr:col>76</xdr:col>
      <xdr:colOff>114300</xdr:colOff>
      <xdr:row>97</xdr:row>
      <xdr:rowOff>166546</xdr:rowOff>
    </xdr:to>
    <xdr:cxnSp macro="">
      <xdr:nvCxnSpPr>
        <xdr:cNvPr id="685" name="直線コネクタ 684"/>
        <xdr:cNvCxnSpPr/>
      </xdr:nvCxnSpPr>
      <xdr:spPr>
        <a:xfrm>
          <a:off x="13703300" y="16796038"/>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165388</xdr:rowOff>
    </xdr:from>
    <xdr:to>
      <xdr:col>71</xdr:col>
      <xdr:colOff>177800</xdr:colOff>
      <xdr:row>97</xdr:row>
      <xdr:rowOff>169951</xdr:rowOff>
    </xdr:to>
    <xdr:cxnSp macro="">
      <xdr:nvCxnSpPr>
        <xdr:cNvPr id="688" name="直線コネクタ 687"/>
        <xdr:cNvCxnSpPr/>
      </xdr:nvCxnSpPr>
      <xdr:spPr>
        <a:xfrm flipV="1">
          <a:off x="12814300" y="16796038"/>
          <a:ext cx="889000" cy="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114824</xdr:rowOff>
    </xdr:from>
    <xdr:to>
      <xdr:col>85</xdr:col>
      <xdr:colOff>177800</xdr:colOff>
      <xdr:row>98</xdr:row>
      <xdr:rowOff>44974</xdr:rowOff>
    </xdr:to>
    <xdr:sp macro="" textlink="">
      <xdr:nvSpPr>
        <xdr:cNvPr id="698" name="楕円 697"/>
        <xdr:cNvSpPr/>
      </xdr:nvSpPr>
      <xdr:spPr>
        <a:xfrm>
          <a:off x="16268700" y="167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113906</xdr:rowOff>
    </xdr:from>
    <xdr:to>
      <xdr:col>81</xdr:col>
      <xdr:colOff>101600</xdr:colOff>
      <xdr:row>98</xdr:row>
      <xdr:rowOff>44056</xdr:rowOff>
    </xdr:to>
    <xdr:sp macro="" textlink="">
      <xdr:nvSpPr>
        <xdr:cNvPr id="700" name="楕円 699"/>
        <xdr:cNvSpPr/>
      </xdr:nvSpPr>
      <xdr:spPr>
        <a:xfrm>
          <a:off x="15430500" y="167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35183</xdr:rowOff>
    </xdr:from>
    <xdr:ext cx="534377" cy="259045"/>
    <xdr:sp macro="" textlink="">
      <xdr:nvSpPr>
        <xdr:cNvPr id="701" name="テキスト ボックス 700"/>
        <xdr:cNvSpPr txBox="1"/>
      </xdr:nvSpPr>
      <xdr:spPr>
        <a:xfrm>
          <a:off x="15214111" y="168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115746</xdr:rowOff>
    </xdr:from>
    <xdr:to>
      <xdr:col>76</xdr:col>
      <xdr:colOff>165100</xdr:colOff>
      <xdr:row>98</xdr:row>
      <xdr:rowOff>45896</xdr:rowOff>
    </xdr:to>
    <xdr:sp macro="" textlink="">
      <xdr:nvSpPr>
        <xdr:cNvPr id="702" name="楕円 701"/>
        <xdr:cNvSpPr/>
      </xdr:nvSpPr>
      <xdr:spPr>
        <a:xfrm>
          <a:off x="14541500" y="1674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37023</xdr:rowOff>
    </xdr:from>
    <xdr:ext cx="534377" cy="259045"/>
    <xdr:sp macro="" textlink="">
      <xdr:nvSpPr>
        <xdr:cNvPr id="703" name="テキスト ボックス 702"/>
        <xdr:cNvSpPr txBox="1"/>
      </xdr:nvSpPr>
      <xdr:spPr>
        <a:xfrm>
          <a:off x="14325111" y="1683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114588</xdr:rowOff>
    </xdr:from>
    <xdr:to>
      <xdr:col>72</xdr:col>
      <xdr:colOff>38100</xdr:colOff>
      <xdr:row>98</xdr:row>
      <xdr:rowOff>44738</xdr:rowOff>
    </xdr:to>
    <xdr:sp macro="" textlink="">
      <xdr:nvSpPr>
        <xdr:cNvPr id="704" name="楕円 703"/>
        <xdr:cNvSpPr/>
      </xdr:nvSpPr>
      <xdr:spPr>
        <a:xfrm>
          <a:off x="13652500" y="167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35865</xdr:rowOff>
    </xdr:from>
    <xdr:ext cx="534377" cy="259045"/>
    <xdr:sp macro="" textlink="">
      <xdr:nvSpPr>
        <xdr:cNvPr id="705" name="テキスト ボックス 704"/>
        <xdr:cNvSpPr txBox="1"/>
      </xdr:nvSpPr>
      <xdr:spPr>
        <a:xfrm>
          <a:off x="13436111" y="168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119151</xdr:rowOff>
    </xdr:from>
    <xdr:to>
      <xdr:col>67</xdr:col>
      <xdr:colOff>101600</xdr:colOff>
      <xdr:row>98</xdr:row>
      <xdr:rowOff>49301</xdr:rowOff>
    </xdr:to>
    <xdr:sp macro="" textlink="">
      <xdr:nvSpPr>
        <xdr:cNvPr id="706" name="楕円 705"/>
        <xdr:cNvSpPr/>
      </xdr:nvSpPr>
      <xdr:spPr>
        <a:xfrm>
          <a:off x="12763500" y="167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40428</xdr:rowOff>
    </xdr:from>
    <xdr:ext cx="534377" cy="259045"/>
    <xdr:sp macro="" textlink="">
      <xdr:nvSpPr>
        <xdr:cNvPr id="707" name="テキスト ボックス 706"/>
        <xdr:cNvSpPr txBox="1"/>
      </xdr:nvSpPr>
      <xdr:spPr>
        <a:xfrm>
          <a:off x="12547111" y="168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253,897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円であり、類似団体平均と比べると引き続き高い水準にある。低所得世帯支援給付金等により、前年度と比べて増加した。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98,745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円であり、類似団体平均と比べると引き続き高い水準にある。企業誘致や宿泊施設再生事業等により、前年度と比べて増加した。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消防費は、住民一人当たり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33,734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円であり、類似団体平均と比べると高い水準に転じた。防災行政無線更新事業の増により、前年度と比べて増加した。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4,974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円であり、類似団体平均と比べると低い水準にある。令和３年７月豪雨に係る事業費（主に繰越明許費）の減等により、前年度と比べて大幅に減少した。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実質収支比率は２％～６％程度で推移しており、適正な水準と考えている。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財政調整基金残高の標準財政規模比は、令和元年度に</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9.86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％を下回ったが、以降増加の一途をたどっており、令和５年度は前年度比</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1.01</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17.31</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一方で、実質収支及び単年度収支は減となったことから、実質単年度収支の標準財政規模比は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年度以降、赤字を計上した会計はないが、下水道事業等、一般会計からの繰入により赤字を補てんしている会計がある。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主な黒字要素は、水道事業と一般会計で、水道事業は６～９</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の範囲内で推移している。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近年、災害復旧事業債等の増嵩により元利償還金が増加しているが、比例して算入公債費等も伸びている。</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令和２年度に下水道事業等の一部公営企業会計が法適化したことにより、公営企業債の元利償還金に対する繰入金が減り、実質公債費比率は減少傾向にあった。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令和５年度は、一部組合等が起こした地方債の元利償還金に対する負担等の増により、実質公債費比率の分子が前年度と比較して増加した。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実質公債費比率</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7.7</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％（３ヵ年平均）の主な内訳の内、最も大きいものは普通会計分の</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ポイントである。</a:t>
          </a:r>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Ａ）については、令和２年度に下水道事業・集落排水事業等の一部公営企業会計が法適化したことにより、公営企業債等繰入見込額が減少し続けている中、令和５年度では元金償還額を上回る新発債の発行がないため、令和４年度と比較し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940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充当可能財源等（Ｂ）については、充当可能基金が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百万円増加した一方で、基準財政需要額算入見込額が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787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百万円減少したこと等により、前年度と比較して減少した。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結果として、将来負担比率は、将来負担額（Ａ）の減の影響を受け、前年度から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42.4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鳥取県倉吉市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財源調整のために「財政調整基金」を</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地方債元利償還のために「減債基金」を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定住対策等のために「若者の定住化促進基金」を</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百万円、ふるさと納税返礼品の購入経費等のために「倉吉ふるさと未来づくり基金」を</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614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百万円、造林事業等のために「森林環境整備基金」を</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百万円取り崩した一方で、「財政調整基金」に歳計剰余金等を</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445</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百万円、「減債基金」に臨時財政対策債償還基金費を</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百万円、「倉吉ふるさと未来づくり基金」にふるさと納税寄附金等を</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629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百万円、「森林環境整備基金」に森林環境譲与税相当額等を</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147</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口減少や少子高齢化等、山積する行政課題に対応するため、財政状況のますますの逼迫が見込まれている。こうした課題に対応しながら、安定的に市総合計画で財政の健全性の指標として掲げている財政調整基金と減債基金との残高合計で</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億円という水準を超える状況を確保できるようにしていく。その他特定目的基金は、的確に各般の行政需要に応えられるよう、各基金の設置目的に則した活用を行う。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若者の定住化促進基金：若者の定住化を促進し、倉吉市の地域振興を図る。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倉吉ふるさと未来づくり基金：ふるさと納税寄附金を未来へ向けた個性豊かで活力ある地域づくりに活用する。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若者の定住化促進基金：定住対策等のために</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倉吉ふるさと未来づくり基金：ふるさと納税寄附金等を</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629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百万円積み立てた一方で、ふるさと納税返礼品の購入経費等のために</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614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若者の定住化促進基金：合併特例債を原資としていることから、その償還の状況を見ながら、設置目的に即した経費に充当するよう取り崩していく。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倉吉ふるさと未来づくり基金：総務省の示す基準に適合する範囲での返礼品並びに設置目的に即し、及び多くの寄附者に共感を持っていただける事業に係る経費に充当するべく取り崩していく。</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財源調整のために</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百万円を取り崩した一方で、</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歳計剰余金等を</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445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lang="ja-JP" altLang="ja-JP" sz="14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人口減少や少子高齢化等山積する行政課題に対応するため、財政状況のますますの逼迫が見込まれている。こうした課題に対応しながら、安定的に市総合計画で財政の健全性の指標として掲げている財政調整基金と減債基金との残高合計で</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億円という水準を超える状況を確保できるようにしていく。</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地方債元利償還のために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百万円取り崩した一方で、</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普通交付税追加交付分の臨時財政対策債償還基金費を</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口減少や少子高齢化等山積する行政課題に対応するため、財政状況のますますの逼迫が見込まれている。こうした課題に対応しながら、安定的に市総合計画で財政の健全性の指標として掲げている財政調整基金と減債基金との残高合計で</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億円という水準を超える状況を確保できるようにしていく。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34145117</v>
      </c>
      <c r="BO4" s="449"/>
      <c r="BP4" s="449"/>
      <c r="BQ4" s="449"/>
      <c r="BR4" s="449"/>
      <c r="BS4" s="449"/>
      <c r="BT4" s="449"/>
      <c r="BU4" s="450"/>
      <c r="BV4" s="448">
        <v>32257636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v>
      </c>
      <c r="CU4" s="589"/>
      <c r="CV4" s="589"/>
      <c r="CW4" s="589"/>
      <c r="CX4" s="589"/>
      <c r="CY4" s="589"/>
      <c r="CZ4" s="589"/>
      <c r="DA4" s="590"/>
      <c r="DB4" s="588">
        <v>6.1</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33333736</v>
      </c>
      <c r="BO5" s="420"/>
      <c r="BP5" s="420"/>
      <c r="BQ5" s="420"/>
      <c r="BR5" s="420"/>
      <c r="BS5" s="420"/>
      <c r="BT5" s="420"/>
      <c r="BU5" s="421"/>
      <c r="BV5" s="419">
        <v>31093008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90.4</v>
      </c>
      <c r="CU5" s="417"/>
      <c r="CV5" s="417"/>
      <c r="CW5" s="417"/>
      <c r="CX5" s="417"/>
      <c r="CY5" s="417"/>
      <c r="CZ5" s="417"/>
      <c r="DA5" s="418"/>
      <c r="DB5" s="416">
        <v>89.7</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811381</v>
      </c>
      <c r="BO6" s="420"/>
      <c r="BP6" s="420"/>
      <c r="BQ6" s="420"/>
      <c r="BR6" s="420"/>
      <c r="BS6" s="420"/>
      <c r="BT6" s="420"/>
      <c r="BU6" s="421"/>
      <c r="BV6" s="419">
        <v>1164628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90.9</v>
      </c>
      <c r="CU6" s="563"/>
      <c r="CV6" s="563"/>
      <c r="CW6" s="563"/>
      <c r="CX6" s="563"/>
      <c r="CY6" s="563"/>
      <c r="CZ6" s="563"/>
      <c r="DA6" s="564"/>
      <c r="DB6" s="562">
        <v>90.9</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236206</v>
      </c>
      <c r="BO7" s="420"/>
      <c r="BP7" s="420"/>
      <c r="BQ7" s="420"/>
      <c r="BR7" s="420"/>
      <c r="BS7" s="420"/>
      <c r="BT7" s="420"/>
      <c r="BU7" s="421"/>
      <c r="BV7" s="419">
        <v>274367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14496626</v>
      </c>
      <c r="CU7" s="420"/>
      <c r="CV7" s="420"/>
      <c r="CW7" s="420"/>
      <c r="CX7" s="420"/>
      <c r="CY7" s="420"/>
      <c r="CZ7" s="420"/>
      <c r="DA7" s="421"/>
      <c r="DB7" s="419">
        <v>14504916</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575175</v>
      </c>
      <c r="BO8" s="420"/>
      <c r="BP8" s="420"/>
      <c r="BQ8" s="420"/>
      <c r="BR8" s="420"/>
      <c r="BS8" s="420"/>
      <c r="BT8" s="420"/>
      <c r="BU8" s="421"/>
      <c r="BV8" s="419">
        <v>890261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0.43</v>
      </c>
      <c r="CU8" s="523"/>
      <c r="CV8" s="523"/>
      <c r="CW8" s="523"/>
      <c r="CX8" s="523"/>
      <c r="CY8" s="523"/>
      <c r="CZ8" s="523"/>
      <c r="DA8" s="524"/>
      <c r="DB8" s="522">
        <v>0.43</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46485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-315086</v>
      </c>
      <c r="BO9" s="420"/>
      <c r="BP9" s="420"/>
      <c r="BQ9" s="420"/>
      <c r="BR9" s="420"/>
      <c r="BS9" s="420"/>
      <c r="BT9" s="420"/>
      <c r="BU9" s="421"/>
      <c r="BV9" s="419">
        <v>-69918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v>
      </c>
      <c r="CU9" s="417"/>
      <c r="CV9" s="417"/>
      <c r="CW9" s="417"/>
      <c r="CX9" s="417"/>
      <c r="CY9" s="417"/>
      <c r="CZ9" s="417"/>
      <c r="DA9" s="418"/>
      <c r="DB9" s="416">
        <v>14.6</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49044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445175</v>
      </c>
      <c r="BO10" s="420"/>
      <c r="BP10" s="420"/>
      <c r="BQ10" s="420"/>
      <c r="BR10" s="420"/>
      <c r="BS10" s="420"/>
      <c r="BT10" s="420"/>
      <c r="BU10" s="421"/>
      <c r="BV10" s="419">
        <v>480127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44212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300000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43854</v>
      </c>
      <c r="S13" s="507"/>
      <c r="T13" s="507"/>
      <c r="U13" s="507"/>
      <c r="V13" s="508"/>
      <c r="W13" s="509" t="s">
        <v>131</v>
      </c>
      <c r="X13" s="405"/>
      <c r="Y13" s="405"/>
      <c r="Z13" s="405"/>
      <c r="AA13" s="405"/>
      <c r="AB13" s="406"/>
      <c r="AC13" s="372">
        <v>2111</v>
      </c>
      <c r="AD13" s="373"/>
      <c r="AE13" s="373"/>
      <c r="AF13" s="373"/>
      <c r="AG13" s="374"/>
      <c r="AH13" s="372">
        <v>2393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-169911</v>
      </c>
      <c r="BO13" s="420"/>
      <c r="BP13" s="420"/>
      <c r="BQ13" s="420"/>
      <c r="BR13" s="420"/>
      <c r="BS13" s="420"/>
      <c r="BT13" s="420"/>
      <c r="BU13" s="421"/>
      <c r="BV13" s="419">
        <v>410209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7.7</v>
      </c>
      <c r="CU13" s="417"/>
      <c r="CV13" s="417"/>
      <c r="CW13" s="417"/>
      <c r="CX13" s="417"/>
      <c r="CY13" s="417"/>
      <c r="CZ13" s="417"/>
      <c r="DA13" s="418"/>
      <c r="DB13" s="416">
        <v>8.1</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44969</v>
      </c>
      <c r="S14" s="507"/>
      <c r="T14" s="507"/>
      <c r="U14" s="507"/>
      <c r="V14" s="508"/>
      <c r="W14" s="510"/>
      <c r="X14" s="408"/>
      <c r="Y14" s="408"/>
      <c r="Z14" s="408"/>
      <c r="AA14" s="408"/>
      <c r="AB14" s="409"/>
      <c r="AC14" s="499">
        <v>9.6</v>
      </c>
      <c r="AD14" s="500"/>
      <c r="AE14" s="500"/>
      <c r="AF14" s="500"/>
      <c r="AG14" s="501"/>
      <c r="AH14" s="499">
        <v>10.1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42.4</v>
      </c>
      <c r="CU14" s="517"/>
      <c r="CV14" s="517"/>
      <c r="CW14" s="517"/>
      <c r="CX14" s="517"/>
      <c r="CY14" s="517"/>
      <c r="CZ14" s="517"/>
      <c r="DA14" s="518"/>
      <c r="DB14" s="516">
        <v>44</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44618</v>
      </c>
      <c r="S15" s="507"/>
      <c r="T15" s="507"/>
      <c r="U15" s="507"/>
      <c r="V15" s="508"/>
      <c r="W15" s="509" t="s">
        <v>137</v>
      </c>
      <c r="X15" s="405"/>
      <c r="Y15" s="405"/>
      <c r="Z15" s="405"/>
      <c r="AA15" s="405"/>
      <c r="AB15" s="406"/>
      <c r="AC15" s="372">
        <v>5069</v>
      </c>
      <c r="AD15" s="373"/>
      <c r="AE15" s="373"/>
      <c r="AF15" s="373"/>
      <c r="AG15" s="374"/>
      <c r="AH15" s="372">
        <v>5310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5710412</v>
      </c>
      <c r="BO15" s="449"/>
      <c r="BP15" s="449"/>
      <c r="BQ15" s="449"/>
      <c r="BR15" s="449"/>
      <c r="BS15" s="449"/>
      <c r="BT15" s="449"/>
      <c r="BU15" s="450"/>
      <c r="BV15" s="448">
        <v>5591115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v>
      </c>
      <c r="AD16" s="500"/>
      <c r="AE16" s="500"/>
      <c r="AF16" s="500"/>
      <c r="AG16" s="501"/>
      <c r="AH16" s="499">
        <v>22.5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12939649</v>
      </c>
      <c r="BO16" s="420"/>
      <c r="BP16" s="420"/>
      <c r="BQ16" s="420"/>
      <c r="BR16" s="420"/>
      <c r="BS16" s="420"/>
      <c r="BT16" s="420"/>
      <c r="BU16" s="421"/>
      <c r="BV16" s="419">
        <v>12853411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14907</v>
      </c>
      <c r="AD17" s="373"/>
      <c r="AE17" s="373"/>
      <c r="AF17" s="373"/>
      <c r="AG17" s="374"/>
      <c r="AH17" s="372">
        <v>15876</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7177401</v>
      </c>
      <c r="BO17" s="420"/>
      <c r="BP17" s="420"/>
      <c r="BQ17" s="420"/>
      <c r="BR17" s="420"/>
      <c r="BS17" s="420"/>
      <c r="BT17" s="420"/>
      <c r="BU17" s="421"/>
      <c r="BV17" s="419">
        <v>7042579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146</v>
      </c>
      <c r="C18" s="470"/>
      <c r="D18" s="470"/>
      <c r="E18" s="471"/>
      <c r="F18" s="471"/>
      <c r="G18" s="471"/>
      <c r="H18" s="471"/>
      <c r="I18" s="471"/>
      <c r="J18" s="471"/>
      <c r="K18" s="471"/>
      <c r="L18" s="472">
        <v>272.06</v>
      </c>
      <c r="M18" s="472"/>
      <c r="N18" s="472"/>
      <c r="O18" s="472"/>
      <c r="P18" s="472"/>
      <c r="Q18" s="472"/>
      <c r="R18" s="473"/>
      <c r="S18" s="473"/>
      <c r="T18" s="473"/>
      <c r="U18" s="473"/>
      <c r="V18" s="474"/>
      <c r="W18" s="490"/>
      <c r="X18" s="491"/>
      <c r="Y18" s="491"/>
      <c r="Z18" s="491"/>
      <c r="AA18" s="491"/>
      <c r="AB18" s="515"/>
      <c r="AC18" s="389">
        <v>67.5</v>
      </c>
      <c r="AD18" s="390"/>
      <c r="AE18" s="390"/>
      <c r="AF18" s="390"/>
      <c r="AG18" s="475"/>
      <c r="AH18" s="389">
        <v>67.3</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13424825</v>
      </c>
      <c r="BO18" s="420"/>
      <c r="BP18" s="420"/>
      <c r="BQ18" s="420"/>
      <c r="BR18" s="420"/>
      <c r="BS18" s="420"/>
      <c r="BT18" s="420"/>
      <c r="BU18" s="421"/>
      <c r="BV18" s="419">
        <v>13413221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148</v>
      </c>
      <c r="C19" s="470"/>
      <c r="D19" s="470"/>
      <c r="E19" s="471"/>
      <c r="F19" s="471"/>
      <c r="G19" s="471"/>
      <c r="H19" s="471"/>
      <c r="I19" s="471"/>
      <c r="J19" s="471"/>
      <c r="K19" s="471"/>
      <c r="L19" s="479">
        <v>171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18783617</v>
      </c>
      <c r="BO19" s="420"/>
      <c r="BP19" s="420"/>
      <c r="BQ19" s="420"/>
      <c r="BR19" s="420"/>
      <c r="BS19" s="420"/>
      <c r="BT19" s="420"/>
      <c r="BU19" s="421"/>
      <c r="BV19" s="419">
        <v>18278586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150</v>
      </c>
      <c r="C20" s="470"/>
      <c r="D20" s="470"/>
      <c r="E20" s="471"/>
      <c r="F20" s="471"/>
      <c r="G20" s="471"/>
      <c r="H20" s="471"/>
      <c r="I20" s="471"/>
      <c r="J20" s="471"/>
      <c r="K20" s="471"/>
      <c r="L20" s="479">
        <v>18309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27944742</v>
      </c>
      <c r="BO22" s="449"/>
      <c r="BP22" s="449"/>
      <c r="BQ22" s="449"/>
      <c r="BR22" s="449"/>
      <c r="BS22" s="449"/>
      <c r="BT22" s="449"/>
      <c r="BU22" s="450"/>
      <c r="BV22" s="448">
        <v>27397435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12692376</v>
      </c>
      <c r="BO23" s="420"/>
      <c r="BP23" s="420"/>
      <c r="BQ23" s="420"/>
      <c r="BR23" s="420"/>
      <c r="BS23" s="420"/>
      <c r="BT23" s="420"/>
      <c r="BU23" s="421"/>
      <c r="BV23" s="419">
        <v>13128260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160</v>
      </c>
      <c r="F24" s="376"/>
      <c r="G24" s="376"/>
      <c r="H24" s="376"/>
      <c r="I24" s="376"/>
      <c r="J24" s="376"/>
      <c r="K24" s="377"/>
      <c r="L24" s="372">
        <v>1</v>
      </c>
      <c r="M24" s="373"/>
      <c r="N24" s="373"/>
      <c r="O24" s="373"/>
      <c r="P24" s="374"/>
      <c r="Q24" s="372">
        <v>8660</v>
      </c>
      <c r="R24" s="373"/>
      <c r="S24" s="373"/>
      <c r="T24" s="373"/>
      <c r="U24" s="373"/>
      <c r="V24" s="374"/>
      <c r="W24" s="462"/>
      <c r="X24" s="399"/>
      <c r="Y24" s="400"/>
      <c r="Z24" s="375" t="s">
        <v>161</v>
      </c>
      <c r="AA24" s="376"/>
      <c r="AB24" s="376"/>
      <c r="AC24" s="376"/>
      <c r="AD24" s="376"/>
      <c r="AE24" s="376"/>
      <c r="AF24" s="376"/>
      <c r="AG24" s="377"/>
      <c r="AH24" s="372">
        <v>351</v>
      </c>
      <c r="AI24" s="373"/>
      <c r="AJ24" s="373"/>
      <c r="AK24" s="373"/>
      <c r="AL24" s="374"/>
      <c r="AM24" s="372">
        <v>1131273</v>
      </c>
      <c r="AN24" s="373"/>
      <c r="AO24" s="373"/>
      <c r="AP24" s="373"/>
      <c r="AQ24" s="373"/>
      <c r="AR24" s="374"/>
      <c r="AS24" s="372">
        <v>3223</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20316599</v>
      </c>
      <c r="BO24" s="420"/>
      <c r="BP24" s="420"/>
      <c r="BQ24" s="420"/>
      <c r="BR24" s="420"/>
      <c r="BS24" s="420"/>
      <c r="BT24" s="420"/>
      <c r="BU24" s="421"/>
      <c r="BV24" s="419">
        <v>19037775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163</v>
      </c>
      <c r="F25" s="376"/>
      <c r="G25" s="376"/>
      <c r="H25" s="376"/>
      <c r="I25" s="376"/>
      <c r="J25" s="376"/>
      <c r="K25" s="377"/>
      <c r="L25" s="372">
        <v>1</v>
      </c>
      <c r="M25" s="373"/>
      <c r="N25" s="373"/>
      <c r="O25" s="373"/>
      <c r="P25" s="374"/>
      <c r="Q25" s="372">
        <v>7080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7171958</v>
      </c>
      <c r="BO25" s="449"/>
      <c r="BP25" s="449"/>
      <c r="BQ25" s="449"/>
      <c r="BR25" s="449"/>
      <c r="BS25" s="449"/>
      <c r="BT25" s="449"/>
      <c r="BU25" s="450"/>
      <c r="BV25" s="448">
        <v>2617252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166</v>
      </c>
      <c r="F26" s="376"/>
      <c r="G26" s="376"/>
      <c r="H26" s="376"/>
      <c r="I26" s="376"/>
      <c r="J26" s="376"/>
      <c r="K26" s="377"/>
      <c r="L26" s="372">
        <v>1</v>
      </c>
      <c r="M26" s="373"/>
      <c r="N26" s="373"/>
      <c r="O26" s="373"/>
      <c r="P26" s="374"/>
      <c r="Q26" s="372">
        <v>6250</v>
      </c>
      <c r="R26" s="373"/>
      <c r="S26" s="373"/>
      <c r="T26" s="373"/>
      <c r="U26" s="373"/>
      <c r="V26" s="374"/>
      <c r="W26" s="462"/>
      <c r="X26" s="399"/>
      <c r="Y26" s="400"/>
      <c r="Z26" s="375" t="s">
        <v>167</v>
      </c>
      <c r="AA26" s="430"/>
      <c r="AB26" s="430"/>
      <c r="AC26" s="430"/>
      <c r="AD26" s="430"/>
      <c r="AE26" s="430"/>
      <c r="AF26" s="430"/>
      <c r="AG26" s="431"/>
      <c r="AH26" s="372">
        <v>10</v>
      </c>
      <c r="AI26" s="373"/>
      <c r="AJ26" s="373"/>
      <c r="AK26" s="373"/>
      <c r="AL26" s="374"/>
      <c r="AM26" s="372">
        <v>32580</v>
      </c>
      <c r="AN26" s="373"/>
      <c r="AO26" s="373"/>
      <c r="AP26" s="373"/>
      <c r="AQ26" s="373"/>
      <c r="AR26" s="374"/>
      <c r="AS26" s="372">
        <v>3258</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169</v>
      </c>
      <c r="F27" s="376"/>
      <c r="G27" s="376"/>
      <c r="H27" s="376"/>
      <c r="I27" s="376"/>
      <c r="J27" s="376"/>
      <c r="K27" s="377"/>
      <c r="L27" s="372">
        <v>1</v>
      </c>
      <c r="M27" s="373"/>
      <c r="N27" s="373"/>
      <c r="O27" s="373"/>
      <c r="P27" s="374"/>
      <c r="Q27" s="372">
        <v>5000</v>
      </c>
      <c r="R27" s="373"/>
      <c r="S27" s="373"/>
      <c r="T27" s="373"/>
      <c r="U27" s="373"/>
      <c r="V27" s="374"/>
      <c r="W27" s="462"/>
      <c r="X27" s="399"/>
      <c r="Y27" s="400"/>
      <c r="Z27" s="375" t="s">
        <v>170</v>
      </c>
      <c r="AA27" s="376"/>
      <c r="AB27" s="376"/>
      <c r="AC27" s="376"/>
      <c r="AD27" s="376"/>
      <c r="AE27" s="376"/>
      <c r="AF27" s="376"/>
      <c r="AG27" s="377"/>
      <c r="AH27" s="372">
        <v>6</v>
      </c>
      <c r="AI27" s="373"/>
      <c r="AJ27" s="373"/>
      <c r="AK27" s="373"/>
      <c r="AL27" s="374"/>
      <c r="AM27" s="372">
        <v>22560</v>
      </c>
      <c r="AN27" s="373"/>
      <c r="AO27" s="373"/>
      <c r="AP27" s="373"/>
      <c r="AQ27" s="373"/>
      <c r="AR27" s="374"/>
      <c r="AS27" s="372">
        <v>3760</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22931</v>
      </c>
      <c r="BO27" s="454"/>
      <c r="BP27" s="454"/>
      <c r="BQ27" s="454"/>
      <c r="BR27" s="454"/>
      <c r="BS27" s="454"/>
      <c r="BT27" s="454"/>
      <c r="BU27" s="455"/>
      <c r="BV27" s="453">
        <v>22930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172</v>
      </c>
      <c r="F28" s="376"/>
      <c r="G28" s="376"/>
      <c r="H28" s="376"/>
      <c r="I28" s="376"/>
      <c r="J28" s="376"/>
      <c r="K28" s="377"/>
      <c r="L28" s="372">
        <v>1</v>
      </c>
      <c r="M28" s="373"/>
      <c r="N28" s="373"/>
      <c r="O28" s="373"/>
      <c r="P28" s="374"/>
      <c r="Q28" s="372">
        <v>4200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2509639</v>
      </c>
      <c r="BO28" s="449"/>
      <c r="BP28" s="449"/>
      <c r="BQ28" s="449"/>
      <c r="BR28" s="449"/>
      <c r="BS28" s="449"/>
      <c r="BT28" s="449"/>
      <c r="BU28" s="450"/>
      <c r="BV28" s="448">
        <v>2364464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175</v>
      </c>
      <c r="F29" s="376"/>
      <c r="G29" s="376"/>
      <c r="H29" s="376"/>
      <c r="I29" s="376"/>
      <c r="J29" s="376"/>
      <c r="K29" s="377"/>
      <c r="L29" s="372">
        <v>15</v>
      </c>
      <c r="M29" s="373"/>
      <c r="N29" s="373"/>
      <c r="O29" s="373"/>
      <c r="P29" s="374"/>
      <c r="Q29" s="372">
        <v>3900</v>
      </c>
      <c r="R29" s="373"/>
      <c r="S29" s="373"/>
      <c r="T29" s="373"/>
      <c r="U29" s="373"/>
      <c r="V29" s="374"/>
      <c r="W29" s="463"/>
      <c r="X29" s="464"/>
      <c r="Y29" s="465"/>
      <c r="Z29" s="375" t="s">
        <v>176</v>
      </c>
      <c r="AA29" s="376"/>
      <c r="AB29" s="376"/>
      <c r="AC29" s="376"/>
      <c r="AD29" s="376"/>
      <c r="AE29" s="376"/>
      <c r="AF29" s="376"/>
      <c r="AG29" s="377"/>
      <c r="AH29" s="372">
        <v>357</v>
      </c>
      <c r="AI29" s="373"/>
      <c r="AJ29" s="373"/>
      <c r="AK29" s="373"/>
      <c r="AL29" s="374"/>
      <c r="AM29" s="372">
        <v>1153833</v>
      </c>
      <c r="AN29" s="373"/>
      <c r="AO29" s="373"/>
      <c r="AP29" s="373"/>
      <c r="AQ29" s="373"/>
      <c r="AR29" s="374"/>
      <c r="AS29" s="372">
        <v>3232</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1430673</v>
      </c>
      <c r="BO29" s="420"/>
      <c r="BP29" s="420"/>
      <c r="BQ29" s="420"/>
      <c r="BR29" s="420"/>
      <c r="BS29" s="420"/>
      <c r="BT29" s="420"/>
      <c r="BU29" s="421"/>
      <c r="BV29" s="419">
        <v>1375899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95.5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1980484</v>
      </c>
      <c r="BO30" s="454"/>
      <c r="BP30" s="454"/>
      <c r="BQ30" s="454"/>
      <c r="BR30" s="454"/>
      <c r="BS30" s="454"/>
      <c r="BT30" s="454"/>
      <c r="BU30" s="455"/>
      <c r="BV30" s="453">
        <v>2033912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温泉配湯事業</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鳥取中部ふるさと広域連合　一般会計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せきがね犬挟観光</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土地取得事業</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下水道事業</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鳥取中部ふるさと広域連合　中部ふるさと市町村圏振興事業特別会計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鳥取中部ふるさと広域連合　交通災害共済事業特別会計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駐車場事業</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鳥取県後期高齢者医療広域連合　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鳥取県後期高齢者医療広域連合　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lxNzi1EZhvUTj9cCmw7GEj3p/c/o1Yb4/kT5vEtt/2In8krl3N1tVjyMXBfD64JQqUVV01lev+l4QioNShJT1A==" saltValue="6W+/AQRzYs7UMaqm0RHcv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abSelected="1" workbookViewId="0"/>
  </sheetViews>
  <sheetFormatPr defaultColWidth="0" defaultRowHeight="11.25" customHeight="1" zeroHeight="1"/>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214</v>
      </c>
      <c r="C5" s="680"/>
      <c r="D5" s="680"/>
      <c r="E5" s="680"/>
      <c r="F5" s="680"/>
      <c r="G5" s="680"/>
      <c r="H5" s="680"/>
      <c r="I5" s="680"/>
      <c r="J5" s="680"/>
      <c r="K5" s="680"/>
      <c r="L5" s="680"/>
      <c r="M5" s="680"/>
      <c r="N5" s="680"/>
      <c r="O5" s="680"/>
      <c r="P5" s="680"/>
      <c r="Q5" s="681"/>
      <c r="R5" s="676">
        <v>5841894</v>
      </c>
      <c r="S5" s="677"/>
      <c r="T5" s="677"/>
      <c r="U5" s="677"/>
      <c r="V5" s="677"/>
      <c r="W5" s="677"/>
      <c r="X5" s="677"/>
      <c r="Y5" s="702"/>
      <c r="Z5" s="715">
        <v>17.100000000000001</v>
      </c>
      <c r="AA5" s="715"/>
      <c r="AB5" s="715"/>
      <c r="AC5" s="715"/>
      <c r="AD5" s="716">
        <v>5841861</v>
      </c>
      <c r="AE5" s="716"/>
      <c r="AF5" s="716"/>
      <c r="AG5" s="716"/>
      <c r="AH5" s="716"/>
      <c r="AI5" s="716"/>
      <c r="AJ5" s="716"/>
      <c r="AK5" s="716"/>
      <c r="AL5" s="703">
        <v>39.6</v>
      </c>
      <c r="AM5" s="685"/>
      <c r="AN5" s="685"/>
      <c r="AO5" s="704"/>
      <c r="AP5" s="679" t="s">
        <v>215</v>
      </c>
      <c r="AQ5" s="680"/>
      <c r="AR5" s="680"/>
      <c r="AS5" s="680"/>
      <c r="AT5" s="680"/>
      <c r="AU5" s="680"/>
      <c r="AV5" s="680"/>
      <c r="AW5" s="680"/>
      <c r="AX5" s="680"/>
      <c r="AY5" s="680"/>
      <c r="AZ5" s="680"/>
      <c r="BA5" s="680"/>
      <c r="BB5" s="680"/>
      <c r="BC5" s="680"/>
      <c r="BD5" s="680"/>
      <c r="BE5" s="680"/>
      <c r="BF5" s="681"/>
      <c r="BG5" s="621">
        <v>5835333</v>
      </c>
      <c r="BH5" s="622"/>
      <c r="BI5" s="622"/>
      <c r="BJ5" s="622"/>
      <c r="BK5" s="622"/>
      <c r="BL5" s="622"/>
      <c r="BM5" s="622"/>
      <c r="BN5" s="623"/>
      <c r="BO5" s="659">
        <v>99.9</v>
      </c>
      <c r="BP5" s="659"/>
      <c r="BQ5" s="659"/>
      <c r="BR5" s="659"/>
      <c r="BS5" s="660">
        <v>308169</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c r="B6" s="618" t="s">
        <v>219</v>
      </c>
      <c r="C6" s="619"/>
      <c r="D6" s="619"/>
      <c r="E6" s="619"/>
      <c r="F6" s="619"/>
      <c r="G6" s="619"/>
      <c r="H6" s="619"/>
      <c r="I6" s="619"/>
      <c r="J6" s="619"/>
      <c r="K6" s="619"/>
      <c r="L6" s="619"/>
      <c r="M6" s="619"/>
      <c r="N6" s="619"/>
      <c r="O6" s="619"/>
      <c r="P6" s="619"/>
      <c r="Q6" s="620"/>
      <c r="R6" s="621">
        <v>246924</v>
      </c>
      <c r="S6" s="622"/>
      <c r="T6" s="622"/>
      <c r="U6" s="622"/>
      <c r="V6" s="622"/>
      <c r="W6" s="622"/>
      <c r="X6" s="622"/>
      <c r="Y6" s="623"/>
      <c r="Z6" s="659">
        <v>0.7</v>
      </c>
      <c r="AA6" s="659"/>
      <c r="AB6" s="659"/>
      <c r="AC6" s="659"/>
      <c r="AD6" s="660">
        <v>246924</v>
      </c>
      <c r="AE6" s="660"/>
      <c r="AF6" s="660"/>
      <c r="AG6" s="660"/>
      <c r="AH6" s="660"/>
      <c r="AI6" s="660"/>
      <c r="AJ6" s="660"/>
      <c r="AK6" s="660"/>
      <c r="AL6" s="624">
        <v>1.7</v>
      </c>
      <c r="AM6" s="625"/>
      <c r="AN6" s="625"/>
      <c r="AO6" s="661"/>
      <c r="AP6" s="618" t="s">
        <v>220</v>
      </c>
      <c r="AQ6" s="619"/>
      <c r="AR6" s="619"/>
      <c r="AS6" s="619"/>
      <c r="AT6" s="619"/>
      <c r="AU6" s="619"/>
      <c r="AV6" s="619"/>
      <c r="AW6" s="619"/>
      <c r="AX6" s="619"/>
      <c r="AY6" s="619"/>
      <c r="AZ6" s="619"/>
      <c r="BA6" s="619"/>
      <c r="BB6" s="619"/>
      <c r="BC6" s="619"/>
      <c r="BD6" s="619"/>
      <c r="BE6" s="619"/>
      <c r="BF6" s="620"/>
      <c r="BG6" s="621">
        <v>5835333</v>
      </c>
      <c r="BH6" s="622"/>
      <c r="BI6" s="622"/>
      <c r="BJ6" s="622"/>
      <c r="BK6" s="622"/>
      <c r="BL6" s="622"/>
      <c r="BM6" s="622"/>
      <c r="BN6" s="623"/>
      <c r="BO6" s="659">
        <v>99.9</v>
      </c>
      <c r="BP6" s="659"/>
      <c r="BQ6" s="659"/>
      <c r="BR6" s="659"/>
      <c r="BS6" s="660">
        <v>308169</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196787</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196504</v>
      </c>
      <c r="DR6" s="622"/>
      <c r="DS6" s="622"/>
      <c r="DT6" s="622"/>
      <c r="DU6" s="622"/>
      <c r="DV6" s="622"/>
      <c r="DW6" s="622"/>
      <c r="DX6" s="622"/>
      <c r="DY6" s="622"/>
      <c r="DZ6" s="622"/>
      <c r="EA6" s="622"/>
      <c r="EB6" s="622"/>
      <c r="EC6" s="658"/>
    </row>
    <row r="7" spans="2:143" ht="11.25" customHeight="1">
      <c r="B7" s="618" t="s">
        <v>222</v>
      </c>
      <c r="C7" s="619"/>
      <c r="D7" s="619"/>
      <c r="E7" s="619"/>
      <c r="F7" s="619"/>
      <c r="G7" s="619"/>
      <c r="H7" s="619"/>
      <c r="I7" s="619"/>
      <c r="J7" s="619"/>
      <c r="K7" s="619"/>
      <c r="L7" s="619"/>
      <c r="M7" s="619"/>
      <c r="N7" s="619"/>
      <c r="O7" s="619"/>
      <c r="P7" s="619"/>
      <c r="Q7" s="620"/>
      <c r="R7" s="621">
        <v>3000</v>
      </c>
      <c r="S7" s="622"/>
      <c r="T7" s="622"/>
      <c r="U7" s="622"/>
      <c r="V7" s="622"/>
      <c r="W7" s="622"/>
      <c r="X7" s="622"/>
      <c r="Y7" s="623"/>
      <c r="Z7" s="659">
        <v>0</v>
      </c>
      <c r="AA7" s="659"/>
      <c r="AB7" s="659"/>
      <c r="AC7" s="659"/>
      <c r="AD7" s="660">
        <v>3000</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2423421</v>
      </c>
      <c r="BH7" s="622"/>
      <c r="BI7" s="622"/>
      <c r="BJ7" s="622"/>
      <c r="BK7" s="622"/>
      <c r="BL7" s="622"/>
      <c r="BM7" s="622"/>
      <c r="BN7" s="623"/>
      <c r="BO7" s="659">
        <v>41.5</v>
      </c>
      <c r="BP7" s="659"/>
      <c r="BQ7" s="659"/>
      <c r="BR7" s="659"/>
      <c r="BS7" s="660">
        <v>118884</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4494431</v>
      </c>
      <c r="CS7" s="622"/>
      <c r="CT7" s="622"/>
      <c r="CU7" s="622"/>
      <c r="CV7" s="622"/>
      <c r="CW7" s="622"/>
      <c r="CX7" s="622"/>
      <c r="CY7" s="623"/>
      <c r="CZ7" s="659">
        <v>13.5</v>
      </c>
      <c r="DA7" s="659"/>
      <c r="DB7" s="659"/>
      <c r="DC7" s="659"/>
      <c r="DD7" s="627">
        <v>381906</v>
      </c>
      <c r="DE7" s="622"/>
      <c r="DF7" s="622"/>
      <c r="DG7" s="622"/>
      <c r="DH7" s="622"/>
      <c r="DI7" s="622"/>
      <c r="DJ7" s="622"/>
      <c r="DK7" s="622"/>
      <c r="DL7" s="622"/>
      <c r="DM7" s="622"/>
      <c r="DN7" s="622"/>
      <c r="DO7" s="622"/>
      <c r="DP7" s="623"/>
      <c r="DQ7" s="627">
        <v>2850080</v>
      </c>
      <c r="DR7" s="622"/>
      <c r="DS7" s="622"/>
      <c r="DT7" s="622"/>
      <c r="DU7" s="622"/>
      <c r="DV7" s="622"/>
      <c r="DW7" s="622"/>
      <c r="DX7" s="622"/>
      <c r="DY7" s="622"/>
      <c r="DZ7" s="622"/>
      <c r="EA7" s="622"/>
      <c r="EB7" s="622"/>
      <c r="EC7" s="658"/>
    </row>
    <row r="8" spans="2:143" ht="11.25" customHeight="1">
      <c r="B8" s="618" t="s">
        <v>225</v>
      </c>
      <c r="C8" s="619"/>
      <c r="D8" s="619"/>
      <c r="E8" s="619"/>
      <c r="F8" s="619"/>
      <c r="G8" s="619"/>
      <c r="H8" s="619"/>
      <c r="I8" s="619"/>
      <c r="J8" s="619"/>
      <c r="K8" s="619"/>
      <c r="L8" s="619"/>
      <c r="M8" s="619"/>
      <c r="N8" s="619"/>
      <c r="O8" s="619"/>
      <c r="P8" s="619"/>
      <c r="Q8" s="620"/>
      <c r="R8" s="621">
        <v>29114</v>
      </c>
      <c r="S8" s="622"/>
      <c r="T8" s="622"/>
      <c r="U8" s="622"/>
      <c r="V8" s="622"/>
      <c r="W8" s="622"/>
      <c r="X8" s="622"/>
      <c r="Y8" s="623"/>
      <c r="Z8" s="659">
        <v>0.1</v>
      </c>
      <c r="AA8" s="659"/>
      <c r="AB8" s="659"/>
      <c r="AC8" s="659"/>
      <c r="AD8" s="660">
        <v>29114</v>
      </c>
      <c r="AE8" s="660"/>
      <c r="AF8" s="660"/>
      <c r="AG8" s="660"/>
      <c r="AH8" s="660"/>
      <c r="AI8" s="660"/>
      <c r="AJ8" s="660"/>
      <c r="AK8" s="660"/>
      <c r="AL8" s="624">
        <v>0.2</v>
      </c>
      <c r="AM8" s="625"/>
      <c r="AN8" s="625"/>
      <c r="AO8" s="661"/>
      <c r="AP8" s="618" t="s">
        <v>226</v>
      </c>
      <c r="AQ8" s="619"/>
      <c r="AR8" s="619"/>
      <c r="AS8" s="619"/>
      <c r="AT8" s="619"/>
      <c r="AU8" s="619"/>
      <c r="AV8" s="619"/>
      <c r="AW8" s="619"/>
      <c r="AX8" s="619"/>
      <c r="AY8" s="619"/>
      <c r="AZ8" s="619"/>
      <c r="BA8" s="619"/>
      <c r="BB8" s="619"/>
      <c r="BC8" s="619"/>
      <c r="BD8" s="619"/>
      <c r="BE8" s="619"/>
      <c r="BF8" s="620"/>
      <c r="BG8" s="621">
        <v>79700</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11225310</v>
      </c>
      <c r="CS8" s="622"/>
      <c r="CT8" s="622"/>
      <c r="CU8" s="622"/>
      <c r="CV8" s="622"/>
      <c r="CW8" s="622"/>
      <c r="CX8" s="622"/>
      <c r="CY8" s="623"/>
      <c r="CZ8" s="659">
        <v>33.700000000000003</v>
      </c>
      <c r="DA8" s="659"/>
      <c r="DB8" s="659"/>
      <c r="DC8" s="659"/>
      <c r="DD8" s="627">
        <v>126569</v>
      </c>
      <c r="DE8" s="622"/>
      <c r="DF8" s="622"/>
      <c r="DG8" s="622"/>
      <c r="DH8" s="622"/>
      <c r="DI8" s="622"/>
      <c r="DJ8" s="622"/>
      <c r="DK8" s="622"/>
      <c r="DL8" s="622"/>
      <c r="DM8" s="622"/>
      <c r="DN8" s="622"/>
      <c r="DO8" s="622"/>
      <c r="DP8" s="623"/>
      <c r="DQ8" s="627">
        <v>5690330</v>
      </c>
      <c r="DR8" s="622"/>
      <c r="DS8" s="622"/>
      <c r="DT8" s="622"/>
      <c r="DU8" s="622"/>
      <c r="DV8" s="622"/>
      <c r="DW8" s="622"/>
      <c r="DX8" s="622"/>
      <c r="DY8" s="622"/>
      <c r="DZ8" s="622"/>
      <c r="EA8" s="622"/>
      <c r="EB8" s="622"/>
      <c r="EC8" s="658"/>
    </row>
    <row r="9" spans="2:143" ht="11.25" customHeight="1">
      <c r="B9" s="618" t="s">
        <v>228</v>
      </c>
      <c r="C9" s="619"/>
      <c r="D9" s="619"/>
      <c r="E9" s="619"/>
      <c r="F9" s="619"/>
      <c r="G9" s="619"/>
      <c r="H9" s="619"/>
      <c r="I9" s="619"/>
      <c r="J9" s="619"/>
      <c r="K9" s="619"/>
      <c r="L9" s="619"/>
      <c r="M9" s="619"/>
      <c r="N9" s="619"/>
      <c r="O9" s="619"/>
      <c r="P9" s="619"/>
      <c r="Q9" s="620"/>
      <c r="R9" s="621">
        <v>33713</v>
      </c>
      <c r="S9" s="622"/>
      <c r="T9" s="622"/>
      <c r="U9" s="622"/>
      <c r="V9" s="622"/>
      <c r="W9" s="622"/>
      <c r="X9" s="622"/>
      <c r="Y9" s="623"/>
      <c r="Z9" s="659">
        <v>0.1</v>
      </c>
      <c r="AA9" s="659"/>
      <c r="AB9" s="659"/>
      <c r="AC9" s="659"/>
      <c r="AD9" s="660">
        <v>33713</v>
      </c>
      <c r="AE9" s="660"/>
      <c r="AF9" s="660"/>
      <c r="AG9" s="660"/>
      <c r="AH9" s="660"/>
      <c r="AI9" s="660"/>
      <c r="AJ9" s="660"/>
      <c r="AK9" s="660"/>
      <c r="AL9" s="624">
        <v>0.2</v>
      </c>
      <c r="AM9" s="625"/>
      <c r="AN9" s="625"/>
      <c r="AO9" s="661"/>
      <c r="AP9" s="618" t="s">
        <v>229</v>
      </c>
      <c r="AQ9" s="619"/>
      <c r="AR9" s="619"/>
      <c r="AS9" s="619"/>
      <c r="AT9" s="619"/>
      <c r="AU9" s="619"/>
      <c r="AV9" s="619"/>
      <c r="AW9" s="619"/>
      <c r="AX9" s="619"/>
      <c r="AY9" s="619"/>
      <c r="AZ9" s="619"/>
      <c r="BA9" s="619"/>
      <c r="BB9" s="619"/>
      <c r="BC9" s="619"/>
      <c r="BD9" s="619"/>
      <c r="BE9" s="619"/>
      <c r="BF9" s="620"/>
      <c r="BG9" s="621">
        <v>1850764</v>
      </c>
      <c r="BH9" s="622"/>
      <c r="BI9" s="622"/>
      <c r="BJ9" s="622"/>
      <c r="BK9" s="622"/>
      <c r="BL9" s="622"/>
      <c r="BM9" s="622"/>
      <c r="BN9" s="623"/>
      <c r="BO9" s="659">
        <v>31.7</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1500166</v>
      </c>
      <c r="CS9" s="622"/>
      <c r="CT9" s="622"/>
      <c r="CU9" s="622"/>
      <c r="CV9" s="622"/>
      <c r="CW9" s="622"/>
      <c r="CX9" s="622"/>
      <c r="CY9" s="623"/>
      <c r="CZ9" s="659">
        <v>4.5</v>
      </c>
      <c r="DA9" s="659"/>
      <c r="DB9" s="659"/>
      <c r="DC9" s="659"/>
      <c r="DD9" s="627">
        <v>2906</v>
      </c>
      <c r="DE9" s="622"/>
      <c r="DF9" s="622"/>
      <c r="DG9" s="622"/>
      <c r="DH9" s="622"/>
      <c r="DI9" s="622"/>
      <c r="DJ9" s="622"/>
      <c r="DK9" s="622"/>
      <c r="DL9" s="622"/>
      <c r="DM9" s="622"/>
      <c r="DN9" s="622"/>
      <c r="DO9" s="622"/>
      <c r="DP9" s="623"/>
      <c r="DQ9" s="627">
        <v>1264993</v>
      </c>
      <c r="DR9" s="622"/>
      <c r="DS9" s="622"/>
      <c r="DT9" s="622"/>
      <c r="DU9" s="622"/>
      <c r="DV9" s="622"/>
      <c r="DW9" s="622"/>
      <c r="DX9" s="622"/>
      <c r="DY9" s="622"/>
      <c r="DZ9" s="622"/>
      <c r="EA9" s="622"/>
      <c r="EB9" s="622"/>
      <c r="EC9" s="658"/>
    </row>
    <row r="10" spans="2:143" ht="11.25" customHeight="1">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166947</v>
      </c>
      <c r="BH10" s="622"/>
      <c r="BI10" s="622"/>
      <c r="BJ10" s="622"/>
      <c r="BK10" s="622"/>
      <c r="BL10" s="622"/>
      <c r="BM10" s="622"/>
      <c r="BN10" s="623"/>
      <c r="BO10" s="659">
        <v>2.9</v>
      </c>
      <c r="BP10" s="659"/>
      <c r="BQ10" s="659"/>
      <c r="BR10" s="659"/>
      <c r="BS10" s="660">
        <v>27780</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150000</v>
      </c>
      <c r="CS10" s="622"/>
      <c r="CT10" s="622"/>
      <c r="CU10" s="622"/>
      <c r="CV10" s="622"/>
      <c r="CW10" s="622"/>
      <c r="CX10" s="622"/>
      <c r="CY10" s="623"/>
      <c r="CZ10" s="659">
        <v>0.4</v>
      </c>
      <c r="DA10" s="659"/>
      <c r="DB10" s="659"/>
      <c r="DC10" s="659"/>
      <c r="DD10" s="627" t="s">
        <v>122</v>
      </c>
      <c r="DE10" s="622"/>
      <c r="DF10" s="622"/>
      <c r="DG10" s="622"/>
      <c r="DH10" s="622"/>
      <c r="DI10" s="622"/>
      <c r="DJ10" s="622"/>
      <c r="DK10" s="622"/>
      <c r="DL10" s="622"/>
      <c r="DM10" s="622"/>
      <c r="DN10" s="622"/>
      <c r="DO10" s="622"/>
      <c r="DP10" s="623"/>
      <c r="DQ10" s="627">
        <v>150000</v>
      </c>
      <c r="DR10" s="622"/>
      <c r="DS10" s="622"/>
      <c r="DT10" s="622"/>
      <c r="DU10" s="622"/>
      <c r="DV10" s="622"/>
      <c r="DW10" s="622"/>
      <c r="DX10" s="622"/>
      <c r="DY10" s="622"/>
      <c r="DZ10" s="622"/>
      <c r="EA10" s="622"/>
      <c r="EB10" s="622"/>
      <c r="EC10" s="658"/>
    </row>
    <row r="11" spans="2:143" ht="11.25" customHeight="1">
      <c r="B11" s="618" t="s">
        <v>234</v>
      </c>
      <c r="C11" s="619"/>
      <c r="D11" s="619"/>
      <c r="E11" s="619"/>
      <c r="F11" s="619"/>
      <c r="G11" s="619"/>
      <c r="H11" s="619"/>
      <c r="I11" s="619"/>
      <c r="J11" s="619"/>
      <c r="K11" s="619"/>
      <c r="L11" s="619"/>
      <c r="M11" s="619"/>
      <c r="N11" s="619"/>
      <c r="O11" s="619"/>
      <c r="P11" s="619"/>
      <c r="Q11" s="620"/>
      <c r="R11" s="621">
        <v>1196017</v>
      </c>
      <c r="S11" s="622"/>
      <c r="T11" s="622"/>
      <c r="U11" s="622"/>
      <c r="V11" s="622"/>
      <c r="W11" s="622"/>
      <c r="X11" s="622"/>
      <c r="Y11" s="623"/>
      <c r="Z11" s="624">
        <v>3.5</v>
      </c>
      <c r="AA11" s="625"/>
      <c r="AB11" s="625"/>
      <c r="AC11" s="626"/>
      <c r="AD11" s="627">
        <v>1196017</v>
      </c>
      <c r="AE11" s="622"/>
      <c r="AF11" s="622"/>
      <c r="AG11" s="622"/>
      <c r="AH11" s="622"/>
      <c r="AI11" s="622"/>
      <c r="AJ11" s="622"/>
      <c r="AK11" s="623"/>
      <c r="AL11" s="624">
        <v>8.1</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326010</v>
      </c>
      <c r="BH11" s="622"/>
      <c r="BI11" s="622"/>
      <c r="BJ11" s="622"/>
      <c r="BK11" s="622"/>
      <c r="BL11" s="622"/>
      <c r="BM11" s="622"/>
      <c r="BN11" s="623"/>
      <c r="BO11" s="659">
        <v>5.6</v>
      </c>
      <c r="BP11" s="659"/>
      <c r="BQ11" s="659"/>
      <c r="BR11" s="659"/>
      <c r="BS11" s="660">
        <v>91104</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1748656</v>
      </c>
      <c r="CS11" s="622"/>
      <c r="CT11" s="622"/>
      <c r="CU11" s="622"/>
      <c r="CV11" s="622"/>
      <c r="CW11" s="622"/>
      <c r="CX11" s="622"/>
      <c r="CY11" s="623"/>
      <c r="CZ11" s="659">
        <v>5.2</v>
      </c>
      <c r="DA11" s="659"/>
      <c r="DB11" s="659"/>
      <c r="DC11" s="659"/>
      <c r="DD11" s="627">
        <v>694138</v>
      </c>
      <c r="DE11" s="622"/>
      <c r="DF11" s="622"/>
      <c r="DG11" s="622"/>
      <c r="DH11" s="622"/>
      <c r="DI11" s="622"/>
      <c r="DJ11" s="622"/>
      <c r="DK11" s="622"/>
      <c r="DL11" s="622"/>
      <c r="DM11" s="622"/>
      <c r="DN11" s="622"/>
      <c r="DO11" s="622"/>
      <c r="DP11" s="623"/>
      <c r="DQ11" s="627">
        <v>745410</v>
      </c>
      <c r="DR11" s="622"/>
      <c r="DS11" s="622"/>
      <c r="DT11" s="622"/>
      <c r="DU11" s="622"/>
      <c r="DV11" s="622"/>
      <c r="DW11" s="622"/>
      <c r="DX11" s="622"/>
      <c r="DY11" s="622"/>
      <c r="DZ11" s="622"/>
      <c r="EA11" s="622"/>
      <c r="EB11" s="622"/>
      <c r="EC11" s="658"/>
    </row>
    <row r="12" spans="2:143" ht="11.25" customHeight="1">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2859887</v>
      </c>
      <c r="BH12" s="622"/>
      <c r="BI12" s="622"/>
      <c r="BJ12" s="622"/>
      <c r="BK12" s="622"/>
      <c r="BL12" s="622"/>
      <c r="BM12" s="622"/>
      <c r="BN12" s="623"/>
      <c r="BO12" s="659">
        <v>49</v>
      </c>
      <c r="BP12" s="659"/>
      <c r="BQ12" s="659"/>
      <c r="BR12" s="659"/>
      <c r="BS12" s="660">
        <v>189285</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4365705</v>
      </c>
      <c r="CS12" s="622"/>
      <c r="CT12" s="622"/>
      <c r="CU12" s="622"/>
      <c r="CV12" s="622"/>
      <c r="CW12" s="622"/>
      <c r="CX12" s="622"/>
      <c r="CY12" s="623"/>
      <c r="CZ12" s="659">
        <v>13.1</v>
      </c>
      <c r="DA12" s="659"/>
      <c r="DB12" s="659"/>
      <c r="DC12" s="659"/>
      <c r="DD12" s="627">
        <v>1299804</v>
      </c>
      <c r="DE12" s="622"/>
      <c r="DF12" s="622"/>
      <c r="DG12" s="622"/>
      <c r="DH12" s="622"/>
      <c r="DI12" s="622"/>
      <c r="DJ12" s="622"/>
      <c r="DK12" s="622"/>
      <c r="DL12" s="622"/>
      <c r="DM12" s="622"/>
      <c r="DN12" s="622"/>
      <c r="DO12" s="622"/>
      <c r="DP12" s="623"/>
      <c r="DQ12" s="627">
        <v>588332</v>
      </c>
      <c r="DR12" s="622"/>
      <c r="DS12" s="622"/>
      <c r="DT12" s="622"/>
      <c r="DU12" s="622"/>
      <c r="DV12" s="622"/>
      <c r="DW12" s="622"/>
      <c r="DX12" s="622"/>
      <c r="DY12" s="622"/>
      <c r="DZ12" s="622"/>
      <c r="EA12" s="622"/>
      <c r="EB12" s="622"/>
      <c r="EC12" s="658"/>
    </row>
    <row r="13" spans="2:143" ht="11.25" customHeight="1">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2840010</v>
      </c>
      <c r="BH13" s="622"/>
      <c r="BI13" s="622"/>
      <c r="BJ13" s="622"/>
      <c r="BK13" s="622"/>
      <c r="BL13" s="622"/>
      <c r="BM13" s="622"/>
      <c r="BN13" s="623"/>
      <c r="BO13" s="659">
        <v>48.6</v>
      </c>
      <c r="BP13" s="659"/>
      <c r="BQ13" s="659"/>
      <c r="BR13" s="659"/>
      <c r="BS13" s="660">
        <v>189285</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2519976</v>
      </c>
      <c r="CS13" s="622"/>
      <c r="CT13" s="622"/>
      <c r="CU13" s="622"/>
      <c r="CV13" s="622"/>
      <c r="CW13" s="622"/>
      <c r="CX13" s="622"/>
      <c r="CY13" s="623"/>
      <c r="CZ13" s="659">
        <v>7.6</v>
      </c>
      <c r="DA13" s="659"/>
      <c r="DB13" s="659"/>
      <c r="DC13" s="659"/>
      <c r="DD13" s="627">
        <v>1070677</v>
      </c>
      <c r="DE13" s="622"/>
      <c r="DF13" s="622"/>
      <c r="DG13" s="622"/>
      <c r="DH13" s="622"/>
      <c r="DI13" s="622"/>
      <c r="DJ13" s="622"/>
      <c r="DK13" s="622"/>
      <c r="DL13" s="622"/>
      <c r="DM13" s="622"/>
      <c r="DN13" s="622"/>
      <c r="DO13" s="622"/>
      <c r="DP13" s="623"/>
      <c r="DQ13" s="627">
        <v>1504739</v>
      </c>
      <c r="DR13" s="622"/>
      <c r="DS13" s="622"/>
      <c r="DT13" s="622"/>
      <c r="DU13" s="622"/>
      <c r="DV13" s="622"/>
      <c r="DW13" s="622"/>
      <c r="DX13" s="622"/>
      <c r="DY13" s="622"/>
      <c r="DZ13" s="622"/>
      <c r="EA13" s="622"/>
      <c r="EB13" s="622"/>
      <c r="EC13" s="658"/>
    </row>
    <row r="14" spans="2:143" ht="11.25" customHeight="1">
      <c r="B14" s="618" t="s">
        <v>243</v>
      </c>
      <c r="C14" s="619"/>
      <c r="D14" s="619"/>
      <c r="E14" s="619"/>
      <c r="F14" s="619"/>
      <c r="G14" s="619"/>
      <c r="H14" s="619"/>
      <c r="I14" s="619"/>
      <c r="J14" s="619"/>
      <c r="K14" s="619"/>
      <c r="L14" s="619"/>
      <c r="M14" s="619"/>
      <c r="N14" s="619"/>
      <c r="O14" s="619"/>
      <c r="P14" s="619"/>
      <c r="Q14" s="620"/>
      <c r="R14" s="621">
        <v>2297</v>
      </c>
      <c r="S14" s="622"/>
      <c r="T14" s="622"/>
      <c r="U14" s="622"/>
      <c r="V14" s="622"/>
      <c r="W14" s="622"/>
      <c r="X14" s="622"/>
      <c r="Y14" s="623"/>
      <c r="Z14" s="659">
        <v>0</v>
      </c>
      <c r="AA14" s="659"/>
      <c r="AB14" s="659"/>
      <c r="AC14" s="659"/>
      <c r="AD14" s="660">
        <v>2297</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205805</v>
      </c>
      <c r="BH14" s="622"/>
      <c r="BI14" s="622"/>
      <c r="BJ14" s="622"/>
      <c r="BK14" s="622"/>
      <c r="BL14" s="622"/>
      <c r="BM14" s="622"/>
      <c r="BN14" s="623"/>
      <c r="BO14" s="659">
        <v>3.5</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1491458</v>
      </c>
      <c r="CS14" s="622"/>
      <c r="CT14" s="622"/>
      <c r="CU14" s="622"/>
      <c r="CV14" s="622"/>
      <c r="CW14" s="622"/>
      <c r="CX14" s="622"/>
      <c r="CY14" s="623"/>
      <c r="CZ14" s="659">
        <v>4.5</v>
      </c>
      <c r="DA14" s="659"/>
      <c r="DB14" s="659"/>
      <c r="DC14" s="659"/>
      <c r="DD14" s="627">
        <v>704912</v>
      </c>
      <c r="DE14" s="622"/>
      <c r="DF14" s="622"/>
      <c r="DG14" s="622"/>
      <c r="DH14" s="622"/>
      <c r="DI14" s="622"/>
      <c r="DJ14" s="622"/>
      <c r="DK14" s="622"/>
      <c r="DL14" s="622"/>
      <c r="DM14" s="622"/>
      <c r="DN14" s="622"/>
      <c r="DO14" s="622"/>
      <c r="DP14" s="623"/>
      <c r="DQ14" s="627">
        <v>781018</v>
      </c>
      <c r="DR14" s="622"/>
      <c r="DS14" s="622"/>
      <c r="DT14" s="622"/>
      <c r="DU14" s="622"/>
      <c r="DV14" s="622"/>
      <c r="DW14" s="622"/>
      <c r="DX14" s="622"/>
      <c r="DY14" s="622"/>
      <c r="DZ14" s="622"/>
      <c r="EA14" s="622"/>
      <c r="EB14" s="622"/>
      <c r="EC14" s="658"/>
    </row>
    <row r="15" spans="2:143" ht="11.25" customHeight="1">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346220</v>
      </c>
      <c r="BH15" s="622"/>
      <c r="BI15" s="622"/>
      <c r="BJ15" s="622"/>
      <c r="BK15" s="622"/>
      <c r="BL15" s="622"/>
      <c r="BM15" s="622"/>
      <c r="BN15" s="623"/>
      <c r="BO15" s="659">
        <v>5.9</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2606789</v>
      </c>
      <c r="CS15" s="622"/>
      <c r="CT15" s="622"/>
      <c r="CU15" s="622"/>
      <c r="CV15" s="622"/>
      <c r="CW15" s="622"/>
      <c r="CX15" s="622"/>
      <c r="CY15" s="623"/>
      <c r="CZ15" s="659">
        <v>7.8</v>
      </c>
      <c r="DA15" s="659"/>
      <c r="DB15" s="659"/>
      <c r="DC15" s="659"/>
      <c r="DD15" s="627">
        <v>743461</v>
      </c>
      <c r="DE15" s="622"/>
      <c r="DF15" s="622"/>
      <c r="DG15" s="622"/>
      <c r="DH15" s="622"/>
      <c r="DI15" s="622"/>
      <c r="DJ15" s="622"/>
      <c r="DK15" s="622"/>
      <c r="DL15" s="622"/>
      <c r="DM15" s="622"/>
      <c r="DN15" s="622"/>
      <c r="DO15" s="622"/>
      <c r="DP15" s="623"/>
      <c r="DQ15" s="627">
        <v>1553232</v>
      </c>
      <c r="DR15" s="622"/>
      <c r="DS15" s="622"/>
      <c r="DT15" s="622"/>
      <c r="DU15" s="622"/>
      <c r="DV15" s="622"/>
      <c r="DW15" s="622"/>
      <c r="DX15" s="622"/>
      <c r="DY15" s="622"/>
      <c r="DZ15" s="622"/>
      <c r="EA15" s="622"/>
      <c r="EB15" s="622"/>
      <c r="EC15" s="658"/>
    </row>
    <row r="16" spans="2:143" ht="11.25" customHeight="1">
      <c r="B16" s="618" t="s">
        <v>249</v>
      </c>
      <c r="C16" s="619"/>
      <c r="D16" s="619"/>
      <c r="E16" s="619"/>
      <c r="F16" s="619"/>
      <c r="G16" s="619"/>
      <c r="H16" s="619"/>
      <c r="I16" s="619"/>
      <c r="J16" s="619"/>
      <c r="K16" s="619"/>
      <c r="L16" s="619"/>
      <c r="M16" s="619"/>
      <c r="N16" s="619"/>
      <c r="O16" s="619"/>
      <c r="P16" s="619"/>
      <c r="Q16" s="620"/>
      <c r="R16" s="621">
        <v>24302</v>
      </c>
      <c r="S16" s="622"/>
      <c r="T16" s="622"/>
      <c r="U16" s="622"/>
      <c r="V16" s="622"/>
      <c r="W16" s="622"/>
      <c r="X16" s="622"/>
      <c r="Y16" s="623"/>
      <c r="Z16" s="659">
        <v>0.1</v>
      </c>
      <c r="AA16" s="659"/>
      <c r="AB16" s="659"/>
      <c r="AC16" s="659"/>
      <c r="AD16" s="660">
        <v>24302</v>
      </c>
      <c r="AE16" s="660"/>
      <c r="AF16" s="660"/>
      <c r="AG16" s="660"/>
      <c r="AH16" s="660"/>
      <c r="AI16" s="660"/>
      <c r="AJ16" s="660"/>
      <c r="AK16" s="660"/>
      <c r="AL16" s="624">
        <v>0.2</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219922</v>
      </c>
      <c r="CS16" s="622"/>
      <c r="CT16" s="622"/>
      <c r="CU16" s="622"/>
      <c r="CV16" s="622"/>
      <c r="CW16" s="622"/>
      <c r="CX16" s="622"/>
      <c r="CY16" s="623"/>
      <c r="CZ16" s="659">
        <v>0.7</v>
      </c>
      <c r="DA16" s="659"/>
      <c r="DB16" s="659"/>
      <c r="DC16" s="659"/>
      <c r="DD16" s="627" t="s">
        <v>122</v>
      </c>
      <c r="DE16" s="622"/>
      <c r="DF16" s="622"/>
      <c r="DG16" s="622"/>
      <c r="DH16" s="622"/>
      <c r="DI16" s="622"/>
      <c r="DJ16" s="622"/>
      <c r="DK16" s="622"/>
      <c r="DL16" s="622"/>
      <c r="DM16" s="622"/>
      <c r="DN16" s="622"/>
      <c r="DO16" s="622"/>
      <c r="DP16" s="623"/>
      <c r="DQ16" s="627">
        <v>25958</v>
      </c>
      <c r="DR16" s="622"/>
      <c r="DS16" s="622"/>
      <c r="DT16" s="622"/>
      <c r="DU16" s="622"/>
      <c r="DV16" s="622"/>
      <c r="DW16" s="622"/>
      <c r="DX16" s="622"/>
      <c r="DY16" s="622"/>
      <c r="DZ16" s="622"/>
      <c r="EA16" s="622"/>
      <c r="EB16" s="622"/>
      <c r="EC16" s="658"/>
    </row>
    <row r="17" spans="2:133" ht="11.25" customHeight="1">
      <c r="B17" s="618" t="s">
        <v>252</v>
      </c>
      <c r="C17" s="619"/>
      <c r="D17" s="619"/>
      <c r="E17" s="619"/>
      <c r="F17" s="619"/>
      <c r="G17" s="619"/>
      <c r="H17" s="619"/>
      <c r="I17" s="619"/>
      <c r="J17" s="619"/>
      <c r="K17" s="619"/>
      <c r="L17" s="619"/>
      <c r="M17" s="619"/>
      <c r="N17" s="619"/>
      <c r="O17" s="619"/>
      <c r="P17" s="619"/>
      <c r="Q17" s="620"/>
      <c r="R17" s="621">
        <v>103450</v>
      </c>
      <c r="S17" s="622"/>
      <c r="T17" s="622"/>
      <c r="U17" s="622"/>
      <c r="V17" s="622"/>
      <c r="W17" s="622"/>
      <c r="X17" s="622"/>
      <c r="Y17" s="623"/>
      <c r="Z17" s="659">
        <v>0.3</v>
      </c>
      <c r="AA17" s="659"/>
      <c r="AB17" s="659"/>
      <c r="AC17" s="659"/>
      <c r="AD17" s="660">
        <v>103450</v>
      </c>
      <c r="AE17" s="660"/>
      <c r="AF17" s="660"/>
      <c r="AG17" s="660"/>
      <c r="AH17" s="660"/>
      <c r="AI17" s="660"/>
      <c r="AJ17" s="660"/>
      <c r="AK17" s="660"/>
      <c r="AL17" s="624">
        <v>0.7</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2814536</v>
      </c>
      <c r="CS17" s="622"/>
      <c r="CT17" s="622"/>
      <c r="CU17" s="622"/>
      <c r="CV17" s="622"/>
      <c r="CW17" s="622"/>
      <c r="CX17" s="622"/>
      <c r="CY17" s="623"/>
      <c r="CZ17" s="659">
        <v>8.4</v>
      </c>
      <c r="DA17" s="659"/>
      <c r="DB17" s="659"/>
      <c r="DC17" s="659"/>
      <c r="DD17" s="627" t="s">
        <v>122</v>
      </c>
      <c r="DE17" s="622"/>
      <c r="DF17" s="622"/>
      <c r="DG17" s="622"/>
      <c r="DH17" s="622"/>
      <c r="DI17" s="622"/>
      <c r="DJ17" s="622"/>
      <c r="DK17" s="622"/>
      <c r="DL17" s="622"/>
      <c r="DM17" s="622"/>
      <c r="DN17" s="622"/>
      <c r="DO17" s="622"/>
      <c r="DP17" s="623"/>
      <c r="DQ17" s="627">
        <v>2627740</v>
      </c>
      <c r="DR17" s="622"/>
      <c r="DS17" s="622"/>
      <c r="DT17" s="622"/>
      <c r="DU17" s="622"/>
      <c r="DV17" s="622"/>
      <c r="DW17" s="622"/>
      <c r="DX17" s="622"/>
      <c r="DY17" s="622"/>
      <c r="DZ17" s="622"/>
      <c r="EA17" s="622"/>
      <c r="EB17" s="622"/>
      <c r="EC17" s="658"/>
    </row>
    <row r="18" spans="2:133" ht="11.25" customHeight="1">
      <c r="B18" s="618" t="s">
        <v>255</v>
      </c>
      <c r="C18" s="619"/>
      <c r="D18" s="619"/>
      <c r="E18" s="619"/>
      <c r="F18" s="619"/>
      <c r="G18" s="619"/>
      <c r="H18" s="619"/>
      <c r="I18" s="619"/>
      <c r="J18" s="619"/>
      <c r="K18" s="619"/>
      <c r="L18" s="619"/>
      <c r="M18" s="619"/>
      <c r="N18" s="619"/>
      <c r="O18" s="619"/>
      <c r="P18" s="619"/>
      <c r="Q18" s="620"/>
      <c r="R18" s="621">
        <v>37148</v>
      </c>
      <c r="S18" s="622"/>
      <c r="T18" s="622"/>
      <c r="U18" s="622"/>
      <c r="V18" s="622"/>
      <c r="W18" s="622"/>
      <c r="X18" s="622"/>
      <c r="Y18" s="623"/>
      <c r="Z18" s="659">
        <v>0.1</v>
      </c>
      <c r="AA18" s="659"/>
      <c r="AB18" s="659"/>
      <c r="AC18" s="659"/>
      <c r="AD18" s="660">
        <v>37148</v>
      </c>
      <c r="AE18" s="660"/>
      <c r="AF18" s="660"/>
      <c r="AG18" s="660"/>
      <c r="AH18" s="660"/>
      <c r="AI18" s="660"/>
      <c r="AJ18" s="660"/>
      <c r="AK18" s="660"/>
      <c r="AL18" s="624">
        <v>0.3</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258</v>
      </c>
      <c r="C19" s="619"/>
      <c r="D19" s="619"/>
      <c r="E19" s="619"/>
      <c r="F19" s="619"/>
      <c r="G19" s="619"/>
      <c r="H19" s="619"/>
      <c r="I19" s="619"/>
      <c r="J19" s="619"/>
      <c r="K19" s="619"/>
      <c r="L19" s="619"/>
      <c r="M19" s="619"/>
      <c r="N19" s="619"/>
      <c r="O19" s="619"/>
      <c r="P19" s="619"/>
      <c r="Q19" s="620"/>
      <c r="R19" s="621">
        <v>31219</v>
      </c>
      <c r="S19" s="622"/>
      <c r="T19" s="622"/>
      <c r="U19" s="622"/>
      <c r="V19" s="622"/>
      <c r="W19" s="622"/>
      <c r="X19" s="622"/>
      <c r="Y19" s="623"/>
      <c r="Z19" s="659">
        <v>0.1</v>
      </c>
      <c r="AA19" s="659"/>
      <c r="AB19" s="659"/>
      <c r="AC19" s="659"/>
      <c r="AD19" s="660">
        <v>31219</v>
      </c>
      <c r="AE19" s="660"/>
      <c r="AF19" s="660"/>
      <c r="AG19" s="660"/>
      <c r="AH19" s="660"/>
      <c r="AI19" s="660"/>
      <c r="AJ19" s="660"/>
      <c r="AK19" s="660"/>
      <c r="AL19" s="624">
        <v>0.2</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6561</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261</v>
      </c>
      <c r="C20" s="689"/>
      <c r="D20" s="689"/>
      <c r="E20" s="689"/>
      <c r="F20" s="689"/>
      <c r="G20" s="689"/>
      <c r="H20" s="689"/>
      <c r="I20" s="689"/>
      <c r="J20" s="689"/>
      <c r="K20" s="689"/>
      <c r="L20" s="689"/>
      <c r="M20" s="689"/>
      <c r="N20" s="689"/>
      <c r="O20" s="689"/>
      <c r="P20" s="689"/>
      <c r="Q20" s="690"/>
      <c r="R20" s="621">
        <v>5929</v>
      </c>
      <c r="S20" s="622"/>
      <c r="T20" s="622"/>
      <c r="U20" s="622"/>
      <c r="V20" s="622"/>
      <c r="W20" s="622"/>
      <c r="X20" s="622"/>
      <c r="Y20" s="623"/>
      <c r="Z20" s="659">
        <v>0</v>
      </c>
      <c r="AA20" s="659"/>
      <c r="AB20" s="659"/>
      <c r="AC20" s="659"/>
      <c r="AD20" s="660">
        <v>5929</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6561</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33333736</v>
      </c>
      <c r="CS20" s="622"/>
      <c r="CT20" s="622"/>
      <c r="CU20" s="622"/>
      <c r="CV20" s="622"/>
      <c r="CW20" s="622"/>
      <c r="CX20" s="622"/>
      <c r="CY20" s="623"/>
      <c r="CZ20" s="659">
        <v>100</v>
      </c>
      <c r="DA20" s="659"/>
      <c r="DB20" s="659"/>
      <c r="DC20" s="659"/>
      <c r="DD20" s="627">
        <v>5024373</v>
      </c>
      <c r="DE20" s="622"/>
      <c r="DF20" s="622"/>
      <c r="DG20" s="622"/>
      <c r="DH20" s="622"/>
      <c r="DI20" s="622"/>
      <c r="DJ20" s="622"/>
      <c r="DK20" s="622"/>
      <c r="DL20" s="622"/>
      <c r="DM20" s="622"/>
      <c r="DN20" s="622"/>
      <c r="DO20" s="622"/>
      <c r="DP20" s="623"/>
      <c r="DQ20" s="627">
        <v>17978336</v>
      </c>
      <c r="DR20" s="622"/>
      <c r="DS20" s="622"/>
      <c r="DT20" s="622"/>
      <c r="DU20" s="622"/>
      <c r="DV20" s="622"/>
      <c r="DW20" s="622"/>
      <c r="DX20" s="622"/>
      <c r="DY20" s="622"/>
      <c r="DZ20" s="622"/>
      <c r="EA20" s="622"/>
      <c r="EB20" s="622"/>
      <c r="EC20" s="658"/>
    </row>
    <row r="21" spans="2:133" ht="11.25" customHeight="1">
      <c r="B21" s="618" t="s">
        <v>264</v>
      </c>
      <c r="C21" s="619"/>
      <c r="D21" s="619"/>
      <c r="E21" s="619"/>
      <c r="F21" s="619"/>
      <c r="G21" s="619"/>
      <c r="H21" s="619"/>
      <c r="I21" s="619"/>
      <c r="J21" s="619"/>
      <c r="K21" s="619"/>
      <c r="L21" s="619"/>
      <c r="M21" s="619"/>
      <c r="N21" s="619"/>
      <c r="O21" s="619"/>
      <c r="P21" s="619"/>
      <c r="Q21" s="620"/>
      <c r="R21" s="621">
        <v>8351637</v>
      </c>
      <c r="S21" s="622"/>
      <c r="T21" s="622"/>
      <c r="U21" s="622"/>
      <c r="V21" s="622"/>
      <c r="W21" s="622"/>
      <c r="X21" s="622"/>
      <c r="Y21" s="623"/>
      <c r="Z21" s="659">
        <v>24.5</v>
      </c>
      <c r="AA21" s="659"/>
      <c r="AB21" s="659"/>
      <c r="AC21" s="659"/>
      <c r="AD21" s="660">
        <v>7229237</v>
      </c>
      <c r="AE21" s="660"/>
      <c r="AF21" s="660"/>
      <c r="AG21" s="660"/>
      <c r="AH21" s="660"/>
      <c r="AI21" s="660"/>
      <c r="AJ21" s="660"/>
      <c r="AK21" s="660"/>
      <c r="AL21" s="624">
        <v>49</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v>6528</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266</v>
      </c>
      <c r="C22" s="619"/>
      <c r="D22" s="619"/>
      <c r="E22" s="619"/>
      <c r="F22" s="619"/>
      <c r="G22" s="619"/>
      <c r="H22" s="619"/>
      <c r="I22" s="619"/>
      <c r="J22" s="619"/>
      <c r="K22" s="619"/>
      <c r="L22" s="619"/>
      <c r="M22" s="619"/>
      <c r="N22" s="619"/>
      <c r="O22" s="619"/>
      <c r="P22" s="619"/>
      <c r="Q22" s="620"/>
      <c r="R22" s="621">
        <v>7229237</v>
      </c>
      <c r="S22" s="622"/>
      <c r="T22" s="622"/>
      <c r="U22" s="622"/>
      <c r="V22" s="622"/>
      <c r="W22" s="622"/>
      <c r="X22" s="622"/>
      <c r="Y22" s="623"/>
      <c r="Z22" s="659">
        <v>21.2</v>
      </c>
      <c r="AA22" s="659"/>
      <c r="AB22" s="659"/>
      <c r="AC22" s="659"/>
      <c r="AD22" s="660">
        <v>7229237</v>
      </c>
      <c r="AE22" s="660"/>
      <c r="AF22" s="660"/>
      <c r="AG22" s="660"/>
      <c r="AH22" s="660"/>
      <c r="AI22" s="660"/>
      <c r="AJ22" s="660"/>
      <c r="AK22" s="660"/>
      <c r="AL22" s="624">
        <v>49</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269</v>
      </c>
      <c r="C23" s="619"/>
      <c r="D23" s="619"/>
      <c r="E23" s="619"/>
      <c r="F23" s="619"/>
      <c r="G23" s="619"/>
      <c r="H23" s="619"/>
      <c r="I23" s="619"/>
      <c r="J23" s="619"/>
      <c r="K23" s="619"/>
      <c r="L23" s="619"/>
      <c r="M23" s="619"/>
      <c r="N23" s="619"/>
      <c r="O23" s="619"/>
      <c r="P23" s="619"/>
      <c r="Q23" s="620"/>
      <c r="R23" s="621">
        <v>1122400</v>
      </c>
      <c r="S23" s="622"/>
      <c r="T23" s="622"/>
      <c r="U23" s="622"/>
      <c r="V23" s="622"/>
      <c r="W23" s="622"/>
      <c r="X23" s="622"/>
      <c r="Y23" s="623"/>
      <c r="Z23" s="659">
        <v>3.3</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v>33</v>
      </c>
      <c r="BH23" s="622"/>
      <c r="BI23" s="622"/>
      <c r="BJ23" s="622"/>
      <c r="BK23" s="622"/>
      <c r="BL23" s="622"/>
      <c r="BM23" s="622"/>
      <c r="BN23" s="623"/>
      <c r="BO23" s="659">
        <v>0</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13635588</v>
      </c>
      <c r="CS24" s="677"/>
      <c r="CT24" s="677"/>
      <c r="CU24" s="677"/>
      <c r="CV24" s="677"/>
      <c r="CW24" s="677"/>
      <c r="CX24" s="677"/>
      <c r="CY24" s="702"/>
      <c r="CZ24" s="703">
        <v>40.9</v>
      </c>
      <c r="DA24" s="685"/>
      <c r="DB24" s="685"/>
      <c r="DC24" s="705"/>
      <c r="DD24" s="701">
        <v>8501270</v>
      </c>
      <c r="DE24" s="677"/>
      <c r="DF24" s="677"/>
      <c r="DG24" s="677"/>
      <c r="DH24" s="677"/>
      <c r="DI24" s="677"/>
      <c r="DJ24" s="677"/>
      <c r="DK24" s="702"/>
      <c r="DL24" s="701">
        <v>7469151</v>
      </c>
      <c r="DM24" s="677"/>
      <c r="DN24" s="677"/>
      <c r="DO24" s="677"/>
      <c r="DP24" s="677"/>
      <c r="DQ24" s="677"/>
      <c r="DR24" s="677"/>
      <c r="DS24" s="677"/>
      <c r="DT24" s="677"/>
      <c r="DU24" s="677"/>
      <c r="DV24" s="702"/>
      <c r="DW24" s="703">
        <v>50.3</v>
      </c>
      <c r="DX24" s="685"/>
      <c r="DY24" s="685"/>
      <c r="DZ24" s="685"/>
      <c r="EA24" s="685"/>
      <c r="EB24" s="685"/>
      <c r="EC24" s="704"/>
    </row>
    <row r="25" spans="2:133" ht="11.25" customHeight="1">
      <c r="B25" s="618" t="s">
        <v>279</v>
      </c>
      <c r="C25" s="619"/>
      <c r="D25" s="619"/>
      <c r="E25" s="619"/>
      <c r="F25" s="619"/>
      <c r="G25" s="619"/>
      <c r="H25" s="619"/>
      <c r="I25" s="619"/>
      <c r="J25" s="619"/>
      <c r="K25" s="619"/>
      <c r="L25" s="619"/>
      <c r="M25" s="619"/>
      <c r="N25" s="619"/>
      <c r="O25" s="619"/>
      <c r="P25" s="619"/>
      <c r="Q25" s="620"/>
      <c r="R25" s="621">
        <v>15869496</v>
      </c>
      <c r="S25" s="622"/>
      <c r="T25" s="622"/>
      <c r="U25" s="622"/>
      <c r="V25" s="622"/>
      <c r="W25" s="622"/>
      <c r="X25" s="622"/>
      <c r="Y25" s="623"/>
      <c r="Z25" s="659">
        <v>46.5</v>
      </c>
      <c r="AA25" s="659"/>
      <c r="AB25" s="659"/>
      <c r="AC25" s="659"/>
      <c r="AD25" s="660">
        <v>14747063</v>
      </c>
      <c r="AE25" s="660"/>
      <c r="AF25" s="660"/>
      <c r="AG25" s="660"/>
      <c r="AH25" s="660"/>
      <c r="AI25" s="660"/>
      <c r="AJ25" s="660"/>
      <c r="AK25" s="660"/>
      <c r="AL25" s="624">
        <v>99.9</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3854807</v>
      </c>
      <c r="CS25" s="634"/>
      <c r="CT25" s="634"/>
      <c r="CU25" s="634"/>
      <c r="CV25" s="634"/>
      <c r="CW25" s="634"/>
      <c r="CX25" s="634"/>
      <c r="CY25" s="635"/>
      <c r="CZ25" s="624">
        <v>11.6</v>
      </c>
      <c r="DA25" s="636"/>
      <c r="DB25" s="636"/>
      <c r="DC25" s="637"/>
      <c r="DD25" s="627">
        <v>3463051</v>
      </c>
      <c r="DE25" s="634"/>
      <c r="DF25" s="634"/>
      <c r="DG25" s="634"/>
      <c r="DH25" s="634"/>
      <c r="DI25" s="634"/>
      <c r="DJ25" s="634"/>
      <c r="DK25" s="635"/>
      <c r="DL25" s="627">
        <v>3337186</v>
      </c>
      <c r="DM25" s="634"/>
      <c r="DN25" s="634"/>
      <c r="DO25" s="634"/>
      <c r="DP25" s="634"/>
      <c r="DQ25" s="634"/>
      <c r="DR25" s="634"/>
      <c r="DS25" s="634"/>
      <c r="DT25" s="634"/>
      <c r="DU25" s="634"/>
      <c r="DV25" s="635"/>
      <c r="DW25" s="624">
        <v>22.5</v>
      </c>
      <c r="DX25" s="636"/>
      <c r="DY25" s="636"/>
      <c r="DZ25" s="636"/>
      <c r="EA25" s="636"/>
      <c r="EB25" s="636"/>
      <c r="EC25" s="648"/>
    </row>
    <row r="26" spans="2:133" ht="11.25" customHeight="1">
      <c r="B26" s="618" t="s">
        <v>282</v>
      </c>
      <c r="C26" s="619"/>
      <c r="D26" s="619"/>
      <c r="E26" s="619"/>
      <c r="F26" s="619"/>
      <c r="G26" s="619"/>
      <c r="H26" s="619"/>
      <c r="I26" s="619"/>
      <c r="J26" s="619"/>
      <c r="K26" s="619"/>
      <c r="L26" s="619"/>
      <c r="M26" s="619"/>
      <c r="N26" s="619"/>
      <c r="O26" s="619"/>
      <c r="P26" s="619"/>
      <c r="Q26" s="620"/>
      <c r="R26" s="621">
        <v>4811</v>
      </c>
      <c r="S26" s="622"/>
      <c r="T26" s="622"/>
      <c r="U26" s="622"/>
      <c r="V26" s="622"/>
      <c r="W26" s="622"/>
      <c r="X26" s="622"/>
      <c r="Y26" s="623"/>
      <c r="Z26" s="659">
        <v>0</v>
      </c>
      <c r="AA26" s="659"/>
      <c r="AB26" s="659"/>
      <c r="AC26" s="659"/>
      <c r="AD26" s="660">
        <v>4811</v>
      </c>
      <c r="AE26" s="660"/>
      <c r="AF26" s="660"/>
      <c r="AG26" s="660"/>
      <c r="AH26" s="660"/>
      <c r="AI26" s="660"/>
      <c r="AJ26" s="660"/>
      <c r="AK26" s="660"/>
      <c r="AL26" s="624">
        <v>0</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2197177</v>
      </c>
      <c r="CS26" s="622"/>
      <c r="CT26" s="622"/>
      <c r="CU26" s="622"/>
      <c r="CV26" s="622"/>
      <c r="CW26" s="622"/>
      <c r="CX26" s="622"/>
      <c r="CY26" s="623"/>
      <c r="CZ26" s="624">
        <v>6.6</v>
      </c>
      <c r="DA26" s="636"/>
      <c r="DB26" s="636"/>
      <c r="DC26" s="637"/>
      <c r="DD26" s="627">
        <v>2026554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285</v>
      </c>
      <c r="C27" s="619"/>
      <c r="D27" s="619"/>
      <c r="E27" s="619"/>
      <c r="F27" s="619"/>
      <c r="G27" s="619"/>
      <c r="H27" s="619"/>
      <c r="I27" s="619"/>
      <c r="J27" s="619"/>
      <c r="K27" s="619"/>
      <c r="L27" s="619"/>
      <c r="M27" s="619"/>
      <c r="N27" s="619"/>
      <c r="O27" s="619"/>
      <c r="P27" s="619"/>
      <c r="Q27" s="620"/>
      <c r="R27" s="621">
        <v>121532</v>
      </c>
      <c r="S27" s="622"/>
      <c r="T27" s="622"/>
      <c r="U27" s="622"/>
      <c r="V27" s="622"/>
      <c r="W27" s="622"/>
      <c r="X27" s="622"/>
      <c r="Y27" s="623"/>
      <c r="Z27" s="659">
        <v>0.4</v>
      </c>
      <c r="AA27" s="659"/>
      <c r="AB27" s="659"/>
      <c r="AC27" s="659"/>
      <c r="AD27" s="660">
        <v>816</v>
      </c>
      <c r="AE27" s="660"/>
      <c r="AF27" s="660"/>
      <c r="AG27" s="660"/>
      <c r="AH27" s="660"/>
      <c r="AI27" s="660"/>
      <c r="AJ27" s="660"/>
      <c r="AK27" s="660"/>
      <c r="AL27" s="624">
        <v>0</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5841894</v>
      </c>
      <c r="BH27" s="622"/>
      <c r="BI27" s="622"/>
      <c r="BJ27" s="622"/>
      <c r="BK27" s="622"/>
      <c r="BL27" s="622"/>
      <c r="BM27" s="622"/>
      <c r="BN27" s="623"/>
      <c r="BO27" s="659">
        <v>100</v>
      </c>
      <c r="BP27" s="659"/>
      <c r="BQ27" s="659"/>
      <c r="BR27" s="659"/>
      <c r="BS27" s="660">
        <v>308169</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6966245</v>
      </c>
      <c r="CS27" s="634"/>
      <c r="CT27" s="634"/>
      <c r="CU27" s="634"/>
      <c r="CV27" s="634"/>
      <c r="CW27" s="634"/>
      <c r="CX27" s="634"/>
      <c r="CY27" s="635"/>
      <c r="CZ27" s="624">
        <v>20.9</v>
      </c>
      <c r="DA27" s="636"/>
      <c r="DB27" s="636"/>
      <c r="DC27" s="637"/>
      <c r="DD27" s="627">
        <v>2410479</v>
      </c>
      <c r="DE27" s="634"/>
      <c r="DF27" s="634"/>
      <c r="DG27" s="634"/>
      <c r="DH27" s="634"/>
      <c r="DI27" s="634"/>
      <c r="DJ27" s="634"/>
      <c r="DK27" s="635"/>
      <c r="DL27" s="627">
        <v>1504225</v>
      </c>
      <c r="DM27" s="634"/>
      <c r="DN27" s="634"/>
      <c r="DO27" s="634"/>
      <c r="DP27" s="634"/>
      <c r="DQ27" s="634"/>
      <c r="DR27" s="634"/>
      <c r="DS27" s="634"/>
      <c r="DT27" s="634"/>
      <c r="DU27" s="634"/>
      <c r="DV27" s="635"/>
      <c r="DW27" s="624">
        <v>10.1</v>
      </c>
      <c r="DX27" s="636"/>
      <c r="DY27" s="636"/>
      <c r="DZ27" s="636"/>
      <c r="EA27" s="636"/>
      <c r="EB27" s="636"/>
      <c r="EC27" s="648"/>
    </row>
    <row r="28" spans="2:133" ht="11.25" customHeight="1">
      <c r="B28" s="618" t="s">
        <v>288</v>
      </c>
      <c r="C28" s="619"/>
      <c r="D28" s="619"/>
      <c r="E28" s="619"/>
      <c r="F28" s="619"/>
      <c r="G28" s="619"/>
      <c r="H28" s="619"/>
      <c r="I28" s="619"/>
      <c r="J28" s="619"/>
      <c r="K28" s="619"/>
      <c r="L28" s="619"/>
      <c r="M28" s="619"/>
      <c r="N28" s="619"/>
      <c r="O28" s="619"/>
      <c r="P28" s="619"/>
      <c r="Q28" s="620"/>
      <c r="R28" s="621">
        <v>154821</v>
      </c>
      <c r="S28" s="622"/>
      <c r="T28" s="622"/>
      <c r="U28" s="622"/>
      <c r="V28" s="622"/>
      <c r="W28" s="622"/>
      <c r="X28" s="622"/>
      <c r="Y28" s="623"/>
      <c r="Z28" s="659">
        <v>0.5</v>
      </c>
      <c r="AA28" s="659"/>
      <c r="AB28" s="659"/>
      <c r="AC28" s="659"/>
      <c r="AD28" s="660">
        <v>11202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2814536</v>
      </c>
      <c r="CS28" s="622"/>
      <c r="CT28" s="622"/>
      <c r="CU28" s="622"/>
      <c r="CV28" s="622"/>
      <c r="CW28" s="622"/>
      <c r="CX28" s="622"/>
      <c r="CY28" s="623"/>
      <c r="CZ28" s="624">
        <v>8.4</v>
      </c>
      <c r="DA28" s="636"/>
      <c r="DB28" s="636"/>
      <c r="DC28" s="637"/>
      <c r="DD28" s="627">
        <v>2627740</v>
      </c>
      <c r="DE28" s="622"/>
      <c r="DF28" s="622"/>
      <c r="DG28" s="622"/>
      <c r="DH28" s="622"/>
      <c r="DI28" s="622"/>
      <c r="DJ28" s="622"/>
      <c r="DK28" s="623"/>
      <c r="DL28" s="627">
        <v>2627740</v>
      </c>
      <c r="DM28" s="622"/>
      <c r="DN28" s="622"/>
      <c r="DO28" s="622"/>
      <c r="DP28" s="622"/>
      <c r="DQ28" s="622"/>
      <c r="DR28" s="622"/>
      <c r="DS28" s="622"/>
      <c r="DT28" s="622"/>
      <c r="DU28" s="622"/>
      <c r="DV28" s="623"/>
      <c r="DW28" s="624">
        <v>17.7</v>
      </c>
      <c r="DX28" s="636"/>
      <c r="DY28" s="636"/>
      <c r="DZ28" s="636"/>
      <c r="EA28" s="636"/>
      <c r="EB28" s="636"/>
      <c r="EC28" s="648"/>
    </row>
    <row r="29" spans="2:133" ht="11.25" customHeight="1">
      <c r="B29" s="618" t="s">
        <v>290</v>
      </c>
      <c r="C29" s="619"/>
      <c r="D29" s="619"/>
      <c r="E29" s="619"/>
      <c r="F29" s="619"/>
      <c r="G29" s="619"/>
      <c r="H29" s="619"/>
      <c r="I29" s="619"/>
      <c r="J29" s="619"/>
      <c r="K29" s="619"/>
      <c r="L29" s="619"/>
      <c r="M29" s="619"/>
      <c r="N29" s="619"/>
      <c r="O29" s="619"/>
      <c r="P29" s="619"/>
      <c r="Q29" s="620"/>
      <c r="R29" s="621">
        <v>95716</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2814406</v>
      </c>
      <c r="CS29" s="634"/>
      <c r="CT29" s="634"/>
      <c r="CU29" s="634"/>
      <c r="CV29" s="634"/>
      <c r="CW29" s="634"/>
      <c r="CX29" s="634"/>
      <c r="CY29" s="635"/>
      <c r="CZ29" s="624">
        <v>8.4</v>
      </c>
      <c r="DA29" s="636"/>
      <c r="DB29" s="636"/>
      <c r="DC29" s="637"/>
      <c r="DD29" s="627">
        <v>2627610</v>
      </c>
      <c r="DE29" s="634"/>
      <c r="DF29" s="634"/>
      <c r="DG29" s="634"/>
      <c r="DH29" s="634"/>
      <c r="DI29" s="634"/>
      <c r="DJ29" s="634"/>
      <c r="DK29" s="635"/>
      <c r="DL29" s="627">
        <v>2627610</v>
      </c>
      <c r="DM29" s="634"/>
      <c r="DN29" s="634"/>
      <c r="DO29" s="634"/>
      <c r="DP29" s="634"/>
      <c r="DQ29" s="634"/>
      <c r="DR29" s="634"/>
      <c r="DS29" s="634"/>
      <c r="DT29" s="634"/>
      <c r="DU29" s="634"/>
      <c r="DV29" s="635"/>
      <c r="DW29" s="624">
        <v>17.7</v>
      </c>
      <c r="DX29" s="636"/>
      <c r="DY29" s="636"/>
      <c r="DZ29" s="636"/>
      <c r="EA29" s="636"/>
      <c r="EB29" s="636"/>
      <c r="EC29" s="648"/>
    </row>
    <row r="30" spans="2:133" ht="11.25" customHeight="1">
      <c r="B30" s="618" t="s">
        <v>292</v>
      </c>
      <c r="C30" s="619"/>
      <c r="D30" s="619"/>
      <c r="E30" s="619"/>
      <c r="F30" s="619"/>
      <c r="G30" s="619"/>
      <c r="H30" s="619"/>
      <c r="I30" s="619"/>
      <c r="J30" s="619"/>
      <c r="K30" s="619"/>
      <c r="L30" s="619"/>
      <c r="M30" s="619"/>
      <c r="N30" s="619"/>
      <c r="O30" s="619"/>
      <c r="P30" s="619"/>
      <c r="Q30" s="620"/>
      <c r="R30" s="621">
        <v>5477406</v>
      </c>
      <c r="S30" s="622"/>
      <c r="T30" s="622"/>
      <c r="U30" s="622"/>
      <c r="V30" s="622"/>
      <c r="W30" s="622"/>
      <c r="X30" s="622"/>
      <c r="Y30" s="623"/>
      <c r="Z30" s="659">
        <v>16</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2714581</v>
      </c>
      <c r="CS30" s="622"/>
      <c r="CT30" s="622"/>
      <c r="CU30" s="622"/>
      <c r="CV30" s="622"/>
      <c r="CW30" s="622"/>
      <c r="CX30" s="622"/>
      <c r="CY30" s="623"/>
      <c r="CZ30" s="624">
        <v>8.1</v>
      </c>
      <c r="DA30" s="636"/>
      <c r="DB30" s="636"/>
      <c r="DC30" s="637"/>
      <c r="DD30" s="627">
        <v>2533660</v>
      </c>
      <c r="DE30" s="622"/>
      <c r="DF30" s="622"/>
      <c r="DG30" s="622"/>
      <c r="DH30" s="622"/>
      <c r="DI30" s="622"/>
      <c r="DJ30" s="622"/>
      <c r="DK30" s="623"/>
      <c r="DL30" s="627">
        <v>2533660</v>
      </c>
      <c r="DM30" s="622"/>
      <c r="DN30" s="622"/>
      <c r="DO30" s="622"/>
      <c r="DP30" s="622"/>
      <c r="DQ30" s="622"/>
      <c r="DR30" s="622"/>
      <c r="DS30" s="622"/>
      <c r="DT30" s="622"/>
      <c r="DU30" s="622"/>
      <c r="DV30" s="623"/>
      <c r="DW30" s="624">
        <v>17.100000000000001</v>
      </c>
      <c r="DX30" s="636"/>
      <c r="DY30" s="636"/>
      <c r="DZ30" s="636"/>
      <c r="EA30" s="636"/>
      <c r="EB30" s="636"/>
      <c r="EC30" s="648"/>
    </row>
    <row r="31" spans="2:133" ht="11.25" customHeight="1">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99.3</v>
      </c>
      <c r="BH31" s="684"/>
      <c r="BI31" s="684"/>
      <c r="BJ31" s="684"/>
      <c r="BK31" s="684"/>
      <c r="BL31" s="684"/>
      <c r="BM31" s="685">
        <v>97.4</v>
      </c>
      <c r="BN31" s="684"/>
      <c r="BO31" s="684"/>
      <c r="BP31" s="684"/>
      <c r="BQ31" s="686"/>
      <c r="BR31" s="683">
        <v>99.3</v>
      </c>
      <c r="BS31" s="684"/>
      <c r="BT31" s="684"/>
      <c r="BU31" s="684"/>
      <c r="BV31" s="684"/>
      <c r="BW31" s="684"/>
      <c r="BX31" s="685">
        <v>97.6</v>
      </c>
      <c r="BY31" s="684"/>
      <c r="BZ31" s="684"/>
      <c r="CA31" s="684"/>
      <c r="CB31" s="686"/>
      <c r="CD31" s="642"/>
      <c r="CE31" s="643"/>
      <c r="CF31" s="618" t="s">
        <v>299</v>
      </c>
      <c r="CG31" s="619"/>
      <c r="CH31" s="619"/>
      <c r="CI31" s="619"/>
      <c r="CJ31" s="619"/>
      <c r="CK31" s="619"/>
      <c r="CL31" s="619"/>
      <c r="CM31" s="619"/>
      <c r="CN31" s="619"/>
      <c r="CO31" s="619"/>
      <c r="CP31" s="619"/>
      <c r="CQ31" s="620"/>
      <c r="CR31" s="621">
        <v>99825</v>
      </c>
      <c r="CS31" s="634"/>
      <c r="CT31" s="634"/>
      <c r="CU31" s="634"/>
      <c r="CV31" s="634"/>
      <c r="CW31" s="634"/>
      <c r="CX31" s="634"/>
      <c r="CY31" s="635"/>
      <c r="CZ31" s="624">
        <v>0.3</v>
      </c>
      <c r="DA31" s="636"/>
      <c r="DB31" s="636"/>
      <c r="DC31" s="637"/>
      <c r="DD31" s="627">
        <v>93950</v>
      </c>
      <c r="DE31" s="634"/>
      <c r="DF31" s="634"/>
      <c r="DG31" s="634"/>
      <c r="DH31" s="634"/>
      <c r="DI31" s="634"/>
      <c r="DJ31" s="634"/>
      <c r="DK31" s="635"/>
      <c r="DL31" s="627">
        <v>93950</v>
      </c>
      <c r="DM31" s="634"/>
      <c r="DN31" s="634"/>
      <c r="DO31" s="634"/>
      <c r="DP31" s="634"/>
      <c r="DQ31" s="634"/>
      <c r="DR31" s="634"/>
      <c r="DS31" s="634"/>
      <c r="DT31" s="634"/>
      <c r="DU31" s="634"/>
      <c r="DV31" s="635"/>
      <c r="DW31" s="624">
        <v>0.6</v>
      </c>
      <c r="DX31" s="636"/>
      <c r="DY31" s="636"/>
      <c r="DZ31" s="636"/>
      <c r="EA31" s="636"/>
      <c r="EB31" s="636"/>
      <c r="EC31" s="648"/>
    </row>
    <row r="32" spans="2:133" ht="11.25" customHeight="1">
      <c r="B32" s="618" t="s">
        <v>300</v>
      </c>
      <c r="C32" s="619"/>
      <c r="D32" s="619"/>
      <c r="E32" s="619"/>
      <c r="F32" s="619"/>
      <c r="G32" s="619"/>
      <c r="H32" s="619"/>
      <c r="I32" s="619"/>
      <c r="J32" s="619"/>
      <c r="K32" s="619"/>
      <c r="L32" s="619"/>
      <c r="M32" s="619"/>
      <c r="N32" s="619"/>
      <c r="O32" s="619"/>
      <c r="P32" s="619"/>
      <c r="Q32" s="620"/>
      <c r="R32" s="621">
        <v>3110943</v>
      </c>
      <c r="S32" s="622"/>
      <c r="T32" s="622"/>
      <c r="U32" s="622"/>
      <c r="V32" s="622"/>
      <c r="W32" s="622"/>
      <c r="X32" s="622"/>
      <c r="Y32" s="623"/>
      <c r="Z32" s="659">
        <v>9.1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301</v>
      </c>
      <c r="AX32" s="618" t="s">
        <v>302</v>
      </c>
      <c r="AY32" s="619"/>
      <c r="AZ32" s="619"/>
      <c r="BA32" s="619"/>
      <c r="BB32" s="619"/>
      <c r="BC32" s="619"/>
      <c r="BD32" s="619"/>
      <c r="BE32" s="619"/>
      <c r="BF32" s="620"/>
      <c r="BG32" s="687">
        <v>99.3</v>
      </c>
      <c r="BH32" s="634"/>
      <c r="BI32" s="634"/>
      <c r="BJ32" s="634"/>
      <c r="BK32" s="634"/>
      <c r="BL32" s="634"/>
      <c r="BM32" s="625">
        <v>98.7</v>
      </c>
      <c r="BN32" s="634"/>
      <c r="BO32" s="634"/>
      <c r="BP32" s="634"/>
      <c r="BQ32" s="657"/>
      <c r="BR32" s="687">
        <v>99.6</v>
      </c>
      <c r="BS32" s="634"/>
      <c r="BT32" s="634"/>
      <c r="BU32" s="634"/>
      <c r="BV32" s="634"/>
      <c r="BW32" s="634"/>
      <c r="BX32" s="625">
        <v>99</v>
      </c>
      <c r="BY32" s="634"/>
      <c r="BZ32" s="634"/>
      <c r="CA32" s="634"/>
      <c r="CB32" s="657"/>
      <c r="CD32" s="644"/>
      <c r="CE32" s="645"/>
      <c r="CF32" s="618" t="s">
        <v>303</v>
      </c>
      <c r="CG32" s="619"/>
      <c r="CH32" s="619"/>
      <c r="CI32" s="619"/>
      <c r="CJ32" s="619"/>
      <c r="CK32" s="619"/>
      <c r="CL32" s="619"/>
      <c r="CM32" s="619"/>
      <c r="CN32" s="619"/>
      <c r="CO32" s="619"/>
      <c r="CP32" s="619"/>
      <c r="CQ32" s="620"/>
      <c r="CR32" s="621">
        <v>130</v>
      </c>
      <c r="CS32" s="622"/>
      <c r="CT32" s="622"/>
      <c r="CU32" s="622"/>
      <c r="CV32" s="622"/>
      <c r="CW32" s="622"/>
      <c r="CX32" s="622"/>
      <c r="CY32" s="623"/>
      <c r="CZ32" s="624">
        <v>0</v>
      </c>
      <c r="DA32" s="636"/>
      <c r="DB32" s="636"/>
      <c r="DC32" s="637"/>
      <c r="DD32" s="627">
        <v>130</v>
      </c>
      <c r="DE32" s="622"/>
      <c r="DF32" s="622"/>
      <c r="DG32" s="622"/>
      <c r="DH32" s="622"/>
      <c r="DI32" s="622"/>
      <c r="DJ32" s="622"/>
      <c r="DK32" s="623"/>
      <c r="DL32" s="627">
        <v>130</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304</v>
      </c>
      <c r="C33" s="619"/>
      <c r="D33" s="619"/>
      <c r="E33" s="619"/>
      <c r="F33" s="619"/>
      <c r="G33" s="619"/>
      <c r="H33" s="619"/>
      <c r="I33" s="619"/>
      <c r="J33" s="619"/>
      <c r="K33" s="619"/>
      <c r="L33" s="619"/>
      <c r="M33" s="619"/>
      <c r="N33" s="619"/>
      <c r="O33" s="619"/>
      <c r="P33" s="619"/>
      <c r="Q33" s="620"/>
      <c r="R33" s="621">
        <v>56802</v>
      </c>
      <c r="S33" s="622"/>
      <c r="T33" s="622"/>
      <c r="U33" s="622"/>
      <c r="V33" s="622"/>
      <c r="W33" s="622"/>
      <c r="X33" s="622"/>
      <c r="Y33" s="623"/>
      <c r="Z33" s="659">
        <v>0.2</v>
      </c>
      <c r="AA33" s="659"/>
      <c r="AB33" s="659"/>
      <c r="AC33" s="659"/>
      <c r="AD33" s="660">
        <v>527</v>
      </c>
      <c r="AE33" s="660"/>
      <c r="AF33" s="660"/>
      <c r="AG33" s="660"/>
      <c r="AH33" s="660"/>
      <c r="AI33" s="660"/>
      <c r="AJ33" s="660"/>
      <c r="AK33" s="660"/>
      <c r="AL33" s="624">
        <v>0</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99.1</v>
      </c>
      <c r="BH33" s="606"/>
      <c r="BI33" s="606"/>
      <c r="BJ33" s="606"/>
      <c r="BK33" s="606"/>
      <c r="BL33" s="606"/>
      <c r="BM33" s="652">
        <v>96</v>
      </c>
      <c r="BN33" s="606"/>
      <c r="BO33" s="606"/>
      <c r="BP33" s="606"/>
      <c r="BQ33" s="669"/>
      <c r="BR33" s="682">
        <v>99</v>
      </c>
      <c r="BS33" s="606"/>
      <c r="BT33" s="606"/>
      <c r="BU33" s="606"/>
      <c r="BV33" s="606"/>
      <c r="BW33" s="606"/>
      <c r="BX33" s="652">
        <v>96.2</v>
      </c>
      <c r="BY33" s="606"/>
      <c r="BZ33" s="606"/>
      <c r="CA33" s="606"/>
      <c r="CB33" s="669"/>
      <c r="CD33" s="618" t="s">
        <v>306</v>
      </c>
      <c r="CE33" s="619"/>
      <c r="CF33" s="619"/>
      <c r="CG33" s="619"/>
      <c r="CH33" s="619"/>
      <c r="CI33" s="619"/>
      <c r="CJ33" s="619"/>
      <c r="CK33" s="619"/>
      <c r="CL33" s="619"/>
      <c r="CM33" s="619"/>
      <c r="CN33" s="619"/>
      <c r="CO33" s="619"/>
      <c r="CP33" s="619"/>
      <c r="CQ33" s="620"/>
      <c r="CR33" s="621">
        <v>14453853</v>
      </c>
      <c r="CS33" s="634"/>
      <c r="CT33" s="634"/>
      <c r="CU33" s="634"/>
      <c r="CV33" s="634"/>
      <c r="CW33" s="634"/>
      <c r="CX33" s="634"/>
      <c r="CY33" s="635"/>
      <c r="CZ33" s="624">
        <v>43.4</v>
      </c>
      <c r="DA33" s="636"/>
      <c r="DB33" s="636"/>
      <c r="DC33" s="637"/>
      <c r="DD33" s="627">
        <v>8793813</v>
      </c>
      <c r="DE33" s="634"/>
      <c r="DF33" s="634"/>
      <c r="DG33" s="634"/>
      <c r="DH33" s="634"/>
      <c r="DI33" s="634"/>
      <c r="DJ33" s="634"/>
      <c r="DK33" s="635"/>
      <c r="DL33" s="627">
        <v>5955674</v>
      </c>
      <c r="DM33" s="634"/>
      <c r="DN33" s="634"/>
      <c r="DO33" s="634"/>
      <c r="DP33" s="634"/>
      <c r="DQ33" s="634"/>
      <c r="DR33" s="634"/>
      <c r="DS33" s="634"/>
      <c r="DT33" s="634"/>
      <c r="DU33" s="634"/>
      <c r="DV33" s="635"/>
      <c r="DW33" s="624">
        <v>40.1</v>
      </c>
      <c r="DX33" s="636"/>
      <c r="DY33" s="636"/>
      <c r="DZ33" s="636"/>
      <c r="EA33" s="636"/>
      <c r="EB33" s="636"/>
      <c r="EC33" s="648"/>
    </row>
    <row r="34" spans="2:133" ht="11.25" customHeight="1">
      <c r="B34" s="618" t="s">
        <v>307</v>
      </c>
      <c r="C34" s="619"/>
      <c r="D34" s="619"/>
      <c r="E34" s="619"/>
      <c r="F34" s="619"/>
      <c r="G34" s="619"/>
      <c r="H34" s="619"/>
      <c r="I34" s="619"/>
      <c r="J34" s="619"/>
      <c r="K34" s="619"/>
      <c r="L34" s="619"/>
      <c r="M34" s="619"/>
      <c r="N34" s="619"/>
      <c r="O34" s="619"/>
      <c r="P34" s="619"/>
      <c r="Q34" s="620"/>
      <c r="R34" s="621">
        <v>633692</v>
      </c>
      <c r="S34" s="622"/>
      <c r="T34" s="622"/>
      <c r="U34" s="622"/>
      <c r="V34" s="622"/>
      <c r="W34" s="622"/>
      <c r="X34" s="622"/>
      <c r="Y34" s="623"/>
      <c r="Z34" s="659">
        <v>1.9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3829050</v>
      </c>
      <c r="CS34" s="622"/>
      <c r="CT34" s="622"/>
      <c r="CU34" s="622"/>
      <c r="CV34" s="622"/>
      <c r="CW34" s="622"/>
      <c r="CX34" s="622"/>
      <c r="CY34" s="623"/>
      <c r="CZ34" s="624">
        <v>11.5</v>
      </c>
      <c r="DA34" s="636"/>
      <c r="DB34" s="636"/>
      <c r="DC34" s="637"/>
      <c r="DD34" s="627">
        <v>2429805</v>
      </c>
      <c r="DE34" s="622"/>
      <c r="DF34" s="622"/>
      <c r="DG34" s="622"/>
      <c r="DH34" s="622"/>
      <c r="DI34" s="622"/>
      <c r="DJ34" s="622"/>
      <c r="DK34" s="623"/>
      <c r="DL34" s="627">
        <v>1932197</v>
      </c>
      <c r="DM34" s="622"/>
      <c r="DN34" s="622"/>
      <c r="DO34" s="622"/>
      <c r="DP34" s="622"/>
      <c r="DQ34" s="622"/>
      <c r="DR34" s="622"/>
      <c r="DS34" s="622"/>
      <c r="DT34" s="622"/>
      <c r="DU34" s="622"/>
      <c r="DV34" s="623"/>
      <c r="DW34" s="624">
        <v>13</v>
      </c>
      <c r="DX34" s="636"/>
      <c r="DY34" s="636"/>
      <c r="DZ34" s="636"/>
      <c r="EA34" s="636"/>
      <c r="EB34" s="636"/>
      <c r="EC34" s="648"/>
    </row>
    <row r="35" spans="2:133" ht="11.25" customHeight="1">
      <c r="B35" s="618" t="s">
        <v>309</v>
      </c>
      <c r="C35" s="619"/>
      <c r="D35" s="619"/>
      <c r="E35" s="619"/>
      <c r="F35" s="619"/>
      <c r="G35" s="619"/>
      <c r="H35" s="619"/>
      <c r="I35" s="619"/>
      <c r="J35" s="619"/>
      <c r="K35" s="619"/>
      <c r="L35" s="619"/>
      <c r="M35" s="619"/>
      <c r="N35" s="619"/>
      <c r="O35" s="619"/>
      <c r="P35" s="619"/>
      <c r="Q35" s="620"/>
      <c r="R35" s="621">
        <v>1070177</v>
      </c>
      <c r="S35" s="622"/>
      <c r="T35" s="622"/>
      <c r="U35" s="622"/>
      <c r="V35" s="622"/>
      <c r="W35" s="622"/>
      <c r="X35" s="622"/>
      <c r="Y35" s="623"/>
      <c r="Z35" s="659">
        <v>3.1</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230550</v>
      </c>
      <c r="CS35" s="634"/>
      <c r="CT35" s="634"/>
      <c r="CU35" s="634"/>
      <c r="CV35" s="634"/>
      <c r="CW35" s="634"/>
      <c r="CX35" s="634"/>
      <c r="CY35" s="635"/>
      <c r="CZ35" s="624">
        <v>0.7</v>
      </c>
      <c r="DA35" s="636"/>
      <c r="DB35" s="636"/>
      <c r="DC35" s="637"/>
      <c r="DD35" s="627">
        <v>169401</v>
      </c>
      <c r="DE35" s="634"/>
      <c r="DF35" s="634"/>
      <c r="DG35" s="634"/>
      <c r="DH35" s="634"/>
      <c r="DI35" s="634"/>
      <c r="DJ35" s="634"/>
      <c r="DK35" s="635"/>
      <c r="DL35" s="627">
        <v>158347</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c r="B36" s="618" t="s">
        <v>313</v>
      </c>
      <c r="C36" s="619"/>
      <c r="D36" s="619"/>
      <c r="E36" s="619"/>
      <c r="F36" s="619"/>
      <c r="G36" s="619"/>
      <c r="H36" s="619"/>
      <c r="I36" s="619"/>
      <c r="J36" s="619"/>
      <c r="K36" s="619"/>
      <c r="L36" s="619"/>
      <c r="M36" s="619"/>
      <c r="N36" s="619"/>
      <c r="O36" s="619"/>
      <c r="P36" s="619"/>
      <c r="Q36" s="620"/>
      <c r="R36" s="621">
        <v>1164628</v>
      </c>
      <c r="S36" s="622"/>
      <c r="T36" s="622"/>
      <c r="U36" s="622"/>
      <c r="V36" s="622"/>
      <c r="W36" s="622"/>
      <c r="X36" s="622"/>
      <c r="Y36" s="623"/>
      <c r="Z36" s="659">
        <v>3.4</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3488025</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15499</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3887343</v>
      </c>
      <c r="CS36" s="622"/>
      <c r="CT36" s="622"/>
      <c r="CU36" s="622"/>
      <c r="CV36" s="622"/>
      <c r="CW36" s="622"/>
      <c r="CX36" s="622"/>
      <c r="CY36" s="623"/>
      <c r="CZ36" s="624">
        <v>11.7</v>
      </c>
      <c r="DA36" s="636"/>
      <c r="DB36" s="636"/>
      <c r="DC36" s="637"/>
      <c r="DD36" s="627">
        <v>3353210</v>
      </c>
      <c r="DE36" s="622"/>
      <c r="DF36" s="622"/>
      <c r="DG36" s="622"/>
      <c r="DH36" s="622"/>
      <c r="DI36" s="622"/>
      <c r="DJ36" s="622"/>
      <c r="DK36" s="623"/>
      <c r="DL36" s="627">
        <v>2200371</v>
      </c>
      <c r="DM36" s="622"/>
      <c r="DN36" s="622"/>
      <c r="DO36" s="622"/>
      <c r="DP36" s="622"/>
      <c r="DQ36" s="622"/>
      <c r="DR36" s="622"/>
      <c r="DS36" s="622"/>
      <c r="DT36" s="622"/>
      <c r="DU36" s="622"/>
      <c r="DV36" s="623"/>
      <c r="DW36" s="624">
        <v>14.8</v>
      </c>
      <c r="DX36" s="636"/>
      <c r="DY36" s="636"/>
      <c r="DZ36" s="636"/>
      <c r="EA36" s="636"/>
      <c r="EB36" s="636"/>
      <c r="EC36" s="648"/>
    </row>
    <row r="37" spans="2:133" ht="11.25" customHeight="1">
      <c r="B37" s="618" t="s">
        <v>317</v>
      </c>
      <c r="C37" s="619"/>
      <c r="D37" s="619"/>
      <c r="E37" s="619"/>
      <c r="F37" s="619"/>
      <c r="G37" s="619"/>
      <c r="H37" s="619"/>
      <c r="I37" s="619"/>
      <c r="J37" s="619"/>
      <c r="K37" s="619"/>
      <c r="L37" s="619"/>
      <c r="M37" s="619"/>
      <c r="N37" s="619"/>
      <c r="O37" s="619"/>
      <c r="P37" s="619"/>
      <c r="Q37" s="620"/>
      <c r="R37" s="621">
        <v>3123205</v>
      </c>
      <c r="S37" s="622"/>
      <c r="T37" s="622"/>
      <c r="U37" s="622"/>
      <c r="V37" s="622"/>
      <c r="W37" s="622"/>
      <c r="X37" s="622"/>
      <c r="Y37" s="623"/>
      <c r="Z37" s="659">
        <v>9.1</v>
      </c>
      <c r="AA37" s="659"/>
      <c r="AB37" s="659"/>
      <c r="AC37" s="659"/>
      <c r="AD37" s="660">
        <v>3154</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906692</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-61997</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1261757</v>
      </c>
      <c r="CS37" s="634"/>
      <c r="CT37" s="634"/>
      <c r="CU37" s="634"/>
      <c r="CV37" s="634"/>
      <c r="CW37" s="634"/>
      <c r="CX37" s="634"/>
      <c r="CY37" s="635"/>
      <c r="CZ37" s="624">
        <v>3.8</v>
      </c>
      <c r="DA37" s="636"/>
      <c r="DB37" s="636"/>
      <c r="DC37" s="637"/>
      <c r="DD37" s="627">
        <v>1256661</v>
      </c>
      <c r="DE37" s="634"/>
      <c r="DF37" s="634"/>
      <c r="DG37" s="634"/>
      <c r="DH37" s="634"/>
      <c r="DI37" s="634"/>
      <c r="DJ37" s="634"/>
      <c r="DK37" s="635"/>
      <c r="DL37" s="627">
        <v>1244623</v>
      </c>
      <c r="DM37" s="634"/>
      <c r="DN37" s="634"/>
      <c r="DO37" s="634"/>
      <c r="DP37" s="634"/>
      <c r="DQ37" s="634"/>
      <c r="DR37" s="634"/>
      <c r="DS37" s="634"/>
      <c r="DT37" s="634"/>
      <c r="DU37" s="634"/>
      <c r="DV37" s="635"/>
      <c r="DW37" s="624">
        <v>8.4</v>
      </c>
      <c r="DX37" s="636"/>
      <c r="DY37" s="636"/>
      <c r="DZ37" s="636"/>
      <c r="EA37" s="636"/>
      <c r="EB37" s="636"/>
      <c r="EC37" s="648"/>
    </row>
    <row r="38" spans="2:133" ht="11.25" customHeight="1">
      <c r="B38" s="618" t="s">
        <v>321</v>
      </c>
      <c r="C38" s="619"/>
      <c r="D38" s="619"/>
      <c r="E38" s="619"/>
      <c r="F38" s="619"/>
      <c r="G38" s="619"/>
      <c r="H38" s="619"/>
      <c r="I38" s="619"/>
      <c r="J38" s="619"/>
      <c r="K38" s="619"/>
      <c r="L38" s="619"/>
      <c r="M38" s="619"/>
      <c r="N38" s="619"/>
      <c r="O38" s="619"/>
      <c r="P38" s="619"/>
      <c r="Q38" s="620"/>
      <c r="R38" s="621">
        <v>3261888</v>
      </c>
      <c r="S38" s="622"/>
      <c r="T38" s="622"/>
      <c r="U38" s="622"/>
      <c r="V38" s="622"/>
      <c r="W38" s="622"/>
      <c r="X38" s="622"/>
      <c r="Y38" s="623"/>
      <c r="Z38" s="659">
        <v>9.6</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340195</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6192</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2129658</v>
      </c>
      <c r="CS38" s="622"/>
      <c r="CT38" s="622"/>
      <c r="CU38" s="622"/>
      <c r="CV38" s="622"/>
      <c r="CW38" s="622"/>
      <c r="CX38" s="622"/>
      <c r="CY38" s="623"/>
      <c r="CZ38" s="624">
        <v>6.4</v>
      </c>
      <c r="DA38" s="636"/>
      <c r="DB38" s="636"/>
      <c r="DC38" s="637"/>
      <c r="DD38" s="627">
        <v>1757872</v>
      </c>
      <c r="DE38" s="622"/>
      <c r="DF38" s="622"/>
      <c r="DG38" s="622"/>
      <c r="DH38" s="622"/>
      <c r="DI38" s="622"/>
      <c r="DJ38" s="622"/>
      <c r="DK38" s="623"/>
      <c r="DL38" s="627">
        <v>1664759</v>
      </c>
      <c r="DM38" s="622"/>
      <c r="DN38" s="622"/>
      <c r="DO38" s="622"/>
      <c r="DP38" s="622"/>
      <c r="DQ38" s="622"/>
      <c r="DR38" s="622"/>
      <c r="DS38" s="622"/>
      <c r="DT38" s="622"/>
      <c r="DU38" s="622"/>
      <c r="DV38" s="623"/>
      <c r="DW38" s="624">
        <v>11.2</v>
      </c>
      <c r="DX38" s="636"/>
      <c r="DY38" s="636"/>
      <c r="DZ38" s="636"/>
      <c r="EA38" s="636"/>
      <c r="EB38" s="636"/>
      <c r="EC38" s="648"/>
    </row>
    <row r="39" spans="2:133" ht="11.25" customHeight="1">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104456</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9046</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1189142</v>
      </c>
      <c r="CS39" s="634"/>
      <c r="CT39" s="634"/>
      <c r="CU39" s="634"/>
      <c r="CV39" s="634"/>
      <c r="CW39" s="634"/>
      <c r="CX39" s="634"/>
      <c r="CY39" s="635"/>
      <c r="CZ39" s="624">
        <v>3.6</v>
      </c>
      <c r="DA39" s="636"/>
      <c r="DB39" s="636"/>
      <c r="DC39" s="637"/>
      <c r="DD39" s="627">
        <v>541550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329</v>
      </c>
      <c r="C40" s="619"/>
      <c r="D40" s="619"/>
      <c r="E40" s="619"/>
      <c r="F40" s="619"/>
      <c r="G40" s="619"/>
      <c r="H40" s="619"/>
      <c r="I40" s="619"/>
      <c r="J40" s="619"/>
      <c r="K40" s="619"/>
      <c r="L40" s="619"/>
      <c r="M40" s="619"/>
      <c r="N40" s="619"/>
      <c r="O40" s="619"/>
      <c r="P40" s="619"/>
      <c r="Q40" s="620"/>
      <c r="R40" s="621">
        <v>89988</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v>7024</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76</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3188110</v>
      </c>
      <c r="CS40" s="622"/>
      <c r="CT40" s="622"/>
      <c r="CU40" s="622"/>
      <c r="CV40" s="622"/>
      <c r="CW40" s="622"/>
      <c r="CX40" s="622"/>
      <c r="CY40" s="623"/>
      <c r="CZ40" s="624">
        <v>9.6</v>
      </c>
      <c r="DA40" s="636"/>
      <c r="DB40" s="636"/>
      <c r="DC40" s="637"/>
      <c r="DD40" s="627">
        <v>541975</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334</v>
      </c>
      <c r="C41" s="603"/>
      <c r="D41" s="603"/>
      <c r="E41" s="603"/>
      <c r="F41" s="603"/>
      <c r="G41" s="603"/>
      <c r="H41" s="603"/>
      <c r="I41" s="603"/>
      <c r="J41" s="603"/>
      <c r="K41" s="603"/>
      <c r="L41" s="603"/>
      <c r="M41" s="603"/>
      <c r="N41" s="603"/>
      <c r="O41" s="603"/>
      <c r="P41" s="603"/>
      <c r="Q41" s="604"/>
      <c r="R41" s="605">
        <v>34145117</v>
      </c>
      <c r="S41" s="646"/>
      <c r="T41" s="646"/>
      <c r="U41" s="646"/>
      <c r="V41" s="646"/>
      <c r="W41" s="646"/>
      <c r="X41" s="646"/>
      <c r="Y41" s="649"/>
      <c r="Z41" s="650">
        <v>100</v>
      </c>
      <c r="AA41" s="650"/>
      <c r="AB41" s="650"/>
      <c r="AC41" s="650"/>
      <c r="AD41" s="651">
        <v>14767573</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477592</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322</v>
      </c>
      <c r="AR42" s="667"/>
      <c r="AS42" s="667"/>
      <c r="AT42" s="667"/>
      <c r="AU42" s="667"/>
      <c r="AV42" s="667"/>
      <c r="AW42" s="667"/>
      <c r="AX42" s="667"/>
      <c r="AY42" s="668"/>
      <c r="AZ42" s="605">
        <v>1652066</v>
      </c>
      <c r="BA42" s="646"/>
      <c r="BB42" s="646"/>
      <c r="BC42" s="646"/>
      <c r="BD42" s="606"/>
      <c r="BE42" s="606"/>
      <c r="BF42" s="669"/>
      <c r="BG42" s="664"/>
      <c r="BH42" s="665"/>
      <c r="BI42" s="665"/>
      <c r="BJ42" s="665"/>
      <c r="BK42" s="665"/>
      <c r="BL42" s="224"/>
      <c r="BM42" s="603" t="s">
        <v>338</v>
      </c>
      <c r="BN42" s="603"/>
      <c r="BO42" s="603"/>
      <c r="BP42" s="603"/>
      <c r="BQ42" s="603"/>
      <c r="BR42" s="603"/>
      <c r="BS42" s="603"/>
      <c r="BT42" s="603"/>
      <c r="BU42" s="604"/>
      <c r="BV42" s="605">
        <v>367</v>
      </c>
      <c r="BW42" s="646"/>
      <c r="BX42" s="646"/>
      <c r="BY42" s="646"/>
      <c r="BZ42" s="646"/>
      <c r="CA42" s="646"/>
      <c r="CB42" s="647"/>
      <c r="CD42" s="618" t="s">
        <v>339</v>
      </c>
      <c r="CE42" s="619"/>
      <c r="CF42" s="619"/>
      <c r="CG42" s="619"/>
      <c r="CH42" s="619"/>
      <c r="CI42" s="619"/>
      <c r="CJ42" s="619"/>
      <c r="CK42" s="619"/>
      <c r="CL42" s="619"/>
      <c r="CM42" s="619"/>
      <c r="CN42" s="619"/>
      <c r="CO42" s="619"/>
      <c r="CP42" s="619"/>
      <c r="CQ42" s="620"/>
      <c r="CR42" s="621">
        <v>5244295</v>
      </c>
      <c r="CS42" s="634"/>
      <c r="CT42" s="634"/>
      <c r="CU42" s="634"/>
      <c r="CV42" s="634"/>
      <c r="CW42" s="634"/>
      <c r="CX42" s="634"/>
      <c r="CY42" s="635"/>
      <c r="CZ42" s="624">
        <v>15.7</v>
      </c>
      <c r="DA42" s="636"/>
      <c r="DB42" s="636"/>
      <c r="DC42" s="637"/>
      <c r="DD42" s="627">
        <v>683253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340</v>
      </c>
      <c r="CD43" s="618" t="s">
        <v>341</v>
      </c>
      <c r="CE43" s="619"/>
      <c r="CF43" s="619"/>
      <c r="CG43" s="619"/>
      <c r="CH43" s="619"/>
      <c r="CI43" s="619"/>
      <c r="CJ43" s="619"/>
      <c r="CK43" s="619"/>
      <c r="CL43" s="619"/>
      <c r="CM43" s="619"/>
      <c r="CN43" s="619"/>
      <c r="CO43" s="619"/>
      <c r="CP43" s="619"/>
      <c r="CQ43" s="620"/>
      <c r="CR43" s="621">
        <v>103092</v>
      </c>
      <c r="CS43" s="634"/>
      <c r="CT43" s="634"/>
      <c r="CU43" s="634"/>
      <c r="CV43" s="634"/>
      <c r="CW43" s="634"/>
      <c r="CX43" s="634"/>
      <c r="CY43" s="635"/>
      <c r="CZ43" s="624">
        <v>0.3</v>
      </c>
      <c r="DA43" s="636"/>
      <c r="DB43" s="636"/>
      <c r="DC43" s="637"/>
      <c r="DD43" s="627">
        <v>91883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343</v>
      </c>
      <c r="CG44" s="619"/>
      <c r="CH44" s="619"/>
      <c r="CI44" s="619"/>
      <c r="CJ44" s="619"/>
      <c r="CK44" s="619"/>
      <c r="CL44" s="619"/>
      <c r="CM44" s="619"/>
      <c r="CN44" s="619"/>
      <c r="CO44" s="619"/>
      <c r="CP44" s="619"/>
      <c r="CQ44" s="620"/>
      <c r="CR44" s="621">
        <v>5024373</v>
      </c>
      <c r="CS44" s="622"/>
      <c r="CT44" s="622"/>
      <c r="CU44" s="622"/>
      <c r="CV44" s="622"/>
      <c r="CW44" s="622"/>
      <c r="CX44" s="622"/>
      <c r="CY44" s="623"/>
      <c r="CZ44" s="624">
        <v>15.1</v>
      </c>
      <c r="DA44" s="625"/>
      <c r="DB44" s="625"/>
      <c r="DC44" s="626"/>
      <c r="DD44" s="627">
        <v>657295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345</v>
      </c>
      <c r="CG45" s="619"/>
      <c r="CH45" s="619"/>
      <c r="CI45" s="619"/>
      <c r="CJ45" s="619"/>
      <c r="CK45" s="619"/>
      <c r="CL45" s="619"/>
      <c r="CM45" s="619"/>
      <c r="CN45" s="619"/>
      <c r="CO45" s="619"/>
      <c r="CP45" s="619"/>
      <c r="CQ45" s="620"/>
      <c r="CR45" s="621">
        <v>1344507</v>
      </c>
      <c r="CS45" s="634"/>
      <c r="CT45" s="634"/>
      <c r="CU45" s="634"/>
      <c r="CV45" s="634"/>
      <c r="CW45" s="634"/>
      <c r="CX45" s="634"/>
      <c r="CY45" s="635"/>
      <c r="CZ45" s="624">
        <v>4</v>
      </c>
      <c r="DA45" s="636"/>
      <c r="DB45" s="636"/>
      <c r="DC45" s="637"/>
      <c r="DD45" s="627">
        <v>48022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346</v>
      </c>
      <c r="CG46" s="619"/>
      <c r="CH46" s="619"/>
      <c r="CI46" s="619"/>
      <c r="CJ46" s="619"/>
      <c r="CK46" s="619"/>
      <c r="CL46" s="619"/>
      <c r="CM46" s="619"/>
      <c r="CN46" s="619"/>
      <c r="CO46" s="619"/>
      <c r="CP46" s="619"/>
      <c r="CQ46" s="620"/>
      <c r="CR46" s="621">
        <v>3625911</v>
      </c>
      <c r="CS46" s="622"/>
      <c r="CT46" s="622"/>
      <c r="CU46" s="622"/>
      <c r="CV46" s="622"/>
      <c r="CW46" s="622"/>
      <c r="CX46" s="622"/>
      <c r="CY46" s="623"/>
      <c r="CZ46" s="624">
        <v>10.9</v>
      </c>
      <c r="DA46" s="625"/>
      <c r="DB46" s="625"/>
      <c r="DC46" s="626"/>
      <c r="DD46" s="627">
        <v>606109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347</v>
      </c>
      <c r="CG47" s="619"/>
      <c r="CH47" s="619"/>
      <c r="CI47" s="619"/>
      <c r="CJ47" s="619"/>
      <c r="CK47" s="619"/>
      <c r="CL47" s="619"/>
      <c r="CM47" s="619"/>
      <c r="CN47" s="619"/>
      <c r="CO47" s="619"/>
      <c r="CP47" s="619"/>
      <c r="CQ47" s="620"/>
      <c r="CR47" s="621">
        <v>219922</v>
      </c>
      <c r="CS47" s="634"/>
      <c r="CT47" s="634"/>
      <c r="CU47" s="634"/>
      <c r="CV47" s="634"/>
      <c r="CW47" s="634"/>
      <c r="CX47" s="634"/>
      <c r="CY47" s="635"/>
      <c r="CZ47" s="624">
        <v>0.7</v>
      </c>
      <c r="DA47" s="636"/>
      <c r="DB47" s="636"/>
      <c r="DC47" s="637"/>
      <c r="DD47" s="627">
        <v>25958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c r="B48" s="225"/>
      <c r="CD48" s="644"/>
      <c r="CE48" s="645"/>
      <c r="CF48" s="618" t="s">
        <v>348</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349</v>
      </c>
      <c r="CE49" s="603"/>
      <c r="CF49" s="603"/>
      <c r="CG49" s="603"/>
      <c r="CH49" s="603"/>
      <c r="CI49" s="603"/>
      <c r="CJ49" s="603"/>
      <c r="CK49" s="603"/>
      <c r="CL49" s="603"/>
      <c r="CM49" s="603"/>
      <c r="CN49" s="603"/>
      <c r="CO49" s="603"/>
      <c r="CP49" s="603"/>
      <c r="CQ49" s="604"/>
      <c r="CR49" s="605">
        <v>33333736</v>
      </c>
      <c r="CS49" s="606"/>
      <c r="CT49" s="606"/>
      <c r="CU49" s="606"/>
      <c r="CV49" s="606"/>
      <c r="CW49" s="606"/>
      <c r="CX49" s="606"/>
      <c r="CY49" s="607"/>
      <c r="CZ49" s="608">
        <v>100</v>
      </c>
      <c r="DA49" s="609"/>
      <c r="DB49" s="609"/>
      <c r="DC49" s="610"/>
      <c r="DD49" s="611">
        <v>17978336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vNhbHuR1hS74b3O8gA3AYq82Dm4UKoGFB0cMiAmlYnRzXffvpkDie5bkOCJhU5AyyFINB3RPqq/e4k9limclQ==" saltValue="1gXX5k1XArkFnQ/zekZd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6" zoomScale="70" zoomScaleNormal="70" zoomScaleSheetLayoutView="70" workbookViewId="0"/>
  </sheetViews>
  <sheetFormatPr defaultColWidth="0" defaultRowHeight="13.2" zeroHeight="1"/>
  <cols>
    <col min="1" max="130" width="2.77734375" style="231" customWidth="1"/>
    <col min="131" max="131" width="1.6640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351</v>
      </c>
      <c r="DK2" s="1092"/>
      <c r="DL2" s="1092"/>
      <c r="DM2" s="1092"/>
      <c r="DN2" s="1092"/>
      <c r="DO2" s="1093"/>
      <c r="DP2" s="228"/>
      <c r="DQ2" s="1091" t="s">
        <v>352</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355</v>
      </c>
      <c r="B5" s="996"/>
      <c r="C5" s="996"/>
      <c r="D5" s="996"/>
      <c r="E5" s="996"/>
      <c r="F5" s="996"/>
      <c r="G5" s="996"/>
      <c r="H5" s="996"/>
      <c r="I5" s="996"/>
      <c r="J5" s="996"/>
      <c r="K5" s="996"/>
      <c r="L5" s="996"/>
      <c r="M5" s="996"/>
      <c r="N5" s="996"/>
      <c r="O5" s="996"/>
      <c r="P5" s="997"/>
      <c r="Q5" s="1001" t="s">
        <v>356</v>
      </c>
      <c r="R5" s="1002"/>
      <c r="S5" s="1002"/>
      <c r="T5" s="1002"/>
      <c r="U5" s="1003"/>
      <c r="V5" s="1001" t="s">
        <v>357</v>
      </c>
      <c r="W5" s="1002"/>
      <c r="X5" s="1002"/>
      <c r="Y5" s="1002"/>
      <c r="Z5" s="1003"/>
      <c r="AA5" s="1001" t="s">
        <v>358</v>
      </c>
      <c r="AB5" s="1002"/>
      <c r="AC5" s="1002"/>
      <c r="AD5" s="1002"/>
      <c r="AE5" s="1002"/>
      <c r="AF5" s="1094" t="s">
        <v>359</v>
      </c>
      <c r="AG5" s="1002"/>
      <c r="AH5" s="1002"/>
      <c r="AI5" s="1002"/>
      <c r="AJ5" s="1015"/>
      <c r="AK5" s="1002" t="s">
        <v>360</v>
      </c>
      <c r="AL5" s="1002"/>
      <c r="AM5" s="1002"/>
      <c r="AN5" s="1002"/>
      <c r="AO5" s="1003"/>
      <c r="AP5" s="1001" t="s">
        <v>361</v>
      </c>
      <c r="AQ5" s="1002"/>
      <c r="AR5" s="1002"/>
      <c r="AS5" s="1002"/>
      <c r="AT5" s="1003"/>
      <c r="AU5" s="1001" t="s">
        <v>362</v>
      </c>
      <c r="AV5" s="1002"/>
      <c r="AW5" s="1002"/>
      <c r="AX5" s="1002"/>
      <c r="AY5" s="1015"/>
      <c r="AZ5" s="232"/>
      <c r="BA5" s="232"/>
      <c r="BB5" s="232"/>
      <c r="BC5" s="232"/>
      <c r="BD5" s="232"/>
      <c r="BE5" s="233"/>
      <c r="BF5" s="233"/>
      <c r="BG5" s="233"/>
      <c r="BH5" s="233"/>
      <c r="BI5" s="233"/>
      <c r="BJ5" s="233"/>
      <c r="BK5" s="233"/>
      <c r="BL5" s="233"/>
      <c r="BM5" s="233"/>
      <c r="BN5" s="233"/>
      <c r="BO5" s="233"/>
      <c r="BP5" s="233"/>
      <c r="BQ5" s="995" t="s">
        <v>363</v>
      </c>
      <c r="BR5" s="996"/>
      <c r="BS5" s="996"/>
      <c r="BT5" s="996"/>
      <c r="BU5" s="996"/>
      <c r="BV5" s="996"/>
      <c r="BW5" s="996"/>
      <c r="BX5" s="996"/>
      <c r="BY5" s="996"/>
      <c r="BZ5" s="996"/>
      <c r="CA5" s="996"/>
      <c r="CB5" s="996"/>
      <c r="CC5" s="996"/>
      <c r="CD5" s="996"/>
      <c r="CE5" s="996"/>
      <c r="CF5" s="996"/>
      <c r="CG5" s="997"/>
      <c r="CH5" s="1001" t="s">
        <v>364</v>
      </c>
      <c r="CI5" s="1002"/>
      <c r="CJ5" s="1002"/>
      <c r="CK5" s="1002"/>
      <c r="CL5" s="1003"/>
      <c r="CM5" s="1001" t="s">
        <v>365</v>
      </c>
      <c r="CN5" s="1002"/>
      <c r="CO5" s="1002"/>
      <c r="CP5" s="1002"/>
      <c r="CQ5" s="1003"/>
      <c r="CR5" s="1001" t="s">
        <v>366</v>
      </c>
      <c r="CS5" s="1002"/>
      <c r="CT5" s="1002"/>
      <c r="CU5" s="1002"/>
      <c r="CV5" s="1003"/>
      <c r="CW5" s="1001" t="s">
        <v>367</v>
      </c>
      <c r="CX5" s="1002"/>
      <c r="CY5" s="1002"/>
      <c r="CZ5" s="1002"/>
      <c r="DA5" s="1003"/>
      <c r="DB5" s="1001" t="s">
        <v>368</v>
      </c>
      <c r="DC5" s="1002"/>
      <c r="DD5" s="1002"/>
      <c r="DE5" s="1002"/>
      <c r="DF5" s="1003"/>
      <c r="DG5" s="1084" t="s">
        <v>369</v>
      </c>
      <c r="DH5" s="1085"/>
      <c r="DI5" s="1085"/>
      <c r="DJ5" s="1085"/>
      <c r="DK5" s="1086"/>
      <c r="DL5" s="1084" t="s">
        <v>370</v>
      </c>
      <c r="DM5" s="1085"/>
      <c r="DN5" s="1085"/>
      <c r="DO5" s="1085"/>
      <c r="DP5" s="1086"/>
      <c r="DQ5" s="1001" t="s">
        <v>371</v>
      </c>
      <c r="DR5" s="1002"/>
      <c r="DS5" s="1002"/>
      <c r="DT5" s="1002"/>
      <c r="DU5" s="1003"/>
      <c r="DV5" s="1001" t="s">
        <v>362</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372</v>
      </c>
      <c r="C7" s="1048"/>
      <c r="D7" s="1048"/>
      <c r="E7" s="1048"/>
      <c r="F7" s="1048"/>
      <c r="G7" s="1048"/>
      <c r="H7" s="1048"/>
      <c r="I7" s="1048"/>
      <c r="J7" s="1048"/>
      <c r="K7" s="1048"/>
      <c r="L7" s="1048"/>
      <c r="M7" s="1048"/>
      <c r="N7" s="1048"/>
      <c r="O7" s="1048"/>
      <c r="P7" s="1049"/>
      <c r="Q7" s="1102">
        <v>34145</v>
      </c>
      <c r="R7" s="1103"/>
      <c r="S7" s="1103"/>
      <c r="T7" s="1103"/>
      <c r="U7" s="1103"/>
      <c r="V7" s="1103">
        <v>33334</v>
      </c>
      <c r="W7" s="1103"/>
      <c r="X7" s="1103"/>
      <c r="Y7" s="1103"/>
      <c r="Z7" s="1103"/>
      <c r="AA7" s="1103">
        <f>Q7-V7</f>
        <v>811</v>
      </c>
      <c r="AB7" s="1103"/>
      <c r="AC7" s="1103"/>
      <c r="AD7" s="1103"/>
      <c r="AE7" s="1104"/>
      <c r="AF7" s="1105">
        <v>575</v>
      </c>
      <c r="AG7" s="1106"/>
      <c r="AH7" s="1106"/>
      <c r="AI7" s="1106"/>
      <c r="AJ7" s="1107"/>
      <c r="AK7" s="1108">
        <v>1070</v>
      </c>
      <c r="AL7" s="1109"/>
      <c r="AM7" s="1109"/>
      <c r="AN7" s="1109"/>
      <c r="AO7" s="1109"/>
      <c r="AP7" s="1109">
        <v>27945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559</v>
      </c>
      <c r="BT7" s="1100"/>
      <c r="BU7" s="1100"/>
      <c r="BV7" s="1100"/>
      <c r="BW7" s="1100"/>
      <c r="BX7" s="1100"/>
      <c r="BY7" s="1100"/>
      <c r="BZ7" s="1100"/>
      <c r="CA7" s="1100"/>
      <c r="CB7" s="1100"/>
      <c r="CC7" s="1100"/>
      <c r="CD7" s="1100"/>
      <c r="CE7" s="1100"/>
      <c r="CF7" s="1100"/>
      <c r="CG7" s="1112"/>
      <c r="CH7" s="1096">
        <v>-2</v>
      </c>
      <c r="CI7" s="1097"/>
      <c r="CJ7" s="1097"/>
      <c r="CK7" s="1097"/>
      <c r="CL7" s="1098"/>
      <c r="CM7" s="1096">
        <v>15</v>
      </c>
      <c r="CN7" s="1097"/>
      <c r="CO7" s="1097"/>
      <c r="CP7" s="1097"/>
      <c r="CQ7" s="1098"/>
      <c r="CR7" s="1096">
        <v>9</v>
      </c>
      <c r="CS7" s="1097"/>
      <c r="CT7" s="1097"/>
      <c r="CU7" s="1097"/>
      <c r="CV7" s="1098"/>
      <c r="CW7" s="1096" t="s">
        <v>502</v>
      </c>
      <c r="CX7" s="1097"/>
      <c r="CY7" s="1097"/>
      <c r="CZ7" s="1097"/>
      <c r="DA7" s="1098"/>
      <c r="DB7" s="1096" t="s">
        <v>502</v>
      </c>
      <c r="DC7" s="1097"/>
      <c r="DD7" s="1097"/>
      <c r="DE7" s="1097"/>
      <c r="DF7" s="1098"/>
      <c r="DG7" s="1096" t="s">
        <v>502</v>
      </c>
      <c r="DH7" s="1097"/>
      <c r="DI7" s="1097"/>
      <c r="DJ7" s="1097"/>
      <c r="DK7" s="1098"/>
      <c r="DL7" s="1096" t="s">
        <v>502</v>
      </c>
      <c r="DM7" s="1097"/>
      <c r="DN7" s="1097"/>
      <c r="DO7" s="1097"/>
      <c r="DP7" s="1098"/>
      <c r="DQ7" s="1096" t="s">
        <v>502</v>
      </c>
      <c r="DR7" s="1097"/>
      <c r="DS7" s="1097"/>
      <c r="DT7" s="1097"/>
      <c r="DU7" s="1098"/>
      <c r="DV7" s="1099"/>
      <c r="DW7" s="1100"/>
      <c r="DX7" s="1100"/>
      <c r="DY7" s="1100"/>
      <c r="DZ7" s="1101"/>
      <c r="EA7" s="234"/>
    </row>
    <row r="8" spans="1:131" s="235" customFormat="1" ht="26.25" customHeight="1">
      <c r="A8" s="238">
        <v>2</v>
      </c>
      <c r="B8" s="1030" t="s">
        <v>373</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t="s">
        <v>548</v>
      </c>
      <c r="AB8" s="1039"/>
      <c r="AC8" s="1039"/>
      <c r="AD8" s="1039"/>
      <c r="AE8" s="1040"/>
      <c r="AF8" s="1035" t="s">
        <v>122</v>
      </c>
      <c r="AG8" s="1036"/>
      <c r="AH8" s="1036"/>
      <c r="AI8" s="1036"/>
      <c r="AJ8" s="1037"/>
      <c r="AK8" s="1080" t="s">
        <v>502</v>
      </c>
      <c r="AL8" s="1081"/>
      <c r="AM8" s="1081"/>
      <c r="AN8" s="1081"/>
      <c r="AO8" s="1081"/>
      <c r="AP8" s="1081" t="s">
        <v>502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375</v>
      </c>
      <c r="B23" s="937" t="s">
        <v>376</v>
      </c>
      <c r="C23" s="938"/>
      <c r="D23" s="938"/>
      <c r="E23" s="938"/>
      <c r="F23" s="938"/>
      <c r="G23" s="938"/>
      <c r="H23" s="938"/>
      <c r="I23" s="938"/>
      <c r="J23" s="938"/>
      <c r="K23" s="938"/>
      <c r="L23" s="938"/>
      <c r="M23" s="938"/>
      <c r="N23" s="938"/>
      <c r="O23" s="938"/>
      <c r="P23" s="948"/>
      <c r="Q23" s="1067">
        <v>31145</v>
      </c>
      <c r="R23" s="1061"/>
      <c r="S23" s="1061"/>
      <c r="T23" s="1061"/>
      <c r="U23" s="1061"/>
      <c r="V23" s="1061">
        <v>33334</v>
      </c>
      <c r="W23" s="1061"/>
      <c r="X23" s="1061"/>
      <c r="Y23" s="1061"/>
      <c r="Z23" s="1061"/>
      <c r="AA23" s="1061">
        <v>811</v>
      </c>
      <c r="AB23" s="1061"/>
      <c r="AC23" s="1061"/>
      <c r="AD23" s="1061"/>
      <c r="AE23" s="1068"/>
      <c r="AF23" s="1069">
        <v>575</v>
      </c>
      <c r="AG23" s="1061"/>
      <c r="AH23" s="1061"/>
      <c r="AI23" s="1061"/>
      <c r="AJ23" s="1070"/>
      <c r="AK23" s="1071"/>
      <c r="AL23" s="1072"/>
      <c r="AM23" s="1072"/>
      <c r="AN23" s="1072"/>
      <c r="AO23" s="1072"/>
      <c r="AP23" s="1061">
        <v>27945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355</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362</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387</v>
      </c>
      <c r="C28" s="1048"/>
      <c r="D28" s="1048"/>
      <c r="E28" s="1048"/>
      <c r="F28" s="1048"/>
      <c r="G28" s="1048"/>
      <c r="H28" s="1048"/>
      <c r="I28" s="1048"/>
      <c r="J28" s="1048"/>
      <c r="K28" s="1048"/>
      <c r="L28" s="1048"/>
      <c r="M28" s="1048"/>
      <c r="N28" s="1048"/>
      <c r="O28" s="1048"/>
      <c r="P28" s="1049"/>
      <c r="Q28" s="1050">
        <v>4675</v>
      </c>
      <c r="R28" s="1051"/>
      <c r="S28" s="1051"/>
      <c r="T28" s="1051"/>
      <c r="U28" s="1051"/>
      <c r="V28" s="1051">
        <v>4659</v>
      </c>
      <c r="W28" s="1051"/>
      <c r="X28" s="1051"/>
      <c r="Y28" s="1051"/>
      <c r="Z28" s="1051"/>
      <c r="AA28" s="1051">
        <v>15</v>
      </c>
      <c r="AB28" s="1051"/>
      <c r="AC28" s="1051"/>
      <c r="AD28" s="1051"/>
      <c r="AE28" s="1052"/>
      <c r="AF28" s="1053">
        <v>15</v>
      </c>
      <c r="AG28" s="1051"/>
      <c r="AH28" s="1051"/>
      <c r="AI28" s="1051"/>
      <c r="AJ28" s="1054"/>
      <c r="AK28" s="1042">
        <v>571</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388</v>
      </c>
      <c r="C29" s="1031"/>
      <c r="D29" s="1031"/>
      <c r="E29" s="1031"/>
      <c r="F29" s="1031"/>
      <c r="G29" s="1031"/>
      <c r="H29" s="1031"/>
      <c r="I29" s="1031"/>
      <c r="J29" s="1031"/>
      <c r="K29" s="1031"/>
      <c r="L29" s="1031"/>
      <c r="M29" s="1031"/>
      <c r="N29" s="1031"/>
      <c r="O29" s="1031"/>
      <c r="P29" s="1032"/>
      <c r="Q29" s="1038">
        <v>5549</v>
      </c>
      <c r="R29" s="1039"/>
      <c r="S29" s="1039"/>
      <c r="T29" s="1039"/>
      <c r="U29" s="1039"/>
      <c r="V29" s="1039">
        <v>5370</v>
      </c>
      <c r="W29" s="1039"/>
      <c r="X29" s="1039"/>
      <c r="Y29" s="1039"/>
      <c r="Z29" s="1039"/>
      <c r="AA29" s="1039">
        <v>179</v>
      </c>
      <c r="AB29" s="1039"/>
      <c r="AC29" s="1039"/>
      <c r="AD29" s="1039"/>
      <c r="AE29" s="1040"/>
      <c r="AF29" s="1035">
        <v>179</v>
      </c>
      <c r="AG29" s="1036"/>
      <c r="AH29" s="1036"/>
      <c r="AI29" s="1036"/>
      <c r="AJ29" s="1037"/>
      <c r="AK29" s="980">
        <v>771</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389</v>
      </c>
      <c r="C30" s="1031"/>
      <c r="D30" s="1031"/>
      <c r="E30" s="1031"/>
      <c r="F30" s="1031"/>
      <c r="G30" s="1031"/>
      <c r="H30" s="1031"/>
      <c r="I30" s="1031"/>
      <c r="J30" s="1031"/>
      <c r="K30" s="1031"/>
      <c r="L30" s="1031"/>
      <c r="M30" s="1031"/>
      <c r="N30" s="1031"/>
      <c r="O30" s="1031"/>
      <c r="P30" s="1032"/>
      <c r="Q30" s="1038">
        <v>716</v>
      </c>
      <c r="R30" s="1039"/>
      <c r="S30" s="1039"/>
      <c r="T30" s="1039"/>
      <c r="U30" s="1039"/>
      <c r="V30" s="1039">
        <v>712</v>
      </c>
      <c r="W30" s="1039"/>
      <c r="X30" s="1039"/>
      <c r="Y30" s="1039"/>
      <c r="Z30" s="1039"/>
      <c r="AA30" s="1039">
        <v>5</v>
      </c>
      <c r="AB30" s="1039"/>
      <c r="AC30" s="1039"/>
      <c r="AD30" s="1039"/>
      <c r="AE30" s="1040"/>
      <c r="AF30" s="1035">
        <v>5</v>
      </c>
      <c r="AG30" s="1036"/>
      <c r="AH30" s="1036"/>
      <c r="AI30" s="1036"/>
      <c r="AJ30" s="1037"/>
      <c r="AK30" s="980">
        <v>182</v>
      </c>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390</v>
      </c>
      <c r="C31" s="1031"/>
      <c r="D31" s="1031"/>
      <c r="E31" s="1031"/>
      <c r="F31" s="1031"/>
      <c r="G31" s="1031"/>
      <c r="H31" s="1031"/>
      <c r="I31" s="1031"/>
      <c r="J31" s="1031"/>
      <c r="K31" s="1031"/>
      <c r="L31" s="1031"/>
      <c r="M31" s="1031"/>
      <c r="N31" s="1031"/>
      <c r="O31" s="1031"/>
      <c r="P31" s="1032"/>
      <c r="Q31" s="1038">
        <v>6</v>
      </c>
      <c r="R31" s="1039"/>
      <c r="S31" s="1039"/>
      <c r="T31" s="1039"/>
      <c r="U31" s="1039"/>
      <c r="V31" s="1039">
        <v>2</v>
      </c>
      <c r="W31" s="1039"/>
      <c r="X31" s="1039"/>
      <c r="Y31" s="1039"/>
      <c r="Z31" s="1039"/>
      <c r="AA31" s="1039">
        <v>4</v>
      </c>
      <c r="AB31" s="1039"/>
      <c r="AC31" s="1039"/>
      <c r="AD31" s="1039"/>
      <c r="AE31" s="1040"/>
      <c r="AF31" s="1035">
        <v>4</v>
      </c>
      <c r="AG31" s="1036"/>
      <c r="AH31" s="1036"/>
      <c r="AI31" s="1036"/>
      <c r="AJ31" s="1037"/>
      <c r="AK31" s="980" t="s">
        <v>548</v>
      </c>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391</v>
      </c>
      <c r="C32" s="1031"/>
      <c r="D32" s="1031"/>
      <c r="E32" s="1031"/>
      <c r="F32" s="1031"/>
      <c r="G32" s="1031"/>
      <c r="H32" s="1031"/>
      <c r="I32" s="1031"/>
      <c r="J32" s="1031"/>
      <c r="K32" s="1031"/>
      <c r="L32" s="1031"/>
      <c r="M32" s="1031"/>
      <c r="N32" s="1031"/>
      <c r="O32" s="1031"/>
      <c r="P32" s="1032"/>
      <c r="Q32" s="1038">
        <v>806</v>
      </c>
      <c r="R32" s="1039"/>
      <c r="S32" s="1039"/>
      <c r="T32" s="1039"/>
      <c r="U32" s="1039"/>
      <c r="V32" s="1039">
        <v>715</v>
      </c>
      <c r="W32" s="1039"/>
      <c r="X32" s="1039"/>
      <c r="Y32" s="1039"/>
      <c r="Z32" s="1039"/>
      <c r="AA32" s="1039">
        <v>91</v>
      </c>
      <c r="AB32" s="1039"/>
      <c r="AC32" s="1039"/>
      <c r="AD32" s="1039"/>
      <c r="AE32" s="1040"/>
      <c r="AF32" s="1035">
        <v>964</v>
      </c>
      <c r="AG32" s="1036"/>
      <c r="AH32" s="1036"/>
      <c r="AI32" s="1036"/>
      <c r="AJ32" s="1037"/>
      <c r="AK32" s="980">
        <v>126</v>
      </c>
      <c r="AL32" s="971"/>
      <c r="AM32" s="971"/>
      <c r="AN32" s="971"/>
      <c r="AO32" s="971"/>
      <c r="AP32" s="971">
        <v>2792</v>
      </c>
      <c r="AQ32" s="971"/>
      <c r="AR32" s="971"/>
      <c r="AS32" s="971"/>
      <c r="AT32" s="971"/>
      <c r="AU32" s="971">
        <v>542</v>
      </c>
      <c r="AV32" s="971"/>
      <c r="AW32" s="971"/>
      <c r="AX32" s="971"/>
      <c r="AY32" s="971"/>
      <c r="AZ32" s="1041" t="s">
        <v>502</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393</v>
      </c>
      <c r="C33" s="1031"/>
      <c r="D33" s="1031"/>
      <c r="E33" s="1031"/>
      <c r="F33" s="1031"/>
      <c r="G33" s="1031"/>
      <c r="H33" s="1031"/>
      <c r="I33" s="1031"/>
      <c r="J33" s="1031"/>
      <c r="K33" s="1031"/>
      <c r="L33" s="1031"/>
      <c r="M33" s="1031"/>
      <c r="N33" s="1031"/>
      <c r="O33" s="1031"/>
      <c r="P33" s="1032"/>
      <c r="Q33" s="1038">
        <v>2205</v>
      </c>
      <c r="R33" s="1039"/>
      <c r="S33" s="1039"/>
      <c r="T33" s="1039"/>
      <c r="U33" s="1039"/>
      <c r="V33" s="1039">
        <v>2205</v>
      </c>
      <c r="W33" s="1039"/>
      <c r="X33" s="1039"/>
      <c r="Y33" s="1039"/>
      <c r="Z33" s="1039"/>
      <c r="AA33" s="1039">
        <v>0</v>
      </c>
      <c r="AB33" s="1039"/>
      <c r="AC33" s="1039"/>
      <c r="AD33" s="1039"/>
      <c r="AE33" s="1040"/>
      <c r="AF33" s="1035">
        <v>25</v>
      </c>
      <c r="AG33" s="1036"/>
      <c r="AH33" s="1036"/>
      <c r="AI33" s="1036"/>
      <c r="AJ33" s="1037"/>
      <c r="AK33" s="980">
        <v>1249</v>
      </c>
      <c r="AL33" s="971"/>
      <c r="AM33" s="971"/>
      <c r="AN33" s="971"/>
      <c r="AO33" s="971"/>
      <c r="AP33" s="971">
        <v>16489</v>
      </c>
      <c r="AQ33" s="971"/>
      <c r="AR33" s="971"/>
      <c r="AS33" s="971"/>
      <c r="AT33" s="971"/>
      <c r="AU33" s="971">
        <v>8492</v>
      </c>
      <c r="AV33" s="971"/>
      <c r="AW33" s="971"/>
      <c r="AX33" s="971"/>
      <c r="AY33" s="971"/>
      <c r="AZ33" s="1041" t="s">
        <v>502</v>
      </c>
      <c r="BA33" s="1041"/>
      <c r="BB33" s="1041"/>
      <c r="BC33" s="1041"/>
      <c r="BD33" s="1041"/>
      <c r="BE33" s="972" t="s">
        <v>392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t="s">
        <v>394</v>
      </c>
      <c r="C34" s="1031"/>
      <c r="D34" s="1031"/>
      <c r="E34" s="1031"/>
      <c r="F34" s="1031"/>
      <c r="G34" s="1031"/>
      <c r="H34" s="1031"/>
      <c r="I34" s="1031"/>
      <c r="J34" s="1031"/>
      <c r="K34" s="1031"/>
      <c r="L34" s="1031"/>
      <c r="M34" s="1031"/>
      <c r="N34" s="1031"/>
      <c r="O34" s="1031"/>
      <c r="P34" s="1032"/>
      <c r="Q34" s="1038">
        <v>8</v>
      </c>
      <c r="R34" s="1039"/>
      <c r="S34" s="1039"/>
      <c r="T34" s="1039"/>
      <c r="U34" s="1039"/>
      <c r="V34" s="1039">
        <v>8</v>
      </c>
      <c r="W34" s="1039"/>
      <c r="X34" s="1039"/>
      <c r="Y34" s="1039"/>
      <c r="Z34" s="1039"/>
      <c r="AA34" s="1039">
        <v>0</v>
      </c>
      <c r="AB34" s="1039"/>
      <c r="AC34" s="1039"/>
      <c r="AD34" s="1039"/>
      <c r="AE34" s="1040"/>
      <c r="AF34" s="1035">
        <v>0</v>
      </c>
      <c r="AG34" s="1036"/>
      <c r="AH34" s="1036"/>
      <c r="AI34" s="1036"/>
      <c r="AJ34" s="1037"/>
      <c r="AK34" s="980" t="s">
        <v>548</v>
      </c>
      <c r="AL34" s="971"/>
      <c r="AM34" s="971"/>
      <c r="AN34" s="971"/>
      <c r="AO34" s="971"/>
      <c r="AP34" s="971" t="s">
        <v>548</v>
      </c>
      <c r="AQ34" s="971"/>
      <c r="AR34" s="971"/>
      <c r="AS34" s="971"/>
      <c r="AT34" s="971"/>
      <c r="AU34" s="971" t="s">
        <v>548</v>
      </c>
      <c r="AV34" s="971"/>
      <c r="AW34" s="971"/>
      <c r="AX34" s="971"/>
      <c r="AY34" s="971"/>
      <c r="AZ34" s="1041" t="s">
        <v>502</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375</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1192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399</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400</v>
      </c>
      <c r="AV66" s="1002"/>
      <c r="AW66" s="1002"/>
      <c r="AX66" s="1002"/>
      <c r="AY66" s="1003"/>
      <c r="AZ66" s="1001" t="s">
        <v>362</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549</v>
      </c>
      <c r="C68" s="986"/>
      <c r="D68" s="986"/>
      <c r="E68" s="986"/>
      <c r="F68" s="986"/>
      <c r="G68" s="986"/>
      <c r="H68" s="986"/>
      <c r="I68" s="986"/>
      <c r="J68" s="986"/>
      <c r="K68" s="986"/>
      <c r="L68" s="986"/>
      <c r="M68" s="986"/>
      <c r="N68" s="986"/>
      <c r="O68" s="986"/>
      <c r="P68" s="987"/>
      <c r="Q68" s="988">
        <v>2909</v>
      </c>
      <c r="R68" s="982"/>
      <c r="S68" s="982"/>
      <c r="T68" s="982"/>
      <c r="U68" s="982"/>
      <c r="V68" s="982">
        <v>2892</v>
      </c>
      <c r="W68" s="982"/>
      <c r="X68" s="982"/>
      <c r="Y68" s="982"/>
      <c r="Z68" s="982"/>
      <c r="AA68" s="982">
        <v>17</v>
      </c>
      <c r="AB68" s="982"/>
      <c r="AC68" s="982"/>
      <c r="AD68" s="982"/>
      <c r="AE68" s="982"/>
      <c r="AF68" s="982">
        <v>4</v>
      </c>
      <c r="AG68" s="982"/>
      <c r="AH68" s="982"/>
      <c r="AI68" s="982"/>
      <c r="AJ68" s="982"/>
      <c r="AK68" s="982" t="s">
        <v>502</v>
      </c>
      <c r="AL68" s="982"/>
      <c r="AM68" s="982"/>
      <c r="AN68" s="982"/>
      <c r="AO68" s="982"/>
      <c r="AP68" s="982">
        <v>2584</v>
      </c>
      <c r="AQ68" s="982"/>
      <c r="AR68" s="982"/>
      <c r="AS68" s="982"/>
      <c r="AT68" s="982"/>
      <c r="AU68" s="982">
        <v>1788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550</v>
      </c>
      <c r="C69" s="975"/>
      <c r="D69" s="975"/>
      <c r="E69" s="975"/>
      <c r="F69" s="975"/>
      <c r="G69" s="975"/>
      <c r="H69" s="975"/>
      <c r="I69" s="975"/>
      <c r="J69" s="975"/>
      <c r="K69" s="975"/>
      <c r="L69" s="975"/>
      <c r="M69" s="975"/>
      <c r="N69" s="975"/>
      <c r="O69" s="975"/>
      <c r="P69" s="976"/>
      <c r="Q69" s="977">
        <v>45</v>
      </c>
      <c r="R69" s="971"/>
      <c r="S69" s="971"/>
      <c r="T69" s="971"/>
      <c r="U69" s="971"/>
      <c r="V69" s="971">
        <v>45</v>
      </c>
      <c r="W69" s="971"/>
      <c r="X69" s="971"/>
      <c r="Y69" s="971"/>
      <c r="Z69" s="971"/>
      <c r="AA69" s="971">
        <v>0</v>
      </c>
      <c r="AB69" s="971"/>
      <c r="AC69" s="971"/>
      <c r="AD69" s="971"/>
      <c r="AE69" s="971"/>
      <c r="AF69" s="971">
        <v>0</v>
      </c>
      <c r="AG69" s="971"/>
      <c r="AH69" s="971"/>
      <c r="AI69" s="971"/>
      <c r="AJ69" s="971"/>
      <c r="AK69" s="971">
        <v>25</v>
      </c>
      <c r="AL69" s="971"/>
      <c r="AM69" s="971"/>
      <c r="AN69" s="971"/>
      <c r="AO69" s="971"/>
      <c r="AP69" s="971" t="s">
        <v>502</v>
      </c>
      <c r="AQ69" s="971"/>
      <c r="AR69" s="971"/>
      <c r="AS69" s="971"/>
      <c r="AT69" s="971"/>
      <c r="AU69" s="971" t="s">
        <v>502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551</v>
      </c>
      <c r="C70" s="975"/>
      <c r="D70" s="975"/>
      <c r="E70" s="975"/>
      <c r="F70" s="975"/>
      <c r="G70" s="975"/>
      <c r="H70" s="975"/>
      <c r="I70" s="975"/>
      <c r="J70" s="975"/>
      <c r="K70" s="975"/>
      <c r="L70" s="975"/>
      <c r="M70" s="975"/>
      <c r="N70" s="975"/>
      <c r="O70" s="975"/>
      <c r="P70" s="976"/>
      <c r="Q70" s="977">
        <v>37</v>
      </c>
      <c r="R70" s="971"/>
      <c r="S70" s="971"/>
      <c r="T70" s="971"/>
      <c r="U70" s="971"/>
      <c r="V70" s="971">
        <v>37</v>
      </c>
      <c r="W70" s="971"/>
      <c r="X70" s="971"/>
      <c r="Y70" s="971"/>
      <c r="Z70" s="971"/>
      <c r="AA70" s="971">
        <v>0</v>
      </c>
      <c r="AB70" s="971"/>
      <c r="AC70" s="971"/>
      <c r="AD70" s="971"/>
      <c r="AE70" s="971"/>
      <c r="AF70" s="971">
        <v>0</v>
      </c>
      <c r="AG70" s="971"/>
      <c r="AH70" s="971"/>
      <c r="AI70" s="971"/>
      <c r="AJ70" s="971"/>
      <c r="AK70" s="971">
        <v>8</v>
      </c>
      <c r="AL70" s="971"/>
      <c r="AM70" s="971"/>
      <c r="AN70" s="971"/>
      <c r="AO70" s="971"/>
      <c r="AP70" s="971" t="s">
        <v>502</v>
      </c>
      <c r="AQ70" s="971"/>
      <c r="AR70" s="971"/>
      <c r="AS70" s="971"/>
      <c r="AT70" s="971"/>
      <c r="AU70" s="971" t="s">
        <v>502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552</v>
      </c>
      <c r="C71" s="975"/>
      <c r="D71" s="975"/>
      <c r="E71" s="975"/>
      <c r="F71" s="975"/>
      <c r="G71" s="975"/>
      <c r="H71" s="975"/>
      <c r="I71" s="975"/>
      <c r="J71" s="975"/>
      <c r="K71" s="975"/>
      <c r="L71" s="975"/>
      <c r="M71" s="975"/>
      <c r="N71" s="975"/>
      <c r="O71" s="975"/>
      <c r="P71" s="976"/>
      <c r="Q71" s="977">
        <v>115</v>
      </c>
      <c r="R71" s="971"/>
      <c r="S71" s="971"/>
      <c r="T71" s="971"/>
      <c r="U71" s="971"/>
      <c r="V71" s="971">
        <v>107</v>
      </c>
      <c r="W71" s="971"/>
      <c r="X71" s="971"/>
      <c r="Y71" s="971"/>
      <c r="Z71" s="971"/>
      <c r="AA71" s="971">
        <v>8</v>
      </c>
      <c r="AB71" s="971"/>
      <c r="AC71" s="971"/>
      <c r="AD71" s="971"/>
      <c r="AE71" s="971"/>
      <c r="AF71" s="971">
        <v>2</v>
      </c>
      <c r="AG71" s="971"/>
      <c r="AH71" s="971"/>
      <c r="AI71" s="971"/>
      <c r="AJ71" s="971"/>
      <c r="AK71" s="971">
        <v>34</v>
      </c>
      <c r="AL71" s="971"/>
      <c r="AM71" s="971"/>
      <c r="AN71" s="971"/>
      <c r="AO71" s="971"/>
      <c r="AP71" s="971" t="s">
        <v>502</v>
      </c>
      <c r="AQ71" s="971"/>
      <c r="AR71" s="971"/>
      <c r="AS71" s="971"/>
      <c r="AT71" s="971"/>
      <c r="AU71" s="971" t="s">
        <v>502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553</v>
      </c>
      <c r="C72" s="975"/>
      <c r="D72" s="975"/>
      <c r="E72" s="975"/>
      <c r="F72" s="975"/>
      <c r="G72" s="975"/>
      <c r="H72" s="975"/>
      <c r="I72" s="975"/>
      <c r="J72" s="975"/>
      <c r="K72" s="975"/>
      <c r="L72" s="975"/>
      <c r="M72" s="975"/>
      <c r="N72" s="975"/>
      <c r="O72" s="975"/>
      <c r="P72" s="976"/>
      <c r="Q72" s="977">
        <v>88193</v>
      </c>
      <c r="R72" s="971"/>
      <c r="S72" s="971"/>
      <c r="T72" s="971"/>
      <c r="U72" s="971"/>
      <c r="V72" s="971">
        <v>87571</v>
      </c>
      <c r="W72" s="971"/>
      <c r="X72" s="971"/>
      <c r="Y72" s="971"/>
      <c r="Z72" s="971"/>
      <c r="AA72" s="971">
        <v>622</v>
      </c>
      <c r="AB72" s="971"/>
      <c r="AC72" s="971"/>
      <c r="AD72" s="971"/>
      <c r="AE72" s="971"/>
      <c r="AF72" s="971">
        <v>622</v>
      </c>
      <c r="AG72" s="971"/>
      <c r="AH72" s="971"/>
      <c r="AI72" s="971"/>
      <c r="AJ72" s="971"/>
      <c r="AK72" s="971">
        <v>242</v>
      </c>
      <c r="AL72" s="971"/>
      <c r="AM72" s="971"/>
      <c r="AN72" s="971"/>
      <c r="AO72" s="971"/>
      <c r="AP72" s="971" t="s">
        <v>502</v>
      </c>
      <c r="AQ72" s="971"/>
      <c r="AR72" s="971"/>
      <c r="AS72" s="971"/>
      <c r="AT72" s="971"/>
      <c r="AU72" s="971" t="s">
        <v>502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375</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293</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293</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293</v>
      </c>
      <c r="DR109" s="896"/>
      <c r="DS109" s="896"/>
      <c r="DT109" s="896"/>
      <c r="DU109" s="897"/>
      <c r="DV109" s="898" t="s">
        <v>412</v>
      </c>
      <c r="DW109" s="896"/>
      <c r="DX109" s="896"/>
      <c r="DY109" s="896"/>
      <c r="DZ109" s="929"/>
    </row>
    <row r="110" spans="1:131" s="230" customFormat="1" ht="26.25" customHeight="1">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2881648</v>
      </c>
      <c r="AB110" s="889"/>
      <c r="AC110" s="889"/>
      <c r="AD110" s="889"/>
      <c r="AE110" s="890"/>
      <c r="AF110" s="891">
        <v>2880660</v>
      </c>
      <c r="AG110" s="889"/>
      <c r="AH110" s="889"/>
      <c r="AI110" s="889"/>
      <c r="AJ110" s="890"/>
      <c r="AK110" s="891">
        <v>2814406</v>
      </c>
      <c r="AL110" s="889"/>
      <c r="AM110" s="889"/>
      <c r="AN110" s="889"/>
      <c r="AO110" s="890"/>
      <c r="AP110" s="892">
        <v>23.9</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28686006</v>
      </c>
      <c r="BR110" s="842"/>
      <c r="BS110" s="842"/>
      <c r="BT110" s="842"/>
      <c r="BU110" s="842"/>
      <c r="BV110" s="842">
        <v>27397435</v>
      </c>
      <c r="BW110" s="842"/>
      <c r="BX110" s="842"/>
      <c r="BY110" s="842"/>
      <c r="BZ110" s="842"/>
      <c r="CA110" s="842">
        <v>27944742</v>
      </c>
      <c r="CB110" s="842"/>
      <c r="CC110" s="842"/>
      <c r="CD110" s="842"/>
      <c r="CE110" s="842"/>
      <c r="CF110" s="866">
        <v>236.9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18</v>
      </c>
      <c r="BR111" s="817"/>
      <c r="BS111" s="817"/>
      <c r="BT111" s="817"/>
      <c r="BU111" s="817"/>
      <c r="BV111" s="817">
        <v>105</v>
      </c>
      <c r="BW111" s="817"/>
      <c r="BX111" s="817"/>
      <c r="BY111" s="817"/>
      <c r="BZ111" s="817"/>
      <c r="CA111" s="817">
        <v>33</v>
      </c>
      <c r="CB111" s="817"/>
      <c r="CC111" s="817"/>
      <c r="CD111" s="817"/>
      <c r="CE111" s="817"/>
      <c r="CF111" s="875">
        <v>0</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12414446</v>
      </c>
      <c r="BR112" s="817"/>
      <c r="BS112" s="817"/>
      <c r="BT112" s="817"/>
      <c r="BU112" s="817"/>
      <c r="BV112" s="817">
        <v>9973048</v>
      </c>
      <c r="BW112" s="817"/>
      <c r="BX112" s="817"/>
      <c r="BY112" s="817"/>
      <c r="BZ112" s="817"/>
      <c r="CA112" s="817">
        <v>9033367</v>
      </c>
      <c r="CB112" s="817"/>
      <c r="CC112" s="817"/>
      <c r="CD112" s="817"/>
      <c r="CE112" s="817"/>
      <c r="CF112" s="875">
        <v>76.599999999999994</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865293</v>
      </c>
      <c r="AB113" s="919"/>
      <c r="AC113" s="919"/>
      <c r="AD113" s="919"/>
      <c r="AE113" s="920"/>
      <c r="AF113" s="921">
        <v>736201</v>
      </c>
      <c r="AG113" s="919"/>
      <c r="AH113" s="919"/>
      <c r="AI113" s="919"/>
      <c r="AJ113" s="920"/>
      <c r="AK113" s="921">
        <v>761841</v>
      </c>
      <c r="AL113" s="919"/>
      <c r="AM113" s="919"/>
      <c r="AN113" s="919"/>
      <c r="AO113" s="920"/>
      <c r="AP113" s="922">
        <v>6.5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2382093</v>
      </c>
      <c r="BR113" s="817"/>
      <c r="BS113" s="817"/>
      <c r="BT113" s="817"/>
      <c r="BU113" s="817"/>
      <c r="BV113" s="817">
        <v>2056364</v>
      </c>
      <c r="BW113" s="817"/>
      <c r="BX113" s="817"/>
      <c r="BY113" s="817"/>
      <c r="BZ113" s="817"/>
      <c r="CA113" s="817">
        <v>1788166</v>
      </c>
      <c r="CB113" s="817"/>
      <c r="CC113" s="817"/>
      <c r="CD113" s="817"/>
      <c r="CE113" s="817"/>
      <c r="CF113" s="875">
        <v>15.2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177498</v>
      </c>
      <c r="AB114" s="780"/>
      <c r="AC114" s="780"/>
      <c r="AD114" s="780"/>
      <c r="AE114" s="781"/>
      <c r="AF114" s="782">
        <v>199381</v>
      </c>
      <c r="AG114" s="780"/>
      <c r="AH114" s="780"/>
      <c r="AI114" s="780"/>
      <c r="AJ114" s="781"/>
      <c r="AK114" s="782">
        <v>246134</v>
      </c>
      <c r="AL114" s="780"/>
      <c r="AM114" s="780"/>
      <c r="AN114" s="780"/>
      <c r="AO114" s="781"/>
      <c r="AP114" s="824">
        <v>2.1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2856488</v>
      </c>
      <c r="BR114" s="817"/>
      <c r="BS114" s="817"/>
      <c r="BT114" s="817"/>
      <c r="BU114" s="817"/>
      <c r="BV114" s="817">
        <v>2863068</v>
      </c>
      <c r="BW114" s="817"/>
      <c r="BX114" s="817"/>
      <c r="BY114" s="817"/>
      <c r="BZ114" s="817"/>
      <c r="CA114" s="817">
        <v>2914582</v>
      </c>
      <c r="CB114" s="817"/>
      <c r="CC114" s="817"/>
      <c r="CD114" s="817"/>
      <c r="CE114" s="817"/>
      <c r="CF114" s="875">
        <v>24.7</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v>
      </c>
      <c r="AB115" s="919"/>
      <c r="AC115" s="919"/>
      <c r="AD115" s="919"/>
      <c r="AE115" s="920"/>
      <c r="AF115" s="921">
        <v>6</v>
      </c>
      <c r="AG115" s="919"/>
      <c r="AH115" s="919"/>
      <c r="AI115" s="919"/>
      <c r="AJ115" s="920"/>
      <c r="AK115" s="921">
        <v>67</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3924445</v>
      </c>
      <c r="AB117" s="903"/>
      <c r="AC117" s="903"/>
      <c r="AD117" s="903"/>
      <c r="AE117" s="904"/>
      <c r="AF117" s="905">
        <v>3816248</v>
      </c>
      <c r="AG117" s="903"/>
      <c r="AH117" s="903"/>
      <c r="AI117" s="903"/>
      <c r="AJ117" s="904"/>
      <c r="AK117" s="905">
        <v>3822448</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293</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442</v>
      </c>
      <c r="BP119" s="878"/>
      <c r="BQ119" s="879">
        <v>46339051</v>
      </c>
      <c r="BR119" s="845"/>
      <c r="BS119" s="845"/>
      <c r="BT119" s="845"/>
      <c r="BU119" s="845"/>
      <c r="BV119" s="845">
        <v>42290020</v>
      </c>
      <c r="BW119" s="845"/>
      <c r="BX119" s="845"/>
      <c r="BY119" s="845"/>
      <c r="BZ119" s="845"/>
      <c r="CA119" s="845">
        <v>41680890</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18</v>
      </c>
      <c r="DH119" s="764"/>
      <c r="DI119" s="764"/>
      <c r="DJ119" s="764"/>
      <c r="DK119" s="765"/>
      <c r="DL119" s="766">
        <v>105</v>
      </c>
      <c r="DM119" s="764"/>
      <c r="DN119" s="764"/>
      <c r="DO119" s="764"/>
      <c r="DP119" s="765"/>
      <c r="DQ119" s="766">
        <v>33</v>
      </c>
      <c r="DR119" s="764"/>
      <c r="DS119" s="764"/>
      <c r="DT119" s="764"/>
      <c r="DU119" s="765"/>
      <c r="DV119" s="848">
        <v>0</v>
      </c>
      <c r="DW119" s="849"/>
      <c r="DX119" s="849"/>
      <c r="DY119" s="849"/>
      <c r="DZ119" s="850"/>
    </row>
    <row r="120" spans="1:130" s="230" customFormat="1" ht="26.25" customHeight="1">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5834332</v>
      </c>
      <c r="BR120" s="842"/>
      <c r="BS120" s="842"/>
      <c r="BT120" s="842"/>
      <c r="BU120" s="842"/>
      <c r="BV120" s="842">
        <v>6339787</v>
      </c>
      <c r="BW120" s="842"/>
      <c r="BX120" s="842"/>
      <c r="BY120" s="842"/>
      <c r="BZ120" s="842"/>
      <c r="CA120" s="842">
        <v>6556012</v>
      </c>
      <c r="CB120" s="842"/>
      <c r="CC120" s="842"/>
      <c r="CD120" s="842"/>
      <c r="CE120" s="842"/>
      <c r="CF120" s="866">
        <v>55.6</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11868999</v>
      </c>
      <c r="DH120" s="842"/>
      <c r="DI120" s="842"/>
      <c r="DJ120" s="842"/>
      <c r="DK120" s="842"/>
      <c r="DL120" s="842">
        <v>9446930</v>
      </c>
      <c r="DM120" s="842"/>
      <c r="DN120" s="842"/>
      <c r="DO120" s="842"/>
      <c r="DP120" s="842"/>
      <c r="DQ120" s="842">
        <v>8491779</v>
      </c>
      <c r="DR120" s="842"/>
      <c r="DS120" s="842"/>
      <c r="DT120" s="842"/>
      <c r="DU120" s="842"/>
      <c r="DV120" s="843">
        <v>72</v>
      </c>
      <c r="DW120" s="843"/>
      <c r="DX120" s="843"/>
      <c r="DY120" s="843"/>
      <c r="DZ120" s="844"/>
    </row>
    <row r="121" spans="1:130" s="230" customFormat="1" ht="26.25" customHeight="1">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2005972</v>
      </c>
      <c r="BR121" s="817"/>
      <c r="BS121" s="817"/>
      <c r="BT121" s="817"/>
      <c r="BU121" s="817"/>
      <c r="BV121" s="817">
        <v>1766858</v>
      </c>
      <c r="BW121" s="817"/>
      <c r="BX121" s="817"/>
      <c r="BY121" s="817"/>
      <c r="BZ121" s="817"/>
      <c r="CA121" s="817">
        <v>1900226</v>
      </c>
      <c r="CB121" s="817"/>
      <c r="CC121" s="817"/>
      <c r="CD121" s="817"/>
      <c r="CE121" s="817"/>
      <c r="CF121" s="875">
        <v>16.100000000000001</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545447</v>
      </c>
      <c r="DH121" s="817"/>
      <c r="DI121" s="817"/>
      <c r="DJ121" s="817"/>
      <c r="DK121" s="817"/>
      <c r="DL121" s="817">
        <v>526118</v>
      </c>
      <c r="DM121" s="817"/>
      <c r="DN121" s="817"/>
      <c r="DO121" s="817"/>
      <c r="DP121" s="817"/>
      <c r="DQ121" s="817">
        <v>541588</v>
      </c>
      <c r="DR121" s="817"/>
      <c r="DS121" s="817"/>
      <c r="DT121" s="817"/>
      <c r="DU121" s="817"/>
      <c r="DV121" s="794">
        <v>4.5999999999999996</v>
      </c>
      <c r="DW121" s="794"/>
      <c r="DX121" s="794"/>
      <c r="DY121" s="794"/>
      <c r="DZ121" s="795"/>
    </row>
    <row r="122" spans="1:130" s="230" customFormat="1" ht="26.25" customHeight="1">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30503444</v>
      </c>
      <c r="BR122" s="845"/>
      <c r="BS122" s="845"/>
      <c r="BT122" s="845"/>
      <c r="BU122" s="845"/>
      <c r="BV122" s="845">
        <v>29005110</v>
      </c>
      <c r="BW122" s="845"/>
      <c r="BX122" s="845"/>
      <c r="BY122" s="845"/>
      <c r="BZ122" s="845"/>
      <c r="CA122" s="845">
        <v>28218123</v>
      </c>
      <c r="CB122" s="845"/>
      <c r="CC122" s="845"/>
      <c r="CD122" s="845"/>
      <c r="CE122" s="845"/>
      <c r="CF122" s="846">
        <v>239.2</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450</v>
      </c>
      <c r="BP123" s="878"/>
      <c r="BQ123" s="832">
        <v>38343748</v>
      </c>
      <c r="BR123" s="833"/>
      <c r="BS123" s="833"/>
      <c r="BT123" s="833"/>
      <c r="BU123" s="833"/>
      <c r="BV123" s="833">
        <v>37111755</v>
      </c>
      <c r="BW123" s="833"/>
      <c r="BX123" s="833"/>
      <c r="BY123" s="833"/>
      <c r="BZ123" s="833"/>
      <c r="CA123" s="833">
        <v>36674361</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66.400000000000006</v>
      </c>
      <c r="BR124" s="831"/>
      <c r="BS124" s="831"/>
      <c r="BT124" s="831"/>
      <c r="BU124" s="831"/>
      <c r="BV124" s="831">
        <v>44</v>
      </c>
      <c r="BW124" s="831"/>
      <c r="BX124" s="831"/>
      <c r="BY124" s="831"/>
      <c r="BZ124" s="831"/>
      <c r="CA124" s="831">
        <v>42.4</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6</v>
      </c>
      <c r="AB127" s="780"/>
      <c r="AC127" s="780"/>
      <c r="AD127" s="780"/>
      <c r="AE127" s="781"/>
      <c r="AF127" s="782">
        <v>6</v>
      </c>
      <c r="AG127" s="780"/>
      <c r="AH127" s="780"/>
      <c r="AI127" s="780"/>
      <c r="AJ127" s="781"/>
      <c r="AK127" s="782">
        <v>67</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212015</v>
      </c>
      <c r="AB128" s="801"/>
      <c r="AC128" s="801"/>
      <c r="AD128" s="801"/>
      <c r="AE128" s="802"/>
      <c r="AF128" s="803">
        <v>206338</v>
      </c>
      <c r="AG128" s="801"/>
      <c r="AH128" s="801"/>
      <c r="AI128" s="801"/>
      <c r="AJ128" s="802"/>
      <c r="AK128" s="803">
        <v>187318</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12.82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14796783</v>
      </c>
      <c r="AB129" s="780"/>
      <c r="AC129" s="780"/>
      <c r="AD129" s="780"/>
      <c r="AE129" s="781"/>
      <c r="AF129" s="782">
        <v>14504916</v>
      </c>
      <c r="AG129" s="780"/>
      <c r="AH129" s="780"/>
      <c r="AI129" s="780"/>
      <c r="AJ129" s="781"/>
      <c r="AK129" s="782">
        <v>14496626</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17.82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2765644</v>
      </c>
      <c r="AB130" s="780"/>
      <c r="AC130" s="780"/>
      <c r="AD130" s="780"/>
      <c r="AE130" s="781"/>
      <c r="AF130" s="782">
        <v>2747789</v>
      </c>
      <c r="AG130" s="780"/>
      <c r="AH130" s="780"/>
      <c r="AI130" s="780"/>
      <c r="AJ130" s="781"/>
      <c r="AK130" s="782">
        <v>2700793</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7.7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12031139</v>
      </c>
      <c r="AB131" s="764"/>
      <c r="AC131" s="764"/>
      <c r="AD131" s="764"/>
      <c r="AE131" s="765"/>
      <c r="AF131" s="766">
        <v>11757127</v>
      </c>
      <c r="AG131" s="764"/>
      <c r="AH131" s="764"/>
      <c r="AI131" s="764"/>
      <c r="AJ131" s="765"/>
      <c r="AK131" s="766">
        <v>11795833</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42.4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7.8694627329999998</v>
      </c>
      <c r="AB132" s="745"/>
      <c r="AC132" s="745"/>
      <c r="AD132" s="745"/>
      <c r="AE132" s="746"/>
      <c r="AF132" s="747">
        <v>7.3327522959999998</v>
      </c>
      <c r="AG132" s="745"/>
      <c r="AH132" s="745"/>
      <c r="AI132" s="745"/>
      <c r="AJ132" s="746"/>
      <c r="AK132" s="747">
        <v>7.9209073239999999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10</v>
      </c>
      <c r="AB133" s="724"/>
      <c r="AC133" s="724"/>
      <c r="AD133" s="724"/>
      <c r="AE133" s="725"/>
      <c r="AF133" s="723">
        <v>8.1</v>
      </c>
      <c r="AG133" s="724"/>
      <c r="AH133" s="724"/>
      <c r="AI133" s="724"/>
      <c r="AJ133" s="725"/>
      <c r="AK133" s="723">
        <v>7.7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RQ4cEAqrhFqYe6oSkBVHRpoYk7gHfeb12+Irm141y/4ghk80Hxdw9ZKtFj20UqIK/GNsqwvOv3HcveU00dV7w==" saltValue="FXvJnMIzfpHfQJ+UcsCN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B11" zoomScale="70" zoomScaleNormal="85" zoomScaleSheetLayoutView="70" workbookViewId="0"/>
  </sheetViews>
  <sheetFormatPr defaultColWidth="0" defaultRowHeight="13.5" customHeight="1" zeroHeight="1"/>
  <cols>
    <col min="1" max="120" width="2.77734375" style="260" customWidth="1"/>
    <col min="121" max="121" width="0" style="259" hidden="1" customWidth="1"/>
    <col min="122" max="16384" width="9" style="259" hidden="1"/>
  </cols>
  <sheetData>
    <row r="1" spans="1:120" ht="13.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9"/>
    </row>
    <row r="17" spans="119:120" ht="13.2">
      <c r="DP17" s="259"/>
    </row>
    <row r="18" spans="119:120" ht="13.2"/>
    <row r="19" spans="119:120" ht="13.2"/>
    <row r="20" spans="119:120" ht="13.2">
      <c r="DO20" s="259"/>
      <c r="DP20" s="259"/>
    </row>
    <row r="21" spans="119:120" ht="13.2">
      <c r="DP21" s="259"/>
    </row>
    <row r="22" spans="119:120" ht="13.2"/>
    <row r="23" spans="119:120" ht="13.2">
      <c r="DO23" s="259"/>
      <c r="DP23" s="259"/>
    </row>
    <row r="24" spans="119:120" ht="13.2">
      <c r="DP24" s="259"/>
    </row>
    <row r="25" spans="119:120" ht="13.2">
      <c r="DP25" s="259"/>
    </row>
    <row r="26" spans="119:120" ht="13.2">
      <c r="DO26" s="259"/>
      <c r="DP26" s="259"/>
    </row>
    <row r="27" spans="119:120" ht="13.2"/>
    <row r="28" spans="119:120" ht="13.2">
      <c r="DO28" s="259"/>
      <c r="DP28" s="259"/>
    </row>
    <row r="29" spans="119:120" ht="13.2">
      <c r="DP29" s="259"/>
    </row>
    <row r="30" spans="119:120" ht="13.2"/>
    <row r="31" spans="119:120" ht="13.2">
      <c r="DO31" s="259"/>
      <c r="DP31" s="259"/>
    </row>
    <row r="32" spans="119:120" ht="13.2"/>
    <row r="33" spans="98:120" ht="13.2">
      <c r="DO33" s="259"/>
      <c r="DP33" s="259"/>
    </row>
    <row r="34" spans="98:120" ht="13.2">
      <c r="DM34" s="259"/>
    </row>
    <row r="35" spans="98:120" ht="13.2">
      <c r="CT35" s="259"/>
      <c r="CU35" s="259"/>
      <c r="CV35" s="259"/>
      <c r="CY35" s="259"/>
      <c r="CZ35" s="259"/>
      <c r="DA35" s="259"/>
      <c r="DD35" s="259"/>
      <c r="DE35" s="259"/>
      <c r="DF35" s="259"/>
      <c r="DI35" s="259"/>
      <c r="DJ35" s="259"/>
      <c r="DK35" s="259"/>
      <c r="DM35" s="259"/>
      <c r="DN35" s="259"/>
      <c r="DO35" s="259"/>
      <c r="DP35" s="259"/>
    </row>
    <row r="36" spans="98:120" ht="13.2"/>
    <row r="37" spans="98:120" ht="13.2">
      <c r="CW37" s="259"/>
      <c r="DB37" s="259"/>
      <c r="DG37" s="259"/>
      <c r="DL37" s="259"/>
      <c r="DP37" s="259"/>
    </row>
    <row r="38" spans="98:120" ht="13.2">
      <c r="CT38" s="259"/>
      <c r="CU38" s="259"/>
      <c r="CV38" s="259"/>
      <c r="CW38" s="259"/>
      <c r="CY38" s="259"/>
      <c r="CZ38" s="259"/>
      <c r="DA38" s="259"/>
      <c r="DB38" s="259"/>
      <c r="DD38" s="259"/>
      <c r="DE38" s="259"/>
      <c r="DF38" s="259"/>
      <c r="DG38" s="259"/>
      <c r="DI38" s="259"/>
      <c r="DJ38" s="259"/>
      <c r="DK38" s="259"/>
      <c r="DL38" s="259"/>
      <c r="DN38" s="259"/>
      <c r="DO38" s="259"/>
      <c r="DP38" s="25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9"/>
      <c r="DO49" s="259"/>
      <c r="DP49" s="25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9"/>
      <c r="CS63" s="259"/>
      <c r="CX63" s="259"/>
      <c r="DC63" s="259"/>
      <c r="DH63" s="259"/>
    </row>
    <row r="64" spans="22:120" ht="13.2">
      <c r="V64" s="259"/>
    </row>
    <row r="65" spans="15:120" ht="13.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c r="Q66" s="259"/>
      <c r="S66" s="259"/>
      <c r="U66" s="259"/>
      <c r="DM66" s="259"/>
    </row>
    <row r="67" spans="15:120" ht="13.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row r="69" spans="15:120" ht="13.2"/>
    <row r="70" spans="15:120" ht="13.2"/>
    <row r="71" spans="15:120" ht="13.2"/>
    <row r="72" spans="15:120" ht="13.2">
      <c r="DP72" s="259"/>
    </row>
    <row r="73" spans="15:120" ht="13.2">
      <c r="DP73" s="25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9"/>
      <c r="CX96" s="259"/>
      <c r="DC96" s="259"/>
      <c r="DH96" s="259"/>
    </row>
    <row r="97" spans="24:120" ht="13.2">
      <c r="CS97" s="259"/>
      <c r="CX97" s="259"/>
      <c r="DC97" s="259"/>
      <c r="DH97" s="259"/>
      <c r="DP97" s="260" t="s">
        <v>476</v>
      </c>
    </row>
    <row r="98" spans="24:120" ht="13.2" hidden="1">
      <c r="CS98" s="259"/>
      <c r="CX98" s="259"/>
      <c r="DC98" s="259"/>
      <c r="DH98" s="259"/>
    </row>
    <row r="99" spans="24:120" ht="13.2"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2" hidden="1">
      <c r="CT103" s="259"/>
      <c r="CV103" s="259"/>
      <c r="CW103" s="259"/>
      <c r="CY103" s="259"/>
      <c r="DA103" s="259"/>
      <c r="DB103" s="259"/>
      <c r="DD103" s="259"/>
      <c r="DF103" s="259"/>
      <c r="DG103" s="259"/>
      <c r="DI103" s="259"/>
      <c r="DK103" s="259"/>
      <c r="DL103" s="259"/>
      <c r="DM103" s="259"/>
      <c r="DN103" s="259"/>
      <c r="DO103" s="259"/>
      <c r="DP103" s="259"/>
    </row>
    <row r="104" spans="24:120" ht="13.2" hidden="1">
      <c r="CV104" s="259"/>
      <c r="CW104" s="259"/>
      <c r="DA104" s="259"/>
      <c r="DB104" s="259"/>
      <c r="DF104" s="259"/>
      <c r="DG104" s="259"/>
      <c r="DK104" s="259"/>
      <c r="DL104" s="259"/>
      <c r="DN104" s="259"/>
      <c r="DO104" s="259"/>
      <c r="DP104" s="259"/>
    </row>
    <row r="105" spans="24:120" ht="12.75" hidden="1" customHeight="1"/>
  </sheetData>
  <sheetProtection algorithmName="SHA-512" hashValue="UTrtUckQ9OAA1jQ8aLI4KKIk4ywAhhVBvK6g8oTqiASaAV4RPpVyqJcUZxF3aid6vg3oX1pVvJf3/o5csjciVw==" saltValue="gk0Pc0X+ZyRADRzFjwuGQw=="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A11" zoomScale="55" zoomScaleNormal="55" zoomScaleSheetLayoutView="55" workbookViewId="0"/>
  </sheetViews>
  <sheetFormatPr defaultColWidth="0" defaultRowHeight="13.5" customHeight="1" zeroHeight="1"/>
  <cols>
    <col min="1" max="116" width="2.6640625" style="260" customWidth="1"/>
    <col min="117" max="16384" width="9" style="259" hidden="1"/>
  </cols>
  <sheetData>
    <row r="1" spans="2:116" ht="13.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row r="3" spans="2:116" ht="13.2"/>
    <row r="4" spans="2:116" ht="13.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row r="20" spans="9:116" ht="13.2"/>
    <row r="21" spans="9:116" ht="13.2">
      <c r="DL21" s="259"/>
    </row>
    <row r="22" spans="9:116" ht="13.2">
      <c r="DI22" s="259"/>
      <c r="DJ22" s="259"/>
      <c r="DK22" s="259"/>
      <c r="DL22" s="259"/>
    </row>
    <row r="23" spans="9:116" ht="13.2">
      <c r="CY23" s="259"/>
      <c r="CZ23" s="259"/>
      <c r="DA23" s="259"/>
      <c r="DB23" s="259"/>
      <c r="DC23" s="259"/>
      <c r="DD23" s="259"/>
      <c r="DE23" s="259"/>
      <c r="DF23" s="259"/>
      <c r="DG23" s="259"/>
      <c r="DH23" s="259"/>
      <c r="DI23" s="259"/>
      <c r="DJ23" s="259"/>
      <c r="DK23" s="259"/>
      <c r="DL23" s="25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9"/>
      <c r="DA35" s="259"/>
      <c r="DB35" s="259"/>
      <c r="DC35" s="259"/>
      <c r="DD35" s="259"/>
      <c r="DE35" s="259"/>
      <c r="DF35" s="259"/>
      <c r="DG35" s="259"/>
      <c r="DH35" s="259"/>
      <c r="DI35" s="259"/>
      <c r="DJ35" s="259"/>
      <c r="DK35" s="259"/>
      <c r="DL35" s="259"/>
    </row>
    <row r="36" spans="15:116" ht="13.2"/>
    <row r="37" spans="15:116" ht="13.2">
      <c r="DL37" s="259"/>
    </row>
    <row r="38" spans="15:116" ht="13.2">
      <c r="DI38" s="259"/>
      <c r="DJ38" s="259"/>
      <c r="DK38" s="259"/>
      <c r="DL38" s="259"/>
    </row>
    <row r="39" spans="15:116" ht="13.2"/>
    <row r="40" spans="15:116" ht="13.2"/>
    <row r="41" spans="15:116" ht="13.2"/>
    <row r="42" spans="15:116" ht="13.2"/>
    <row r="43" spans="15:116" ht="13.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c r="DL44" s="259"/>
    </row>
    <row r="45" spans="15:116" ht="13.2"/>
    <row r="46" spans="15:116" ht="13.2">
      <c r="DA46" s="259"/>
      <c r="DB46" s="259"/>
      <c r="DC46" s="259"/>
      <c r="DD46" s="259"/>
      <c r="DE46" s="259"/>
      <c r="DF46" s="259"/>
      <c r="DG46" s="259"/>
      <c r="DH46" s="259"/>
      <c r="DI46" s="259"/>
      <c r="DJ46" s="259"/>
      <c r="DK46" s="259"/>
      <c r="DL46" s="259"/>
    </row>
    <row r="47" spans="15:116" ht="13.2"/>
    <row r="48" spans="15:116" ht="13.2"/>
    <row r="49" spans="104:116" ht="13.2"/>
    <row r="50" spans="104:116" ht="13.2">
      <c r="CZ50" s="259"/>
      <c r="DA50" s="259"/>
      <c r="DB50" s="259"/>
      <c r="DC50" s="259"/>
      <c r="DD50" s="259"/>
      <c r="DE50" s="259"/>
      <c r="DF50" s="259"/>
      <c r="DG50" s="259"/>
      <c r="DH50" s="259"/>
      <c r="DI50" s="259"/>
      <c r="DJ50" s="259"/>
      <c r="DK50" s="259"/>
      <c r="DL50" s="259"/>
    </row>
    <row r="51" spans="104:116" ht="13.2"/>
    <row r="52" spans="104:116" ht="13.2"/>
    <row r="53" spans="104:116" ht="13.2">
      <c r="DL53" s="25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9"/>
      <c r="DD67" s="259"/>
      <c r="DE67" s="259"/>
      <c r="DF67" s="259"/>
      <c r="DG67" s="259"/>
      <c r="DH67" s="259"/>
      <c r="DI67" s="259"/>
      <c r="DJ67" s="259"/>
      <c r="DK67" s="259"/>
      <c r="DL67" s="25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fI8nkeVkRVsg/f97Wx88fFTH/W6FspKK/94D6UGWymUfrSvvHiuKhRnNToujvwP9IAPmJOVlxDpOXsqEFOH4wQ==" saltValue="IRoZjZ1tHPlEcjWdcqjo7Q==" spinCount="100000" sheet="1" objects="1" scenarios="1"/>
  <dataConsolidate/>
  <phoneticPr fontId="2"/>
  <printOptions horizontalCentered="1" verticalCentered="1"/>
  <pageMargins left="0" right="0" top="0" bottom="0" header="0" footer="0"/>
  <pageSetup paperSize="8" scale="65"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tabSelected="1" view="pageBreakPreview" zoomScale="55" zoomScaleSheetLayoutView="55" workbookViewId="0"/>
  </sheetViews>
  <sheetFormatPr defaultColWidth="0" defaultRowHeight="13.5" customHeight="1" zeroHeight="1"/>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c r="AS1" s="262"/>
      <c r="AT1" s="262"/>
    </row>
    <row r="2" spans="1:46" ht="13.2">
      <c r="AS2" s="262"/>
      <c r="AT2" s="262"/>
    </row>
    <row r="3" spans="1:46" ht="13.2">
      <c r="AS3" s="262"/>
      <c r="AT3" s="262"/>
    </row>
    <row r="4" spans="1:46" ht="13.2">
      <c r="AS4" s="262"/>
      <c r="AT4" s="262"/>
    </row>
    <row r="5" spans="1:46" ht="16.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3854807</v>
      </c>
      <c r="AP9" s="281">
        <v>87189</v>
      </c>
      <c r="AQ9" s="282">
        <v>107616</v>
      </c>
      <c r="AR9" s="283">
        <v>-19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587269</v>
      </c>
      <c r="AP10" s="284">
        <v>13283</v>
      </c>
      <c r="AQ10" s="285">
        <v>10095</v>
      </c>
      <c r="AR10" s="286">
        <v>31.6</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7255</v>
      </c>
      <c r="AP11" s="284">
        <v>164</v>
      </c>
      <c r="AQ11" s="285">
        <v>1704</v>
      </c>
      <c r="AR11" s="286">
        <v>-90.4</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v>28240</v>
      </c>
      <c r="AP12" s="284">
        <v>639</v>
      </c>
      <c r="AQ12" s="285">
        <v>7</v>
      </c>
      <c r="AR12" s="286">
        <v>9028.6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153884</v>
      </c>
      <c r="AP13" s="284">
        <v>3481</v>
      </c>
      <c r="AQ13" s="285">
        <v>4110</v>
      </c>
      <c r="AR13" s="286">
        <v>-15.3</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103092</v>
      </c>
      <c r="AP14" s="284">
        <v>2332</v>
      </c>
      <c r="AQ14" s="285">
        <v>2451</v>
      </c>
      <c r="AR14" s="286">
        <v>-4.9000000000000004</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-175406</v>
      </c>
      <c r="AP15" s="284">
        <v>-3967</v>
      </c>
      <c r="AQ15" s="285">
        <v>-6399</v>
      </c>
      <c r="AR15" s="286">
        <v>-38</v>
      </c>
    </row>
    <row r="16" spans="1:46" ht="13.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4559141</v>
      </c>
      <c r="AP16" s="284">
        <v>103120</v>
      </c>
      <c r="AQ16" s="285">
        <v>119584</v>
      </c>
      <c r="AR16" s="286">
        <v>-13.8</v>
      </c>
    </row>
    <row r="17" spans="1:46" ht="13.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8.07</v>
      </c>
      <c r="AP21" s="298">
        <v>10.86</v>
      </c>
      <c r="AQ21" s="299">
        <v>-2.79</v>
      </c>
      <c r="AR21" s="267"/>
      <c r="AS21" s="300"/>
      <c r="AT21" s="296"/>
    </row>
    <row r="22" spans="1:46" s="301" customFormat="1" ht="13.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95.5</v>
      </c>
      <c r="AP22" s="303">
        <v>97.3</v>
      </c>
      <c r="AQ22" s="304">
        <v>-1.8</v>
      </c>
      <c r="AR22" s="288"/>
      <c r="AS22" s="300"/>
      <c r="AT22" s="296"/>
    </row>
    <row r="23" spans="1:46" s="301" customFormat="1" ht="13.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c r="A27" s="309"/>
      <c r="AO27" s="262"/>
      <c r="AP27" s="262"/>
      <c r="AQ27" s="262"/>
      <c r="AR27" s="262"/>
      <c r="AS27" s="262"/>
      <c r="AT27" s="262"/>
    </row>
    <row r="28" spans="1:46" ht="16.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2814406</v>
      </c>
      <c r="AP32" s="312">
        <v>63657</v>
      </c>
      <c r="AQ32" s="313">
        <v>75090</v>
      </c>
      <c r="AR32" s="314">
        <v>-15.2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502</v>
      </c>
      <c r="AP33" s="312" t="s">
        <v>502</v>
      </c>
      <c r="AQ33" s="313" t="s">
        <v>502</v>
      </c>
      <c r="AR33" s="314" t="s">
        <v>502</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502</v>
      </c>
      <c r="AP34" s="312" t="s">
        <v>502</v>
      </c>
      <c r="AQ34" s="313">
        <v>1</v>
      </c>
      <c r="AR34" s="314" t="s">
        <v>502</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761841</v>
      </c>
      <c r="AP35" s="312">
        <v>17232</v>
      </c>
      <c r="AQ35" s="313">
        <v>17211</v>
      </c>
      <c r="AR35" s="314">
        <v>0.1</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246134</v>
      </c>
      <c r="AP36" s="312">
        <v>5567</v>
      </c>
      <c r="AQ36" s="313">
        <v>2478</v>
      </c>
      <c r="AR36" s="314">
        <v>124.7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67</v>
      </c>
      <c r="AP37" s="312">
        <v>2</v>
      </c>
      <c r="AQ37" s="313">
        <v>654</v>
      </c>
      <c r="AR37" s="314">
        <v>-99.7</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502</v>
      </c>
      <c r="AP38" s="315" t="s">
        <v>502</v>
      </c>
      <c r="AQ38" s="316">
        <v>4</v>
      </c>
      <c r="AR38" s="304" t="s">
        <v>502</v>
      </c>
      <c r="AS38" s="311"/>
    </row>
    <row r="39" spans="1:46" ht="13.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-187318</v>
      </c>
      <c r="AP39" s="312">
        <v>-4237</v>
      </c>
      <c r="AQ39" s="313">
        <v>-3502</v>
      </c>
      <c r="AR39" s="314">
        <v>21</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-2700793</v>
      </c>
      <c r="AP40" s="312">
        <v>-61087</v>
      </c>
      <c r="AQ40" s="313">
        <v>-63750</v>
      </c>
      <c r="AR40" s="314">
        <v>-4.2</v>
      </c>
      <c r="AS40" s="311"/>
    </row>
    <row r="41" spans="1:46" ht="13.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934337</v>
      </c>
      <c r="AP41" s="312">
        <v>21133</v>
      </c>
      <c r="AQ41" s="313">
        <v>28185</v>
      </c>
      <c r="AR41" s="314">
        <v>-25</v>
      </c>
      <c r="AS41" s="311"/>
    </row>
    <row r="42" spans="1:46" ht="13.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2890798</v>
      </c>
      <c r="AN51" s="334">
        <v>61860</v>
      </c>
      <c r="AO51" s="335">
        <v>14.1</v>
      </c>
      <c r="AP51" s="336">
        <v>94081</v>
      </c>
      <c r="AQ51" s="337">
        <v>10.5</v>
      </c>
      <c r="AR51" s="338">
        <v>3.6</v>
      </c>
    </row>
    <row r="52" spans="1:44" ht="13.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1656098</v>
      </c>
      <c r="AN52" s="342">
        <v>35439</v>
      </c>
      <c r="AO52" s="343">
        <v>-1.2</v>
      </c>
      <c r="AP52" s="344">
        <v>48949</v>
      </c>
      <c r="AQ52" s="345">
        <v>11.5</v>
      </c>
      <c r="AR52" s="346">
        <v>-12.7</v>
      </c>
    </row>
    <row r="53" spans="1:44" ht="13.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2327418</v>
      </c>
      <c r="AN53" s="334">
        <v>50317</v>
      </c>
      <c r="AO53" s="335">
        <v>-18.7</v>
      </c>
      <c r="AP53" s="336">
        <v>92632</v>
      </c>
      <c r="AQ53" s="337">
        <v>-1.5</v>
      </c>
      <c r="AR53" s="338">
        <v>-17.2</v>
      </c>
    </row>
    <row r="54" spans="1:44" ht="13.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1129720</v>
      </c>
      <c r="AN54" s="342">
        <v>24424</v>
      </c>
      <c r="AO54" s="343">
        <v>-31.1</v>
      </c>
      <c r="AP54" s="344">
        <v>47978</v>
      </c>
      <c r="AQ54" s="345">
        <v>-2</v>
      </c>
      <c r="AR54" s="346">
        <v>-29.1</v>
      </c>
    </row>
    <row r="55" spans="1:44" ht="13.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2384854</v>
      </c>
      <c r="AN55" s="334">
        <v>52329</v>
      </c>
      <c r="AO55" s="335">
        <v>4</v>
      </c>
      <c r="AP55" s="336">
        <v>96469</v>
      </c>
      <c r="AQ55" s="337">
        <v>4.0999999999999996</v>
      </c>
      <c r="AR55" s="338">
        <v>-0.1</v>
      </c>
    </row>
    <row r="56" spans="1:44" ht="13.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1395302</v>
      </c>
      <c r="AN56" s="342">
        <v>30616</v>
      </c>
      <c r="AO56" s="343">
        <v>25.4</v>
      </c>
      <c r="AP56" s="344">
        <v>49775</v>
      </c>
      <c r="AQ56" s="345">
        <v>3.7</v>
      </c>
      <c r="AR56" s="346">
        <v>21.7</v>
      </c>
    </row>
    <row r="57" spans="1:44" ht="13.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2429225</v>
      </c>
      <c r="AN57" s="334">
        <v>54020</v>
      </c>
      <c r="AO57" s="335">
        <v>3.2</v>
      </c>
      <c r="AP57" s="336">
        <v>85743</v>
      </c>
      <c r="AQ57" s="337">
        <v>-11.1</v>
      </c>
      <c r="AR57" s="338">
        <v>14.3</v>
      </c>
    </row>
    <row r="58" spans="1:44" ht="13.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1525900</v>
      </c>
      <c r="AN58" s="342">
        <v>33932</v>
      </c>
      <c r="AO58" s="343">
        <v>10.8</v>
      </c>
      <c r="AP58" s="344">
        <v>45231</v>
      </c>
      <c r="AQ58" s="345">
        <v>-9.1</v>
      </c>
      <c r="AR58" s="346">
        <v>19.899999999999999</v>
      </c>
    </row>
    <row r="59" spans="1:44" ht="13.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5024373</v>
      </c>
      <c r="AN59" s="334">
        <v>113643</v>
      </c>
      <c r="AO59" s="335">
        <v>110.4</v>
      </c>
      <c r="AP59" s="336">
        <v>92509</v>
      </c>
      <c r="AQ59" s="337">
        <v>7.9</v>
      </c>
      <c r="AR59" s="338">
        <v>102.5</v>
      </c>
    </row>
    <row r="60" spans="1:44" ht="13.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3625911</v>
      </c>
      <c r="AN60" s="342">
        <v>82012</v>
      </c>
      <c r="AO60" s="343">
        <v>141.69999999999999</v>
      </c>
      <c r="AP60" s="344">
        <v>52274</v>
      </c>
      <c r="AQ60" s="345">
        <v>15.6</v>
      </c>
      <c r="AR60" s="346">
        <v>126.1</v>
      </c>
    </row>
    <row r="61" spans="1:44" ht="13.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3011334</v>
      </c>
      <c r="AN61" s="349">
        <v>66434</v>
      </c>
      <c r="AO61" s="350">
        <v>22.6</v>
      </c>
      <c r="AP61" s="351">
        <v>92287</v>
      </c>
      <c r="AQ61" s="352">
        <v>2</v>
      </c>
      <c r="AR61" s="338">
        <v>20.6</v>
      </c>
    </row>
    <row r="62" spans="1:44" ht="13.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1866586</v>
      </c>
      <c r="AN62" s="342">
        <v>41285</v>
      </c>
      <c r="AO62" s="343">
        <v>29.1</v>
      </c>
      <c r="AP62" s="344">
        <v>48841</v>
      </c>
      <c r="AQ62" s="345">
        <v>3.9</v>
      </c>
      <c r="AR62" s="346">
        <v>25.2</v>
      </c>
    </row>
    <row r="63" spans="1:44" ht="13.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2" hidden="1">
      <c r="AK70" s="262"/>
      <c r="AL70" s="262"/>
      <c r="AM70" s="262"/>
      <c r="AN70" s="262"/>
      <c r="AO70" s="262"/>
      <c r="AP70" s="262"/>
      <c r="AQ70" s="262"/>
      <c r="AR70" s="262"/>
    </row>
    <row r="71" spans="1:46" ht="13.2" hidden="1">
      <c r="AK71" s="262"/>
      <c r="AL71" s="262"/>
      <c r="AM71" s="262"/>
      <c r="AN71" s="262"/>
      <c r="AO71" s="262"/>
      <c r="AP71" s="262"/>
      <c r="AQ71" s="262"/>
      <c r="AR71" s="262"/>
    </row>
    <row r="72" spans="1:46" ht="13.2" hidden="1">
      <c r="AK72" s="262"/>
      <c r="AL72" s="262"/>
      <c r="AM72" s="262"/>
      <c r="AN72" s="262"/>
      <c r="AO72" s="262"/>
      <c r="AP72" s="262"/>
      <c r="AQ72" s="262"/>
      <c r="AR72" s="262"/>
    </row>
    <row r="73" spans="1:46" ht="13.2" hidden="1">
      <c r="AK73" s="262"/>
      <c r="AL73" s="262"/>
      <c r="AM73" s="262"/>
      <c r="AN73" s="262"/>
      <c r="AO73" s="262"/>
      <c r="AP73" s="262"/>
      <c r="AQ73" s="262"/>
      <c r="AR73" s="262"/>
    </row>
  </sheetData>
  <sheetProtection algorithmName="SHA-512" hashValue="qCdg5jNc8ylo6XSEA9H29EyHC0WKkagZB/xFz48neRQi2RtsmdPzGWWA4JOZsTWQ+3bT/s6lCs7VdfeIZZC6mw==" saltValue="0jzPRHBavmpl+z28rVyCY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abSelected="1" topLeftCell="A44" zoomScale="55" zoomScaleNormal="55" zoomScaleSheetLayoutView="55" workbookViewId="0"/>
  </sheetViews>
  <sheetFormatPr defaultColWidth="0" defaultRowHeight="13.5" customHeight="1" zeroHeight="1"/>
  <cols>
    <col min="1" max="125" width="2.441406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c r="B2" s="259"/>
      <c r="DG2" s="259"/>
    </row>
    <row r="3" spans="2:125" ht="13.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row r="5" spans="2:125" ht="13.2"/>
    <row r="6" spans="2:125" ht="13.2"/>
    <row r="7" spans="2:125" ht="13.2"/>
    <row r="8" spans="2:125" ht="13.2"/>
    <row r="9" spans="2:125" ht="13.2">
      <c r="DU9" s="259"/>
    </row>
    <row r="10" spans="2:125" ht="13.2"/>
    <row r="11" spans="2:125" ht="13.2"/>
    <row r="12" spans="2:125" ht="13.2"/>
    <row r="13" spans="2:125" ht="13.2"/>
    <row r="14" spans="2:125" ht="13.2"/>
    <row r="15" spans="2:125" ht="13.2"/>
    <row r="16" spans="2:125" ht="13.2"/>
    <row r="17" spans="125:125" ht="13.2">
      <c r="DU17" s="259"/>
    </row>
    <row r="18" spans="125:125" ht="13.2"/>
    <row r="19" spans="125:125" ht="13.2"/>
    <row r="20" spans="125:125" ht="13.2">
      <c r="DU20" s="259"/>
    </row>
    <row r="21" spans="125:125" ht="13.2">
      <c r="DU21" s="259"/>
    </row>
    <row r="22" spans="125:125" ht="13.2"/>
    <row r="23" spans="125:125" ht="13.2"/>
    <row r="24" spans="125:125" ht="13.2"/>
    <row r="25" spans="125:125" ht="13.2"/>
    <row r="26" spans="125:125" ht="13.2"/>
    <row r="27" spans="125:125" ht="13.2"/>
    <row r="28" spans="125:125" ht="13.2">
      <c r="DU28" s="259"/>
    </row>
    <row r="29" spans="125:125" ht="13.2"/>
    <row r="30" spans="125:125" ht="13.2"/>
    <row r="31" spans="125:125" ht="13.2"/>
    <row r="32" spans="125:125" ht="13.2"/>
    <row r="33" spans="2:125" ht="13.2">
      <c r="B33" s="259"/>
      <c r="G33" s="259"/>
      <c r="I33" s="259"/>
    </row>
    <row r="34" spans="2:125" ht="13.2">
      <c r="C34" s="259"/>
      <c r="P34" s="259"/>
      <c r="DE34" s="259"/>
      <c r="DH34" s="259"/>
    </row>
    <row r="35" spans="2:125" ht="13.2">
      <c r="D35" s="259"/>
      <c r="E35" s="259"/>
      <c r="DG35" s="259"/>
      <c r="DJ35" s="259"/>
      <c r="DP35" s="259"/>
      <c r="DQ35" s="259"/>
      <c r="DR35" s="259"/>
      <c r="DS35" s="259"/>
      <c r="DT35" s="259"/>
      <c r="DU35" s="259"/>
    </row>
    <row r="36" spans="2:125" ht="13.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c r="DU37" s="259"/>
    </row>
    <row r="38" spans="2:125" ht="13.2">
      <c r="DT38" s="259"/>
      <c r="DU38" s="259"/>
    </row>
    <row r="39" spans="2:125" ht="13.2"/>
    <row r="40" spans="2:125" ht="13.2">
      <c r="DH40" s="259"/>
    </row>
    <row r="41" spans="2:125" ht="13.2">
      <c r="DE41" s="259"/>
    </row>
    <row r="42" spans="2:125" ht="13.2">
      <c r="DG42" s="259"/>
      <c r="DJ42" s="259"/>
    </row>
    <row r="43" spans="2:125" ht="13.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c r="DU44" s="259"/>
    </row>
    <row r="45" spans="2:125" ht="13.2"/>
    <row r="46" spans="2:125" ht="13.2"/>
    <row r="47" spans="2:125" ht="13.2"/>
    <row r="48" spans="2:125" ht="13.2">
      <c r="DT48" s="259"/>
      <c r="DU48" s="259"/>
    </row>
    <row r="49" spans="120:125" ht="13.2">
      <c r="DU49" s="259"/>
    </row>
    <row r="50" spans="120:125" ht="13.2">
      <c r="DU50" s="259"/>
    </row>
    <row r="51" spans="120:125" ht="13.2">
      <c r="DP51" s="259"/>
      <c r="DQ51" s="259"/>
      <c r="DR51" s="259"/>
      <c r="DS51" s="259"/>
      <c r="DT51" s="259"/>
      <c r="DU51" s="259"/>
    </row>
    <row r="52" spans="120:125" ht="13.2"/>
    <row r="53" spans="120:125" ht="13.2"/>
    <row r="54" spans="120:125" ht="13.2">
      <c r="DU54" s="259"/>
    </row>
    <row r="55" spans="120:125" ht="13.2"/>
    <row r="56" spans="120:125" ht="13.2"/>
    <row r="57" spans="120:125" ht="13.2"/>
    <row r="58" spans="120:125" ht="13.2">
      <c r="DU58" s="259"/>
    </row>
    <row r="59" spans="120:125" ht="13.2"/>
    <row r="60" spans="120:125" ht="13.2"/>
    <row r="61" spans="120:125" ht="13.2"/>
    <row r="62" spans="120:125" ht="13.2"/>
    <row r="63" spans="120:125" ht="13.2">
      <c r="DU63" s="259"/>
    </row>
    <row r="64" spans="120:125" ht="13.2">
      <c r="DT64" s="259"/>
      <c r="DU64" s="259"/>
    </row>
    <row r="65" spans="123:125" ht="13.2"/>
    <row r="66" spans="123:125" ht="13.2"/>
    <row r="67" spans="123:125" ht="13.2"/>
    <row r="68" spans="123:125" ht="13.2"/>
    <row r="69" spans="123:125" ht="13.2">
      <c r="DS69" s="259"/>
      <c r="DT69" s="259"/>
      <c r="DU69" s="25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9"/>
    </row>
    <row r="83" spans="116:125" ht="13.2">
      <c r="DM83" s="259"/>
      <c r="DN83" s="259"/>
      <c r="DO83" s="259"/>
      <c r="DP83" s="259"/>
      <c r="DQ83" s="259"/>
      <c r="DR83" s="259"/>
      <c r="DS83" s="259"/>
      <c r="DT83" s="259"/>
      <c r="DU83" s="259"/>
    </row>
    <row r="84" spans="116:125" ht="13.2"/>
    <row r="85" spans="116:125" ht="13.2"/>
    <row r="86" spans="116:125" ht="13.2"/>
    <row r="87" spans="116:125" ht="13.2"/>
    <row r="88" spans="116:125" ht="13.2">
      <c r="DU88" s="259"/>
    </row>
    <row r="89" spans="116:125" ht="13.2"/>
    <row r="90" spans="116:125" ht="13.2"/>
    <row r="91" spans="116:125" ht="13.2"/>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476</v>
      </c>
    </row>
    <row r="120" spans="125:125" ht="13.5" hidden="1" customHeight="1"/>
    <row r="121" spans="125:125" ht="13.5" hidden="1" customHeight="1">
      <c r="DU121" s="259"/>
    </row>
  </sheetData>
  <sheetProtection algorithmName="SHA-512" hashValue="4v9gYGyuQwYWHGB2d6u1tcSphVi7o+0ryL9Jx8fvO/RaizD+gk9qrlP1Gg/7xi3RPVaLmbM+xkVwT7nOWsKe7Q==" saltValue="J0sDUhf/EJwWr/VRX260i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abSelected="1" topLeftCell="A66" zoomScale="70" zoomScaleNormal="70" zoomScaleSheetLayoutView="55" workbookViewId="0"/>
  </sheetViews>
  <sheetFormatPr defaultColWidth="0" defaultRowHeight="13.5" customHeight="1" zeroHeight="1"/>
  <cols>
    <col min="1" max="125" width="2.441406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c r="B2" s="259"/>
      <c r="T2" s="259"/>
    </row>
    <row r="3" spans="1:125"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9"/>
      <c r="G33" s="259"/>
      <c r="I33" s="259"/>
    </row>
    <row r="34" spans="2:125" ht="13.2">
      <c r="C34" s="259"/>
      <c r="P34" s="259"/>
      <c r="R34" s="259"/>
      <c r="U34" s="259"/>
    </row>
    <row r="35" spans="2:125" ht="13.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c r="F36" s="259"/>
      <c r="H36" s="259"/>
      <c r="J36" s="259"/>
      <c r="K36" s="259"/>
      <c r="L36" s="259"/>
      <c r="M36" s="259"/>
      <c r="N36" s="259"/>
      <c r="O36" s="259"/>
      <c r="Q36" s="259"/>
      <c r="S36" s="259"/>
      <c r="V36" s="259"/>
    </row>
    <row r="37" spans="2:125" ht="13.2"/>
    <row r="38" spans="2:125" ht="13.2"/>
    <row r="39" spans="2:125" ht="13.2"/>
    <row r="40" spans="2:125" ht="13.2">
      <c r="U40" s="259"/>
    </row>
    <row r="41" spans="2:125" ht="13.2">
      <c r="R41" s="259"/>
    </row>
    <row r="42" spans="2:125" ht="13.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c r="Q43" s="259"/>
      <c r="S43" s="259"/>
      <c r="V43" s="25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476</v>
      </c>
    </row>
  </sheetData>
  <sheetProtection algorithmName="SHA-512" hashValue="MoL6LiQ6i82DDBNSYFYJR/Fu6cxCDJGFB200AWHUmCDlcuQIMlpMB+IWP5AokjGlU4tS8yZc5kOGNzrMuI8D3A==" saltValue="PBUM5J4JV4o5Dux+V2mbi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topLeftCell="A11" zoomScale="55" zoomScaleNormal="55"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9.86</v>
      </c>
      <c r="G47" s="12">
        <v>10.78</v>
      </c>
      <c r="H47" s="12">
        <v>12.73</v>
      </c>
      <c r="I47" s="12">
        <v>16.3</v>
      </c>
      <c r="J47" s="13">
        <v>17.309999999999999</v>
      </c>
    </row>
    <row r="48" spans="2:10" ht="57.75" customHeight="1">
      <c r="B48" s="14"/>
      <c r="C48" s="1141" t="s">
        <v>4</v>
      </c>
      <c r="D48" s="1141"/>
      <c r="E48" s="1142"/>
      <c r="F48" s="15">
        <v>2.78</v>
      </c>
      <c r="G48" s="16">
        <v>3.23</v>
      </c>
      <c r="H48" s="16">
        <v>6.49</v>
      </c>
      <c r="I48" s="16">
        <v>6.14</v>
      </c>
      <c r="J48" s="17">
        <v>3.97</v>
      </c>
    </row>
    <row r="49" spans="2:10" ht="57.75" customHeight="1" thickBot="1">
      <c r="B49" s="18"/>
      <c r="C49" s="1143" t="s">
        <v>5</v>
      </c>
      <c r="D49" s="1143"/>
      <c r="E49" s="1144"/>
      <c r="F49" s="19" t="s">
        <v>531</v>
      </c>
      <c r="G49" s="20">
        <v>1.79</v>
      </c>
      <c r="H49" s="20">
        <v>5.74</v>
      </c>
      <c r="I49" s="20">
        <v>2.83</v>
      </c>
      <c r="J49" s="21" t="s">
        <v>532</v>
      </c>
    </row>
    <row r="50" spans="2:10" ht="13.2"/>
  </sheetData>
  <sheetProtection algorithmName="SHA-512" hashValue="UG/xbNri7ju7j3/McHRTBzYOOE7GIDyny4zW4rQAR0Qkf2qoywCTc+W5gMb69qmjv6mQnIsVW2X7rDwQjBEB+w==" saltValue="PdLuiJbvIV76a19wDqYTP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55" zoomScaleNormal="55"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533</v>
      </c>
      <c r="D34" s="1151"/>
      <c r="E34" s="1152"/>
      <c r="F34" s="32">
        <v>7.86</v>
      </c>
      <c r="G34" s="33">
        <v>8.0500000000000007</v>
      </c>
      <c r="H34" s="33">
        <v>7.96</v>
      </c>
      <c r="I34" s="33">
        <v>8.49</v>
      </c>
      <c r="J34" s="34">
        <v>6.65</v>
      </c>
      <c r="K34" s="22"/>
      <c r="L34" s="22"/>
      <c r="M34" s="22"/>
      <c r="N34" s="22"/>
      <c r="O34" s="22"/>
      <c r="P34" s="22"/>
    </row>
    <row r="35" spans="1:16" ht="39" customHeight="1">
      <c r="A35" s="22"/>
      <c r="B35" s="35"/>
      <c r="C35" s="1145" t="s">
        <v>534</v>
      </c>
      <c r="D35" s="1146"/>
      <c r="E35" s="1147"/>
      <c r="F35" s="36">
        <v>2.57</v>
      </c>
      <c r="G35" s="37">
        <v>3.23</v>
      </c>
      <c r="H35" s="37">
        <v>6.48</v>
      </c>
      <c r="I35" s="37">
        <v>6.13</v>
      </c>
      <c r="J35" s="38">
        <v>3.96</v>
      </c>
      <c r="K35" s="22"/>
      <c r="L35" s="22"/>
      <c r="M35" s="22"/>
      <c r="N35" s="22"/>
      <c r="O35" s="22"/>
      <c r="P35" s="22"/>
    </row>
    <row r="36" spans="1:16" ht="39" customHeight="1">
      <c r="A36" s="22"/>
      <c r="B36" s="35"/>
      <c r="C36" s="1145" t="s">
        <v>535</v>
      </c>
      <c r="D36" s="1146"/>
      <c r="E36" s="1147"/>
      <c r="F36" s="36">
        <v>0.71</v>
      </c>
      <c r="G36" s="37">
        <v>0.63</v>
      </c>
      <c r="H36" s="37">
        <v>1.1499999999999999</v>
      </c>
      <c r="I36" s="37">
        <v>1.1000000000000001</v>
      </c>
      <c r="J36" s="38">
        <v>1.23</v>
      </c>
      <c r="K36" s="22"/>
      <c r="L36" s="22"/>
      <c r="M36" s="22"/>
      <c r="N36" s="22"/>
      <c r="O36" s="22"/>
      <c r="P36" s="22"/>
    </row>
    <row r="37" spans="1:16" ht="39" customHeight="1">
      <c r="A37" s="22"/>
      <c r="B37" s="35"/>
      <c r="C37" s="1145" t="s">
        <v>536</v>
      </c>
      <c r="D37" s="1146"/>
      <c r="E37" s="1147"/>
      <c r="F37" s="36">
        <v>0</v>
      </c>
      <c r="G37" s="37">
        <v>0.15</v>
      </c>
      <c r="H37" s="37">
        <v>0.18</v>
      </c>
      <c r="I37" s="37">
        <v>0.11</v>
      </c>
      <c r="J37" s="38">
        <v>0.17</v>
      </c>
      <c r="K37" s="22"/>
      <c r="L37" s="22"/>
      <c r="M37" s="22"/>
      <c r="N37" s="22"/>
      <c r="O37" s="22"/>
      <c r="P37" s="22"/>
    </row>
    <row r="38" spans="1:16" ht="39" customHeight="1">
      <c r="A38" s="22"/>
      <c r="B38" s="35"/>
      <c r="C38" s="1145" t="s">
        <v>537</v>
      </c>
      <c r="D38" s="1146"/>
      <c r="E38" s="1147"/>
      <c r="F38" s="36">
        <v>0.56999999999999995</v>
      </c>
      <c r="G38" s="37">
        <v>0.66</v>
      </c>
      <c r="H38" s="37">
        <v>0.37</v>
      </c>
      <c r="I38" s="37">
        <v>0.11</v>
      </c>
      <c r="J38" s="38">
        <v>0.1</v>
      </c>
      <c r="K38" s="22"/>
      <c r="L38" s="22"/>
      <c r="M38" s="22"/>
      <c r="N38" s="22"/>
      <c r="O38" s="22"/>
      <c r="P38" s="22"/>
    </row>
    <row r="39" spans="1:16" ht="39" customHeight="1">
      <c r="A39" s="22"/>
      <c r="B39" s="35"/>
      <c r="C39" s="1145" t="s">
        <v>538</v>
      </c>
      <c r="D39" s="1146"/>
      <c r="E39" s="1147"/>
      <c r="F39" s="36">
        <v>0.01</v>
      </c>
      <c r="G39" s="37">
        <v>0.01</v>
      </c>
      <c r="H39" s="37">
        <v>0.01</v>
      </c>
      <c r="I39" s="37">
        <v>0.02</v>
      </c>
      <c r="J39" s="38">
        <v>0.03</v>
      </c>
      <c r="K39" s="22"/>
      <c r="L39" s="22"/>
      <c r="M39" s="22"/>
      <c r="N39" s="22"/>
      <c r="O39" s="22"/>
      <c r="P39" s="22"/>
    </row>
    <row r="40" spans="1:16" ht="39" customHeight="1">
      <c r="A40" s="22"/>
      <c r="B40" s="35"/>
      <c r="C40" s="1145" t="s">
        <v>539</v>
      </c>
      <c r="D40" s="1146"/>
      <c r="E40" s="1147"/>
      <c r="F40" s="36">
        <v>0</v>
      </c>
      <c r="G40" s="37">
        <v>0</v>
      </c>
      <c r="H40" s="37">
        <v>0</v>
      </c>
      <c r="I40" s="37">
        <v>0</v>
      </c>
      <c r="J40" s="38">
        <v>0.02</v>
      </c>
      <c r="K40" s="22"/>
      <c r="L40" s="22"/>
      <c r="M40" s="22"/>
      <c r="N40" s="22"/>
      <c r="O40" s="22"/>
      <c r="P40" s="22"/>
    </row>
    <row r="41" spans="1:16" ht="39" customHeight="1">
      <c r="A41" s="22"/>
      <c r="B41" s="35"/>
      <c r="C41" s="1145" t="s">
        <v>540</v>
      </c>
      <c r="D41" s="1146"/>
      <c r="E41" s="1147"/>
      <c r="F41" s="36">
        <v>0</v>
      </c>
      <c r="G41" s="37">
        <v>0</v>
      </c>
      <c r="H41" s="37">
        <v>0.01</v>
      </c>
      <c r="I41" s="37">
        <v>0.01</v>
      </c>
      <c r="J41" s="38">
        <v>0</v>
      </c>
      <c r="K41" s="22"/>
      <c r="L41" s="22"/>
      <c r="M41" s="22"/>
      <c r="N41" s="22"/>
      <c r="O41" s="22"/>
      <c r="P41" s="22"/>
    </row>
    <row r="42" spans="1:16" ht="39" customHeight="1">
      <c r="A42" s="22"/>
      <c r="B42" s="39"/>
      <c r="C42" s="1145" t="s">
        <v>541</v>
      </c>
      <c r="D42" s="1146"/>
      <c r="E42" s="1147"/>
      <c r="F42" s="36" t="s">
        <v>502</v>
      </c>
      <c r="G42" s="37" t="s">
        <v>502</v>
      </c>
      <c r="H42" s="37" t="s">
        <v>502</v>
      </c>
      <c r="I42" s="37" t="s">
        <v>502</v>
      </c>
      <c r="J42" s="38" t="s">
        <v>502</v>
      </c>
      <c r="K42" s="22"/>
      <c r="L42" s="22"/>
      <c r="M42" s="22"/>
      <c r="N42" s="22"/>
      <c r="O42" s="22"/>
      <c r="P42" s="22"/>
    </row>
    <row r="43" spans="1:16" ht="39" customHeight="1" thickBot="1">
      <c r="A43" s="22"/>
      <c r="B43" s="40"/>
      <c r="C43" s="1148" t="s">
        <v>542</v>
      </c>
      <c r="D43" s="1149"/>
      <c r="E43" s="1150"/>
      <c r="F43" s="41">
        <v>0.47</v>
      </c>
      <c r="G43" s="42">
        <v>0</v>
      </c>
      <c r="H43" s="42">
        <v>0</v>
      </c>
      <c r="I43" s="42">
        <v>0</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8SELIRYycc0hFiTs2IRSEE27PdRSVsuU7ihpvz61wkCcfZoTYVPCrtYupQqdHXZ09MuWj2YLGeGFV4u5gbzWvQ==" saltValue="rd395pnHaapLpuLqUtK3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abSelected="1" zoomScale="55" zoomScaleNormal="55"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76" t="s">
        <v>9</v>
      </c>
      <c r="C45" s="1177"/>
      <c r="D45" s="58"/>
      <c r="E45" s="1182" t="s">
        <v>10</v>
      </c>
      <c r="F45" s="1182"/>
      <c r="G45" s="1182"/>
      <c r="H45" s="1182"/>
      <c r="I45" s="1182"/>
      <c r="J45" s="1183"/>
      <c r="K45" s="59">
        <v>2885</v>
      </c>
      <c r="L45" s="60">
        <v>2946</v>
      </c>
      <c r="M45" s="60">
        <v>2882</v>
      </c>
      <c r="N45" s="60">
        <v>2881</v>
      </c>
      <c r="O45" s="61">
        <v>2814</v>
      </c>
      <c r="P45" s="48"/>
      <c r="Q45" s="48"/>
      <c r="R45" s="48"/>
      <c r="S45" s="48"/>
      <c r="T45" s="48"/>
      <c r="U45" s="48"/>
    </row>
    <row r="46" spans="1:21" ht="30.75" customHeight="1">
      <c r="A46" s="48"/>
      <c r="B46" s="1178"/>
      <c r="C46" s="1179"/>
      <c r="D46" s="62"/>
      <c r="E46" s="1155" t="s">
        <v>11</v>
      </c>
      <c r="F46" s="1155"/>
      <c r="G46" s="1155"/>
      <c r="H46" s="1155"/>
      <c r="I46" s="1155"/>
      <c r="J46" s="1156"/>
      <c r="K46" s="63" t="s">
        <v>502</v>
      </c>
      <c r="L46" s="64" t="s">
        <v>502</v>
      </c>
      <c r="M46" s="64" t="s">
        <v>502</v>
      </c>
      <c r="N46" s="64" t="s">
        <v>502</v>
      </c>
      <c r="O46" s="65" t="s">
        <v>502</v>
      </c>
      <c r="P46" s="48"/>
      <c r="Q46" s="48"/>
      <c r="R46" s="48"/>
      <c r="S46" s="48"/>
      <c r="T46" s="48"/>
      <c r="U46" s="48"/>
    </row>
    <row r="47" spans="1:21" ht="30.75" customHeight="1">
      <c r="A47" s="48"/>
      <c r="B47" s="1178"/>
      <c r="C47" s="1179"/>
      <c r="D47" s="62"/>
      <c r="E47" s="1155" t="s">
        <v>12</v>
      </c>
      <c r="F47" s="1155"/>
      <c r="G47" s="1155"/>
      <c r="H47" s="1155"/>
      <c r="I47" s="1155"/>
      <c r="J47" s="1156"/>
      <c r="K47" s="63" t="s">
        <v>502</v>
      </c>
      <c r="L47" s="64" t="s">
        <v>502</v>
      </c>
      <c r="M47" s="64" t="s">
        <v>502</v>
      </c>
      <c r="N47" s="64" t="s">
        <v>502</v>
      </c>
      <c r="O47" s="65" t="s">
        <v>502</v>
      </c>
      <c r="P47" s="48"/>
      <c r="Q47" s="48"/>
      <c r="R47" s="48"/>
      <c r="S47" s="48"/>
      <c r="T47" s="48"/>
      <c r="U47" s="48"/>
    </row>
    <row r="48" spans="1:21" ht="30.75" customHeight="1">
      <c r="A48" s="48"/>
      <c r="B48" s="1178"/>
      <c r="C48" s="1179"/>
      <c r="D48" s="62"/>
      <c r="E48" s="1155" t="s">
        <v>13</v>
      </c>
      <c r="F48" s="1155"/>
      <c r="G48" s="1155"/>
      <c r="H48" s="1155"/>
      <c r="I48" s="1155"/>
      <c r="J48" s="1156"/>
      <c r="K48" s="63">
        <v>1257</v>
      </c>
      <c r="L48" s="64">
        <v>895</v>
      </c>
      <c r="M48" s="64">
        <v>865</v>
      </c>
      <c r="N48" s="64">
        <v>736</v>
      </c>
      <c r="O48" s="65">
        <v>762</v>
      </c>
      <c r="P48" s="48"/>
      <c r="Q48" s="48"/>
      <c r="R48" s="48"/>
      <c r="S48" s="48"/>
      <c r="T48" s="48"/>
      <c r="U48" s="48"/>
    </row>
    <row r="49" spans="1:21" ht="30.75" customHeight="1">
      <c r="A49" s="48"/>
      <c r="B49" s="1178"/>
      <c r="C49" s="1179"/>
      <c r="D49" s="62"/>
      <c r="E49" s="1155" t="s">
        <v>14</v>
      </c>
      <c r="F49" s="1155"/>
      <c r="G49" s="1155"/>
      <c r="H49" s="1155"/>
      <c r="I49" s="1155"/>
      <c r="J49" s="1156"/>
      <c r="K49" s="63">
        <v>143</v>
      </c>
      <c r="L49" s="64">
        <v>169</v>
      </c>
      <c r="M49" s="64">
        <v>177</v>
      </c>
      <c r="N49" s="64">
        <v>199</v>
      </c>
      <c r="O49" s="65">
        <v>246</v>
      </c>
      <c r="P49" s="48"/>
      <c r="Q49" s="48"/>
      <c r="R49" s="48"/>
      <c r="S49" s="48"/>
      <c r="T49" s="48"/>
      <c r="U49" s="48"/>
    </row>
    <row r="50" spans="1:21" ht="30.75" customHeight="1">
      <c r="A50" s="48"/>
      <c r="B50" s="1178"/>
      <c r="C50" s="1179"/>
      <c r="D50" s="62"/>
      <c r="E50" s="1155" t="s">
        <v>15</v>
      </c>
      <c r="F50" s="1155"/>
      <c r="G50" s="1155"/>
      <c r="H50" s="1155"/>
      <c r="I50" s="1155"/>
      <c r="J50" s="1156"/>
      <c r="K50" s="63">
        <v>1</v>
      </c>
      <c r="L50" s="64">
        <v>12</v>
      </c>
      <c r="M50" s="64">
        <v>0</v>
      </c>
      <c r="N50" s="64">
        <v>0</v>
      </c>
      <c r="O50" s="65">
        <v>0</v>
      </c>
      <c r="P50" s="48"/>
      <c r="Q50" s="48"/>
      <c r="R50" s="48"/>
      <c r="S50" s="48"/>
      <c r="T50" s="48"/>
      <c r="U50" s="48"/>
    </row>
    <row r="51" spans="1:21" ht="30.75" customHeight="1">
      <c r="A51" s="48"/>
      <c r="B51" s="1180"/>
      <c r="C51" s="1181"/>
      <c r="D51" s="66"/>
      <c r="E51" s="1155" t="s">
        <v>16</v>
      </c>
      <c r="F51" s="1155"/>
      <c r="G51" s="1155"/>
      <c r="H51" s="1155"/>
      <c r="I51" s="1155"/>
      <c r="J51" s="1156"/>
      <c r="K51" s="63" t="s">
        <v>502</v>
      </c>
      <c r="L51" s="64" t="s">
        <v>502</v>
      </c>
      <c r="M51" s="64" t="s">
        <v>502</v>
      </c>
      <c r="N51" s="64" t="s">
        <v>502</v>
      </c>
      <c r="O51" s="65" t="s">
        <v>502</v>
      </c>
      <c r="P51" s="48"/>
      <c r="Q51" s="48"/>
      <c r="R51" s="48"/>
      <c r="S51" s="48"/>
      <c r="T51" s="48"/>
      <c r="U51" s="48"/>
    </row>
    <row r="52" spans="1:21" ht="30.75" customHeight="1">
      <c r="A52" s="48"/>
      <c r="B52" s="1153" t="s">
        <v>17</v>
      </c>
      <c r="C52" s="1154"/>
      <c r="D52" s="66"/>
      <c r="E52" s="1155" t="s">
        <v>18</v>
      </c>
      <c r="F52" s="1155"/>
      <c r="G52" s="1155"/>
      <c r="H52" s="1155"/>
      <c r="I52" s="1155"/>
      <c r="J52" s="1156"/>
      <c r="K52" s="63">
        <v>2863</v>
      </c>
      <c r="L52" s="64">
        <v>2945</v>
      </c>
      <c r="M52" s="64">
        <v>2977</v>
      </c>
      <c r="N52" s="64">
        <v>2953</v>
      </c>
      <c r="O52" s="65">
        <v>2887</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1423</v>
      </c>
      <c r="L53" s="69">
        <v>1077</v>
      </c>
      <c r="M53" s="69">
        <v>947</v>
      </c>
      <c r="N53" s="69">
        <v>863</v>
      </c>
      <c r="O53" s="70">
        <v>935</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QVWxb1dbhAP3CPtilEGS0o8b68wej82+isiFeMIhlVKDjodSAuI1u8opa3jM98cGGfpGeSEJVg2fbu9CoH5A==" saltValue="3UTAPpyFkKYifWRDJTZh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abSelected="1" topLeftCell="A15" zoomScale="70" zoomScaleNormal="70" zoomScaleSheetLayoutView="100" workbookViewId="0"/>
  </sheetViews>
  <sheetFormatPr defaultColWidth="0" defaultRowHeight="13.5" customHeight="1" zeroHeight="1"/>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526</v>
      </c>
      <c r="J40" s="103" t="s">
        <v>527</v>
      </c>
      <c r="K40" s="103" t="s">
        <v>528</v>
      </c>
      <c r="L40" s="103" t="s">
        <v>529</v>
      </c>
      <c r="M40" s="104" t="s">
        <v>530</v>
      </c>
    </row>
    <row r="41" spans="2:13" ht="27.75" customHeight="1">
      <c r="B41" s="1196" t="s">
        <v>30</v>
      </c>
      <c r="C41" s="1197"/>
      <c r="D41" s="105"/>
      <c r="E41" s="1198" t="s">
        <v>31</v>
      </c>
      <c r="F41" s="1198"/>
      <c r="G41" s="1198"/>
      <c r="H41" s="1199"/>
      <c r="I41" s="355">
        <v>30476</v>
      </c>
      <c r="J41" s="356">
        <v>29529</v>
      </c>
      <c r="K41" s="356">
        <v>28686</v>
      </c>
      <c r="L41" s="356">
        <v>27397</v>
      </c>
      <c r="M41" s="357">
        <v>27945</v>
      </c>
    </row>
    <row r="42" spans="2:13" ht="27.75" customHeight="1">
      <c r="B42" s="1186"/>
      <c r="C42" s="1187"/>
      <c r="D42" s="106"/>
      <c r="E42" s="1190" t="s">
        <v>32</v>
      </c>
      <c r="F42" s="1190"/>
      <c r="G42" s="1190"/>
      <c r="H42" s="1191"/>
      <c r="I42" s="358">
        <v>0</v>
      </c>
      <c r="J42" s="359">
        <v>0</v>
      </c>
      <c r="K42" s="359">
        <v>0</v>
      </c>
      <c r="L42" s="359">
        <v>0</v>
      </c>
      <c r="M42" s="360">
        <v>0</v>
      </c>
    </row>
    <row r="43" spans="2:13" ht="27.75" customHeight="1">
      <c r="B43" s="1186"/>
      <c r="C43" s="1187"/>
      <c r="D43" s="106"/>
      <c r="E43" s="1190" t="s">
        <v>33</v>
      </c>
      <c r="F43" s="1190"/>
      <c r="G43" s="1190"/>
      <c r="H43" s="1191"/>
      <c r="I43" s="358">
        <v>17039</v>
      </c>
      <c r="J43" s="359">
        <v>14790</v>
      </c>
      <c r="K43" s="359">
        <v>12414</v>
      </c>
      <c r="L43" s="359">
        <v>9973</v>
      </c>
      <c r="M43" s="360">
        <v>9033</v>
      </c>
    </row>
    <row r="44" spans="2:13" ht="27.75" customHeight="1">
      <c r="B44" s="1186"/>
      <c r="C44" s="1187"/>
      <c r="D44" s="106"/>
      <c r="E44" s="1190" t="s">
        <v>34</v>
      </c>
      <c r="F44" s="1190"/>
      <c r="G44" s="1190"/>
      <c r="H44" s="1191"/>
      <c r="I44" s="358">
        <v>2048</v>
      </c>
      <c r="J44" s="359">
        <v>2449</v>
      </c>
      <c r="K44" s="359">
        <v>2382</v>
      </c>
      <c r="L44" s="359">
        <v>2056</v>
      </c>
      <c r="M44" s="360">
        <v>1788</v>
      </c>
    </row>
    <row r="45" spans="2:13" ht="27.75" customHeight="1">
      <c r="B45" s="1186"/>
      <c r="C45" s="1187"/>
      <c r="D45" s="106"/>
      <c r="E45" s="1190" t="s">
        <v>35</v>
      </c>
      <c r="F45" s="1190"/>
      <c r="G45" s="1190"/>
      <c r="H45" s="1191"/>
      <c r="I45" s="358">
        <v>2781</v>
      </c>
      <c r="J45" s="359">
        <v>2804</v>
      </c>
      <c r="K45" s="359">
        <v>2856</v>
      </c>
      <c r="L45" s="359">
        <v>2863</v>
      </c>
      <c r="M45" s="360">
        <v>2915</v>
      </c>
    </row>
    <row r="46" spans="2:13" ht="27.75" customHeight="1">
      <c r="B46" s="1186"/>
      <c r="C46" s="1187"/>
      <c r="D46" s="107"/>
      <c r="E46" s="1190" t="s">
        <v>36</v>
      </c>
      <c r="F46" s="1190"/>
      <c r="G46" s="1190"/>
      <c r="H46" s="1191"/>
      <c r="I46" s="358">
        <v>0</v>
      </c>
      <c r="J46" s="359" t="s">
        <v>502</v>
      </c>
      <c r="K46" s="359" t="s">
        <v>502</v>
      </c>
      <c r="L46" s="359" t="s">
        <v>502</v>
      </c>
      <c r="M46" s="360" t="s">
        <v>502</v>
      </c>
    </row>
    <row r="47" spans="2:13" ht="27.75" customHeight="1">
      <c r="B47" s="1186"/>
      <c r="C47" s="1187"/>
      <c r="D47" s="108"/>
      <c r="E47" s="1200" t="s">
        <v>37</v>
      </c>
      <c r="F47" s="1201"/>
      <c r="G47" s="1201"/>
      <c r="H47" s="1202"/>
      <c r="I47" s="358" t="s">
        <v>502</v>
      </c>
      <c r="J47" s="359" t="s">
        <v>502</v>
      </c>
      <c r="K47" s="359" t="s">
        <v>502</v>
      </c>
      <c r="L47" s="359" t="s">
        <v>502</v>
      </c>
      <c r="M47" s="360" t="s">
        <v>502</v>
      </c>
    </row>
    <row r="48" spans="2:13" ht="27.75" customHeight="1">
      <c r="B48" s="1186"/>
      <c r="C48" s="1187"/>
      <c r="D48" s="106"/>
      <c r="E48" s="1190" t="s">
        <v>38</v>
      </c>
      <c r="F48" s="1190"/>
      <c r="G48" s="1190"/>
      <c r="H48" s="1191"/>
      <c r="I48" s="358" t="s">
        <v>502</v>
      </c>
      <c r="J48" s="359" t="s">
        <v>502</v>
      </c>
      <c r="K48" s="359" t="s">
        <v>502</v>
      </c>
      <c r="L48" s="359" t="s">
        <v>502</v>
      </c>
      <c r="M48" s="360" t="s">
        <v>502</v>
      </c>
    </row>
    <row r="49" spans="2:13" ht="27.75" customHeight="1">
      <c r="B49" s="1188"/>
      <c r="C49" s="1189"/>
      <c r="D49" s="106"/>
      <c r="E49" s="1190" t="s">
        <v>39</v>
      </c>
      <c r="F49" s="1190"/>
      <c r="G49" s="1190"/>
      <c r="H49" s="1191"/>
      <c r="I49" s="358" t="s">
        <v>502</v>
      </c>
      <c r="J49" s="359" t="s">
        <v>502</v>
      </c>
      <c r="K49" s="359" t="s">
        <v>502</v>
      </c>
      <c r="L49" s="359" t="s">
        <v>502</v>
      </c>
      <c r="M49" s="360" t="s">
        <v>502</v>
      </c>
    </row>
    <row r="50" spans="2:13" ht="27.75" customHeight="1">
      <c r="B50" s="1184" t="s">
        <v>40</v>
      </c>
      <c r="C50" s="1185"/>
      <c r="D50" s="109"/>
      <c r="E50" s="1190" t="s">
        <v>41</v>
      </c>
      <c r="F50" s="1190"/>
      <c r="G50" s="1190"/>
      <c r="H50" s="1191"/>
      <c r="I50" s="358">
        <v>4913</v>
      </c>
      <c r="J50" s="359">
        <v>5275</v>
      </c>
      <c r="K50" s="359">
        <v>5834</v>
      </c>
      <c r="L50" s="359">
        <v>6340</v>
      </c>
      <c r="M50" s="360">
        <v>6556</v>
      </c>
    </row>
    <row r="51" spans="2:13" ht="27.75" customHeight="1">
      <c r="B51" s="1186"/>
      <c r="C51" s="1187"/>
      <c r="D51" s="106"/>
      <c r="E51" s="1190" t="s">
        <v>42</v>
      </c>
      <c r="F51" s="1190"/>
      <c r="G51" s="1190"/>
      <c r="H51" s="1191"/>
      <c r="I51" s="358">
        <v>2340</v>
      </c>
      <c r="J51" s="359">
        <v>2270</v>
      </c>
      <c r="K51" s="359">
        <v>2006</v>
      </c>
      <c r="L51" s="359">
        <v>1767</v>
      </c>
      <c r="M51" s="360">
        <v>1900</v>
      </c>
    </row>
    <row r="52" spans="2:13" ht="27.75" customHeight="1">
      <c r="B52" s="1188"/>
      <c r="C52" s="1189"/>
      <c r="D52" s="106"/>
      <c r="E52" s="1190" t="s">
        <v>43</v>
      </c>
      <c r="F52" s="1190"/>
      <c r="G52" s="1190"/>
      <c r="H52" s="1191"/>
      <c r="I52" s="358">
        <v>32785</v>
      </c>
      <c r="J52" s="359">
        <v>31744</v>
      </c>
      <c r="K52" s="359">
        <v>30503</v>
      </c>
      <c r="L52" s="359">
        <v>29005</v>
      </c>
      <c r="M52" s="360">
        <v>28218</v>
      </c>
    </row>
    <row r="53" spans="2:13" ht="27.75" customHeight="1" thickBot="1">
      <c r="B53" s="1192" t="s">
        <v>19</v>
      </c>
      <c r="C53" s="1193"/>
      <c r="D53" s="110"/>
      <c r="E53" s="1194" t="s">
        <v>44</v>
      </c>
      <c r="F53" s="1194"/>
      <c r="G53" s="1194"/>
      <c r="H53" s="1195"/>
      <c r="I53" s="361">
        <v>12305</v>
      </c>
      <c r="J53" s="362">
        <v>10282</v>
      </c>
      <c r="K53" s="362">
        <v>7995</v>
      </c>
      <c r="L53" s="362">
        <v>5178</v>
      </c>
      <c r="M53" s="363">
        <v>5007</v>
      </c>
    </row>
    <row r="54" spans="2:13" ht="27.75" customHeight="1">
      <c r="B54" s="111"/>
      <c r="C54" s="112"/>
      <c r="D54" s="112"/>
      <c r="E54" s="113"/>
      <c r="F54" s="113"/>
      <c r="G54" s="113"/>
      <c r="H54" s="113"/>
      <c r="I54" s="114"/>
      <c r="J54" s="114"/>
      <c r="K54" s="114"/>
      <c r="L54" s="114"/>
      <c r="M54" s="114"/>
    </row>
    <row r="55" spans="2:13" ht="13.2"/>
  </sheetData>
  <sheetProtection algorithmName="SHA-512" hashValue="vWTkiHnOx/lS6YPROJLIKlqGzHRWNuwUeqEicrOwkvdEyLrF96nLr7UQJlo9IdbxLKQ3xm1t2sezi46qYrvL/g==" saltValue="0t0Q1GC5MoFzIYZyNKTV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41" zoomScale="55" zoomScaleNormal="55"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528</v>
      </c>
      <c r="G54" s="119" t="s">
        <v>529</v>
      </c>
      <c r="H54" s="120" t="s">
        <v>530</v>
      </c>
    </row>
    <row r="55" spans="2:8" ht="52.5" customHeight="1">
      <c r="B55" s="121"/>
      <c r="C55" s="1211" t="s">
        <v>46</v>
      </c>
      <c r="D55" s="1211"/>
      <c r="E55" s="1212"/>
      <c r="F55" s="122">
        <v>1884</v>
      </c>
      <c r="G55" s="122">
        <v>2364</v>
      </c>
      <c r="H55" s="123">
        <v>2510</v>
      </c>
    </row>
    <row r="56" spans="2:8" ht="52.5" customHeight="1">
      <c r="B56" s="124"/>
      <c r="C56" s="1213" t="s">
        <v>47</v>
      </c>
      <c r="D56" s="1213"/>
      <c r="E56" s="1214"/>
      <c r="F56" s="125">
        <v>1381</v>
      </c>
      <c r="G56" s="125">
        <v>1376</v>
      </c>
      <c r="H56" s="126">
        <v>1431</v>
      </c>
    </row>
    <row r="57" spans="2:8" ht="53.25" customHeight="1">
      <c r="B57" s="124"/>
      <c r="C57" s="1215" t="s">
        <v>48</v>
      </c>
      <c r="D57" s="1215"/>
      <c r="E57" s="1216"/>
      <c r="F57" s="127">
        <v>2138</v>
      </c>
      <c r="G57" s="127">
        <v>2034</v>
      </c>
      <c r="H57" s="128">
        <v>1980</v>
      </c>
    </row>
    <row r="58" spans="2:8" ht="45.75" customHeight="1">
      <c r="B58" s="129"/>
      <c r="C58" s="1203" t="s">
        <v>554</v>
      </c>
      <c r="D58" s="1204"/>
      <c r="E58" s="1205"/>
      <c r="F58" s="130">
        <v>729</v>
      </c>
      <c r="G58" s="130">
        <v>716</v>
      </c>
      <c r="H58" s="131">
        <v>731</v>
      </c>
    </row>
    <row r="59" spans="2:8" ht="45.75" customHeight="1">
      <c r="B59" s="129"/>
      <c r="C59" s="1203" t="s">
        <v>555</v>
      </c>
      <c r="D59" s="1204"/>
      <c r="E59" s="1205"/>
      <c r="F59" s="130">
        <v>618</v>
      </c>
      <c r="G59" s="130">
        <v>574</v>
      </c>
      <c r="H59" s="131">
        <v>525</v>
      </c>
    </row>
    <row r="60" spans="2:8" ht="45.75" customHeight="1">
      <c r="B60" s="129"/>
      <c r="C60" s="1203" t="s">
        <v>556</v>
      </c>
      <c r="D60" s="1204"/>
      <c r="E60" s="1205"/>
      <c r="F60" s="130">
        <v>245</v>
      </c>
      <c r="G60" s="130">
        <v>245</v>
      </c>
      <c r="H60" s="131">
        <v>245</v>
      </c>
    </row>
    <row r="61" spans="2:8" ht="45.75" customHeight="1">
      <c r="B61" s="129"/>
      <c r="C61" s="1203" t="s">
        <v>557</v>
      </c>
      <c r="D61" s="1204"/>
      <c r="E61" s="1205"/>
      <c r="F61" s="130">
        <v>179</v>
      </c>
      <c r="G61" s="130">
        <v>179</v>
      </c>
      <c r="H61" s="131">
        <v>178</v>
      </c>
    </row>
    <row r="62" spans="2:8" ht="45.75" customHeight="1" thickBot="1">
      <c r="B62" s="132"/>
      <c r="C62" s="1206" t="s">
        <v>558</v>
      </c>
      <c r="D62" s="1207"/>
      <c r="E62" s="1208"/>
      <c r="F62" s="133">
        <v>62</v>
      </c>
      <c r="G62" s="133">
        <v>62</v>
      </c>
      <c r="H62" s="134">
        <v>62</v>
      </c>
    </row>
    <row r="63" spans="2:8" ht="52.5" customHeight="1" thickBot="1">
      <c r="B63" s="135"/>
      <c r="C63" s="1209" t="s">
        <v>49</v>
      </c>
      <c r="D63" s="1209"/>
      <c r="E63" s="1210"/>
      <c r="F63" s="136">
        <v>5403</v>
      </c>
      <c r="G63" s="136">
        <v>5774</v>
      </c>
      <c r="H63" s="137">
        <v>5921</v>
      </c>
    </row>
    <row r="64" spans="2:8" ht="13.2"/>
  </sheetData>
  <sheetProtection algorithmName="SHA-512" hashValue="CKCFNLDbSPR4Cw/kan3oimwUcMWg7lasgkT06MxNoweMPZWs8rIkxo99uKObcsjXXXt2o+xQpswS0GnALHbHkQ==" saltValue="mtBSZsnGJQp+8wtfHb3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4" customWidth="1"/>
    <col min="2" max="8" width="13.33203125" style="144" customWidth="1"/>
    <col min="9" max="16384" width="11.109375" style="144"/>
  </cols>
  <sheetData>
    <row r="1" spans="1:8">
      <c r="A1" s="138"/>
      <c r="B1" s="139"/>
      <c r="C1" s="140"/>
      <c r="D1" s="141"/>
      <c r="E1" s="142"/>
      <c r="F1" s="142"/>
      <c r="G1" s="142"/>
      <c r="H1" s="143"/>
    </row>
    <row r="2" spans="1:8">
      <c r="A2" s="145"/>
      <c r="B2" s="146"/>
      <c r="C2" s="147"/>
      <c r="D2" s="148" t="s">
        <v>50</v>
      </c>
      <c r="E2" s="149"/>
      <c r="F2" s="150" t="s">
        <v>525</v>
      </c>
      <c r="G2" s="151"/>
      <c r="H2" s="152"/>
    </row>
    <row r="3" spans="1:8">
      <c r="A3" s="148" t="s">
        <v>518</v>
      </c>
      <c r="B3" s="153"/>
      <c r="C3" s="154"/>
      <c r="D3" s="155">
        <v>61860</v>
      </c>
      <c r="E3" s="156"/>
      <c r="F3" s="157">
        <v>94081</v>
      </c>
      <c r="G3" s="158"/>
      <c r="H3" s="159"/>
    </row>
    <row r="4" spans="1:8">
      <c r="A4" s="160"/>
      <c r="B4" s="161"/>
      <c r="C4" s="162"/>
      <c r="D4" s="163">
        <v>35439</v>
      </c>
      <c r="E4" s="164"/>
      <c r="F4" s="165">
        <v>48949</v>
      </c>
      <c r="G4" s="166"/>
      <c r="H4" s="167"/>
    </row>
    <row r="5" spans="1:8">
      <c r="A5" s="148" t="s">
        <v>520</v>
      </c>
      <c r="B5" s="153"/>
      <c r="C5" s="154"/>
      <c r="D5" s="155">
        <v>50317</v>
      </c>
      <c r="E5" s="156"/>
      <c r="F5" s="157">
        <v>92632</v>
      </c>
      <c r="G5" s="158"/>
      <c r="H5" s="159"/>
    </row>
    <row r="6" spans="1:8">
      <c r="A6" s="160"/>
      <c r="B6" s="161"/>
      <c r="C6" s="162"/>
      <c r="D6" s="163">
        <v>24424</v>
      </c>
      <c r="E6" s="164"/>
      <c r="F6" s="165">
        <v>47978</v>
      </c>
      <c r="G6" s="166"/>
      <c r="H6" s="167"/>
    </row>
    <row r="7" spans="1:8">
      <c r="A7" s="148" t="s">
        <v>521</v>
      </c>
      <c r="B7" s="153"/>
      <c r="C7" s="154"/>
      <c r="D7" s="155">
        <v>52329</v>
      </c>
      <c r="E7" s="156"/>
      <c r="F7" s="157">
        <v>96469</v>
      </c>
      <c r="G7" s="158"/>
      <c r="H7" s="159"/>
    </row>
    <row r="8" spans="1:8">
      <c r="A8" s="160"/>
      <c r="B8" s="161"/>
      <c r="C8" s="162"/>
      <c r="D8" s="163">
        <v>30616</v>
      </c>
      <c r="E8" s="164"/>
      <c r="F8" s="165">
        <v>49775</v>
      </c>
      <c r="G8" s="166"/>
      <c r="H8" s="167"/>
    </row>
    <row r="9" spans="1:8">
      <c r="A9" s="148" t="s">
        <v>522</v>
      </c>
      <c r="B9" s="153"/>
      <c r="C9" s="154"/>
      <c r="D9" s="155">
        <v>54020</v>
      </c>
      <c r="E9" s="156"/>
      <c r="F9" s="157">
        <v>85743</v>
      </c>
      <c r="G9" s="158"/>
      <c r="H9" s="159"/>
    </row>
    <row r="10" spans="1:8">
      <c r="A10" s="160"/>
      <c r="B10" s="161"/>
      <c r="C10" s="162"/>
      <c r="D10" s="163">
        <v>33932</v>
      </c>
      <c r="E10" s="164"/>
      <c r="F10" s="165">
        <v>45231</v>
      </c>
      <c r="G10" s="166"/>
      <c r="H10" s="167"/>
    </row>
    <row r="11" spans="1:8">
      <c r="A11" s="148" t="s">
        <v>523</v>
      </c>
      <c r="B11" s="153"/>
      <c r="C11" s="154"/>
      <c r="D11" s="155">
        <v>113643</v>
      </c>
      <c r="E11" s="156"/>
      <c r="F11" s="157">
        <v>92509</v>
      </c>
      <c r="G11" s="158"/>
      <c r="H11" s="159"/>
    </row>
    <row r="12" spans="1:8">
      <c r="A12" s="160"/>
      <c r="B12" s="161"/>
      <c r="C12" s="168"/>
      <c r="D12" s="163">
        <v>82012</v>
      </c>
      <c r="E12" s="164"/>
      <c r="F12" s="165">
        <v>52274</v>
      </c>
      <c r="G12" s="166"/>
      <c r="H12" s="167"/>
    </row>
    <row r="13" spans="1:8">
      <c r="A13" s="148"/>
      <c r="B13" s="153"/>
      <c r="C13" s="169"/>
      <c r="D13" s="170">
        <v>66434</v>
      </c>
      <c r="E13" s="171"/>
      <c r="F13" s="172">
        <v>92287</v>
      </c>
      <c r="G13" s="173"/>
      <c r="H13" s="159"/>
    </row>
    <row r="14" spans="1:8">
      <c r="A14" s="160"/>
      <c r="B14" s="161"/>
      <c r="C14" s="162"/>
      <c r="D14" s="163">
        <v>41285</v>
      </c>
      <c r="E14" s="164"/>
      <c r="F14" s="165">
        <v>48841</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2.78</v>
      </c>
      <c r="C19" s="174">
        <f>ROUND(VALUE(SUBSTITUTE(実質収支比率等に係る経年分析!G$48,"▲","-")),2)</f>
        <v>3.23</v>
      </c>
      <c r="D19" s="174">
        <f>ROUND(VALUE(SUBSTITUTE(実質収支比率等に係る経年分析!H$48,"▲","-")),2)</f>
        <v>6.49</v>
      </c>
      <c r="E19" s="174">
        <f>ROUND(VALUE(SUBSTITUTE(実質収支比率等に係る経年分析!I$48,"▲","-")),2)</f>
        <v>6.14</v>
      </c>
      <c r="F19" s="174">
        <f>ROUND(VALUE(SUBSTITUTE(実質収支比率等に係る経年分析!J$48,"▲","-")),2)</f>
        <v>3.97</v>
      </c>
    </row>
    <row r="20" spans="1:11">
      <c r="A20" s="174" t="s">
        <v>53</v>
      </c>
      <c r="B20" s="174">
        <f>ROUND(VALUE(SUBSTITUTE(実質収支比率等に係る経年分析!F$47,"▲","-")),2)</f>
        <v>9.86</v>
      </c>
      <c r="C20" s="174">
        <f>ROUND(VALUE(SUBSTITUTE(実質収支比率等に係る経年分析!G$47,"▲","-")),2)</f>
        <v>10.78</v>
      </c>
      <c r="D20" s="174">
        <f>ROUND(VALUE(SUBSTITUTE(実質収支比率等に係る経年分析!H$47,"▲","-")),2)</f>
        <v>12.73</v>
      </c>
      <c r="E20" s="174">
        <f>ROUND(VALUE(SUBSTITUTE(実質収支比率等に係る経年分析!I$47,"▲","-")),2)</f>
        <v>16.3</v>
      </c>
      <c r="F20" s="174">
        <f>ROUND(VALUE(SUBSTITUTE(実質収支比率等に係る経年分析!J$47,"▲","-")),2)</f>
        <v>17.309999999999999</v>
      </c>
    </row>
    <row r="21" spans="1:11">
      <c r="A21" s="174" t="s">
        <v>54</v>
      </c>
      <c r="B21" s="174">
        <f>IF(ISNUMBER(VALUE(SUBSTITUTE(実質収支比率等に係る経年分析!F$49,"▲","-"))),ROUND(VALUE(SUBSTITUTE(実質収支比率等に係る経年分析!F$49,"▲","-")),2),NA())</f>
        <v>-0.65</v>
      </c>
      <c r="C21" s="174">
        <f>IF(ISNUMBER(VALUE(SUBSTITUTE(実質収支比率等に係る経年分析!G$49,"▲","-"))),ROUND(VALUE(SUBSTITUTE(実質収支比率等に係る経年分析!G$49,"▲","-")),2),NA())</f>
        <v>1.79</v>
      </c>
      <c r="D21" s="174">
        <f>IF(ISNUMBER(VALUE(SUBSTITUTE(実質収支比率等に係る経年分析!H$49,"▲","-"))),ROUND(VALUE(SUBSTITUTE(実質収支比率等に係る経年分析!H$49,"▲","-")),2),NA())</f>
        <v>5.74</v>
      </c>
      <c r="E21" s="174">
        <f>IF(ISNUMBER(VALUE(SUBSTITUTE(実質収支比率等に係る経年分析!I$49,"▲","-"))),ROUND(VALUE(SUBSTITUTE(実質収支比率等に係る経年分析!I$49,"▲","-")),2),NA())</f>
        <v>2.83</v>
      </c>
      <c r="F21" s="174">
        <f>IF(ISNUMBER(VALUE(SUBSTITUTE(実質収支比率等に係る経年分析!J$49,"▲","-"))),ROUND(VALUE(SUBSTITUTE(実質収支比率等に係る経年分析!J$49,"▲","-")),2),NA())</f>
        <v>-1.17</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温泉配湯事業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駐車場事業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c r="A31" s="175" t="str">
        <f>IF(連結実質赤字比率に係る赤字・黒字の構成分析!C$39="",NA(),連結実質赤字比率に係る赤字・黒字の構成分析!C$39)</f>
        <v>後期高齢者医療事業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c r="A32" s="175" t="str">
        <f>IF(連結実質赤字比率に係る赤字・黒字の構成分析!C$38="",NA(),連結実質赤字比率に係る赤字・黒字の構成分析!C$38)</f>
        <v>国民健康保険事業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0.56999999999999995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c r="A33" s="175" t="str">
        <f>IF(連結実質赤字比率に係る赤字・黒字の構成分析!C$37="",NA(),連結実質赤字比率に係る赤字・黒字の構成分析!C$37)</f>
        <v>下水道事業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0.17</v>
      </c>
    </row>
    <row r="34" spans="1:16">
      <c r="A34" s="175" t="str">
        <f>IF(連結実質赤字比率に係る赤字・黒字の構成分析!C$36="",NA(),連結実質赤字比率に係る赤字・黒字の構成分析!C$36)</f>
        <v>介護保険事業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1.1499999999999999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1.1000000000000001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1.23</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3.96</v>
      </c>
    </row>
    <row r="36" spans="1:16">
      <c r="A36" s="175" t="str">
        <f>IF(連結実質赤字比率に係る赤字・黒字の構成分析!C$34="",NA(),連結実質赤字比率に係る赤字・黒字の構成分析!C$34)</f>
        <v>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8.0500000000000007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8.49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6.65</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2863</v>
      </c>
      <c r="E42" s="176"/>
      <c r="F42" s="176"/>
      <c r="G42" s="176">
        <f>'実質公債費比率（分子）の構造'!L$52</f>
        <v>2945</v>
      </c>
      <c r="H42" s="176"/>
      <c r="I42" s="176"/>
      <c r="J42" s="176">
        <f>'実質公債費比率（分子）の構造'!M$52</f>
        <v>2977</v>
      </c>
      <c r="K42" s="176"/>
      <c r="L42" s="176"/>
      <c r="M42" s="176">
        <f>'実質公債費比率（分子）の構造'!N$52</f>
        <v>2953</v>
      </c>
      <c r="N42" s="176"/>
      <c r="O42" s="176"/>
      <c r="P42" s="176">
        <f>'実質公債費比率（分子）の構造'!O$52</f>
        <v>2887</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1</v>
      </c>
      <c r="C44" s="176"/>
      <c r="D44" s="176"/>
      <c r="E44" s="176">
        <f>'実質公債費比率（分子）の構造'!L$50</f>
        <v>12</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c r="A45" s="176" t="s">
        <v>63</v>
      </c>
      <c r="B45" s="176">
        <f>'実質公債費比率（分子）の構造'!K$49</f>
        <v>143</v>
      </c>
      <c r="C45" s="176"/>
      <c r="D45" s="176"/>
      <c r="E45" s="176">
        <f>'実質公債費比率（分子）の構造'!L$49</f>
        <v>169</v>
      </c>
      <c r="F45" s="176"/>
      <c r="G45" s="176"/>
      <c r="H45" s="176">
        <f>'実質公債費比率（分子）の構造'!M$49</f>
        <v>177</v>
      </c>
      <c r="I45" s="176"/>
      <c r="J45" s="176"/>
      <c r="K45" s="176">
        <f>'実質公債費比率（分子）の構造'!N$49</f>
        <v>199</v>
      </c>
      <c r="L45" s="176"/>
      <c r="M45" s="176"/>
      <c r="N45" s="176">
        <f>'実質公債費比率（分子）の構造'!O$49</f>
        <v>246</v>
      </c>
      <c r="O45" s="176"/>
      <c r="P45" s="176"/>
    </row>
    <row r="46" spans="1:16">
      <c r="A46" s="176" t="s">
        <v>64</v>
      </c>
      <c r="B46" s="176">
        <f>'実質公債費比率（分子）の構造'!K$48</f>
        <v>1257</v>
      </c>
      <c r="C46" s="176"/>
      <c r="D46" s="176"/>
      <c r="E46" s="176">
        <f>'実質公債費比率（分子）の構造'!L$48</f>
        <v>895</v>
      </c>
      <c r="F46" s="176"/>
      <c r="G46" s="176"/>
      <c r="H46" s="176">
        <f>'実質公債費比率（分子）の構造'!M$48</f>
        <v>865</v>
      </c>
      <c r="I46" s="176"/>
      <c r="J46" s="176"/>
      <c r="K46" s="176">
        <f>'実質公債費比率（分子）の構造'!N$48</f>
        <v>736</v>
      </c>
      <c r="L46" s="176"/>
      <c r="M46" s="176"/>
      <c r="N46" s="176">
        <f>'実質公債費比率（分子）の構造'!O$48</f>
        <v>762</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2885</v>
      </c>
      <c r="C49" s="176"/>
      <c r="D49" s="176"/>
      <c r="E49" s="176">
        <f>'実質公債費比率（分子）の構造'!L$45</f>
        <v>2946</v>
      </c>
      <c r="F49" s="176"/>
      <c r="G49" s="176"/>
      <c r="H49" s="176">
        <f>'実質公債費比率（分子）の構造'!M$45</f>
        <v>2882</v>
      </c>
      <c r="I49" s="176"/>
      <c r="J49" s="176"/>
      <c r="K49" s="176">
        <f>'実質公債費比率（分子）の構造'!N$45</f>
        <v>2881</v>
      </c>
      <c r="L49" s="176"/>
      <c r="M49" s="176"/>
      <c r="N49" s="176">
        <f>'実質公債費比率（分子）の構造'!O$45</f>
        <v>2814</v>
      </c>
      <c r="O49" s="176"/>
      <c r="P49" s="176"/>
    </row>
    <row r="50" spans="1:16">
      <c r="A50" s="176" t="s">
        <v>67</v>
      </c>
      <c r="B50" s="176" t="e">
        <f>NA()</f>
        <v>#N/A</v>
      </c>
      <c r="C50" s="176">
        <f>IF(ISNUMBER('実質公債費比率（分子）の構造'!K$53),'実質公債費比率（分子）の構造'!K$53,NA())</f>
        <v>1423</v>
      </c>
      <c r="D50" s="176" t="e">
        <f>NA()</f>
        <v>#N/A</v>
      </c>
      <c r="E50" s="176" t="e">
        <f>NA()</f>
        <v>#N/A</v>
      </c>
      <c r="F50" s="176">
        <f>IF(ISNUMBER('実質公債費比率（分子）の構造'!L$53),'実質公債費比率（分子）の構造'!L$53,NA())</f>
        <v>1077</v>
      </c>
      <c r="G50" s="176" t="e">
        <f>NA()</f>
        <v>#N/A</v>
      </c>
      <c r="H50" s="176" t="e">
        <f>NA()</f>
        <v>#N/A</v>
      </c>
      <c r="I50" s="176">
        <f>IF(ISNUMBER('実質公債費比率（分子）の構造'!M$53),'実質公債費比率（分子）の構造'!M$53,NA())</f>
        <v>947</v>
      </c>
      <c r="J50" s="176" t="e">
        <f>NA()</f>
        <v>#N/A</v>
      </c>
      <c r="K50" s="176" t="e">
        <f>NA()</f>
        <v>#N/A</v>
      </c>
      <c r="L50" s="176">
        <f>IF(ISNUMBER('実質公債費比率（分子）の構造'!N$53),'実質公債費比率（分子）の構造'!N$53,NA())</f>
        <v>863</v>
      </c>
      <c r="M50" s="176" t="e">
        <f>NA()</f>
        <v>#N/A</v>
      </c>
      <c r="N50" s="176" t="e">
        <f>NA()</f>
        <v>#N/A</v>
      </c>
      <c r="O50" s="176">
        <f>IF(ISNUMBER('実質公債費比率（分子）の構造'!O$53),'実質公債費比率（分子）の構造'!O$53,NA())</f>
        <v>935</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32785</v>
      </c>
      <c r="E56" s="175"/>
      <c r="F56" s="175"/>
      <c r="G56" s="175">
        <f>'将来負担比率（分子）の構造'!J$52</f>
        <v>31744</v>
      </c>
      <c r="H56" s="175"/>
      <c r="I56" s="175"/>
      <c r="J56" s="175">
        <f>'将来負担比率（分子）の構造'!K$52</f>
        <v>30503</v>
      </c>
      <c r="K56" s="175"/>
      <c r="L56" s="175"/>
      <c r="M56" s="175">
        <f>'将来負担比率（分子）の構造'!L$52</f>
        <v>29005</v>
      </c>
      <c r="N56" s="175"/>
      <c r="O56" s="175"/>
      <c r="P56" s="175">
        <f>'将来負担比率（分子）の構造'!M$52</f>
        <v>28218</v>
      </c>
    </row>
    <row r="57" spans="1:16">
      <c r="A57" s="175" t="s">
        <v>42</v>
      </c>
      <c r="B57" s="175"/>
      <c r="C57" s="175"/>
      <c r="D57" s="175">
        <f>'将来負担比率（分子）の構造'!I$51</f>
        <v>2340</v>
      </c>
      <c r="E57" s="175"/>
      <c r="F57" s="175"/>
      <c r="G57" s="175">
        <f>'将来負担比率（分子）の構造'!J$51</f>
        <v>2270</v>
      </c>
      <c r="H57" s="175"/>
      <c r="I57" s="175"/>
      <c r="J57" s="175">
        <f>'将来負担比率（分子）の構造'!K$51</f>
        <v>2006</v>
      </c>
      <c r="K57" s="175"/>
      <c r="L57" s="175"/>
      <c r="M57" s="175">
        <f>'将来負担比率（分子）の構造'!L$51</f>
        <v>1767</v>
      </c>
      <c r="N57" s="175"/>
      <c r="O57" s="175"/>
      <c r="P57" s="175">
        <f>'将来負担比率（分子）の構造'!M$51</f>
        <v>1900</v>
      </c>
    </row>
    <row r="58" spans="1:16">
      <c r="A58" s="175" t="s">
        <v>41</v>
      </c>
      <c r="B58" s="175"/>
      <c r="C58" s="175"/>
      <c r="D58" s="175">
        <f>'将来負担比率（分子）の構造'!I$50</f>
        <v>4913</v>
      </c>
      <c r="E58" s="175"/>
      <c r="F58" s="175"/>
      <c r="G58" s="175">
        <f>'将来負担比率（分子）の構造'!J$50</f>
        <v>5275</v>
      </c>
      <c r="H58" s="175"/>
      <c r="I58" s="175"/>
      <c r="J58" s="175">
        <f>'将来負担比率（分子）の構造'!K$50</f>
        <v>5834</v>
      </c>
      <c r="K58" s="175"/>
      <c r="L58" s="175"/>
      <c r="M58" s="175">
        <f>'将来負担比率（分子）の構造'!L$50</f>
        <v>6340</v>
      </c>
      <c r="N58" s="175"/>
      <c r="O58" s="175"/>
      <c r="P58" s="175">
        <f>'将来負担比率（分子）の構造'!M$50</f>
        <v>6556</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0</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2781</v>
      </c>
      <c r="C62" s="175"/>
      <c r="D62" s="175"/>
      <c r="E62" s="175">
        <f>'将来負担比率（分子）の構造'!J$45</f>
        <v>2804</v>
      </c>
      <c r="F62" s="175"/>
      <c r="G62" s="175"/>
      <c r="H62" s="175">
        <f>'将来負担比率（分子）の構造'!K$45</f>
        <v>2856</v>
      </c>
      <c r="I62" s="175"/>
      <c r="J62" s="175"/>
      <c r="K62" s="175">
        <f>'将来負担比率（分子）の構造'!L$45</f>
        <v>2863</v>
      </c>
      <c r="L62" s="175"/>
      <c r="M62" s="175"/>
      <c r="N62" s="175">
        <f>'将来負担比率（分子）の構造'!M$45</f>
        <v>2915</v>
      </c>
      <c r="O62" s="175"/>
      <c r="P62" s="175"/>
    </row>
    <row r="63" spans="1:16">
      <c r="A63" s="175" t="s">
        <v>34</v>
      </c>
      <c r="B63" s="175">
        <f>'将来負担比率（分子）の構造'!I$44</f>
        <v>2048</v>
      </c>
      <c r="C63" s="175"/>
      <c r="D63" s="175"/>
      <c r="E63" s="175">
        <f>'将来負担比率（分子）の構造'!J$44</f>
        <v>2449</v>
      </c>
      <c r="F63" s="175"/>
      <c r="G63" s="175"/>
      <c r="H63" s="175">
        <f>'将来負担比率（分子）の構造'!K$44</f>
        <v>2382</v>
      </c>
      <c r="I63" s="175"/>
      <c r="J63" s="175"/>
      <c r="K63" s="175">
        <f>'将来負担比率（分子）の構造'!L$44</f>
        <v>2056</v>
      </c>
      <c r="L63" s="175"/>
      <c r="M63" s="175"/>
      <c r="N63" s="175">
        <f>'将来負担比率（分子）の構造'!M$44</f>
        <v>1788</v>
      </c>
      <c r="O63" s="175"/>
      <c r="P63" s="175"/>
    </row>
    <row r="64" spans="1:16">
      <c r="A64" s="175" t="s">
        <v>33</v>
      </c>
      <c r="B64" s="175">
        <f>'将来負担比率（分子）の構造'!I$43</f>
        <v>17039</v>
      </c>
      <c r="C64" s="175"/>
      <c r="D64" s="175"/>
      <c r="E64" s="175">
        <f>'将来負担比率（分子）の構造'!J$43</f>
        <v>14790</v>
      </c>
      <c r="F64" s="175"/>
      <c r="G64" s="175"/>
      <c r="H64" s="175">
        <f>'将来負担比率（分子）の構造'!K$43</f>
        <v>12414</v>
      </c>
      <c r="I64" s="175"/>
      <c r="J64" s="175"/>
      <c r="K64" s="175">
        <f>'将来負担比率（分子）の構造'!L$43</f>
        <v>9973</v>
      </c>
      <c r="L64" s="175"/>
      <c r="M64" s="175"/>
      <c r="N64" s="175">
        <f>'将来負担比率（分子）の構造'!M$43</f>
        <v>9033</v>
      </c>
      <c r="O64" s="175"/>
      <c r="P64" s="175"/>
    </row>
    <row r="65" spans="1:16">
      <c r="A65" s="175" t="s">
        <v>32</v>
      </c>
      <c r="B65" s="175">
        <f>'将来負担比率（分子）の構造'!I$42</f>
        <v>0</v>
      </c>
      <c r="C65" s="175"/>
      <c r="D65" s="175"/>
      <c r="E65" s="175">
        <f>'将来負担比率（分子）の構造'!J$42</f>
        <v>0</v>
      </c>
      <c r="F65" s="175"/>
      <c r="G65" s="175"/>
      <c r="H65" s="175">
        <f>'将来負担比率（分子）の構造'!K$42</f>
        <v>0</v>
      </c>
      <c r="I65" s="175"/>
      <c r="J65" s="175"/>
      <c r="K65" s="175">
        <f>'将来負担比率（分子）の構造'!L$42</f>
        <v>0</v>
      </c>
      <c r="L65" s="175"/>
      <c r="M65" s="175"/>
      <c r="N65" s="175">
        <f>'将来負担比率（分子）の構造'!M$42</f>
        <v>0</v>
      </c>
      <c r="O65" s="175"/>
      <c r="P65" s="175"/>
    </row>
    <row r="66" spans="1:16">
      <c r="A66" s="175" t="s">
        <v>31</v>
      </c>
      <c r="B66" s="175">
        <f>'将来負担比率（分子）の構造'!I$41</f>
        <v>30476</v>
      </c>
      <c r="C66" s="175"/>
      <c r="D66" s="175"/>
      <c r="E66" s="175">
        <f>'将来負担比率（分子）の構造'!J$41</f>
        <v>29529</v>
      </c>
      <c r="F66" s="175"/>
      <c r="G66" s="175"/>
      <c r="H66" s="175">
        <f>'将来負担比率（分子）の構造'!K$41</f>
        <v>28686</v>
      </c>
      <c r="I66" s="175"/>
      <c r="J66" s="175"/>
      <c r="K66" s="175">
        <f>'将来負担比率（分子）の構造'!L$41</f>
        <v>27397</v>
      </c>
      <c r="L66" s="175"/>
      <c r="M66" s="175"/>
      <c r="N66" s="175">
        <f>'将来負担比率（分子）の構造'!M$41</f>
        <v>27945</v>
      </c>
      <c r="O66" s="175"/>
      <c r="P66" s="175"/>
    </row>
    <row r="67" spans="1:16">
      <c r="A67" s="175" t="s">
        <v>71</v>
      </c>
      <c r="B67" s="175" t="e">
        <f>NA()</f>
        <v>#N/A</v>
      </c>
      <c r="C67" s="175">
        <f>IF(ISNUMBER('将来負担比率（分子）の構造'!I$53), IF('将来負担比率（分子）の構造'!I$53 &lt; 0, 0, '将来負担比率（分子）の構造'!I$53), NA())</f>
        <v>12305</v>
      </c>
      <c r="D67" s="175" t="e">
        <f>NA()</f>
        <v>#N/A</v>
      </c>
      <c r="E67" s="175" t="e">
        <f>NA()</f>
        <v>#N/A</v>
      </c>
      <c r="F67" s="175">
        <f>IF(ISNUMBER('将来負担比率（分子）の構造'!J$53), IF('将来負担比率（分子）の構造'!J$53 &lt; 0, 0, '将来負担比率（分子）の構造'!J$53), NA())</f>
        <v>10282</v>
      </c>
      <c r="G67" s="175" t="e">
        <f>NA()</f>
        <v>#N/A</v>
      </c>
      <c r="H67" s="175" t="e">
        <f>NA()</f>
        <v>#N/A</v>
      </c>
      <c r="I67" s="175">
        <f>IF(ISNUMBER('将来負担比率（分子）の構造'!K$53), IF('将来負担比率（分子）の構造'!K$53 &lt; 0, 0, '将来負担比率（分子）の構造'!K$53), NA())</f>
        <v>7995</v>
      </c>
      <c r="J67" s="175" t="e">
        <f>NA()</f>
        <v>#N/A</v>
      </c>
      <c r="K67" s="175" t="e">
        <f>NA()</f>
        <v>#N/A</v>
      </c>
      <c r="L67" s="175">
        <f>IF(ISNUMBER('将来負担比率（分子）の構造'!L$53), IF('将来負担比率（分子）の構造'!L$53 &lt; 0, 0, '将来負担比率（分子）の構造'!L$53), NA())</f>
        <v>5178</v>
      </c>
      <c r="M67" s="175" t="e">
        <f>NA()</f>
        <v>#N/A</v>
      </c>
      <c r="N67" s="175" t="e">
        <f>NA()</f>
        <v>#N/A</v>
      </c>
      <c r="O67" s="175">
        <f>IF(ISNUMBER('将来負担比率（分子）の構造'!M$53), IF('将来負担比率（分子）の構造'!M$53 &lt; 0, 0, '将来負担比率（分子）の構造'!M$53), NA())</f>
        <v>5007</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1884</v>
      </c>
      <c r="C72" s="179">
        <f>基金残高に係る経年分析!G55</f>
        <v>2364</v>
      </c>
      <c r="D72" s="179">
        <f>基金残高に係る経年分析!H55</f>
        <v>2510</v>
      </c>
    </row>
    <row r="73" spans="1:16">
      <c r="A73" s="178" t="s">
        <v>74</v>
      </c>
      <c r="B73" s="179">
        <f>基金残高に係る経年分析!F56</f>
        <v>1381</v>
      </c>
      <c r="C73" s="179">
        <f>基金残高に係る経年分析!G56</f>
        <v>1376</v>
      </c>
      <c r="D73" s="179">
        <f>基金残高に係る経年分析!H56</f>
        <v>1431</v>
      </c>
    </row>
    <row r="74" spans="1:16">
      <c r="A74" s="178" t="s">
        <v>75</v>
      </c>
      <c r="B74" s="179">
        <f>基金残高に係る経年分析!F57</f>
        <v>2138</v>
      </c>
      <c r="C74" s="179">
        <f>基金残高に係る経年分析!G57</f>
        <v>2034</v>
      </c>
      <c r="D74" s="179">
        <f>基金残高に係る経年分析!H57</f>
        <v>1980</v>
      </c>
    </row>
  </sheetData>
  <sheetProtection algorithmName="SHA-512" hashValue="L1uG85dUR+Ml3x1Zkqnc2Nl3bG5RD7BbeZot8vlxgY01Lq+Y3it7ehz6q4siVd8r+sQ3SQYBOusHRtAchVW+dQ==" saltValue="87uOyyeg9nCEGWJi/b8t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2025-03-18T23:49:02Z</cp:lastPrinted>
  <dcterms:created xsi:type="dcterms:W3CDTF">2025-02-19T03:59:20Z</dcterms:created>
  <dcterms:modified xsi:type="dcterms:W3CDTF">2025-03-19T00:08:49Z</dcterms:modified>
  <cp:category/>
</cp:coreProperties>
</file>