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s\職員共有fs\財政課\財政室\決算統計\財政状況資料集（比較分析表）\R05決算\01-１回目\"/>
    </mc:Choice>
  </mc:AlternateContent>
  <xr:revisionPtr revIDLastSave="0" documentId="13_ncr:1_{B99310BB-F0E1-4085-9E56-D23A9DC22346}" xr6:coauthVersionLast="47" xr6:coauthVersionMax="47" xr10:uidLastSave="{00000000-0000-0000-0000-000000000000}"/>
  <bookViews>
    <workbookView xWindow="-24120" yWindow="-120" windowWidth="24240" windowHeight="13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<sst xmlns="http://schemas.openxmlformats.org/spreadsheetml/2006/main" count="1103" uniqueCount="564">
  <si>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</si>
  <si>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</si>
  <si>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</si>
  <si>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</si>
  <si>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</si>
  <si>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</si>
  <si>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</si>
  <si>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</si>
  <si>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</si>
  <si>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</si>
  <si>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</si>
  <si>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</si>
  <si>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</si>
  <si>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</si>
  <si>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</si>
  <si>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</si>
  <si>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</si>
  <si>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</si>
  <si>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</si>
  <si>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</si>
  <si>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</si>
  <si>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</si>
  <si>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</si>
  <si>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</si>
  <si>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</si>
  <si>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</si>
  <si>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</si>
  <si>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</si>
  <si>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</si>
  <si>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</si>
  <si>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</si>
  <si>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</si>
  <si>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</si>
  <si>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</si>
  <si>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</si>
  <si>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</si>
  <si>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</si>
  <si>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</si>
  <si>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</si>
  <si>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</si>
  <si>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</si>
  <si>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</si>
  <si>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</si>
  <si>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</si>
  <si>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</si>
  <si>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</si>
  <si>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</si>
  <si>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</si>
  <si>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</si>
  <si>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</si>
  <si>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</si>
  <si>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</si>
  <si>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</si>
  <si>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</si>
  <si>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</si>
  <si>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</si>
  <si>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</si>
  <si>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</si>
  <si>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</si>
  <si>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</si>
  <si>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</si>
  <si>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</si>
  <si>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</si>
  <si>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</si>
  <si>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</si>
  <si>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</si>
  <si>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</si>
  <si>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</si>
  <si>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</si>
  <si>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</si>
  <si>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</si>
  <si>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</si>
  <si>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</si>
  <si>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</si>
  <si>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</si>
  <si>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</si>
  <si>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</si>
  <si>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</si>
  <si>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</si>
  <si>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</si>
  <si>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</si>
  <si>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</si>
  <si>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</si>
  <si>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</si>
  <si>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</si>
  <si>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</si>
  <si>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</si>
  <si>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</si>
  <si>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</si>
  <si>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</si>
  <si>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</si>
  <si>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</si>
  <si>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</si>
  <si>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</si>
  <si>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</si>
  <si>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</si>
  <si>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</si>
  <si>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</si>
  <si>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</si>
  <si>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</si>
  <si>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</si>
  <si>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</si>
  <si>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</si>
  <si>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</si>
  <si>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</si>
  <si>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</si>
  <si>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</si>
  <si>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</si>
  <si>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</si>
  <si>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</si>
  <si>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</si>
  <si>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</si>
  <si>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</si>
  <si>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</si>
  <si>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</si>
  <si>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</si>
  <si>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</si>
  <si>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</si>
  <si>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</si>
  <si>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</si>
  <si>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</si>
  <si>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</si>
  <si>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</si>
  <si>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</si>
  <si>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</si>
  <si>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</si>
  <si>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</si>
  <si>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</si>
  <si>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</si>
  <si>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</si>
  <si>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</si>
  <si>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</si>
  <si>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</si>
  <si>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</si>
  <si>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</si>
  <si>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</si>
  <si>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</si>
  <si>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</si>
  <si>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</si>
  <si>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</si>
  <si>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</si>
  <si>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</si>
  <si>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</si>
  <si>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</si>
  <si>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</si>
  <si>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</si>
  <si>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</si>
  <si>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</si>
  <si>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</si>
  <si>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</si>
  <si>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</si>
  <si>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</si>
  <si>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</si>
  <si>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</si>
  <si>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</si>
  <si>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</si>
  <si>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</si>
  <si>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</si>
  <si>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</si>
  <si>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</si>
  <si>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</si>
  <si>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</si>
  <si>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</si>
  <si>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</si>
  <si>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</si>
  <si>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</si>
  <si>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</si>
  <si>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</si>
  <si>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</si>
  <si>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</si>
  <si>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</si>
  <si>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</si>
  <si>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</si>
  <si>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</si>
  <si>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</si>
  <si>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</si>
  <si>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</si>
  <si>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</si>
  <si>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</si>
  <si>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</si>
  <si>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</si>
  <si>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</si>
  <si>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</si>
  <si>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</si>
  <si>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</si>
  <si>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</si>
  <si>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</si>
  <si>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</si>
  <si>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</si>
  <si>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</si>
  <si>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</si>
  <si>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</si>
  <si>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</si>
  <si>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</si>
  <si>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</si>
  <si>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</si>
  <si>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</si>
  <si>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</si>
  <si>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</si>
  <si>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</si>
  <si>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</si>
  <si>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</si>
  <si>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</si>
  <si>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</si>
  <si>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鳥取県三朝町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</si>
  <si>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</si>
  <si>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</si>
  <si>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</si>
  <si>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</si>
  <si>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</si>
  <si>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</si>
  <si>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</si>
  <si>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</si>
  <si>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</si>
  <si>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</si>
  <si>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</si>
  <si>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</si>
  <si>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</si>
  <si>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</si>
  <si>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</si>
  <si>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</si>
  <si>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</si>
  <si>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</si>
  <si>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</si>
  <si>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</si>
  <si>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</si>
  <si>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</si>
  <si>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</si>
  <si>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</si>
  <si>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</si>
  <si>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</si>
  <si>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</si>
  <si>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</si>
  <si>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</si>
  <si>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</si>
  <si>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</si>
  <si>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</si>
  <si>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</si>
  <si>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</si>
  <si>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</si>
  <si>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</si>
  <si>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</si>
  <si>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</si>
  <si>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</si>
  <si>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</si>
  <si>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</si>
  <si>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</si>
  <si>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</si>
  <si>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</si>
  <si>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</si>
  <si>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</si>
  <si>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</si>
  <si>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</si>
  <si>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</si>
  <si>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</si>
  <si>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</si>
  <si>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</si>
  <si>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</si>
  <si>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</si>
  <si>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</si>
  <si>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</si>
  <si>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</si>
  <si>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</si>
  <si>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</si>
  <si>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</si>
  <si>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</si>
  <si>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</si>
  <si>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</si>
  <si>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</si>
  <si>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</si>
  <si>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</si>
  <si>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</si>
  <si>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</si>
  <si>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</si>
  <si>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</si>
  <si>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</si>
  <si>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</si>
  <si>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</si>
  <si>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</si>
  <si>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</si>
  <si>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</si>
  <si>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</si>
  <si>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</si>
  <si>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</si>
  <si>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</si>
  <si>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</si>
  <si>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</si>
  <si>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</si>
  <si>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</si>
  <si>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</si>
  <si>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</si>
  <si>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</si>
  <si>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</si>
  <si>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</si>
  <si>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</si>
  <si>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</si>
  <si>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</si>
  <si>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</si>
  <si>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</si>
  <si>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</si>
  <si>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</si>
  <si>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</si>
  <si>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</si>
  <si>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</si>
  <si>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</si>
  <si>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</si>
  <si>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</si>
  <si>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</si>
  <si>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</si>
  <si>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</si>
  <si>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</si>
  <si>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</si>
  <si>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</si>
  <si>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</si>
  <si>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</si>
  <si>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</si>
  <si>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</si>
  <si>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</si>
  <si>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</si>
  <si>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</si>
  <si>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</si>
  <si>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</si>
  <si>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</si>
  <si>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</si>
  <si>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</si>
  <si>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</si>
  <si>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</si>
  <si>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</si>
  <si>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</si>
  <si>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</si>
  <si>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</si>
  <si>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</si>
  <si>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</si>
  <si>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</si>
  <si>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</si>
  <si>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</si>
  <si>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</si>
  <si>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</si>
  <si>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</si>
  <si>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</si>
  <si>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</si>
  <si>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</si>
  <si>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</si>
  <si>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</si>
  <si>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</si>
  <si>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</si>
  <si>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</si>
  <si>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</si>
  <si>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</si>
  <si>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</si>
  <si>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</si>
  <si>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</si>
  <si>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</si>
  <si>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</si>
  <si>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</si>
  <si>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鳥取県三朝町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</si>
  <si>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</si>
  <si>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</si>
  <si>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</si>
  <si>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</si>
  <si>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</si>
  <si>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</si>
  <si>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</si>
  <si>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</si>
  <si>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</si>
  <si>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</si>
  <si>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</si>
  <si>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</si>
  <si>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</si>
  <si>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</si>
  <si>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</si>
  <si>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</si>
  <si>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</si>
  <si>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</si>
  <si>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</si>
  <si>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</si>
  <si>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</si>
  <si>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</si>
  <si>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</si>
  <si>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</si>
  <si>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</si>
  <si>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</si>
  <si>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</si>
  <si>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</si>
  <si>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</si>
  <si>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</si>
  <si>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</si>
  <si>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</si>
  <si>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</si>
  <si>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</si>
  <si>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</si>
  <si>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</si>
  <si>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</si>
  <si>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</si>
  <si>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温泉配当事業特別会計</t>
    <phoneticPr fontId="5"/>
  </si>
  <si>
    <t>法非適用企業</t>
    <phoneticPr fontId="5"/>
  </si>
  <si>
    <t>下水道事業特別会計</t>
    <phoneticPr fontId="5"/>
  </si>
  <si>
    <t>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</si>
  <si>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</si>
  <si>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</si>
  <si>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</si>
  <si>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</si>
  <si>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</si>
  <si>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</si>
  <si>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</si>
  <si>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</si>
  <si>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</si>
  <si>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</si>
  <si>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</si>
  <si>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</si>
  <si>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</si>
  <si>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</si>
  <si>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</si>
  <si>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</si>
  <si>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</si>
  <si>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</si>
  <si>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</si>
  <si>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</si>
  <si>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</si>
  <si>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</si>
  <si>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</si>
  <si>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</si>
  <si>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</si>
  <si>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</si>
  <si>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</si>
  <si>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</si>
  <si>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</si>
  <si>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</si>
  <si>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</si>
  <si>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</si>
  <si>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</si>
  <si>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</si>
  <si>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</si>
  <si>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</si>
  <si>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</si>
  <si>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</si>
  <si>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</si>
  <si>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</si>
  <si>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</si>
  <si>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</si>
  <si>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</si>
  <si>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</si>
  <si>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</si>
  <si>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</si>
  <si>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</si>
  <si>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</si>
  <si>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</si>
  <si>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</si>
  <si>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</si>
  <si>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</si>
  <si>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</si>
  <si>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</si>
  <si>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</si>
  <si>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温泉配湯事業特別会計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</si>
  <si>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</si>
  <si>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</si>
  <si>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</si>
  <si>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</si>
  <si>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</si>
  <si>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</si>
  <si>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</si>
  <si>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</si>
  <si>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</si>
  <si>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</si>
  <si>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</si>
  <si>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</si>
  <si>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</si>
  <si>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</si>
  <si>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</si>
  <si>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</si>
  <si>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</si>
  <si>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</si>
  <si>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</si>
  <si>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</si>
  <si>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</si>
  <si>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</si>
  <si>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</si>
  <si>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</si>
  <si>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</si>
  <si>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</si>
  <si>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</si>
  <si>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</si>
  <si>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</si>
  <si>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</si>
  <si>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</si>
  <si>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</si>
  <si>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</si>
  <si>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</si>
  <si>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</si>
  <si>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</si>
  <si>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</si>
  <si>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</si>
  <si>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</si>
  <si>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</si>
  <si>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</si>
  <si>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</si>
  <si>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</si>
  <si>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</si>
  <si>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</si>
  <si>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</si>
  <si>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</si>
  <si>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</si>
  <si>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</si>
  <si>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</si>
  <si>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</si>
  <si>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</si>
  <si>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</si>
  <si>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</si>
  <si>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</si>
  <si>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</si>
  <si>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</si>
  <si>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</si>
  <si>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</si>
  <si>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</si>
  <si>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</si>
  <si>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</si>
  <si>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</si>
  <si>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</si>
  <si>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</si>
  <si>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</si>
  <si>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</si>
  <si>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</si>
  <si>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</si>
  <si>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</si>
  <si>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</si>
  <si>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</si>
  <si>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</si>
  <si>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</si>
  <si>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</si>
  <si>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</si>
  <si>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</si>
  <si>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</si>
  <si>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</si>
  <si>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</si>
  <si>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0.85</t>
  </si>
  <si>
    <t>▲ 2.26</t>
  </si>
  <si>
    <t>水道事業会計</t>
  </si>
  <si>
    <t>一般会計</t>
  </si>
  <si>
    <t>介護保険事業特別会計</t>
  </si>
  <si>
    <t>下水道事業特別会計</t>
  </si>
  <si>
    <t>集落排水処理事業特別会計</t>
  </si>
  <si>
    <t>国民健康保険事業特別会計</t>
  </si>
  <si>
    <t>後期高齢者医療事業特別会計</t>
  </si>
  <si>
    <t>温泉配当事業特別会計</t>
  </si>
  <si>
    <t>その他会計（赤字）</t>
  </si>
  <si>
    <t>その他会計（黒字）</t>
  </si>
  <si>
    <t>R01</t>
    <phoneticPr fontId="5"/>
  </si>
  <si>
    <t>R02</t>
    <phoneticPr fontId="5"/>
  </si>
  <si>
    <t>R03</t>
    <phoneticPr fontId="5"/>
  </si>
  <si>
    <t>R04</t>
    <phoneticPr fontId="5"/>
  </si>
  <si>
    <t>R05</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</si>
  <si>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</si>
  <si>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</si>
  <si>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</si>
  <si>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</si>
  <si>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</si>
  <si>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</si>
  <si>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</si>
  <si>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</si>
  <si>
    <t>公共施設営繕基金</t>
    <rPh sb="0" eb="4">
      <t>コウキョウシセツ</t>
    </rPh>
    <rPh sb="4" eb="6">
      <t>エイゼン</t>
    </rPh>
    <rPh sb="6" eb="8">
      <t>キキン</t>
    </rPh>
    <phoneticPr fontId="5"/>
  </si>
  <si>
    <t>ふるさと応援基金</t>
    <rPh sb="4" eb="8">
      <t>オウエンキキン</t>
    </rPh>
    <phoneticPr fontId="2"/>
  </si>
  <si>
    <t>観光振興基金</t>
    <rPh sb="0" eb="2">
      <t>カンコウ</t>
    </rPh>
    <rPh sb="2" eb="6">
      <t>シンコウキキン</t>
    </rPh>
    <phoneticPr fontId="2"/>
  </si>
  <si>
    <t>社会福祉基金</t>
    <rPh sb="0" eb="6">
      <t>シャカイフクシキキン</t>
    </rPh>
    <phoneticPr fontId="2"/>
  </si>
  <si>
    <t>電源立地地域対策交付金基金</t>
    <rPh sb="0" eb="4">
      <t>デンゲンリッチ</t>
    </rPh>
    <rPh sb="4" eb="11">
      <t>チイキタイサクコウフキン</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</si>
</sst>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794E-43DE-8F4D-86C9A8FF14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67387</c:v>
                </c:pt>
                <c:pt idx="1">
                  <c:v>193238</c:v>
                </c:pt>
                <c:pt idx="2">
                  <c:v>115649</c:v>
                </c:pt>
                <c:pt idx="3">
                  <c:v>254301</c:v>
                </c:pt>
                <c:pt idx="4">
                  <c:v>234092</c:v>
                </c:pt>
              </c:numCache>
            </c:numRef>
          </c:val>
          <c:smooth val="0"/>
          <c:extLst>
            <c:ext xmlns:c16="http://schemas.microsoft.com/office/drawing/2014/chart" uri="{C3380CC4-5D6E-409C-BE32-E72D297353CC}">
              <c16:uniqueId val="{00000001-794E-43DE-8F4D-86C9A8FF14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4.01</c:v>
                </c:pt>
                <c:pt idx="1">
                  <c:v>2.9</c:v>
                </c:pt>
                <c:pt idx="2">
                  <c:v>1.6</c:v>
                </c:pt>
                <c:pt idx="3">
                  <c:v>3.4</c:v>
                </c:pt>
                <c:pt idx="4">
                  <c:v>5.19</c:v>
                </c:pt>
              </c:numCache>
            </c:numRef>
          </c:val>
          <c:extLst>
            <c:ext xmlns:c16="http://schemas.microsoft.com/office/drawing/2014/chart" uri="{C3380CC4-5D6E-409C-BE32-E72D297353CC}">
              <c16:uniqueId val="{00000000-4E4E-402E-948F-5BB5AE711A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30.21</c:v>
                </c:pt>
                <c:pt idx="1">
                  <c:v>28.6</c:v>
                </c:pt>
                <c:pt idx="2">
                  <c:v>25.57</c:v>
                </c:pt>
                <c:pt idx="3">
                  <c:v>28.31</c:v>
                </c:pt>
                <c:pt idx="4">
                  <c:v>28.1</c:v>
                </c:pt>
              </c:numCache>
            </c:numRef>
          </c:val>
          <c:extLst>
            <c:ext xmlns:c16="http://schemas.microsoft.com/office/drawing/2014/chart" uri="{C3380CC4-5D6E-409C-BE32-E72D297353CC}">
              <c16:uniqueId val="{00000001-4E4E-402E-948F-5BB5AE711A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1.83</c:v>
                </c:pt>
                <c:pt idx="1">
                  <c:v>-0.85</c:v>
                </c:pt>
                <c:pt idx="2">
                  <c:v>-2.2599999999999998</c:v>
                </c:pt>
                <c:pt idx="3">
                  <c:v>3.6</c:v>
                </c:pt>
                <c:pt idx="4">
                  <c:v>1.85</c:v>
                </c:pt>
              </c:numCache>
            </c:numRef>
          </c:val>
          <c:smooth val="0"/>
          <c:extLst>
            <c:ext xmlns:c16="http://schemas.microsoft.com/office/drawing/2014/chart" uri="{C3380CC4-5D6E-409C-BE32-E72D297353CC}">
              <c16:uniqueId val="{00000002-4E4E-402E-948F-5BB5AE711A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0.16</c:v>
                </c:pt>
                <c:pt idx="4">
                  <c:v>#N/A</c:v>
                </c:pt>
                <c:pt idx="5">
                  <c:v>0</c:v>
                </c:pt>
                <c:pt idx="6">
                  <c:v>#N/A</c:v>
                </c:pt>
                <c:pt idx="7">
                  <c:v>0.93</c:v>
                </c:pt>
                <c:pt idx="8">
                  <c:v>0</c:v>
                </c:pt>
                <c:pt idx="9">
                  <c:v>0</c:v>
                </c:pt>
              </c:numCache>
            </c:numRef>
          </c:val>
          <c:extLst>
            <c:ext xmlns:c16="http://schemas.microsoft.com/office/drawing/2014/chart" uri="{C3380CC4-5D6E-409C-BE32-E72D297353CC}">
              <c16:uniqueId val="{00000000-0CD5-46C7-8C6E-7E652924A4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D5-46C7-8C6E-7E652924A47C}"/>
            </c:ext>
          </c:extLst>
        </c:ser>
        <c:ser>
          <c:idx val="2"/>
          <c:order val="2"/>
          <c:tx>
            <c:strRef>
              <c:f>データシート!$A$29</c:f>
              <c:strCache>
                <c:ptCount val="1"/>
                <c:pt idx="0">
                  <c:v>温泉配当事業特別会計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0.09</c:v>
                </c:pt>
                <c:pt idx="4">
                  <c:v>#N/A</c:v>
                </c:pt>
                <c:pt idx="5">
                  <c:v>0.13</c:v>
                </c:pt>
                <c:pt idx="6">
                  <c:v>#N/A</c:v>
                </c:pt>
                <c:pt idx="7">
                  <c:v>0.05</c:v>
                </c:pt>
                <c:pt idx="8">
                  <c:v>#N/A</c:v>
                </c:pt>
                <c:pt idx="9">
                  <c:v>0</c:v>
                </c:pt>
              </c:numCache>
            </c:numRef>
          </c:val>
          <c:extLst>
            <c:ext xmlns:c16="http://schemas.microsoft.com/office/drawing/2014/chart" uri="{C3380CC4-5D6E-409C-BE32-E72D297353CC}">
              <c16:uniqueId val="{00000002-0CD5-46C7-8C6E-7E652924A47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0.33</c:v>
                </c:pt>
                <c:pt idx="2">
                  <c:v>#N/A</c:v>
                </c:pt>
                <c:pt idx="3">
                  <c:v>0.01</c:v>
                </c:pt>
                <c:pt idx="4">
                  <c:v>#N/A</c:v>
                </c:pt>
                <c:pt idx="5">
                  <c:v>0.01</c:v>
                </c:pt>
                <c:pt idx="6">
                  <c:v>#N/A</c:v>
                </c:pt>
                <c:pt idx="7">
                  <c:v>0.09</c:v>
                </c:pt>
                <c:pt idx="8">
                  <c:v>#N/A</c:v>
                </c:pt>
                <c:pt idx="9">
                  <c:v>0.09</c:v>
                </c:pt>
              </c:numCache>
            </c:numRef>
          </c:val>
          <c:extLst>
            <c:ext xmlns:c16="http://schemas.microsoft.com/office/drawing/2014/chart" uri="{C3380CC4-5D6E-409C-BE32-E72D297353CC}">
              <c16:uniqueId val="{00000003-0CD5-46C7-8C6E-7E652924A47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0.19</c:v>
                </c:pt>
                <c:pt idx="4">
                  <c:v>#N/A</c:v>
                </c:pt>
                <c:pt idx="5">
                  <c:v>0.26</c:v>
                </c:pt>
                <c:pt idx="6">
                  <c:v>#N/A</c:v>
                </c:pt>
                <c:pt idx="7">
                  <c:v>0.45</c:v>
                </c:pt>
                <c:pt idx="8">
                  <c:v>#N/A</c:v>
                </c:pt>
                <c:pt idx="9">
                  <c:v>0.11</c:v>
                </c:pt>
              </c:numCache>
            </c:numRef>
          </c:val>
          <c:extLst>
            <c:ext xmlns:c16="http://schemas.microsoft.com/office/drawing/2014/chart" uri="{C3380CC4-5D6E-409C-BE32-E72D297353CC}">
              <c16:uniqueId val="{00000004-0CD5-46C7-8C6E-7E652924A47C}"/>
            </c:ext>
          </c:extLst>
        </c:ser>
        <c:ser>
          <c:idx val="5"/>
          <c:order val="5"/>
          <c:tx>
            <c:strRef>
              <c:f>データシート!$A$32</c:f>
              <c:strCache>
                <c:ptCount val="1"/>
                <c:pt idx="0">
                  <c:v>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1.53</c:v>
                </c:pt>
              </c:numCache>
            </c:numRef>
          </c:val>
          <c:extLst>
            <c:ext xmlns:c16="http://schemas.microsoft.com/office/drawing/2014/chart" uri="{C3380CC4-5D6E-409C-BE32-E72D297353CC}">
              <c16:uniqueId val="{00000005-0CD5-46C7-8C6E-7E652924A47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0.42</c:v>
                </c:pt>
                <c:pt idx="4">
                  <c:v>#N/A</c:v>
                </c:pt>
                <c:pt idx="5">
                  <c:v>0.4</c:v>
                </c:pt>
                <c:pt idx="6">
                  <c:v>#N/A</c:v>
                </c:pt>
                <c:pt idx="7">
                  <c:v>0.13</c:v>
                </c:pt>
                <c:pt idx="8">
                  <c:v>#N/A</c:v>
                </c:pt>
                <c:pt idx="9">
                  <c:v>3.42</c:v>
                </c:pt>
              </c:numCache>
            </c:numRef>
          </c:val>
          <c:extLst>
            <c:ext xmlns:c16="http://schemas.microsoft.com/office/drawing/2014/chart" uri="{C3380CC4-5D6E-409C-BE32-E72D297353CC}">
              <c16:uniqueId val="{00000006-0CD5-46C7-8C6E-7E652924A47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1.82</c:v>
                </c:pt>
                <c:pt idx="4">
                  <c:v>#N/A</c:v>
                </c:pt>
                <c:pt idx="5">
                  <c:v>3.72</c:v>
                </c:pt>
                <c:pt idx="6">
                  <c:v>#N/A</c:v>
                </c:pt>
                <c:pt idx="7">
                  <c:v>4.83</c:v>
                </c:pt>
                <c:pt idx="8">
                  <c:v>#N/A</c:v>
                </c:pt>
                <c:pt idx="9">
                  <c:v>4.17</c:v>
                </c:pt>
              </c:numCache>
            </c:numRef>
          </c:val>
          <c:extLst>
            <c:ext xmlns:c16="http://schemas.microsoft.com/office/drawing/2014/chart" uri="{C3380CC4-5D6E-409C-BE32-E72D297353CC}">
              <c16:uniqueId val="{00000007-0CD5-46C7-8C6E-7E652924A4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4.01</c:v>
                </c:pt>
                <c:pt idx="2">
                  <c:v>#N/A</c:v>
                </c:pt>
                <c:pt idx="3">
                  <c:v>2.9</c:v>
                </c:pt>
                <c:pt idx="4">
                  <c:v>#N/A</c:v>
                </c:pt>
                <c:pt idx="5">
                  <c:v>1.6</c:v>
                </c:pt>
                <c:pt idx="6">
                  <c:v>#N/A</c:v>
                </c:pt>
                <c:pt idx="7">
                  <c:v>3.4</c:v>
                </c:pt>
                <c:pt idx="8">
                  <c:v>#N/A</c:v>
                </c:pt>
                <c:pt idx="9">
                  <c:v>5.18</c:v>
                </c:pt>
              </c:numCache>
            </c:numRef>
          </c:val>
          <c:extLst>
            <c:ext xmlns:c16="http://schemas.microsoft.com/office/drawing/2014/chart" uri="{C3380CC4-5D6E-409C-BE32-E72D297353CC}">
              <c16:uniqueId val="{00000008-0CD5-46C7-8C6E-7E652924A4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9.94</c:v>
                </c:pt>
                <c:pt idx="2">
                  <c:v>#N/A</c:v>
                </c:pt>
                <c:pt idx="3">
                  <c:v>10.71</c:v>
                </c:pt>
                <c:pt idx="4">
                  <c:v>#N/A</c:v>
                </c:pt>
                <c:pt idx="5">
                  <c:v>11.16</c:v>
                </c:pt>
                <c:pt idx="6">
                  <c:v>#N/A</c:v>
                </c:pt>
                <c:pt idx="7">
                  <c:v>12.28</c:v>
                </c:pt>
                <c:pt idx="8">
                  <c:v>#N/A</c:v>
                </c:pt>
                <c:pt idx="9">
                  <c:v>13.97</c:v>
                </c:pt>
              </c:numCache>
            </c:numRef>
          </c:val>
          <c:extLst>
            <c:ext xmlns:c16="http://schemas.microsoft.com/office/drawing/2014/chart" uri="{C3380CC4-5D6E-409C-BE32-E72D297353CC}">
              <c16:uniqueId val="{00000009-0CD5-46C7-8C6E-7E652924A4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502</c:v>
                </c:pt>
                <c:pt idx="5">
                  <c:v>509</c:v>
                </c:pt>
                <c:pt idx="8">
                  <c:v>516</c:v>
                </c:pt>
                <c:pt idx="11">
                  <c:v>517</c:v>
                </c:pt>
                <c:pt idx="14">
                  <c:v>537</c:v>
                </c:pt>
              </c:numCache>
            </c:numRef>
          </c:val>
          <c:extLst>
            <c:ext xmlns:c16="http://schemas.microsoft.com/office/drawing/2014/chart" uri="{C3380CC4-5D6E-409C-BE32-E72D297353CC}">
              <c16:uniqueId val="{00000000-A704-46FC-AE61-B780DE20FD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A704-46FC-AE61-B780DE20FD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04-46FC-AE61-B780DE20FD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15</c:v>
                </c:pt>
                <c:pt idx="6">
                  <c:v>17</c:v>
                </c:pt>
                <c:pt idx="9">
                  <c:v>19</c:v>
                </c:pt>
                <c:pt idx="12">
                  <c:v>20</c:v>
                </c:pt>
              </c:numCache>
            </c:numRef>
          </c:val>
          <c:extLst>
            <c:ext xmlns:c16="http://schemas.microsoft.com/office/drawing/2014/chart" uri="{C3380CC4-5D6E-409C-BE32-E72D297353CC}">
              <c16:uniqueId val="{00000003-A704-46FC-AE61-B780DE20FD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c:v>
                </c:pt>
                <c:pt idx="3">
                  <c:v>191</c:v>
                </c:pt>
                <c:pt idx="6">
                  <c:v>187</c:v>
                </c:pt>
                <c:pt idx="9">
                  <c:v>183</c:v>
                </c:pt>
                <c:pt idx="12">
                  <c:v>188</c:v>
                </c:pt>
              </c:numCache>
            </c:numRef>
          </c:val>
          <c:extLst>
            <c:ext xmlns:c16="http://schemas.microsoft.com/office/drawing/2014/chart" uri="{C3380CC4-5D6E-409C-BE32-E72D297353CC}">
              <c16:uniqueId val="{00000004-A704-46FC-AE61-B780DE20FD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04-46FC-AE61-B780DE20FD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04-46FC-AE61-B780DE20FD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492</c:v>
                </c:pt>
                <c:pt idx="3">
                  <c:v>496</c:v>
                </c:pt>
                <c:pt idx="6">
                  <c:v>533</c:v>
                </c:pt>
                <c:pt idx="9">
                  <c:v>538</c:v>
                </c:pt>
                <c:pt idx="12">
                  <c:v>583</c:v>
                </c:pt>
              </c:numCache>
            </c:numRef>
          </c:val>
          <c:extLst>
            <c:ext xmlns:c16="http://schemas.microsoft.com/office/drawing/2014/chart" uri="{C3380CC4-5D6E-409C-BE32-E72D297353CC}">
              <c16:uniqueId val="{00000007-A704-46FC-AE61-B780DE20FD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201</c:v>
                </c:pt>
                <c:pt idx="2">
                  <c:v>#N/A</c:v>
                </c:pt>
                <c:pt idx="3">
                  <c:v>#N/A</c:v>
                </c:pt>
                <c:pt idx="4">
                  <c:v>193</c:v>
                </c:pt>
                <c:pt idx="5">
                  <c:v>#N/A</c:v>
                </c:pt>
                <c:pt idx="6">
                  <c:v>#N/A</c:v>
                </c:pt>
                <c:pt idx="7">
                  <c:v>221</c:v>
                </c:pt>
                <c:pt idx="8">
                  <c:v>#N/A</c:v>
                </c:pt>
                <c:pt idx="9">
                  <c:v>#N/A</c:v>
                </c:pt>
                <c:pt idx="10">
                  <c:v>224</c:v>
                </c:pt>
                <c:pt idx="11">
                  <c:v>#N/A</c:v>
                </c:pt>
                <c:pt idx="12">
                  <c:v>#N/A</c:v>
                </c:pt>
                <c:pt idx="13">
                  <c:v>254</c:v>
                </c:pt>
                <c:pt idx="14">
                  <c:v>#N/A</c:v>
                </c:pt>
              </c:numCache>
            </c:numRef>
          </c:val>
          <c:smooth val="0"/>
          <c:extLst>
            <c:ext xmlns:c16="http://schemas.microsoft.com/office/drawing/2014/chart" uri="{C3380CC4-5D6E-409C-BE32-E72D297353CC}">
              <c16:uniqueId val="{00000008-A704-46FC-AE61-B780DE20FD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5408</c:v>
                </c:pt>
                <c:pt idx="5">
                  <c:v>5586</c:v>
                </c:pt>
                <c:pt idx="8">
                  <c:v>5573</c:v>
                </c:pt>
                <c:pt idx="11">
                  <c:v>6006</c:v>
                </c:pt>
                <c:pt idx="14">
                  <c:v>6267</c:v>
                </c:pt>
              </c:numCache>
            </c:numRef>
          </c:val>
          <c:extLst>
            <c:ext xmlns:c16="http://schemas.microsoft.com/office/drawing/2014/chart" uri="{C3380CC4-5D6E-409C-BE32-E72D297353CC}">
              <c16:uniqueId val="{00000000-514F-4F06-93CF-CB49D5A171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55</c:v>
                </c:pt>
                <c:pt idx="8">
                  <c:v>55</c:v>
                </c:pt>
                <c:pt idx="11">
                  <c:v>55</c:v>
                </c:pt>
                <c:pt idx="14">
                  <c:v>55</c:v>
                </c:pt>
              </c:numCache>
            </c:numRef>
          </c:val>
          <c:extLst>
            <c:ext xmlns:c16="http://schemas.microsoft.com/office/drawing/2014/chart" uri="{C3380CC4-5D6E-409C-BE32-E72D297353CC}">
              <c16:uniqueId val="{00000001-514F-4F06-93CF-CB49D5A171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2455</c:v>
                </c:pt>
                <c:pt idx="5">
                  <c:v>2608</c:v>
                </c:pt>
                <c:pt idx="8">
                  <c:v>2887</c:v>
                </c:pt>
                <c:pt idx="11">
                  <c:v>3255</c:v>
                </c:pt>
                <c:pt idx="14">
                  <c:v>3755</c:v>
                </c:pt>
              </c:numCache>
            </c:numRef>
          </c:val>
          <c:extLst>
            <c:ext xmlns:c16="http://schemas.microsoft.com/office/drawing/2014/chart" uri="{C3380CC4-5D6E-409C-BE32-E72D297353CC}">
              <c16:uniqueId val="{00000002-514F-4F06-93CF-CB49D5A171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4F-4F06-93CF-CB49D5A171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4F-4F06-93CF-CB49D5A171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4F-4F06-93CF-CB49D5A171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619</c:v>
                </c:pt>
                <c:pt idx="3">
                  <c:v>577</c:v>
                </c:pt>
                <c:pt idx="6">
                  <c:v>564</c:v>
                </c:pt>
                <c:pt idx="9">
                  <c:v>579</c:v>
                </c:pt>
                <c:pt idx="12">
                  <c:v>571</c:v>
                </c:pt>
              </c:numCache>
            </c:numRef>
          </c:val>
          <c:extLst>
            <c:ext xmlns:c16="http://schemas.microsoft.com/office/drawing/2014/chart" uri="{C3380CC4-5D6E-409C-BE32-E72D297353CC}">
              <c16:uniqueId val="{00000006-514F-4F06-93CF-CB49D5A171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c:v>
                </c:pt>
                <c:pt idx="3">
                  <c:v>146</c:v>
                </c:pt>
                <c:pt idx="6">
                  <c:v>149</c:v>
                </c:pt>
                <c:pt idx="9">
                  <c:v>131</c:v>
                </c:pt>
                <c:pt idx="12">
                  <c:v>114</c:v>
                </c:pt>
              </c:numCache>
            </c:numRef>
          </c:val>
          <c:extLst>
            <c:ext xmlns:c16="http://schemas.microsoft.com/office/drawing/2014/chart" uri="{C3380CC4-5D6E-409C-BE32-E72D297353CC}">
              <c16:uniqueId val="{00000007-514F-4F06-93CF-CB49D5A171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1328</c:v>
                </c:pt>
                <c:pt idx="3">
                  <c:v>1320</c:v>
                </c:pt>
                <c:pt idx="6">
                  <c:v>1237</c:v>
                </c:pt>
                <c:pt idx="9">
                  <c:v>1138</c:v>
                </c:pt>
                <c:pt idx="12">
                  <c:v>1285</c:v>
                </c:pt>
              </c:numCache>
            </c:numRef>
          </c:val>
          <c:extLst>
            <c:ext xmlns:c16="http://schemas.microsoft.com/office/drawing/2014/chart" uri="{C3380CC4-5D6E-409C-BE32-E72D297353CC}">
              <c16:uniqueId val="{00000008-514F-4F06-93CF-CB49D5A171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4F-4F06-93CF-CB49D5A171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4906</c:v>
                </c:pt>
                <c:pt idx="3">
                  <c:v>5224</c:v>
                </c:pt>
                <c:pt idx="6">
                  <c:v>5298</c:v>
                </c:pt>
                <c:pt idx="9">
                  <c:v>6032</c:v>
                </c:pt>
                <c:pt idx="12">
                  <c:v>6462</c:v>
                </c:pt>
              </c:numCache>
            </c:numRef>
          </c:val>
          <c:extLst>
            <c:ext xmlns:c16="http://schemas.microsoft.com/office/drawing/2014/chart" uri="{C3380CC4-5D6E-409C-BE32-E72D297353CC}">
              <c16:uniqueId val="{0000000A-514F-4F06-93CF-CB49D5A171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4F-4F06-93CF-CB49D5A171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839</c:v>
                </c:pt>
                <c:pt idx="1">
                  <c:v>898</c:v>
                </c:pt>
                <c:pt idx="2">
                  <c:v>899</c:v>
                </c:pt>
              </c:numCache>
            </c:numRef>
          </c:val>
          <c:extLst>
            <c:ext xmlns:c16="http://schemas.microsoft.com/office/drawing/2014/chart" uri="{C3380CC4-5D6E-409C-BE32-E72D297353CC}">
              <c16:uniqueId val="{00000000-AF17-4826-B470-E3954ADBAA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1259</c:v>
                </c:pt>
                <c:pt idx="1">
                  <c:v>1276</c:v>
                </c:pt>
                <c:pt idx="2">
                  <c:v>1345</c:v>
                </c:pt>
              </c:numCache>
            </c:numRef>
          </c:val>
          <c:extLst>
            <c:ext xmlns:c16="http://schemas.microsoft.com/office/drawing/2014/chart" uri="{C3380CC4-5D6E-409C-BE32-E72D297353CC}">
              <c16:uniqueId val="{00000001-AF17-4826-B470-E3954ADBAA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1071</c:v>
                </c:pt>
                <c:pt idx="1">
                  <c:v>1174</c:v>
                </c:pt>
                <c:pt idx="2">
                  <c:v>1218</c:v>
                </c:pt>
              </c:numCache>
            </c:numRef>
          </c:val>
          <c:extLst>
            <c:ext xmlns:c16="http://schemas.microsoft.com/office/drawing/2014/chart" uri="{C3380CC4-5D6E-409C-BE32-E72D297353CC}">
              <c16:uniqueId val="{00000002-AF17-4826-B470-E3954ADBAA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今年度も引き続き</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人超の人口が減少している上、高齢化率も</a:t>
          </a:r>
          <a:r>
            <a:rPr kumimoji="1" lang="en-US" altLang="ja-JP" sz="1300" baseline="0">
              <a:latin typeface="ＭＳ Ｐゴシック" panose="020B0600070205080204" pitchFamily="50" charset="-128"/>
              <a:ea typeface="ＭＳ Ｐゴシック" panose="020B0600070205080204" pitchFamily="50" charset="-128"/>
            </a:rPr>
            <a:t>42.3</a:t>
          </a:r>
          <a:r>
            <a:rPr kumimoji="1" lang="ja-JP" altLang="en-US" sz="1300" baseline="0">
              <a:latin typeface="ＭＳ Ｐゴシック" panose="020B0600070205080204" pitchFamily="50" charset="-128"/>
              <a:ea typeface="ＭＳ Ｐゴシック" panose="020B0600070205080204" pitchFamily="50" charset="-128"/>
            </a:rPr>
            <a:t>％（令和５年度末時点）と団体規模の縮小化が止まらない。また、エネルギー等物価高騰により、全国的に厳しい経済状況が続いている。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したがって、多様な需要に対応できる税収が見込める状態になく、財政力指数は依然として類似団体平均を大きく下回っている。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経常経費のうち公債費において、平成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２億円超規模で借入を続けている過疎対策事業債の元金償還が順次始まり、公債費が６億円に迫る勢いで上昇している。また、経常経費の最も高い割合を占める人件費についても、高止まりしていることから、経常収支比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しかしながら、類似団体平均の推移と同様に変化していること、及び近年は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％前後の水準を維持していることから、比較的良好な財政状況と言える。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61</xdr:row>
      <xdr:rowOff>135467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2554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67098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52617"/>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5261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20320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128075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決算額が増となった人件費において、各種事業実施に伴う会計年度任用職員の配置により、人員が増加していること、併せて、消防団員の報酬見直しを行ったこともあり、人件費として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減と大きく数値が落ちているが、これは事業規模の大きい地籍調査事業において、補助金配分の結果、実施規模が縮減されたためであり、人件費・物件費等の決算額としては前年度から減となっているものの、人口減少幅が大きいことから、人口一人当たりの決算額が上昇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103851</xdr:rowOff>
    </xdr:from>
    <xdr:to>
      <xdr:col>23</xdr:col>
      <xdr:colOff>133350</xdr:colOff>
      <xdr:row>82</xdr:row>
      <xdr:rowOff>106099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62751"/>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78358</xdr:rowOff>
    </xdr:from>
    <xdr:to>
      <xdr:col>19</xdr:col>
      <xdr:colOff>133350</xdr:colOff>
      <xdr:row>82</xdr:row>
      <xdr:rowOff>103851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7258"/>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54778</xdr:rowOff>
    </xdr:from>
    <xdr:to>
      <xdr:col>15</xdr:col>
      <xdr:colOff>82550</xdr:colOff>
      <xdr:row>82</xdr:row>
      <xdr:rowOff>78358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3678"/>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41140</xdr:rowOff>
    </xdr:from>
    <xdr:to>
      <xdr:col>11</xdr:col>
      <xdr:colOff>31750</xdr:colOff>
      <xdr:row>82</xdr:row>
      <xdr:rowOff>54778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0040"/>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55299</xdr:rowOff>
    </xdr:from>
    <xdr:to>
      <xdr:col>23</xdr:col>
      <xdr:colOff>184150</xdr:colOff>
      <xdr:row>82</xdr:row>
      <xdr:rowOff>156899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71826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53051</xdr:rowOff>
    </xdr:from>
    <xdr:to>
      <xdr:col>19</xdr:col>
      <xdr:colOff>184150</xdr:colOff>
      <xdr:row>82</xdr:row>
      <xdr:rowOff>154651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164828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27558</xdr:rowOff>
    </xdr:from>
    <xdr:to>
      <xdr:col>15</xdr:col>
      <xdr:colOff>133350</xdr:colOff>
      <xdr:row>82</xdr:row>
      <xdr:rowOff>129158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3978</xdr:rowOff>
    </xdr:from>
    <xdr:to>
      <xdr:col>11</xdr:col>
      <xdr:colOff>82550</xdr:colOff>
      <xdr:row>82</xdr:row>
      <xdr:rowOff>105578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161790</xdr:rowOff>
    </xdr:from>
    <xdr:to>
      <xdr:col>7</xdr:col>
      <xdr:colOff>31750</xdr:colOff>
      <xdr:row>82</xdr:row>
      <xdr:rowOff>91940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102117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人事院勧告に基づく国の給与水準、及び諸手当の見直しを踏まえて、随時給与体系を改定しており、類似団体平均の推移に沿って変動している。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42334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096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5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83</xdr:row>
      <xdr:rowOff>121859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177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退職者予定数に合わせて、採用者数を確保するよう努めているが、希望人数に満たない結果となり、職員数が減少している。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したがって、新型コロナウイルス感染症の流行以降、急速に進むＤＸの流れに乗り、ＩＴ技術を積極的に活用し、事務の省力化を図る必要がある。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1820</xdr:rowOff>
    </xdr:from>
    <xdr:to>
      <xdr:col>81</xdr:col>
      <xdr:colOff>44450</xdr:colOff>
      <xdr:row>62</xdr:row>
      <xdr:rowOff>21124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317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156380</xdr:rowOff>
    </xdr:from>
    <xdr:to>
      <xdr:col>77</xdr:col>
      <xdr:colOff>44450</xdr:colOff>
      <xdr:row>62</xdr:row>
      <xdr:rowOff>21124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483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132249</xdr:rowOff>
    </xdr:from>
    <xdr:to>
      <xdr:col>72</xdr:col>
      <xdr:colOff>203200</xdr:colOff>
      <xdr:row>61</xdr:row>
      <xdr:rowOff>156380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069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132249</xdr:rowOff>
    </xdr:from>
    <xdr:to>
      <xdr:col>68</xdr:col>
      <xdr:colOff>152400</xdr:colOff>
      <xdr:row>61</xdr:row>
      <xdr:rowOff>140293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906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122470</xdr:rowOff>
    </xdr:from>
    <xdr:to>
      <xdr:col>81</xdr:col>
      <xdr:colOff>95250</xdr:colOff>
      <xdr:row>62</xdr:row>
      <xdr:rowOff>52620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138997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141774</xdr:rowOff>
    </xdr:from>
    <xdr:to>
      <xdr:col>77</xdr:col>
      <xdr:colOff>95250</xdr:colOff>
      <xdr:row>62</xdr:row>
      <xdr:rowOff>71924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82101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6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105580</xdr:rowOff>
    </xdr:from>
    <xdr:to>
      <xdr:col>73</xdr:col>
      <xdr:colOff>44450</xdr:colOff>
      <xdr:row>62</xdr:row>
      <xdr:rowOff>35730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45907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81449</xdr:rowOff>
    </xdr:from>
    <xdr:to>
      <xdr:col>68</xdr:col>
      <xdr:colOff>203200</xdr:colOff>
      <xdr:row>62</xdr:row>
      <xdr:rowOff>11599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21776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89493</xdr:rowOff>
    </xdr:from>
    <xdr:to>
      <xdr:col>64</xdr:col>
      <xdr:colOff>152400</xdr:colOff>
      <xdr:row>62</xdr:row>
      <xdr:rowOff>19643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29820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近年減少傾向にあった本比率が増加した要因として、平成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年及び令和元年度過疎対策事業債（ハード分）に係る元金償還が始まったため、公債費が前年度から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百万円の増となっている。なお、今後も情報通信基盤設備改修及び小学校施設整備に係る償還が控えるため、本比率はしばらく上昇を続ける見込である。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61722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236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40</xdr:row>
      <xdr:rowOff>165608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2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32766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158242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622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前年度から小学校施設整備工事に着工していることもあり、過疎対策事業債で</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百万円を借入れるなど、地方債残高が増加傾向にある。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これに対応するため、交付税算入率の高い上記地方債を主として活用している上に、将来負担を考慮し減債基金の積み増しを継続することとしている。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任期の定めのない職員において、前年度退職者数に対する補充が十分にできず、職員数が減となったこともあり、基本給は</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百万円減となっている。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反対に、事務事業の遂行に支障のないよう、会計年度任用職員を増員するなどしたため、人件費としては前年度と同様に類似団体平均値とほぼ同水準に推移している。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本比率が増加傾向にあるが、まず、エネルギー等の価格高騰により、施設管理費が増となっていることがあげられる。これは、指定管理施設も同様であり、今後も同水準にあ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また、新型コロナ禍以降、情報通信機器が各種サービスに導入されているが、その使用料・保守費も増大していくことを危惧している。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87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6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37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例年本比率の大きな割合を占める保育所児童措置費において、指定管理者の運営する保育所に係る人員配置の変更、及び保育単価改正を主な要因として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百万円増となったこともあり、類似団体内順位を下げている。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5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特別会計への繰出金が本比率の大きな割合を占めているが、国民健康保険事業で２百万円減、後期高齢者医療事業で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百万円減と保険事業関連で軒並み減となったことから、繰出金単体として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ポイント下がっており、そのまま本比率の変動に繋がっている。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65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3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34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9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比率は若干上がっているが、類似団体内での位置は変化がない状況にある。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なお、継続的に行っている各種団体等への補助などについて、スクラップアンドビルドに向けた効果検証のルール作りが課題となっている。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21844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80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年度から２億円超規模で借入を続けている過疎対策事業債の元金償還が順次始まり、高止まり傾向にある公債費が上昇を続けている。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なお、前年度から工事着手した小学校施設整備事業に伴い、借入残高はさらに増大する見込であり、将来負担を軽減するよう減債基金を積極的に活用することとしている。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5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15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15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今年度も普通交付税において、国の補正予算成立に伴う追加交付により、前年度から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百万円の増と経常収入一般財源の伸びに繋がっている。したがって、公債費以外の経常的支出に係る一般財源等が、前年度から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百万円増となったものの、本比率の増加幅を最小限に留めている。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76</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086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27939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086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62230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81082</xdr:rowOff>
    </xdr:from>
    <xdr:to>
      <xdr:col>29</xdr:col>
      <xdr:colOff>127000</xdr:colOff>
      <xdr:row>17</xdr:row>
      <xdr:rowOff>136906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3357"/>
          <a:ext cx="647700" cy="5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65859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8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136906</xdr:rowOff>
    </xdr:from>
    <xdr:to>
      <xdr:col>26</xdr:col>
      <xdr:colOff>50800</xdr:colOff>
      <xdr:row>17</xdr:row>
      <xdr:rowOff>171341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9181"/>
          <a:ext cx="698500" cy="3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171341</xdr:rowOff>
    </xdr:from>
    <xdr:to>
      <xdr:col>22</xdr:col>
      <xdr:colOff>114300</xdr:colOff>
      <xdr:row>18</xdr:row>
      <xdr:rowOff>42395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3616"/>
          <a:ext cx="698500" cy="4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42395</xdr:rowOff>
    </xdr:from>
    <xdr:to>
      <xdr:col>18</xdr:col>
      <xdr:colOff>177800</xdr:colOff>
      <xdr:row>18</xdr:row>
      <xdr:rowOff>95964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6120"/>
          <a:ext cx="6985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30282</xdr:rowOff>
    </xdr:from>
    <xdr:to>
      <xdr:col>29</xdr:col>
      <xdr:colOff>177800</xdr:colOff>
      <xdr:row>17</xdr:row>
      <xdr:rowOff>131882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46809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86106</xdr:rowOff>
    </xdr:from>
    <xdr:to>
      <xdr:col>26</xdr:col>
      <xdr:colOff>101600</xdr:colOff>
      <xdr:row>18</xdr:row>
      <xdr:rowOff>16256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1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120541</xdr:rowOff>
    </xdr:from>
    <xdr:to>
      <xdr:col>22</xdr:col>
      <xdr:colOff>165100</xdr:colOff>
      <xdr:row>18</xdr:row>
      <xdr:rowOff>50691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60868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163045</xdr:rowOff>
    </xdr:from>
    <xdr:to>
      <xdr:col>19</xdr:col>
      <xdr:colOff>38100</xdr:colOff>
      <xdr:row>18</xdr:row>
      <xdr:rowOff>93195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103372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45164</xdr:rowOff>
    </xdr:from>
    <xdr:to>
      <xdr:col>15</xdr:col>
      <xdr:colOff>101600</xdr:colOff>
      <xdr:row>18</xdr:row>
      <xdr:rowOff>146764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131541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301112</xdr:rowOff>
    </xdr:from>
    <xdr:to>
      <xdr:col>29</xdr:col>
      <xdr:colOff>127000</xdr:colOff>
      <xdr:row>36</xdr:row>
      <xdr:rowOff>53260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11462"/>
          <a:ext cx="647700" cy="9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53260</xdr:rowOff>
    </xdr:from>
    <xdr:to>
      <xdr:col>26</xdr:col>
      <xdr:colOff>50800</xdr:colOff>
      <xdr:row>36</xdr:row>
      <xdr:rowOff>77770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06510"/>
          <a:ext cx="698500" cy="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77770</xdr:rowOff>
    </xdr:from>
    <xdr:to>
      <xdr:col>22</xdr:col>
      <xdr:colOff>114300</xdr:colOff>
      <xdr:row>36</xdr:row>
      <xdr:rowOff>158628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1020"/>
          <a:ext cx="698500" cy="8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148929</xdr:rowOff>
    </xdr:from>
    <xdr:to>
      <xdr:col>18</xdr:col>
      <xdr:colOff>177800</xdr:colOff>
      <xdr:row>36</xdr:row>
      <xdr:rowOff>158628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02179"/>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250312</xdr:rowOff>
    </xdr:from>
    <xdr:to>
      <xdr:col>29</xdr:col>
      <xdr:colOff>177800</xdr:colOff>
      <xdr:row>36</xdr:row>
      <xdr:rowOff>9012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6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95389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0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2460</xdr:rowOff>
    </xdr:from>
    <xdr:to>
      <xdr:col>26</xdr:col>
      <xdr:colOff>101600</xdr:colOff>
      <xdr:row>36</xdr:row>
      <xdr:rowOff>104060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5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114237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26970</xdr:rowOff>
    </xdr:from>
    <xdr:to>
      <xdr:col>22</xdr:col>
      <xdr:colOff>165100</xdr:colOff>
      <xdr:row>36</xdr:row>
      <xdr:rowOff>128570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138747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107828</xdr:rowOff>
    </xdr:from>
    <xdr:to>
      <xdr:col>19</xdr:col>
      <xdr:colOff>38100</xdr:colOff>
      <xdr:row>37</xdr:row>
      <xdr:rowOff>37978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98129</xdr:rowOff>
    </xdr:from>
    <xdr:to>
      <xdr:col>15</xdr:col>
      <xdr:colOff>101600</xdr:colOff>
      <xdr:row>37</xdr:row>
      <xdr:rowOff>28279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104031</xdr:rowOff>
    </xdr:from>
    <xdr:to>
      <xdr:col>24</xdr:col>
      <xdr:colOff>63500</xdr:colOff>
      <xdr:row>34</xdr:row>
      <xdr:rowOff>150437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33331"/>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150437</xdr:rowOff>
    </xdr:from>
    <xdr:to>
      <xdr:col>19</xdr:col>
      <xdr:colOff>177800</xdr:colOff>
      <xdr:row>34</xdr:row>
      <xdr:rowOff>154513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973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154513</xdr:rowOff>
    </xdr:from>
    <xdr:to>
      <xdr:col>15</xdr:col>
      <xdr:colOff>50800</xdr:colOff>
      <xdr:row>35</xdr:row>
      <xdr:rowOff>4635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3813"/>
          <a:ext cx="8890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4635</xdr:rowOff>
    </xdr:from>
    <xdr:to>
      <xdr:col>10</xdr:col>
      <xdr:colOff>114300</xdr:colOff>
      <xdr:row>35</xdr:row>
      <xdr:rowOff>163612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5385"/>
          <a:ext cx="889000" cy="1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53231</xdr:rowOff>
    </xdr:from>
    <xdr:to>
      <xdr:col>24</xdr:col>
      <xdr:colOff>114300</xdr:colOff>
      <xdr:row>34</xdr:row>
      <xdr:rowOff>154831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76108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99637</xdr:rowOff>
    </xdr:from>
    <xdr:to>
      <xdr:col>20</xdr:col>
      <xdr:colOff>38100</xdr:colOff>
      <xdr:row>35</xdr:row>
      <xdr:rowOff>29787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46314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103713</xdr:rowOff>
    </xdr:from>
    <xdr:to>
      <xdr:col>15</xdr:col>
      <xdr:colOff>101600</xdr:colOff>
      <xdr:row>35</xdr:row>
      <xdr:rowOff>33863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50390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125285</xdr:rowOff>
    </xdr:from>
    <xdr:to>
      <xdr:col>10</xdr:col>
      <xdr:colOff>165100</xdr:colOff>
      <xdr:row>35</xdr:row>
      <xdr:rowOff>55435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71962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112812</xdr:rowOff>
    </xdr:from>
    <xdr:to>
      <xdr:col>6</xdr:col>
      <xdr:colOff>38100</xdr:colOff>
      <xdr:row>36</xdr:row>
      <xdr:rowOff>42962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59489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75380</xdr:rowOff>
    </xdr:from>
    <xdr:to>
      <xdr:col>24</xdr:col>
      <xdr:colOff>63500</xdr:colOff>
      <xdr:row>58</xdr:row>
      <xdr:rowOff>83310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19480"/>
          <a:ext cx="838200" cy="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75380</xdr:rowOff>
    </xdr:from>
    <xdr:to>
      <xdr:col>19</xdr:col>
      <xdr:colOff>177800</xdr:colOff>
      <xdr:row>58</xdr:row>
      <xdr:rowOff>96945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9480"/>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96945</xdr:rowOff>
    </xdr:from>
    <xdr:to>
      <xdr:col>15</xdr:col>
      <xdr:colOff>50800</xdr:colOff>
      <xdr:row>58</xdr:row>
      <xdr:rowOff>118866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1045"/>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98921</xdr:rowOff>
    </xdr:from>
    <xdr:to>
      <xdr:col>10</xdr:col>
      <xdr:colOff>114300</xdr:colOff>
      <xdr:row>58</xdr:row>
      <xdr:rowOff>118866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43021"/>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32510</xdr:rowOff>
    </xdr:from>
    <xdr:to>
      <xdr:col>24</xdr:col>
      <xdr:colOff>114300</xdr:colOff>
      <xdr:row>58</xdr:row>
      <xdr:rowOff>134110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24580</xdr:rowOff>
    </xdr:from>
    <xdr:to>
      <xdr:col>20</xdr:col>
      <xdr:colOff>38100</xdr:colOff>
      <xdr:row>58</xdr:row>
      <xdr:rowOff>126180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117307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46145</xdr:rowOff>
    </xdr:from>
    <xdr:to>
      <xdr:col>15</xdr:col>
      <xdr:colOff>101600</xdr:colOff>
      <xdr:row>58</xdr:row>
      <xdr:rowOff>147745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138872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8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68066</xdr:rowOff>
    </xdr:from>
    <xdr:to>
      <xdr:col>10</xdr:col>
      <xdr:colOff>165100</xdr:colOff>
      <xdr:row>58</xdr:row>
      <xdr:rowOff>169666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160793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48121</xdr:rowOff>
    </xdr:from>
    <xdr:to>
      <xdr:col>6</xdr:col>
      <xdr:colOff>38100</xdr:colOff>
      <xdr:row>58</xdr:row>
      <xdr:rowOff>149721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140848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149816</xdr:rowOff>
    </xdr:from>
    <xdr:to>
      <xdr:col>24</xdr:col>
      <xdr:colOff>63500</xdr:colOff>
      <xdr:row>77</xdr:row>
      <xdr:rowOff>162427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51466"/>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162427</xdr:rowOff>
    </xdr:from>
    <xdr:to>
      <xdr:col>19</xdr:col>
      <xdr:colOff>177800</xdr:colOff>
      <xdr:row>78</xdr:row>
      <xdr:rowOff>64567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64077"/>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36773</xdr:rowOff>
    </xdr:from>
    <xdr:to>
      <xdr:col>15</xdr:col>
      <xdr:colOff>50800</xdr:colOff>
      <xdr:row>78</xdr:row>
      <xdr:rowOff>64567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09873"/>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36773</xdr:rowOff>
    </xdr:from>
    <xdr:to>
      <xdr:col>10</xdr:col>
      <xdr:colOff>114300</xdr:colOff>
      <xdr:row>78</xdr:row>
      <xdr:rowOff>103963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09873"/>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99016</xdr:rowOff>
    </xdr:from>
    <xdr:to>
      <xdr:col>24</xdr:col>
      <xdr:colOff>114300</xdr:colOff>
      <xdr:row>78</xdr:row>
      <xdr:rowOff>29166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77443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111627</xdr:rowOff>
    </xdr:from>
    <xdr:to>
      <xdr:col>20</xdr:col>
      <xdr:colOff>38100</xdr:colOff>
      <xdr:row>78</xdr:row>
      <xdr:rowOff>41777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32904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13767</xdr:rowOff>
    </xdr:from>
    <xdr:to>
      <xdr:col>15</xdr:col>
      <xdr:colOff>101600</xdr:colOff>
      <xdr:row>78</xdr:row>
      <xdr:rowOff>115367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106494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157423</xdr:rowOff>
    </xdr:from>
    <xdr:to>
      <xdr:col>10</xdr:col>
      <xdr:colOff>165100</xdr:colOff>
      <xdr:row>78</xdr:row>
      <xdr:rowOff>87573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78700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53163</xdr:rowOff>
    </xdr:from>
    <xdr:to>
      <xdr:col>6</xdr:col>
      <xdr:colOff>38100</xdr:colOff>
      <xdr:row>78</xdr:row>
      <xdr:rowOff>154763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145890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81087</xdr:rowOff>
    </xdr:from>
    <xdr:to>
      <xdr:col>24</xdr:col>
      <xdr:colOff>63500</xdr:colOff>
      <xdr:row>96</xdr:row>
      <xdr:rowOff>151532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40287"/>
          <a:ext cx="838200" cy="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132028</xdr:rowOff>
    </xdr:from>
    <xdr:to>
      <xdr:col>19</xdr:col>
      <xdr:colOff>177800</xdr:colOff>
      <xdr:row>96</xdr:row>
      <xdr:rowOff>151532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19778"/>
          <a:ext cx="889000" cy="1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132028</xdr:rowOff>
    </xdr:from>
    <xdr:to>
      <xdr:col>15</xdr:col>
      <xdr:colOff>50800</xdr:colOff>
      <xdr:row>97</xdr:row>
      <xdr:rowOff>46011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19778"/>
          <a:ext cx="889000" cy="2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29817</xdr:rowOff>
    </xdr:from>
    <xdr:to>
      <xdr:col>10</xdr:col>
      <xdr:colOff>114300</xdr:colOff>
      <xdr:row>97</xdr:row>
      <xdr:rowOff>46011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0467"/>
          <a:ext cx="8890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30287</xdr:rowOff>
    </xdr:from>
    <xdr:to>
      <xdr:col>24</xdr:col>
      <xdr:colOff>114300</xdr:colOff>
      <xdr:row>96</xdr:row>
      <xdr:rowOff>131887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53164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100732</xdr:rowOff>
    </xdr:from>
    <xdr:to>
      <xdr:col>20</xdr:col>
      <xdr:colOff>38100</xdr:colOff>
      <xdr:row>97</xdr:row>
      <xdr:rowOff>30882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47409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81228</xdr:rowOff>
    </xdr:from>
    <xdr:to>
      <xdr:col>15</xdr:col>
      <xdr:colOff>101600</xdr:colOff>
      <xdr:row>96</xdr:row>
      <xdr:rowOff>11378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27905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4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166661</xdr:rowOff>
    </xdr:from>
    <xdr:to>
      <xdr:col>10</xdr:col>
      <xdr:colOff>165100</xdr:colOff>
      <xdr:row>97</xdr:row>
      <xdr:rowOff>96811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113338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150467</xdr:rowOff>
    </xdr:from>
    <xdr:to>
      <xdr:col>6</xdr:col>
      <xdr:colOff>38100</xdr:colOff>
      <xdr:row>97</xdr:row>
      <xdr:rowOff>80617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97144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23284</xdr:rowOff>
    </xdr:from>
    <xdr:to>
      <xdr:col>55</xdr:col>
      <xdr:colOff>0</xdr:colOff>
      <xdr:row>37</xdr:row>
      <xdr:rowOff>31856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66934"/>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21295</xdr:rowOff>
    </xdr:from>
    <xdr:to>
      <xdr:col>50</xdr:col>
      <xdr:colOff>114300</xdr:colOff>
      <xdr:row>37</xdr:row>
      <xdr:rowOff>31856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64945"/>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79611</xdr:rowOff>
    </xdr:from>
    <xdr:to>
      <xdr:col>45</xdr:col>
      <xdr:colOff>177800</xdr:colOff>
      <xdr:row>37</xdr:row>
      <xdr:rowOff>21295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80361"/>
          <a:ext cx="889000" cy="28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79611</xdr:rowOff>
    </xdr:from>
    <xdr:to>
      <xdr:col>41</xdr:col>
      <xdr:colOff>50800</xdr:colOff>
      <xdr:row>37</xdr:row>
      <xdr:rowOff>119048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0361"/>
          <a:ext cx="889000" cy="38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143934</xdr:rowOff>
    </xdr:from>
    <xdr:to>
      <xdr:col>55</xdr:col>
      <xdr:colOff>50800</xdr:colOff>
      <xdr:row>37</xdr:row>
      <xdr:rowOff>74084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122361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9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152506</xdr:rowOff>
    </xdr:from>
    <xdr:to>
      <xdr:col>50</xdr:col>
      <xdr:colOff>165100</xdr:colOff>
      <xdr:row>37</xdr:row>
      <xdr:rowOff>82656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73783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1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141945</xdr:rowOff>
    </xdr:from>
    <xdr:to>
      <xdr:col>46</xdr:col>
      <xdr:colOff>38100</xdr:colOff>
      <xdr:row>37</xdr:row>
      <xdr:rowOff>72095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63222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0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28811</xdr:rowOff>
    </xdr:from>
    <xdr:to>
      <xdr:col>41</xdr:col>
      <xdr:colOff>101600</xdr:colOff>
      <xdr:row>35</xdr:row>
      <xdr:rowOff>130411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121538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2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68248</xdr:rowOff>
    </xdr:from>
    <xdr:to>
      <xdr:col>36</xdr:col>
      <xdr:colOff>165100</xdr:colOff>
      <xdr:row>37</xdr:row>
      <xdr:rowOff>169848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160975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23433</xdr:rowOff>
    </xdr:from>
    <xdr:to>
      <xdr:col>55</xdr:col>
      <xdr:colOff>0</xdr:colOff>
      <xdr:row>58</xdr:row>
      <xdr:rowOff>32673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67533"/>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23433</xdr:rowOff>
    </xdr:from>
    <xdr:to>
      <xdr:col>50</xdr:col>
      <xdr:colOff>114300</xdr:colOff>
      <xdr:row>58</xdr:row>
      <xdr:rowOff>86825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67533"/>
          <a:ext cx="889000" cy="6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51352</xdr:rowOff>
    </xdr:from>
    <xdr:to>
      <xdr:col>45</xdr:col>
      <xdr:colOff>177800</xdr:colOff>
      <xdr:row>58</xdr:row>
      <xdr:rowOff>86825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95452"/>
          <a:ext cx="889000" cy="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51352</xdr:rowOff>
    </xdr:from>
    <xdr:to>
      <xdr:col>41</xdr:col>
      <xdr:colOff>50800</xdr:colOff>
      <xdr:row>58</xdr:row>
      <xdr:rowOff>108891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5452"/>
          <a:ext cx="8890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153323</xdr:rowOff>
    </xdr:from>
    <xdr:to>
      <xdr:col>55</xdr:col>
      <xdr:colOff>50800</xdr:colOff>
      <xdr:row>58</xdr:row>
      <xdr:rowOff>83473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112700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1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144083</xdr:rowOff>
    </xdr:from>
    <xdr:to>
      <xdr:col>50</xdr:col>
      <xdr:colOff>165100</xdr:colOff>
      <xdr:row>58</xdr:row>
      <xdr:rowOff>74233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90760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36025</xdr:rowOff>
    </xdr:from>
    <xdr:to>
      <xdr:col>46</xdr:col>
      <xdr:colOff>38100</xdr:colOff>
      <xdr:row>58</xdr:row>
      <xdr:rowOff>137625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128752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552</xdr:rowOff>
    </xdr:from>
    <xdr:to>
      <xdr:col>41</xdr:col>
      <xdr:colOff>101600</xdr:colOff>
      <xdr:row>58</xdr:row>
      <xdr:rowOff>102152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118679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58091</xdr:rowOff>
    </xdr:from>
    <xdr:to>
      <xdr:col>36</xdr:col>
      <xdr:colOff>165100</xdr:colOff>
      <xdr:row>58</xdr:row>
      <xdr:rowOff>159691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150818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46568</xdr:rowOff>
    </xdr:from>
    <xdr:to>
      <xdr:col>55</xdr:col>
      <xdr:colOff>0</xdr:colOff>
      <xdr:row>78</xdr:row>
      <xdr:rowOff>51150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9668"/>
          <a:ext cx="8382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51150</xdr:rowOff>
    </xdr:from>
    <xdr:to>
      <xdr:col>50</xdr:col>
      <xdr:colOff>114300</xdr:colOff>
      <xdr:row>78</xdr:row>
      <xdr:rowOff>114108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4250"/>
          <a:ext cx="889000" cy="6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114108</xdr:rowOff>
    </xdr:from>
    <xdr:to>
      <xdr:col>45</xdr:col>
      <xdr:colOff>177800</xdr:colOff>
      <xdr:row>78</xdr:row>
      <xdr:rowOff>137956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7208"/>
          <a:ext cx="8890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126732</xdr:rowOff>
    </xdr:from>
    <xdr:to>
      <xdr:col>41</xdr:col>
      <xdr:colOff>50800</xdr:colOff>
      <xdr:row>78</xdr:row>
      <xdr:rowOff>137956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9832"/>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167218</xdr:rowOff>
    </xdr:from>
    <xdr:to>
      <xdr:col>55</xdr:col>
      <xdr:colOff>50800</xdr:colOff>
      <xdr:row>78</xdr:row>
      <xdr:rowOff>97368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126595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xdr:rowOff>
    </xdr:from>
    <xdr:to>
      <xdr:col>50</xdr:col>
      <xdr:colOff>165100</xdr:colOff>
      <xdr:row>78</xdr:row>
      <xdr:rowOff>101950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118477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4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63308</xdr:rowOff>
    </xdr:from>
    <xdr:to>
      <xdr:col>46</xdr:col>
      <xdr:colOff>38100</xdr:colOff>
      <xdr:row>78</xdr:row>
      <xdr:rowOff>164908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87156</xdr:rowOff>
    </xdr:from>
    <xdr:to>
      <xdr:col>41</xdr:col>
      <xdr:colOff>101600</xdr:colOff>
      <xdr:row>79</xdr:row>
      <xdr:rowOff>17306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75932</xdr:rowOff>
    </xdr:from>
    <xdr:to>
      <xdr:col>36</xdr:col>
      <xdr:colOff>165100</xdr:colOff>
      <xdr:row>79</xdr:row>
      <xdr:rowOff>6082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168659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106527</xdr:rowOff>
    </xdr:from>
    <xdr:to>
      <xdr:col>55</xdr:col>
      <xdr:colOff>0</xdr:colOff>
      <xdr:row>99</xdr:row>
      <xdr:rowOff>27687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08627"/>
          <a:ext cx="83820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106527</xdr:rowOff>
    </xdr:from>
    <xdr:to>
      <xdr:col>50</xdr:col>
      <xdr:colOff>114300</xdr:colOff>
      <xdr:row>98</xdr:row>
      <xdr:rowOff>147639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08627"/>
          <a:ext cx="889000" cy="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53893</xdr:rowOff>
    </xdr:from>
    <xdr:to>
      <xdr:col>45</xdr:col>
      <xdr:colOff>177800</xdr:colOff>
      <xdr:row>98</xdr:row>
      <xdr:rowOff>147639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13093"/>
          <a:ext cx="889000" cy="4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53893</xdr:rowOff>
    </xdr:from>
    <xdr:to>
      <xdr:col>41</xdr:col>
      <xdr:colOff>50800</xdr:colOff>
      <xdr:row>99</xdr:row>
      <xdr:rowOff>6119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13093"/>
          <a:ext cx="889000" cy="46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148337</xdr:rowOff>
    </xdr:from>
    <xdr:to>
      <xdr:col>55</xdr:col>
      <xdr:colOff>50800</xdr:colOff>
      <xdr:row>99</xdr:row>
      <xdr:rowOff>78487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63264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55727</xdr:rowOff>
    </xdr:from>
    <xdr:to>
      <xdr:col>50</xdr:col>
      <xdr:colOff>165100</xdr:colOff>
      <xdr:row>98</xdr:row>
      <xdr:rowOff>157327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148454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96839</xdr:rowOff>
    </xdr:from>
    <xdr:to>
      <xdr:col>46</xdr:col>
      <xdr:colOff>38100</xdr:colOff>
      <xdr:row>99</xdr:row>
      <xdr:rowOff>26989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18116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3093</xdr:rowOff>
    </xdr:from>
    <xdr:to>
      <xdr:col>41</xdr:col>
      <xdr:colOff>101600</xdr:colOff>
      <xdr:row>96</xdr:row>
      <xdr:rowOff>104693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121220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23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126769</xdr:rowOff>
    </xdr:from>
    <xdr:to>
      <xdr:col>36</xdr:col>
      <xdr:colOff>165100</xdr:colOff>
      <xdr:row>99</xdr:row>
      <xdr:rowOff>56919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48046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38452</xdr:rowOff>
    </xdr:from>
    <xdr:to>
      <xdr:col>85</xdr:col>
      <xdr:colOff>127000</xdr:colOff>
      <xdr:row>36</xdr:row>
      <xdr:rowOff>74897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039202"/>
          <a:ext cx="838200" cy="20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74897</xdr:rowOff>
    </xdr:from>
    <xdr:to>
      <xdr:col>81</xdr:col>
      <xdr:colOff>50800</xdr:colOff>
      <xdr:row>37</xdr:row>
      <xdr:rowOff>12326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247097"/>
          <a:ext cx="889000" cy="10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12326</xdr:rowOff>
    </xdr:from>
    <xdr:to>
      <xdr:col>76</xdr:col>
      <xdr:colOff>114300</xdr:colOff>
      <xdr:row>39</xdr:row>
      <xdr:rowOff>85304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355976"/>
          <a:ext cx="889000" cy="4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97344</xdr:rowOff>
    </xdr:from>
    <xdr:to>
      <xdr:col>71</xdr:col>
      <xdr:colOff>177800</xdr:colOff>
      <xdr:row>39</xdr:row>
      <xdr:rowOff>85304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12444"/>
          <a:ext cx="88900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159102</xdr:rowOff>
    </xdr:from>
    <xdr:to>
      <xdr:col>85</xdr:col>
      <xdr:colOff>177800</xdr:colOff>
      <xdr:row>35</xdr:row>
      <xdr:rowOff>89252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98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10529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8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24097</xdr:rowOff>
    </xdr:from>
    <xdr:to>
      <xdr:col>81</xdr:col>
      <xdr:colOff>101600</xdr:colOff>
      <xdr:row>36</xdr:row>
      <xdr:rowOff>125697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1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142224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59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132976</xdr:rowOff>
    </xdr:from>
    <xdr:to>
      <xdr:col>76</xdr:col>
      <xdr:colOff>165100</xdr:colOff>
      <xdr:row>37</xdr:row>
      <xdr:rowOff>63126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79653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0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34504</xdr:rowOff>
    </xdr:from>
    <xdr:to>
      <xdr:col>72</xdr:col>
      <xdr:colOff>38100</xdr:colOff>
      <xdr:row>39</xdr:row>
      <xdr:rowOff>136104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127231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46544</xdr:rowOff>
    </xdr:from>
    <xdr:to>
      <xdr:col>67</xdr:col>
      <xdr:colOff>101600</xdr:colOff>
      <xdr:row>38</xdr:row>
      <xdr:rowOff>148144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3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13139</xdr:rowOff>
    </xdr:from>
    <xdr:to>
      <xdr:col>85</xdr:col>
      <xdr:colOff>127000</xdr:colOff>
      <xdr:row>77</xdr:row>
      <xdr:rowOff>48439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14789"/>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48439</xdr:rowOff>
    </xdr:from>
    <xdr:to>
      <xdr:col>81</xdr:col>
      <xdr:colOff>50800</xdr:colOff>
      <xdr:row>77</xdr:row>
      <xdr:rowOff>59302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50089"/>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59302</xdr:rowOff>
    </xdr:from>
    <xdr:to>
      <xdr:col>76</xdr:col>
      <xdr:colOff>114300</xdr:colOff>
      <xdr:row>77</xdr:row>
      <xdr:rowOff>89374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60952"/>
          <a:ext cx="889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89374</xdr:rowOff>
    </xdr:from>
    <xdr:to>
      <xdr:col>71</xdr:col>
      <xdr:colOff>177800</xdr:colOff>
      <xdr:row>77</xdr:row>
      <xdr:rowOff>96704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91024"/>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133789</xdr:rowOff>
    </xdr:from>
    <xdr:to>
      <xdr:col>85</xdr:col>
      <xdr:colOff>177800</xdr:colOff>
      <xdr:row>77</xdr:row>
      <xdr:rowOff>63939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156666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169089</xdr:rowOff>
    </xdr:from>
    <xdr:to>
      <xdr:col>81</xdr:col>
      <xdr:colOff>101600</xdr:colOff>
      <xdr:row>77</xdr:row>
      <xdr:rowOff>99239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8502</xdr:rowOff>
    </xdr:from>
    <xdr:to>
      <xdr:col>76</xdr:col>
      <xdr:colOff>165100</xdr:colOff>
      <xdr:row>77</xdr:row>
      <xdr:rowOff>110102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126629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9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38574</xdr:rowOff>
    </xdr:from>
    <xdr:to>
      <xdr:col>72</xdr:col>
      <xdr:colOff>38100</xdr:colOff>
      <xdr:row>77</xdr:row>
      <xdr:rowOff>140174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156701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45904</xdr:rowOff>
    </xdr:from>
    <xdr:to>
      <xdr:col>67</xdr:col>
      <xdr:colOff>101600</xdr:colOff>
      <xdr:row>77</xdr:row>
      <xdr:rowOff>147504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164031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33227</xdr:rowOff>
    </xdr:from>
    <xdr:to>
      <xdr:col>85</xdr:col>
      <xdr:colOff>127000</xdr:colOff>
      <xdr:row>98</xdr:row>
      <xdr:rowOff>55338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35327"/>
          <a:ext cx="8382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37920</xdr:rowOff>
    </xdr:from>
    <xdr:to>
      <xdr:col>81</xdr:col>
      <xdr:colOff>50800</xdr:colOff>
      <xdr:row>98</xdr:row>
      <xdr:rowOff>55338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40020"/>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37920</xdr:rowOff>
    </xdr:from>
    <xdr:to>
      <xdr:col>76</xdr:col>
      <xdr:colOff>114300</xdr:colOff>
      <xdr:row>98</xdr:row>
      <xdr:rowOff>46456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40020"/>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46456</xdr:rowOff>
    </xdr:from>
    <xdr:to>
      <xdr:col>71</xdr:col>
      <xdr:colOff>177800</xdr:colOff>
      <xdr:row>98</xdr:row>
      <xdr:rowOff>62578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48556"/>
          <a:ext cx="889000" cy="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153877</xdr:rowOff>
    </xdr:from>
    <xdr:to>
      <xdr:col>85</xdr:col>
      <xdr:colOff>177800</xdr:colOff>
      <xdr:row>98</xdr:row>
      <xdr:rowOff>84027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68804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4538</xdr:rowOff>
    </xdr:from>
    <xdr:to>
      <xdr:col>81</xdr:col>
      <xdr:colOff>101600</xdr:colOff>
      <xdr:row>98</xdr:row>
      <xdr:rowOff>106138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97265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158570</xdr:rowOff>
    </xdr:from>
    <xdr:to>
      <xdr:col>76</xdr:col>
      <xdr:colOff>165100</xdr:colOff>
      <xdr:row>98</xdr:row>
      <xdr:rowOff>88720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79847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167106</xdr:rowOff>
    </xdr:from>
    <xdr:to>
      <xdr:col>72</xdr:col>
      <xdr:colOff>38100</xdr:colOff>
      <xdr:row>98</xdr:row>
      <xdr:rowOff>97256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88383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11778</xdr:rowOff>
    </xdr:from>
    <xdr:to>
      <xdr:col>67</xdr:col>
      <xdr:colOff>101600</xdr:colOff>
      <xdr:row>98</xdr:row>
      <xdr:rowOff>113378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102964</xdr:rowOff>
    </xdr:from>
    <xdr:to>
      <xdr:col>116</xdr:col>
      <xdr:colOff>63500</xdr:colOff>
      <xdr:row>38</xdr:row>
      <xdr:rowOff>93500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5246464"/>
          <a:ext cx="838200" cy="136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102964</xdr:rowOff>
    </xdr:from>
    <xdr:to>
      <xdr:col>111</xdr:col>
      <xdr:colOff>177800</xdr:colOff>
      <xdr:row>33</xdr:row>
      <xdr:rowOff>21834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5246464"/>
          <a:ext cx="889000" cy="4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21834</xdr:rowOff>
    </xdr:from>
    <xdr:to>
      <xdr:col>107</xdr:col>
      <xdr:colOff>50800</xdr:colOff>
      <xdr:row>35</xdr:row>
      <xdr:rowOff>74961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5679684"/>
          <a:ext cx="8890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74961</xdr:rowOff>
    </xdr:from>
    <xdr:to>
      <xdr:col>102</xdr:col>
      <xdr:colOff>114300</xdr:colOff>
      <xdr:row>35</xdr:row>
      <xdr:rowOff>84836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07571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42700</xdr:rowOff>
    </xdr:from>
    <xdr:to>
      <xdr:col>116</xdr:col>
      <xdr:colOff>114300</xdr:colOff>
      <xdr:row>38</xdr:row>
      <xdr:rowOff>144300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52164</xdr:rowOff>
    </xdr:from>
    <xdr:to>
      <xdr:col>112</xdr:col>
      <xdr:colOff>38100</xdr:colOff>
      <xdr:row>30</xdr:row>
      <xdr:rowOff>153764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1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170291</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497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142484</xdr:rowOff>
    </xdr:from>
    <xdr:to>
      <xdr:col>107</xdr:col>
      <xdr:colOff>101600</xdr:colOff>
      <xdr:row>33</xdr:row>
      <xdr:rowOff>72634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6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89161</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4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24161</xdr:rowOff>
    </xdr:from>
    <xdr:to>
      <xdr:col>102</xdr:col>
      <xdr:colOff>165100</xdr:colOff>
      <xdr:row>35</xdr:row>
      <xdr:rowOff>125761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0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142288</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58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34036</xdr:rowOff>
    </xdr:from>
    <xdr:to>
      <xdr:col>98</xdr:col>
      <xdr:colOff>38100</xdr:colOff>
      <xdr:row>35</xdr:row>
      <xdr:rowOff>135636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152163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131996</xdr:rowOff>
    </xdr:from>
    <xdr:to>
      <xdr:col>116</xdr:col>
      <xdr:colOff>63500</xdr:colOff>
      <xdr:row>58</xdr:row>
      <xdr:rowOff>132152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6096"/>
          <a:ext cx="8382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132152</xdr:rowOff>
    </xdr:from>
    <xdr:to>
      <xdr:col>111</xdr:col>
      <xdr:colOff>177800</xdr:colOff>
      <xdr:row>58</xdr:row>
      <xdr:rowOff>132311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6252"/>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132311</xdr:rowOff>
    </xdr:from>
    <xdr:to>
      <xdr:col>107</xdr:col>
      <xdr:colOff>50800</xdr:colOff>
      <xdr:row>58</xdr:row>
      <xdr:rowOff>132490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641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132490</xdr:rowOff>
    </xdr:from>
    <xdr:to>
      <xdr:col>102</xdr:col>
      <xdr:colOff>114300</xdr:colOff>
      <xdr:row>58</xdr:row>
      <xdr:rowOff>132614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6590"/>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81196</xdr:rowOff>
    </xdr:from>
    <xdr:to>
      <xdr:col>116</xdr:col>
      <xdr:colOff>114300</xdr:colOff>
      <xdr:row>59</xdr:row>
      <xdr:rowOff>11346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81352</xdr:rowOff>
    </xdr:from>
    <xdr:to>
      <xdr:col>112</xdr:col>
      <xdr:colOff>38100</xdr:colOff>
      <xdr:row>59</xdr:row>
      <xdr:rowOff>11502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2629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81511</xdr:rowOff>
    </xdr:from>
    <xdr:to>
      <xdr:col>107</xdr:col>
      <xdr:colOff>101600</xdr:colOff>
      <xdr:row>59</xdr:row>
      <xdr:rowOff>11661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1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81690</xdr:rowOff>
    </xdr:from>
    <xdr:to>
      <xdr:col>102</xdr:col>
      <xdr:colOff>165100</xdr:colOff>
      <xdr:row>59</xdr:row>
      <xdr:rowOff>11840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81814</xdr:rowOff>
    </xdr:from>
    <xdr:to>
      <xdr:col>98</xdr:col>
      <xdr:colOff>38100</xdr:colOff>
      <xdr:row>59</xdr:row>
      <xdr:rowOff>11964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171412</xdr:rowOff>
    </xdr:from>
    <xdr:to>
      <xdr:col>116</xdr:col>
      <xdr:colOff>63500</xdr:colOff>
      <xdr:row>74</xdr:row>
      <xdr:rowOff>30976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87262"/>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30976</xdr:rowOff>
    </xdr:from>
    <xdr:to>
      <xdr:col>111</xdr:col>
      <xdr:colOff>177800</xdr:colOff>
      <xdr:row>74</xdr:row>
      <xdr:rowOff>108344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18276"/>
          <a:ext cx="889000" cy="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77203</xdr:rowOff>
    </xdr:from>
    <xdr:to>
      <xdr:col>107</xdr:col>
      <xdr:colOff>50800</xdr:colOff>
      <xdr:row>74</xdr:row>
      <xdr:rowOff>108344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64503"/>
          <a:ext cx="8890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77203</xdr:rowOff>
    </xdr:from>
    <xdr:to>
      <xdr:col>102</xdr:col>
      <xdr:colOff>114300</xdr:colOff>
      <xdr:row>74</xdr:row>
      <xdr:rowOff>141681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64503"/>
          <a:ext cx="889000" cy="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120612</xdr:rowOff>
    </xdr:from>
    <xdr:to>
      <xdr:col>116</xdr:col>
      <xdr:colOff>114300</xdr:colOff>
      <xdr:row>74</xdr:row>
      <xdr:rowOff>50762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143489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151626</xdr:rowOff>
    </xdr:from>
    <xdr:to>
      <xdr:col>112</xdr:col>
      <xdr:colOff>38100</xdr:colOff>
      <xdr:row>74</xdr:row>
      <xdr:rowOff>81776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98303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57544</xdr:rowOff>
    </xdr:from>
    <xdr:to>
      <xdr:col>107</xdr:col>
      <xdr:colOff>101600</xdr:colOff>
      <xdr:row>74</xdr:row>
      <xdr:rowOff>159144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26403</xdr:rowOff>
    </xdr:from>
    <xdr:to>
      <xdr:col>102</xdr:col>
      <xdr:colOff>165100</xdr:colOff>
      <xdr:row>74</xdr:row>
      <xdr:rowOff>128003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144530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90881</xdr:rowOff>
    </xdr:from>
    <xdr:to>
      <xdr:col>98</xdr:col>
      <xdr:colOff>38100</xdr:colOff>
      <xdr:row>75</xdr:row>
      <xdr:rowOff>21031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37558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類似団体内順位の高い性質として、今年度も普通建設事業費（新規整備）及び災害復旧事業費があげられる。まず、普通建設事業費については、前年度から工事着手の小学校施設整備事業（</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百万円）に起因しており、完成予定の令和６年度まで同水準が見込まれる。また、災害復旧事業費では、令和５年台風７号被害が甚大であり、これに係る応急復旧及び調査設計が主な支出内容となっており、本格的な復旧は次年度へ繰り越した上で施工予定（繰越額</a:t>
          </a:r>
          <a:r>
            <a:rPr kumimoji="1" lang="en-US" altLang="ja-JP" sz="1300">
              <a:latin typeface="ＭＳ Ｐゴシック" panose="020B0600070205080204" pitchFamily="50" charset="-128"/>
              <a:ea typeface="ＭＳ Ｐゴシック" panose="020B0600070205080204" pitchFamily="50" charset="-128"/>
            </a:rPr>
            <a:t>1,940</a:t>
          </a:r>
          <a:r>
            <a:rPr kumimoji="1" lang="ja-JP" altLang="en-US" sz="1300">
              <a:latin typeface="ＭＳ Ｐゴシック" panose="020B0600070205080204" pitchFamily="50" charset="-128"/>
              <a:ea typeface="ＭＳ Ｐゴシック" panose="020B0600070205080204" pitchFamily="50" charset="-128"/>
            </a:rPr>
            <a:t>百万円）のため、さらにコストが上昇することとなる。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一方、例年突出したコストを計上していた投資及び出資金については、多額の出資を続けていた国民宿舎事業が、令和４年度をもって廃止となったことから、コストが急減する結果となった。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23930</xdr:rowOff>
    </xdr:from>
    <xdr:to>
      <xdr:col>24</xdr:col>
      <xdr:colOff>63500</xdr:colOff>
      <xdr:row>33</xdr:row>
      <xdr:rowOff>70140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81780"/>
          <a:ext cx="8382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51362</xdr:rowOff>
    </xdr:from>
    <xdr:to>
      <xdr:col>19</xdr:col>
      <xdr:colOff>177800</xdr:colOff>
      <xdr:row>33</xdr:row>
      <xdr:rowOff>70140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09212"/>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51362</xdr:rowOff>
    </xdr:from>
    <xdr:to>
      <xdr:col>15</xdr:col>
      <xdr:colOff>50800</xdr:colOff>
      <xdr:row>33</xdr:row>
      <xdr:rowOff>113248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09212"/>
          <a:ext cx="88900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103941</xdr:rowOff>
    </xdr:from>
    <xdr:to>
      <xdr:col>10</xdr:col>
      <xdr:colOff>114300</xdr:colOff>
      <xdr:row>33</xdr:row>
      <xdr:rowOff>113248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61791"/>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144580</xdr:rowOff>
    </xdr:from>
    <xdr:to>
      <xdr:col>24</xdr:col>
      <xdr:colOff>114300</xdr:colOff>
      <xdr:row>33</xdr:row>
      <xdr:rowOff>74730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167457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19340</xdr:rowOff>
    </xdr:from>
    <xdr:to>
      <xdr:col>20</xdr:col>
      <xdr:colOff>38100</xdr:colOff>
      <xdr:row>33</xdr:row>
      <xdr:rowOff>120940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137467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4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xdr:rowOff>
    </xdr:from>
    <xdr:to>
      <xdr:col>15</xdr:col>
      <xdr:colOff>101600</xdr:colOff>
      <xdr:row>33</xdr:row>
      <xdr:rowOff>102162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118689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4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62448</xdr:rowOff>
    </xdr:from>
    <xdr:to>
      <xdr:col>10</xdr:col>
      <xdr:colOff>165100</xdr:colOff>
      <xdr:row>33</xdr:row>
      <xdr:rowOff>164048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9125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4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53141</xdr:rowOff>
    </xdr:from>
    <xdr:to>
      <xdr:col>6</xdr:col>
      <xdr:colOff>38100</xdr:colOff>
      <xdr:row>33</xdr:row>
      <xdr:rowOff>154741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171268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4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53857</xdr:rowOff>
    </xdr:from>
    <xdr:to>
      <xdr:col>24</xdr:col>
      <xdr:colOff>63500</xdr:colOff>
      <xdr:row>58</xdr:row>
      <xdr:rowOff>69560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97957"/>
          <a:ext cx="8382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53857</xdr:rowOff>
    </xdr:from>
    <xdr:to>
      <xdr:col>19</xdr:col>
      <xdr:colOff>177800</xdr:colOff>
      <xdr:row>58</xdr:row>
      <xdr:rowOff>59431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97957"/>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15173</xdr:rowOff>
    </xdr:from>
    <xdr:to>
      <xdr:col>15</xdr:col>
      <xdr:colOff>50800</xdr:colOff>
      <xdr:row>58</xdr:row>
      <xdr:rowOff>59431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87823"/>
          <a:ext cx="889000" cy="2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15173</xdr:rowOff>
    </xdr:from>
    <xdr:to>
      <xdr:col>10</xdr:col>
      <xdr:colOff>114300</xdr:colOff>
      <xdr:row>58</xdr:row>
      <xdr:rowOff>107303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87823"/>
          <a:ext cx="889000" cy="26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18760</xdr:rowOff>
    </xdr:from>
    <xdr:to>
      <xdr:col>24</xdr:col>
      <xdr:colOff>114300</xdr:colOff>
      <xdr:row>58</xdr:row>
      <xdr:rowOff>120360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3057</xdr:rowOff>
    </xdr:from>
    <xdr:to>
      <xdr:col>20</xdr:col>
      <xdr:colOff>38100</xdr:colOff>
      <xdr:row>58</xdr:row>
      <xdr:rowOff>104657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95784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3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8631</xdr:rowOff>
    </xdr:from>
    <xdr:to>
      <xdr:col>15</xdr:col>
      <xdr:colOff>101600</xdr:colOff>
      <xdr:row>58</xdr:row>
      <xdr:rowOff>110231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101358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4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135823</xdr:rowOff>
    </xdr:from>
    <xdr:to>
      <xdr:col>10</xdr:col>
      <xdr:colOff>165100</xdr:colOff>
      <xdr:row>57</xdr:row>
      <xdr:rowOff>65973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82500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1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56503</xdr:rowOff>
    </xdr:from>
    <xdr:to>
      <xdr:col>6</xdr:col>
      <xdr:colOff>38100</xdr:colOff>
      <xdr:row>58</xdr:row>
      <xdr:rowOff>158103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149230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142970</xdr:rowOff>
    </xdr:from>
    <xdr:to>
      <xdr:col>24</xdr:col>
      <xdr:colOff>63500</xdr:colOff>
      <xdr:row>76</xdr:row>
      <xdr:rowOff>166412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3170"/>
          <a:ext cx="8382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133944</xdr:rowOff>
    </xdr:from>
    <xdr:to>
      <xdr:col>19</xdr:col>
      <xdr:colOff>177800</xdr:colOff>
      <xdr:row>76</xdr:row>
      <xdr:rowOff>166412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64144"/>
          <a:ext cx="8890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133944</xdr:rowOff>
    </xdr:from>
    <xdr:to>
      <xdr:col>15</xdr:col>
      <xdr:colOff>50800</xdr:colOff>
      <xdr:row>77</xdr:row>
      <xdr:rowOff>22180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64144"/>
          <a:ext cx="8890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22180</xdr:rowOff>
    </xdr:from>
    <xdr:to>
      <xdr:col>10</xdr:col>
      <xdr:colOff>114300</xdr:colOff>
      <xdr:row>77</xdr:row>
      <xdr:rowOff>67447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23830"/>
          <a:ext cx="889000" cy="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92170</xdr:rowOff>
    </xdr:from>
    <xdr:to>
      <xdr:col>24</xdr:col>
      <xdr:colOff>114300</xdr:colOff>
      <xdr:row>77</xdr:row>
      <xdr:rowOff>22320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115047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115612</xdr:rowOff>
    </xdr:from>
    <xdr:to>
      <xdr:col>20</xdr:col>
      <xdr:colOff>38100</xdr:colOff>
      <xdr:row>77</xdr:row>
      <xdr:rowOff>45762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62289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2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83144</xdr:rowOff>
    </xdr:from>
    <xdr:to>
      <xdr:col>15</xdr:col>
      <xdr:colOff>101600</xdr:colOff>
      <xdr:row>77</xdr:row>
      <xdr:rowOff>13294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29820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142830</xdr:rowOff>
    </xdr:from>
    <xdr:to>
      <xdr:col>10</xdr:col>
      <xdr:colOff>165100</xdr:colOff>
      <xdr:row>77</xdr:row>
      <xdr:rowOff>72980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89508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4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16647</xdr:rowOff>
    </xdr:from>
    <xdr:to>
      <xdr:col>6</xdr:col>
      <xdr:colOff>38100</xdr:colOff>
      <xdr:row>77</xdr:row>
      <xdr:rowOff>118247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1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134774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9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121312</xdr:rowOff>
    </xdr:from>
    <xdr:to>
      <xdr:col>24</xdr:col>
      <xdr:colOff>63500</xdr:colOff>
      <xdr:row>98</xdr:row>
      <xdr:rowOff>121963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3412"/>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120932</xdr:rowOff>
    </xdr:from>
    <xdr:to>
      <xdr:col>19</xdr:col>
      <xdr:colOff>177800</xdr:colOff>
      <xdr:row>98</xdr:row>
      <xdr:rowOff>121963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23032"/>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120932</xdr:rowOff>
    </xdr:from>
    <xdr:to>
      <xdr:col>15</xdr:col>
      <xdr:colOff>50800</xdr:colOff>
      <xdr:row>98</xdr:row>
      <xdr:rowOff>125220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3032"/>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123627</xdr:rowOff>
    </xdr:from>
    <xdr:to>
      <xdr:col>10</xdr:col>
      <xdr:colOff>114300</xdr:colOff>
      <xdr:row>98</xdr:row>
      <xdr:rowOff>125220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5727"/>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70512</xdr:rowOff>
    </xdr:from>
    <xdr:to>
      <xdr:col>24</xdr:col>
      <xdr:colOff>114300</xdr:colOff>
      <xdr:row>99</xdr:row>
      <xdr:rowOff>662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71163</xdr:rowOff>
    </xdr:from>
    <xdr:to>
      <xdr:col>20</xdr:col>
      <xdr:colOff>38100</xdr:colOff>
      <xdr:row>99</xdr:row>
      <xdr:rowOff>1313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163890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70132</xdr:rowOff>
    </xdr:from>
    <xdr:to>
      <xdr:col>15</xdr:col>
      <xdr:colOff>101600</xdr:colOff>
      <xdr:row>99</xdr:row>
      <xdr:rowOff>282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162859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74420</xdr:rowOff>
    </xdr:from>
    <xdr:to>
      <xdr:col>10</xdr:col>
      <xdr:colOff>165100</xdr:colOff>
      <xdr:row>99</xdr:row>
      <xdr:rowOff>4570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167147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72827</xdr:rowOff>
    </xdr:from>
    <xdr:to>
      <xdr:col>6</xdr:col>
      <xdr:colOff>38100</xdr:colOff>
      <xdr:row>99</xdr:row>
      <xdr:rowOff>2977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165554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100552</xdr:rowOff>
    </xdr:from>
    <xdr:to>
      <xdr:col>55</xdr:col>
      <xdr:colOff>0</xdr:colOff>
      <xdr:row>37</xdr:row>
      <xdr:rowOff>102495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44202"/>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102495</xdr:rowOff>
    </xdr:from>
    <xdr:to>
      <xdr:col>50</xdr:col>
      <xdr:colOff>114300</xdr:colOff>
      <xdr:row>37</xdr:row>
      <xdr:rowOff>104496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4614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104496</xdr:rowOff>
    </xdr:from>
    <xdr:to>
      <xdr:col>45</xdr:col>
      <xdr:colOff>177800</xdr:colOff>
      <xdr:row>37</xdr:row>
      <xdr:rowOff>106724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48146"/>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106724</xdr:rowOff>
    </xdr:from>
    <xdr:to>
      <xdr:col>41</xdr:col>
      <xdr:colOff>50800</xdr:colOff>
      <xdr:row>37</xdr:row>
      <xdr:rowOff>108267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5037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49752</xdr:rowOff>
    </xdr:from>
    <xdr:to>
      <xdr:col>55</xdr:col>
      <xdr:colOff>50800</xdr:colOff>
      <xdr:row>37</xdr:row>
      <xdr:rowOff>151352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9129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51695</xdr:rowOff>
    </xdr:from>
    <xdr:to>
      <xdr:col>50</xdr:col>
      <xdr:colOff>165100</xdr:colOff>
      <xdr:row>37</xdr:row>
      <xdr:rowOff>153295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169822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7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53696</xdr:rowOff>
    </xdr:from>
    <xdr:to>
      <xdr:col>46</xdr:col>
      <xdr:colOff>38100</xdr:colOff>
      <xdr:row>37</xdr:row>
      <xdr:rowOff>155296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7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55924</xdr:rowOff>
    </xdr:from>
    <xdr:to>
      <xdr:col>41</xdr:col>
      <xdr:colOff>101600</xdr:colOff>
      <xdr:row>37</xdr:row>
      <xdr:rowOff>157524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2601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1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57467</xdr:rowOff>
    </xdr:from>
    <xdr:to>
      <xdr:col>36</xdr:col>
      <xdr:colOff>165100</xdr:colOff>
      <xdr:row>37</xdr:row>
      <xdr:rowOff>159068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0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4144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142201</xdr:rowOff>
    </xdr:from>
    <xdr:to>
      <xdr:col>55</xdr:col>
      <xdr:colOff>0</xdr:colOff>
      <xdr:row>56</xdr:row>
      <xdr:rowOff>142603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43401"/>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142201</xdr:rowOff>
    </xdr:from>
    <xdr:to>
      <xdr:col>50</xdr:col>
      <xdr:colOff>114300</xdr:colOff>
      <xdr:row>57</xdr:row>
      <xdr:rowOff>24518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43401"/>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24518</xdr:rowOff>
    </xdr:from>
    <xdr:to>
      <xdr:col>45</xdr:col>
      <xdr:colOff>177800</xdr:colOff>
      <xdr:row>57</xdr:row>
      <xdr:rowOff>41205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97168"/>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41205</xdr:rowOff>
    </xdr:from>
    <xdr:to>
      <xdr:col>41</xdr:col>
      <xdr:colOff>50800</xdr:colOff>
      <xdr:row>57</xdr:row>
      <xdr:rowOff>56933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1385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91803</xdr:rowOff>
    </xdr:from>
    <xdr:to>
      <xdr:col>55</xdr:col>
      <xdr:colOff>50800</xdr:colOff>
      <xdr:row>57</xdr:row>
      <xdr:rowOff>21953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114680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91401</xdr:rowOff>
    </xdr:from>
    <xdr:to>
      <xdr:col>50</xdr:col>
      <xdr:colOff>165100</xdr:colOff>
      <xdr:row>57</xdr:row>
      <xdr:rowOff>21551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38078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145168</xdr:rowOff>
    </xdr:from>
    <xdr:to>
      <xdr:col>46</xdr:col>
      <xdr:colOff>38100</xdr:colOff>
      <xdr:row>57</xdr:row>
      <xdr:rowOff>75318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91845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161855</xdr:rowOff>
    </xdr:from>
    <xdr:to>
      <xdr:col>41</xdr:col>
      <xdr:colOff>101600</xdr:colOff>
      <xdr:row>57</xdr:row>
      <xdr:rowOff>92005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108532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6133</xdr:rowOff>
    </xdr:from>
    <xdr:to>
      <xdr:col>36</xdr:col>
      <xdr:colOff>165100</xdr:colOff>
      <xdr:row>57</xdr:row>
      <xdr:rowOff>107733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124260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555</xdr:rowOff>
    </xdr:from>
    <xdr:to>
      <xdr:col>55</xdr:col>
      <xdr:colOff>0</xdr:colOff>
      <xdr:row>78</xdr:row>
      <xdr:rowOff>74081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02205"/>
          <a:ext cx="838200" cy="24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555</xdr:rowOff>
    </xdr:from>
    <xdr:to>
      <xdr:col>50</xdr:col>
      <xdr:colOff>114300</xdr:colOff>
      <xdr:row>77</xdr:row>
      <xdr:rowOff>15167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02205"/>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15167</xdr:rowOff>
    </xdr:from>
    <xdr:to>
      <xdr:col>45</xdr:col>
      <xdr:colOff>177800</xdr:colOff>
      <xdr:row>77</xdr:row>
      <xdr:rowOff>132499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16817"/>
          <a:ext cx="889000" cy="1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132499</xdr:rowOff>
    </xdr:from>
    <xdr:to>
      <xdr:col>41</xdr:col>
      <xdr:colOff>50800</xdr:colOff>
      <xdr:row>77</xdr:row>
      <xdr:rowOff>137620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3414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23281</xdr:rowOff>
    </xdr:from>
    <xdr:to>
      <xdr:col>55</xdr:col>
      <xdr:colOff>50800</xdr:colOff>
      <xdr:row>78</xdr:row>
      <xdr:rowOff>124881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1708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121205</xdr:rowOff>
    </xdr:from>
    <xdr:to>
      <xdr:col>50</xdr:col>
      <xdr:colOff>165100</xdr:colOff>
      <xdr:row>77</xdr:row>
      <xdr:rowOff>51355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67882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92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135817</xdr:rowOff>
    </xdr:from>
    <xdr:to>
      <xdr:col>46</xdr:col>
      <xdr:colOff>38100</xdr:colOff>
      <xdr:row>77</xdr:row>
      <xdr:rowOff>65967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82494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81699</xdr:rowOff>
    </xdr:from>
    <xdr:to>
      <xdr:col>41</xdr:col>
      <xdr:colOff>101600</xdr:colOff>
      <xdr:row>78</xdr:row>
      <xdr:rowOff>11849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28376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86820</xdr:rowOff>
    </xdr:from>
    <xdr:to>
      <xdr:col>36</xdr:col>
      <xdr:colOff>165100</xdr:colOff>
      <xdr:row>78</xdr:row>
      <xdr:rowOff>16970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33497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43879</xdr:rowOff>
    </xdr:from>
    <xdr:to>
      <xdr:col>55</xdr:col>
      <xdr:colOff>0</xdr:colOff>
      <xdr:row>97</xdr:row>
      <xdr:rowOff>84607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74529"/>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43879</xdr:rowOff>
    </xdr:from>
    <xdr:to>
      <xdr:col>50</xdr:col>
      <xdr:colOff>114300</xdr:colOff>
      <xdr:row>97</xdr:row>
      <xdr:rowOff>91044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74529"/>
          <a:ext cx="8890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91044</xdr:rowOff>
    </xdr:from>
    <xdr:to>
      <xdr:col>45</xdr:col>
      <xdr:colOff>177800</xdr:colOff>
      <xdr:row>97</xdr:row>
      <xdr:rowOff>99955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21694"/>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99955</xdr:rowOff>
    </xdr:from>
    <xdr:to>
      <xdr:col>41</xdr:col>
      <xdr:colOff>50800</xdr:colOff>
      <xdr:row>97</xdr:row>
      <xdr:rowOff>130066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30605"/>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33807</xdr:rowOff>
    </xdr:from>
    <xdr:to>
      <xdr:col>55</xdr:col>
      <xdr:colOff>50800</xdr:colOff>
      <xdr:row>97</xdr:row>
      <xdr:rowOff>135407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12234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164529</xdr:rowOff>
    </xdr:from>
    <xdr:to>
      <xdr:col>50</xdr:col>
      <xdr:colOff>165100</xdr:colOff>
      <xdr:row>97</xdr:row>
      <xdr:rowOff>94679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85806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40244</xdr:rowOff>
    </xdr:from>
    <xdr:to>
      <xdr:col>46</xdr:col>
      <xdr:colOff>38100</xdr:colOff>
      <xdr:row>97</xdr:row>
      <xdr:rowOff>141844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132971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49155</xdr:rowOff>
    </xdr:from>
    <xdr:to>
      <xdr:col>41</xdr:col>
      <xdr:colOff>101600</xdr:colOff>
      <xdr:row>97</xdr:row>
      <xdr:rowOff>150755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79266</xdr:rowOff>
    </xdr:from>
    <xdr:to>
      <xdr:col>36</xdr:col>
      <xdr:colOff>165100</xdr:colOff>
      <xdr:row>98</xdr:row>
      <xdr:rowOff>9416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51264</xdr:rowOff>
    </xdr:from>
    <xdr:to>
      <xdr:col>85</xdr:col>
      <xdr:colOff>127000</xdr:colOff>
      <xdr:row>38</xdr:row>
      <xdr:rowOff>53828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66364"/>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53828</xdr:rowOff>
    </xdr:from>
    <xdr:to>
      <xdr:col>81</xdr:col>
      <xdr:colOff>50800</xdr:colOff>
      <xdr:row>39</xdr:row>
      <xdr:rowOff>6786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68928"/>
          <a:ext cx="889000" cy="1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6786</xdr:rowOff>
    </xdr:from>
    <xdr:to>
      <xdr:col>76</xdr:col>
      <xdr:colOff>114300</xdr:colOff>
      <xdr:row>39</xdr:row>
      <xdr:rowOff>37173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93336"/>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12288</xdr:rowOff>
    </xdr:from>
    <xdr:to>
      <xdr:col>71</xdr:col>
      <xdr:colOff>177800</xdr:colOff>
      <xdr:row>39</xdr:row>
      <xdr:rowOff>37173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98838"/>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xdr:rowOff>
    </xdr:from>
    <xdr:to>
      <xdr:col>85</xdr:col>
      <xdr:colOff>177800</xdr:colOff>
      <xdr:row>38</xdr:row>
      <xdr:rowOff>102064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150341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3028</xdr:rowOff>
    </xdr:from>
    <xdr:to>
      <xdr:col>81</xdr:col>
      <xdr:colOff>101600</xdr:colOff>
      <xdr:row>38</xdr:row>
      <xdr:rowOff>104628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127436</xdr:rowOff>
    </xdr:from>
    <xdr:to>
      <xdr:col>76</xdr:col>
      <xdr:colOff>165100</xdr:colOff>
      <xdr:row>39</xdr:row>
      <xdr:rowOff>57586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48713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157823</xdr:rowOff>
    </xdr:from>
    <xdr:to>
      <xdr:col>72</xdr:col>
      <xdr:colOff>38100</xdr:colOff>
      <xdr:row>39</xdr:row>
      <xdr:rowOff>87973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79100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132938</xdr:rowOff>
    </xdr:from>
    <xdr:to>
      <xdr:col>67</xdr:col>
      <xdr:colOff>101600</xdr:colOff>
      <xdr:row>39</xdr:row>
      <xdr:rowOff>63088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54215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134629</xdr:rowOff>
    </xdr:from>
    <xdr:to>
      <xdr:col>85</xdr:col>
      <xdr:colOff>127000</xdr:colOff>
      <xdr:row>54</xdr:row>
      <xdr:rowOff>55552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221479"/>
          <a:ext cx="838200" cy="9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55552</xdr:rowOff>
    </xdr:from>
    <xdr:to>
      <xdr:col>81</xdr:col>
      <xdr:colOff>50800</xdr:colOff>
      <xdr:row>57</xdr:row>
      <xdr:rowOff>5294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13852"/>
          <a:ext cx="889000" cy="46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5294</xdr:rowOff>
    </xdr:from>
    <xdr:to>
      <xdr:col>76</xdr:col>
      <xdr:colOff>114300</xdr:colOff>
      <xdr:row>57</xdr:row>
      <xdr:rowOff>124323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77944"/>
          <a:ext cx="889000" cy="1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124323</xdr:rowOff>
    </xdr:from>
    <xdr:to>
      <xdr:col>71</xdr:col>
      <xdr:colOff>177800</xdr:colOff>
      <xdr:row>57</xdr:row>
      <xdr:rowOff>145552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6973"/>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83829</xdr:rowOff>
    </xdr:from>
    <xdr:to>
      <xdr:col>85</xdr:col>
      <xdr:colOff>177800</xdr:colOff>
      <xdr:row>54</xdr:row>
      <xdr:rowOff>13979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1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106706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02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4752</xdr:rowOff>
    </xdr:from>
    <xdr:to>
      <xdr:col>81</xdr:col>
      <xdr:colOff>101600</xdr:colOff>
      <xdr:row>54</xdr:row>
      <xdr:rowOff>106352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122879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125944</xdr:rowOff>
    </xdr:from>
    <xdr:to>
      <xdr:col>76</xdr:col>
      <xdr:colOff>165100</xdr:colOff>
      <xdr:row>57</xdr:row>
      <xdr:rowOff>56094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72621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50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73523</xdr:rowOff>
    </xdr:from>
    <xdr:to>
      <xdr:col>72</xdr:col>
      <xdr:colOff>38100</xdr:colOff>
      <xdr:row>58</xdr:row>
      <xdr:rowOff>3673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166250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94752</xdr:rowOff>
    </xdr:from>
    <xdr:to>
      <xdr:col>67</xdr:col>
      <xdr:colOff>101600</xdr:colOff>
      <xdr:row>58</xdr:row>
      <xdr:rowOff>24902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38452</xdr:rowOff>
    </xdr:from>
    <xdr:to>
      <xdr:col>85</xdr:col>
      <xdr:colOff>127000</xdr:colOff>
      <xdr:row>76</xdr:row>
      <xdr:rowOff>74898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897202"/>
          <a:ext cx="838200" cy="20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74898</xdr:rowOff>
    </xdr:from>
    <xdr:to>
      <xdr:col>81</xdr:col>
      <xdr:colOff>50800</xdr:colOff>
      <xdr:row>77</xdr:row>
      <xdr:rowOff>12326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105098"/>
          <a:ext cx="889000" cy="10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12326</xdr:rowOff>
    </xdr:from>
    <xdr:to>
      <xdr:col>76</xdr:col>
      <xdr:colOff>114300</xdr:colOff>
      <xdr:row>79</xdr:row>
      <xdr:rowOff>85303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13976"/>
          <a:ext cx="889000" cy="4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97344</xdr:rowOff>
    </xdr:from>
    <xdr:to>
      <xdr:col>71</xdr:col>
      <xdr:colOff>177800</xdr:colOff>
      <xdr:row>79</xdr:row>
      <xdr:rowOff>85303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70444"/>
          <a:ext cx="889000" cy="1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159102</xdr:rowOff>
    </xdr:from>
    <xdr:to>
      <xdr:col>85</xdr:col>
      <xdr:colOff>177800</xdr:colOff>
      <xdr:row>75</xdr:row>
      <xdr:rowOff>89252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10529</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69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24098</xdr:rowOff>
    </xdr:from>
    <xdr:to>
      <xdr:col>81</xdr:col>
      <xdr:colOff>101600</xdr:colOff>
      <xdr:row>76</xdr:row>
      <xdr:rowOff>125698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142224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8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132976</xdr:rowOff>
    </xdr:from>
    <xdr:to>
      <xdr:col>76</xdr:col>
      <xdr:colOff>165100</xdr:colOff>
      <xdr:row>77</xdr:row>
      <xdr:rowOff>63126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1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79653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9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34503</xdr:rowOff>
    </xdr:from>
    <xdr:to>
      <xdr:col>72</xdr:col>
      <xdr:colOff>38100</xdr:colOff>
      <xdr:row>79</xdr:row>
      <xdr:rowOff>136103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127230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46544</xdr:rowOff>
    </xdr:from>
    <xdr:to>
      <xdr:col>67</xdr:col>
      <xdr:colOff>101600</xdr:colOff>
      <xdr:row>78</xdr:row>
      <xdr:rowOff>148144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164671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13139</xdr:rowOff>
    </xdr:from>
    <xdr:to>
      <xdr:col>85</xdr:col>
      <xdr:colOff>127000</xdr:colOff>
      <xdr:row>97</xdr:row>
      <xdr:rowOff>48439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43789"/>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48439</xdr:rowOff>
    </xdr:from>
    <xdr:to>
      <xdr:col>81</xdr:col>
      <xdr:colOff>50800</xdr:colOff>
      <xdr:row>97</xdr:row>
      <xdr:rowOff>59302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79089"/>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59302</xdr:rowOff>
    </xdr:from>
    <xdr:to>
      <xdr:col>76</xdr:col>
      <xdr:colOff>114300</xdr:colOff>
      <xdr:row>97</xdr:row>
      <xdr:rowOff>89374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89952"/>
          <a:ext cx="889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89374</xdr:rowOff>
    </xdr:from>
    <xdr:to>
      <xdr:col>71</xdr:col>
      <xdr:colOff>177800</xdr:colOff>
      <xdr:row>97</xdr:row>
      <xdr:rowOff>96704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20024"/>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133789</xdr:rowOff>
    </xdr:from>
    <xdr:to>
      <xdr:col>85</xdr:col>
      <xdr:colOff>177800</xdr:colOff>
      <xdr:row>97</xdr:row>
      <xdr:rowOff>63939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156666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169089</xdr:rowOff>
    </xdr:from>
    <xdr:to>
      <xdr:col>81</xdr:col>
      <xdr:colOff>101600</xdr:colOff>
      <xdr:row>97</xdr:row>
      <xdr:rowOff>99239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8502</xdr:rowOff>
    </xdr:from>
    <xdr:to>
      <xdr:col>76</xdr:col>
      <xdr:colOff>165100</xdr:colOff>
      <xdr:row>97</xdr:row>
      <xdr:rowOff>110102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126629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38574</xdr:rowOff>
    </xdr:from>
    <xdr:to>
      <xdr:col>72</xdr:col>
      <xdr:colOff>38100</xdr:colOff>
      <xdr:row>97</xdr:row>
      <xdr:rowOff>140174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156701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45904</xdr:rowOff>
    </xdr:from>
    <xdr:to>
      <xdr:col>67</xdr:col>
      <xdr:colOff>101600</xdr:colOff>
      <xdr:row>97</xdr:row>
      <xdr:rowOff>147504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164031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順位の傾向としては、前年度と同様であり、最も高い順位は教育費及び災害復旧費となっている。まず、災害復旧費については性質別歳出決算と同様、令和５年台風７号被害に係る復旧関連費が数値の伸びに繋がっている。次に、教育費においては、前年度着工の小学校施設整備工事が進行していることに起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反対に、大きく数値を下げ類似団体内平均値を下回った商工費については、新型コロナウイルス感染症が５類へ移行したことに伴い、商工・観光支援事業費が前年度から減となったこと、及び長年多額の出資（前年度</a:t>
          </a:r>
          <a:r>
            <a:rPr kumimoji="1" lang="en-US" altLang="ja-JP" sz="1300" baseline="0">
              <a:latin typeface="ＭＳ Ｐゴシック" panose="020B0600070205080204" pitchFamily="50" charset="-128"/>
              <a:ea typeface="ＭＳ Ｐゴシック" panose="020B0600070205080204" pitchFamily="50" charset="-128"/>
            </a:rPr>
            <a:t>373</a:t>
          </a:r>
          <a:r>
            <a:rPr kumimoji="1" lang="ja-JP" altLang="en-US" sz="1300" baseline="0">
              <a:latin typeface="ＭＳ Ｐゴシック" panose="020B0600070205080204" pitchFamily="50" charset="-128"/>
              <a:ea typeface="ＭＳ Ｐゴシック" panose="020B0600070205080204" pitchFamily="50" charset="-128"/>
            </a:rPr>
            <a:t>百万円）を続けていた国民宿舎事業が、令和４年度をもって廃止となったことが主な要因である。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今年度もエネルギー等の物価高騰が国内経済に与えた影響は大きく、引き続き地方創生臨時交付金が措置され、多様な生活支援策等を講じたところである。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台風７号の甚大な被害により、多額の災害復旧費を計上しており（復旧費の大部分が次年度繰越）、最終予算額及び決算額ともに近年では最大規模のものとなった中、特別交付税措置などにより、本比率の水準を大きく落とすことがなか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引き続き全会計において資金不足（赤字）は生じていない。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なお、最も黒字額の大きい水道事業では、今年度から簡易水道事業と会計が一本化されたものの、従来の水準と変化なく、資金剰余額は前年度から</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また、増加率の高い下水道事業及び集落排水処理事業については、令和５年度をもって法適化することに伴い、年度末に基金を全額取り崩したこともあり、合わせて</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百万円の剰余額（前年度から</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百万円増）を計上している。ただし、当該事業は一般会計からの繰入による依存度が高いため、黒字額にのみ捉われないよう留意している。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増加に合わせる形で、償還額もここ５年間で最も高い数値となっている。近年過疎対策事業債（２億円超規模の発行）を活用して、施設整備・改修を積極的に行ってきたことから、本事業債の元金償還が順次始まり、年々上乗せされ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対応する財源については、交付税算入率の高い上記地方債を主として活用した上で、大型事業に係る多額の地方債償還を見据え、減債基金の計画的な積み増しにより、将来の財政負担を軽減することと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満期一括償還地方債の借入がないため、当該償還財源としての積立は行っていない。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小学校施設整備事業（工事２年目）に係る過疎対策事業債の発行額が</a:t>
          </a:r>
          <a:r>
            <a:rPr kumimoji="1" lang="en-US" altLang="ja-JP" sz="1400">
              <a:latin typeface="ＭＳ ゴシック" pitchFamily="49" charset="-128"/>
              <a:ea typeface="ＭＳ ゴシック" pitchFamily="49" charset="-128"/>
            </a:rPr>
            <a:t>776</a:t>
          </a:r>
          <a:r>
            <a:rPr kumimoji="1" lang="ja-JP" altLang="en-US" sz="1400">
              <a:latin typeface="ＭＳ ゴシック" pitchFamily="49" charset="-128"/>
              <a:ea typeface="ＭＳ ゴシック" pitchFamily="49" charset="-128"/>
            </a:rPr>
            <a:t>百万円と多額であり、地方債残高は引き続き増加傾向にある。当該事業は、令和６年度までの工事予定となっているため、来年度も近年と同様に借入額が償還額を上回る見込である。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財源においても、交付税算入率の高い上記地方債を主に活用していることから、基準財政需要額算入見込額を併せて伸びている。また、充当可能基金においても、公債費に対応する減債基金に引き続き積み増しを行っており、将来負担に備えた財政運営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まず積立については、減債基金において、例年の本町基準に基づく積立に加えて、普通交付税の再算定に伴う臨時財政対策債償還基金費（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百万円）を全額積増している。また、将来の日帰り入浴等施設の整備に備えて、電源立地地域対策交付金（令和５年度交付額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百万円）を積立てるなど、基金全体として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百万円の積立額を計上している。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一方で、公債費における過疎対策事業債の元金償還額の伸びが、年々公債費全体額を押し上げる形となっていることから、前述の減債基金を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百万円取崩している。その他に、令和５年度をもって集落排水処理事業が下水道事業へ統合（法適化）されることに伴い、当該事業が所有する基金を廃止するため、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百万円を取崩した上で、繰出している。以上のように基金全体の取崩額は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百万円となっており、基金の増減としては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各基金の設置目的に沿って、活用計画を随時見直しており、現時点では老朽化施設の改修、及びまちづくり振興事業等に活用している状況である。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・ふるさと応援基金：①三朝温泉及び町の振興　②次代を担う子どもが育つ教育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・電源立地地域対策交付金基金：①地域振興計画作成等　②公共用施設の整備維持補修及び維持運営等　③地域活性化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④企業導入、産業活性化　⑤福祉対策　⑥企業立地資金貸付　⑦給付金加算等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・社会福祉基金：町民の福祉増進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・公共施設営繕基金：施設利用料等の基準積立を行ったことによる増加。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百万円を積立てた一方で、町の観光振興事業等に充当するため、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取崩した額が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・電源立地地域対策交付金基金：日帰り入浴等施設整備に備え、令和５年度交付額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・公共施設営繕基金：庁舎をはじめとした公用・公共用施設の整備、改修等に備えて、施設利用料等を積立てることとしている。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・ふるさと応援基金：当年度のふるさと応援寄付金を積立て、町の振興及び教育関連事業に活用することとしている。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利子相当額１百万円の積立のみにより、基金残高は増となっている。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過疎対策事業債（ソフト分）の発行予定額を基準とした積立、及び小学校施設整備に係る元利償還金に備えた積立に加えて、普通交付税の再算定に伴う臨時財政対策債償還基金費を積立てた（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百万円）ことに対して、年々増加する公債費に対応する形で、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過疎対策事業債（ソフト分）の基準積立に加えて、大型事業の実施が予定される場合は後年度負担に備え、計画的に積立てることとしている。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6521397</v>
      </c>
      <c r="BO4" s="436"/>
      <c r="BP4" s="436"/>
      <c r="BQ4" s="436"/>
      <c r="BR4" s="436"/>
      <c r="BS4" s="436"/>
      <c r="BT4" s="436"/>
      <c r="BU4" s="437"/>
      <c r="BV4" s="435">
        <v>6684884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5.2</v>
      </c>
      <c r="CU4" s="576"/>
      <c r="CV4" s="576"/>
      <c r="CW4" s="576"/>
      <c r="CX4" s="576"/>
      <c r="CY4" s="576"/>
      <c r="CZ4" s="576"/>
      <c r="DA4" s="577"/>
      <c r="DB4" s="575">
        <v>3.4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6267760</v>
      </c>
      <c r="BO5" s="407"/>
      <c r="BP5" s="407"/>
      <c r="BQ5" s="407"/>
      <c r="BR5" s="407"/>
      <c r="BS5" s="407"/>
      <c r="BT5" s="407"/>
      <c r="BU5" s="408"/>
      <c r="BV5" s="406">
        <v>6559422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85</v>
      </c>
      <c r="CU5" s="404"/>
      <c r="CV5" s="404"/>
      <c r="CW5" s="404"/>
      <c r="CX5" s="404"/>
      <c r="CY5" s="404"/>
      <c r="CZ5" s="404"/>
      <c r="DA5" s="405"/>
      <c r="DB5" s="403">
        <v>83.3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253637</v>
      </c>
      <c r="BO6" s="407"/>
      <c r="BP6" s="407"/>
      <c r="BQ6" s="407"/>
      <c r="BR6" s="407"/>
      <c r="BS6" s="407"/>
      <c r="BT6" s="407"/>
      <c r="BU6" s="408"/>
      <c r="BV6" s="406">
        <v>125462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85.3</v>
      </c>
      <c r="CU6" s="550"/>
      <c r="CV6" s="550"/>
      <c r="CW6" s="550"/>
      <c r="CX6" s="550"/>
      <c r="CY6" s="550"/>
      <c r="CZ6" s="550"/>
      <c r="DA6" s="551"/>
      <c r="DB6" s="549">
        <v>84.1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87606</v>
      </c>
      <c r="BO7" s="407"/>
      <c r="BP7" s="407"/>
      <c r="BQ7" s="407"/>
      <c r="BR7" s="407"/>
      <c r="BS7" s="407"/>
      <c r="BT7" s="407"/>
      <c r="BU7" s="408"/>
      <c r="BV7" s="406">
        <v>17489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3200129</v>
      </c>
      <c r="CU7" s="407"/>
      <c r="CV7" s="407"/>
      <c r="CW7" s="407"/>
      <c r="CX7" s="407"/>
      <c r="CY7" s="407"/>
      <c r="CZ7" s="407"/>
      <c r="DA7" s="408"/>
      <c r="DB7" s="406">
        <v>3171514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166031</v>
      </c>
      <c r="BO8" s="407"/>
      <c r="BP8" s="407"/>
      <c r="BQ8" s="407"/>
      <c r="BR8" s="407"/>
      <c r="BS8" s="407"/>
      <c r="BT8" s="407"/>
      <c r="BU8" s="408"/>
      <c r="BV8" s="406">
        <v>107973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0.22</v>
      </c>
      <c r="CU8" s="510"/>
      <c r="CV8" s="510"/>
      <c r="CW8" s="510"/>
      <c r="CX8" s="510"/>
      <c r="CY8" s="510"/>
      <c r="CZ8" s="510"/>
      <c r="DA8" s="511"/>
      <c r="DB8" s="509">
        <v>0.22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6060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58058</v>
      </c>
      <c r="BO9" s="407"/>
      <c r="BP9" s="407"/>
      <c r="BQ9" s="407"/>
      <c r="BR9" s="407"/>
      <c r="BS9" s="407"/>
      <c r="BT9" s="407"/>
      <c r="BU9" s="408"/>
      <c r="BV9" s="406">
        <v>55371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14.2</v>
      </c>
      <c r="CU9" s="404"/>
      <c r="CV9" s="404"/>
      <c r="CW9" s="404"/>
      <c r="CX9" s="404"/>
      <c r="CY9" s="404"/>
      <c r="CZ9" s="404"/>
      <c r="DA9" s="405"/>
      <c r="DB9" s="403">
        <v>13.6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6490</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1302</v>
      </c>
      <c r="BO10" s="407"/>
      <c r="BP10" s="407"/>
      <c r="BQ10" s="407"/>
      <c r="BR10" s="407"/>
      <c r="BS10" s="407"/>
      <c r="BT10" s="407"/>
      <c r="BU10" s="408"/>
      <c r="BV10" s="406">
        <v>58752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5936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5853</v>
      </c>
      <c r="S13" s="494"/>
      <c r="T13" s="494"/>
      <c r="U13" s="494"/>
      <c r="V13" s="495"/>
      <c r="W13" s="496" t="s">
        <v>131</v>
      </c>
      <c r="X13" s="392"/>
      <c r="Y13" s="392"/>
      <c r="Z13" s="392"/>
      <c r="AA13" s="392"/>
      <c r="AB13" s="393"/>
      <c r="AC13" s="359">
        <v>353</v>
      </c>
      <c r="AD13" s="360"/>
      <c r="AE13" s="360"/>
      <c r="AF13" s="360"/>
      <c r="AG13" s="361"/>
      <c r="AH13" s="359">
        <v>523</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59360</v>
      </c>
      <c r="BO13" s="407"/>
      <c r="BP13" s="407"/>
      <c r="BQ13" s="407"/>
      <c r="BR13" s="407"/>
      <c r="BS13" s="407"/>
      <c r="BT13" s="407"/>
      <c r="BU13" s="408"/>
      <c r="BV13" s="406">
        <v>114123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8.6</v>
      </c>
      <c r="CU13" s="404"/>
      <c r="CV13" s="404"/>
      <c r="CW13" s="404"/>
      <c r="CX13" s="404"/>
      <c r="CY13" s="404"/>
      <c r="CZ13" s="404"/>
      <c r="DA13" s="405"/>
      <c r="DB13" s="403">
        <v>7.9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6057</v>
      </c>
      <c r="S14" s="494"/>
      <c r="T14" s="494"/>
      <c r="U14" s="494"/>
      <c r="V14" s="495"/>
      <c r="W14" s="497"/>
      <c r="X14" s="395"/>
      <c r="Y14" s="395"/>
      <c r="Z14" s="395"/>
      <c r="AA14" s="395"/>
      <c r="AB14" s="396"/>
      <c r="AC14" s="486">
        <v>12</v>
      </c>
      <c r="AD14" s="487"/>
      <c r="AE14" s="487"/>
      <c r="AF14" s="487"/>
      <c r="AG14" s="488"/>
      <c r="AH14" s="486">
        <v>16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5991</v>
      </c>
      <c r="S15" s="494"/>
      <c r="T15" s="494"/>
      <c r="U15" s="494"/>
      <c r="V15" s="495"/>
      <c r="W15" s="496" t="s">
        <v>137</v>
      </c>
      <c r="X15" s="392"/>
      <c r="Y15" s="392"/>
      <c r="Z15" s="392"/>
      <c r="AA15" s="392"/>
      <c r="AB15" s="393"/>
      <c r="AC15" s="359">
        <v>576</v>
      </c>
      <c r="AD15" s="360"/>
      <c r="AE15" s="360"/>
      <c r="AF15" s="360"/>
      <c r="AG15" s="361"/>
      <c r="AH15" s="359">
        <v>613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680883</v>
      </c>
      <c r="BO15" s="436"/>
      <c r="BP15" s="436"/>
      <c r="BQ15" s="436"/>
      <c r="BR15" s="436"/>
      <c r="BS15" s="436"/>
      <c r="BT15" s="436"/>
      <c r="BU15" s="437"/>
      <c r="BV15" s="435">
        <v>667230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19.600000000000001</v>
      </c>
      <c r="AD16" s="487"/>
      <c r="AE16" s="487"/>
      <c r="AF16" s="487"/>
      <c r="AG16" s="488"/>
      <c r="AH16" s="486">
        <v>18.7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3041525</v>
      </c>
      <c r="BO16" s="407"/>
      <c r="BP16" s="407"/>
      <c r="BQ16" s="407"/>
      <c r="BR16" s="407"/>
      <c r="BS16" s="407"/>
      <c r="BT16" s="407"/>
      <c r="BU16" s="408"/>
      <c r="BV16" s="406">
        <v>2984876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2015</v>
      </c>
      <c r="AD17" s="360"/>
      <c r="AE17" s="360"/>
      <c r="AF17" s="360"/>
      <c r="AG17" s="361"/>
      <c r="AH17" s="359">
        <v>2140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839867</v>
      </c>
      <c r="BO17" s="407"/>
      <c r="BP17" s="407"/>
      <c r="BQ17" s="407"/>
      <c r="BR17" s="407"/>
      <c r="BS17" s="407"/>
      <c r="BT17" s="407"/>
      <c r="BU17" s="408"/>
      <c r="BV17" s="406">
        <v>823697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233.52</v>
      </c>
      <c r="M18" s="459"/>
      <c r="N18" s="459"/>
      <c r="O18" s="459"/>
      <c r="P18" s="459"/>
      <c r="Q18" s="459"/>
      <c r="R18" s="460"/>
      <c r="S18" s="460"/>
      <c r="T18" s="460"/>
      <c r="U18" s="460"/>
      <c r="V18" s="461"/>
      <c r="W18" s="477"/>
      <c r="X18" s="478"/>
      <c r="Y18" s="478"/>
      <c r="Z18" s="478"/>
      <c r="AA18" s="478"/>
      <c r="AB18" s="502"/>
      <c r="AC18" s="376">
        <v>68.400000000000006</v>
      </c>
      <c r="AD18" s="377"/>
      <c r="AE18" s="377"/>
      <c r="AF18" s="377"/>
      <c r="AG18" s="462"/>
      <c r="AH18" s="376">
        <v>65.3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2758461</v>
      </c>
      <c r="BO18" s="407"/>
      <c r="BP18" s="407"/>
      <c r="BQ18" s="407"/>
      <c r="BR18" s="407"/>
      <c r="BS18" s="407"/>
      <c r="BT18" s="407"/>
      <c r="BU18" s="408"/>
      <c r="BV18" s="406">
        <v>2687814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4093253</v>
      </c>
      <c r="BO19" s="407"/>
      <c r="BP19" s="407"/>
      <c r="BQ19" s="407"/>
      <c r="BR19" s="407"/>
      <c r="BS19" s="407"/>
      <c r="BT19" s="407"/>
      <c r="BU19" s="408"/>
      <c r="BV19" s="406">
        <v>3974010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2230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6461626</v>
      </c>
      <c r="BO22" s="436"/>
      <c r="BP22" s="436"/>
      <c r="BQ22" s="436"/>
      <c r="BR22" s="436"/>
      <c r="BS22" s="436"/>
      <c r="BT22" s="436"/>
      <c r="BU22" s="437"/>
      <c r="BV22" s="435">
        <v>6031587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6025939</v>
      </c>
      <c r="BO23" s="407"/>
      <c r="BP23" s="407"/>
      <c r="BQ23" s="407"/>
      <c r="BR23" s="407"/>
      <c r="BS23" s="407"/>
      <c r="BT23" s="407"/>
      <c r="BU23" s="408"/>
      <c r="BV23" s="406">
        <v>5484253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8270</v>
      </c>
      <c r="R24" s="360"/>
      <c r="S24" s="360"/>
      <c r="T24" s="360"/>
      <c r="U24" s="360"/>
      <c r="V24" s="361"/>
      <c r="W24" s="449"/>
      <c r="X24" s="386"/>
      <c r="Y24" s="387"/>
      <c r="Z24" s="362" t="s">
        <v>162</v>
      </c>
      <c r="AA24" s="363"/>
      <c r="AB24" s="363"/>
      <c r="AC24" s="363"/>
      <c r="AD24" s="363"/>
      <c r="AE24" s="363"/>
      <c r="AF24" s="363"/>
      <c r="AG24" s="364"/>
      <c r="AH24" s="359">
        <v>76</v>
      </c>
      <c r="AI24" s="360"/>
      <c r="AJ24" s="360"/>
      <c r="AK24" s="360"/>
      <c r="AL24" s="361"/>
      <c r="AM24" s="359">
        <v>241300</v>
      </c>
      <c r="AN24" s="360"/>
      <c r="AO24" s="360"/>
      <c r="AP24" s="360"/>
      <c r="AQ24" s="360"/>
      <c r="AR24" s="361"/>
      <c r="AS24" s="359">
        <v>3175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5475332</v>
      </c>
      <c r="BO24" s="407"/>
      <c r="BP24" s="407"/>
      <c r="BQ24" s="407"/>
      <c r="BR24" s="407"/>
      <c r="BS24" s="407"/>
      <c r="BT24" s="407"/>
      <c r="BU24" s="408"/>
      <c r="BV24" s="406">
        <v>4893666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6620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983676</v>
      </c>
      <c r="BO25" s="436"/>
      <c r="BP25" s="436"/>
      <c r="BQ25" s="436"/>
      <c r="BR25" s="436"/>
      <c r="BS25" s="436"/>
      <c r="BT25" s="436"/>
      <c r="BU25" s="437"/>
      <c r="BV25" s="435">
        <v>2230150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6210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3310</v>
      </c>
      <c r="R27" s="360"/>
      <c r="S27" s="360"/>
      <c r="T27" s="360"/>
      <c r="U27" s="360"/>
      <c r="V27" s="361"/>
      <c r="W27" s="449"/>
      <c r="X27" s="386"/>
      <c r="Y27" s="387"/>
      <c r="Z27" s="362" t="s">
        <v>171</v>
      </c>
      <c r="AA27" s="363"/>
      <c r="AB27" s="363"/>
      <c r="AC27" s="363"/>
      <c r="AD27" s="363"/>
      <c r="AE27" s="363"/>
      <c r="AF27" s="363"/>
      <c r="AG27" s="364"/>
      <c r="AH27" s="359">
        <v>1</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15085</v>
      </c>
      <c r="BO27" s="441"/>
      <c r="BP27" s="441"/>
      <c r="BQ27" s="441"/>
      <c r="BR27" s="441"/>
      <c r="BS27" s="441"/>
      <c r="BT27" s="441"/>
      <c r="BU27" s="442"/>
      <c r="BV27" s="440">
        <v>15085</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2400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899285</v>
      </c>
      <c r="BO28" s="436"/>
      <c r="BP28" s="436"/>
      <c r="BQ28" s="436"/>
      <c r="BR28" s="436"/>
      <c r="BS28" s="436"/>
      <c r="BT28" s="436"/>
      <c r="BU28" s="437"/>
      <c r="BV28" s="435">
        <v>897983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10</v>
      </c>
      <c r="M29" s="360"/>
      <c r="N29" s="360"/>
      <c r="O29" s="360"/>
      <c r="P29" s="361"/>
      <c r="Q29" s="359">
        <v>2240</v>
      </c>
      <c r="R29" s="360"/>
      <c r="S29" s="360"/>
      <c r="T29" s="360"/>
      <c r="U29" s="360"/>
      <c r="V29" s="361"/>
      <c r="W29" s="450"/>
      <c r="X29" s="451"/>
      <c r="Y29" s="452"/>
      <c r="Z29" s="362" t="s">
        <v>178</v>
      </c>
      <c r="AA29" s="363"/>
      <c r="AB29" s="363"/>
      <c r="AC29" s="363"/>
      <c r="AD29" s="363"/>
      <c r="AE29" s="363"/>
      <c r="AF29" s="363"/>
      <c r="AG29" s="364"/>
      <c r="AH29" s="359">
        <v>77</v>
      </c>
      <c r="AI29" s="360"/>
      <c r="AJ29" s="360"/>
      <c r="AK29" s="360"/>
      <c r="AL29" s="361"/>
      <c r="AM29" s="359">
        <v>243592</v>
      </c>
      <c r="AN29" s="360"/>
      <c r="AO29" s="360"/>
      <c r="AP29" s="360"/>
      <c r="AQ29" s="360"/>
      <c r="AR29" s="361"/>
      <c r="AS29" s="359">
        <v>3164</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1344557</v>
      </c>
      <c r="BO29" s="407"/>
      <c r="BP29" s="407"/>
      <c r="BQ29" s="407"/>
      <c r="BR29" s="407"/>
      <c r="BS29" s="407"/>
      <c r="BT29" s="407"/>
      <c r="BU29" s="408"/>
      <c r="BV29" s="406">
        <v>1276357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92.8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1217600</v>
      </c>
      <c r="BO30" s="441"/>
      <c r="BP30" s="441"/>
      <c r="BQ30" s="441"/>
      <c r="BR30" s="441"/>
      <c r="BS30" s="441"/>
      <c r="BT30" s="441"/>
      <c r="BU30" s="442"/>
      <c r="BV30" s="440">
        <v>1174058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温泉配当事業特別会計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鳥取県町村総合事務組合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グリーンサービス</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鳥取中部ふるさと広域連合（一般会計）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集落排水処理事業特別会計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鳥取中部ふるさと広域連合（中部ふるさと市町村圏振興事業特別会計）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鳥取中部ふるさと広域連合（交通災害共済事業特別会計）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鳥取県後期高齢者医療広域連合（一般会計）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鳥取県後期高齢者医療広域連合（後期高齢者医療特別会計）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kEj5im8c1L1TePLTxxFUVM0C4b8E8G8R15Dj9G7Z4prjQtzpk1SFUcnYnPhIqm1xXoyRdRwuNY1PkuquBG6c2g==" saltValue="spkfkHK+Fnao1AVDVriI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654799</v>
      </c>
      <c r="S5" s="661"/>
      <c r="T5" s="661"/>
      <c r="U5" s="661"/>
      <c r="V5" s="661"/>
      <c r="W5" s="661"/>
      <c r="X5" s="661"/>
      <c r="Y5" s="689"/>
      <c r="Z5" s="702">
        <v>10</v>
      </c>
      <c r="AA5" s="702"/>
      <c r="AB5" s="702"/>
      <c r="AC5" s="702"/>
      <c r="AD5" s="703">
        <v>654799</v>
      </c>
      <c r="AE5" s="703"/>
      <c r="AF5" s="703"/>
      <c r="AG5" s="703"/>
      <c r="AH5" s="703"/>
      <c r="AI5" s="703"/>
      <c r="AJ5" s="703"/>
      <c r="AK5" s="703"/>
      <c r="AL5" s="690">
        <v>20.3</v>
      </c>
      <c r="AM5" s="672"/>
      <c r="AN5" s="672"/>
      <c r="AO5" s="691"/>
      <c r="AP5" s="663" t="s">
        <v>217</v>
      </c>
      <c r="AQ5" s="664"/>
      <c r="AR5" s="664"/>
      <c r="AS5" s="664"/>
      <c r="AT5" s="664"/>
      <c r="AU5" s="664"/>
      <c r="AV5" s="664"/>
      <c r="AW5" s="664"/>
      <c r="AX5" s="664"/>
      <c r="AY5" s="664"/>
      <c r="AZ5" s="664"/>
      <c r="BA5" s="664"/>
      <c r="BB5" s="664"/>
      <c r="BC5" s="664"/>
      <c r="BD5" s="664"/>
      <c r="BE5" s="664"/>
      <c r="BF5" s="665"/>
      <c r="BG5" s="608">
        <v>613943</v>
      </c>
      <c r="BH5" s="609"/>
      <c r="BI5" s="609"/>
      <c r="BJ5" s="609"/>
      <c r="BK5" s="609"/>
      <c r="BL5" s="609"/>
      <c r="BM5" s="609"/>
      <c r="BN5" s="610"/>
      <c r="BO5" s="646">
        <v>93.8</v>
      </c>
      <c r="BP5" s="646"/>
      <c r="BQ5" s="646"/>
      <c r="BR5" s="646"/>
      <c r="BS5" s="647" t="s">
        <v>122</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05" t="s">
        <v>221</v>
      </c>
      <c r="C6" s="606"/>
      <c r="D6" s="606"/>
      <c r="E6" s="606"/>
      <c r="F6" s="606"/>
      <c r="G6" s="606"/>
      <c r="H6" s="606"/>
      <c r="I6" s="606"/>
      <c r="J6" s="606"/>
      <c r="K6" s="606"/>
      <c r="L6" s="606"/>
      <c r="M6" s="606"/>
      <c r="N6" s="606"/>
      <c r="O6" s="606"/>
      <c r="P6" s="606"/>
      <c r="Q6" s="607"/>
      <c r="R6" s="608">
        <v>62734</v>
      </c>
      <c r="S6" s="609"/>
      <c r="T6" s="609"/>
      <c r="U6" s="609"/>
      <c r="V6" s="609"/>
      <c r="W6" s="609"/>
      <c r="X6" s="609"/>
      <c r="Y6" s="610"/>
      <c r="Z6" s="646">
        <v>1</v>
      </c>
      <c r="AA6" s="646"/>
      <c r="AB6" s="646"/>
      <c r="AC6" s="646"/>
      <c r="AD6" s="647">
        <v>62734</v>
      </c>
      <c r="AE6" s="647"/>
      <c r="AF6" s="647"/>
      <c r="AG6" s="647"/>
      <c r="AH6" s="647"/>
      <c r="AI6" s="647"/>
      <c r="AJ6" s="647"/>
      <c r="AK6" s="647"/>
      <c r="AL6" s="611">
        <v>1.9</v>
      </c>
      <c r="AM6" s="612"/>
      <c r="AN6" s="612"/>
      <c r="AO6" s="648"/>
      <c r="AP6" s="605" t="s">
        <v>222</v>
      </c>
      <c r="AQ6" s="606"/>
      <c r="AR6" s="606"/>
      <c r="AS6" s="606"/>
      <c r="AT6" s="606"/>
      <c r="AU6" s="606"/>
      <c r="AV6" s="606"/>
      <c r="AW6" s="606"/>
      <c r="AX6" s="606"/>
      <c r="AY6" s="606"/>
      <c r="AZ6" s="606"/>
      <c r="BA6" s="606"/>
      <c r="BB6" s="606"/>
      <c r="BC6" s="606"/>
      <c r="BD6" s="606"/>
      <c r="BE6" s="606"/>
      <c r="BF6" s="607"/>
      <c r="BG6" s="608">
        <v>613943</v>
      </c>
      <c r="BH6" s="609"/>
      <c r="BI6" s="609"/>
      <c r="BJ6" s="609"/>
      <c r="BK6" s="609"/>
      <c r="BL6" s="609"/>
      <c r="BM6" s="609"/>
      <c r="BN6" s="610"/>
      <c r="BO6" s="646">
        <v>93.8</v>
      </c>
      <c r="BP6" s="646"/>
      <c r="BQ6" s="646"/>
      <c r="BR6" s="646"/>
      <c r="BS6" s="647" t="s">
        <v>122</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75738</v>
      </c>
      <c r="CS6" s="609"/>
      <c r="CT6" s="609"/>
      <c r="CU6" s="609"/>
      <c r="CV6" s="609"/>
      <c r="CW6" s="609"/>
      <c r="CX6" s="609"/>
      <c r="CY6" s="610"/>
      <c r="CZ6" s="690">
        <v>1.2</v>
      </c>
      <c r="DA6" s="672"/>
      <c r="DB6" s="672"/>
      <c r="DC6" s="692"/>
      <c r="DD6" s="614" t="s">
        <v>122</v>
      </c>
      <c r="DE6" s="609"/>
      <c r="DF6" s="609"/>
      <c r="DG6" s="609"/>
      <c r="DH6" s="609"/>
      <c r="DI6" s="609"/>
      <c r="DJ6" s="609"/>
      <c r="DK6" s="609"/>
      <c r="DL6" s="609"/>
      <c r="DM6" s="609"/>
      <c r="DN6" s="609"/>
      <c r="DO6" s="609"/>
      <c r="DP6" s="610"/>
      <c r="DQ6" s="614">
        <v>75738</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303</v>
      </c>
      <c r="S7" s="609"/>
      <c r="T7" s="609"/>
      <c r="U7" s="609"/>
      <c r="V7" s="609"/>
      <c r="W7" s="609"/>
      <c r="X7" s="609"/>
      <c r="Y7" s="610"/>
      <c r="Z7" s="646">
        <v>0</v>
      </c>
      <c r="AA7" s="646"/>
      <c r="AB7" s="646"/>
      <c r="AC7" s="646"/>
      <c r="AD7" s="647">
        <v>303</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203392</v>
      </c>
      <c r="BH7" s="609"/>
      <c r="BI7" s="609"/>
      <c r="BJ7" s="609"/>
      <c r="BK7" s="609"/>
      <c r="BL7" s="609"/>
      <c r="BM7" s="609"/>
      <c r="BN7" s="610"/>
      <c r="BO7" s="646">
        <v>31.1</v>
      </c>
      <c r="BP7" s="646"/>
      <c r="BQ7" s="646"/>
      <c r="BR7" s="646"/>
      <c r="BS7" s="647" t="s">
        <v>122</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1094792</v>
      </c>
      <c r="CS7" s="609"/>
      <c r="CT7" s="609"/>
      <c r="CU7" s="609"/>
      <c r="CV7" s="609"/>
      <c r="CW7" s="609"/>
      <c r="CX7" s="609"/>
      <c r="CY7" s="610"/>
      <c r="CZ7" s="646">
        <v>17.5</v>
      </c>
      <c r="DA7" s="646"/>
      <c r="DB7" s="646"/>
      <c r="DC7" s="646"/>
      <c r="DD7" s="614">
        <v>31260</v>
      </c>
      <c r="DE7" s="609"/>
      <c r="DF7" s="609"/>
      <c r="DG7" s="609"/>
      <c r="DH7" s="609"/>
      <c r="DI7" s="609"/>
      <c r="DJ7" s="609"/>
      <c r="DK7" s="609"/>
      <c r="DL7" s="609"/>
      <c r="DM7" s="609"/>
      <c r="DN7" s="609"/>
      <c r="DO7" s="609"/>
      <c r="DP7" s="610"/>
      <c r="DQ7" s="614">
        <v>852465</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2946</v>
      </c>
      <c r="S8" s="609"/>
      <c r="T8" s="609"/>
      <c r="U8" s="609"/>
      <c r="V8" s="609"/>
      <c r="W8" s="609"/>
      <c r="X8" s="609"/>
      <c r="Y8" s="610"/>
      <c r="Z8" s="646">
        <v>0</v>
      </c>
      <c r="AA8" s="646"/>
      <c r="AB8" s="646"/>
      <c r="AC8" s="646"/>
      <c r="AD8" s="647">
        <v>2946</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10799</v>
      </c>
      <c r="BH8" s="609"/>
      <c r="BI8" s="609"/>
      <c r="BJ8" s="609"/>
      <c r="BK8" s="609"/>
      <c r="BL8" s="609"/>
      <c r="BM8" s="609"/>
      <c r="BN8" s="610"/>
      <c r="BO8" s="646">
        <v>1.6</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1241468</v>
      </c>
      <c r="CS8" s="609"/>
      <c r="CT8" s="609"/>
      <c r="CU8" s="609"/>
      <c r="CV8" s="609"/>
      <c r="CW8" s="609"/>
      <c r="CX8" s="609"/>
      <c r="CY8" s="610"/>
      <c r="CZ8" s="646">
        <v>19.8</v>
      </c>
      <c r="DA8" s="646"/>
      <c r="DB8" s="646"/>
      <c r="DC8" s="646"/>
      <c r="DD8" s="614" t="s">
        <v>122</v>
      </c>
      <c r="DE8" s="609"/>
      <c r="DF8" s="609"/>
      <c r="DG8" s="609"/>
      <c r="DH8" s="609"/>
      <c r="DI8" s="609"/>
      <c r="DJ8" s="609"/>
      <c r="DK8" s="609"/>
      <c r="DL8" s="609"/>
      <c r="DM8" s="609"/>
      <c r="DN8" s="609"/>
      <c r="DO8" s="609"/>
      <c r="DP8" s="610"/>
      <c r="DQ8" s="614">
        <v>857578</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3411</v>
      </c>
      <c r="S9" s="609"/>
      <c r="T9" s="609"/>
      <c r="U9" s="609"/>
      <c r="V9" s="609"/>
      <c r="W9" s="609"/>
      <c r="X9" s="609"/>
      <c r="Y9" s="610"/>
      <c r="Z9" s="646">
        <v>0.1</v>
      </c>
      <c r="AA9" s="646"/>
      <c r="AB9" s="646"/>
      <c r="AC9" s="646"/>
      <c r="AD9" s="647">
        <v>3411</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179650</v>
      </c>
      <c r="BH9" s="609"/>
      <c r="BI9" s="609"/>
      <c r="BJ9" s="609"/>
      <c r="BK9" s="609"/>
      <c r="BL9" s="609"/>
      <c r="BM9" s="609"/>
      <c r="BN9" s="610"/>
      <c r="BO9" s="646">
        <v>27.4</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238732</v>
      </c>
      <c r="CS9" s="609"/>
      <c r="CT9" s="609"/>
      <c r="CU9" s="609"/>
      <c r="CV9" s="609"/>
      <c r="CW9" s="609"/>
      <c r="CX9" s="609"/>
      <c r="CY9" s="610"/>
      <c r="CZ9" s="646">
        <v>3.8</v>
      </c>
      <c r="DA9" s="646"/>
      <c r="DB9" s="646"/>
      <c r="DC9" s="646"/>
      <c r="DD9" s="614">
        <v>4018</v>
      </c>
      <c r="DE9" s="609"/>
      <c r="DF9" s="609"/>
      <c r="DG9" s="609"/>
      <c r="DH9" s="609"/>
      <c r="DI9" s="609"/>
      <c r="DJ9" s="609"/>
      <c r="DK9" s="609"/>
      <c r="DL9" s="609"/>
      <c r="DM9" s="609"/>
      <c r="DN9" s="609"/>
      <c r="DO9" s="609"/>
      <c r="DP9" s="610"/>
      <c r="DQ9" s="614">
        <v>184669</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10476</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10000</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141561</v>
      </c>
      <c r="S11" s="609"/>
      <c r="T11" s="609"/>
      <c r="U11" s="609"/>
      <c r="V11" s="609"/>
      <c r="W11" s="609"/>
      <c r="X11" s="609"/>
      <c r="Y11" s="610"/>
      <c r="Z11" s="611">
        <v>2.2000000000000002</v>
      </c>
      <c r="AA11" s="612"/>
      <c r="AB11" s="612"/>
      <c r="AC11" s="613"/>
      <c r="AD11" s="614">
        <v>141561</v>
      </c>
      <c r="AE11" s="609"/>
      <c r="AF11" s="609"/>
      <c r="AG11" s="609"/>
      <c r="AH11" s="609"/>
      <c r="AI11" s="609"/>
      <c r="AJ11" s="609"/>
      <c r="AK11" s="610"/>
      <c r="AL11" s="611">
        <v>4.4000000000000004</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2467</v>
      </c>
      <c r="BH11" s="609"/>
      <c r="BI11" s="609"/>
      <c r="BJ11" s="609"/>
      <c r="BK11" s="609"/>
      <c r="BL11" s="609"/>
      <c r="BM11" s="609"/>
      <c r="BN11" s="610"/>
      <c r="BO11" s="646">
        <v>0.4</v>
      </c>
      <c r="BP11" s="646"/>
      <c r="BQ11" s="646"/>
      <c r="BR11" s="646"/>
      <c r="BS11" s="647" t="s">
        <v>122</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441431</v>
      </c>
      <c r="CS11" s="609"/>
      <c r="CT11" s="609"/>
      <c r="CU11" s="609"/>
      <c r="CV11" s="609"/>
      <c r="CW11" s="609"/>
      <c r="CX11" s="609"/>
      <c r="CY11" s="610"/>
      <c r="CZ11" s="646">
        <v>7</v>
      </c>
      <c r="DA11" s="646"/>
      <c r="DB11" s="646"/>
      <c r="DC11" s="646"/>
      <c r="DD11" s="614">
        <v>47517</v>
      </c>
      <c r="DE11" s="609"/>
      <c r="DF11" s="609"/>
      <c r="DG11" s="609"/>
      <c r="DH11" s="609"/>
      <c r="DI11" s="609"/>
      <c r="DJ11" s="609"/>
      <c r="DK11" s="609"/>
      <c r="DL11" s="609"/>
      <c r="DM11" s="609"/>
      <c r="DN11" s="609"/>
      <c r="DO11" s="609"/>
      <c r="DP11" s="610"/>
      <c r="DQ11" s="614">
        <v>226783</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351269</v>
      </c>
      <c r="BH12" s="609"/>
      <c r="BI12" s="609"/>
      <c r="BJ12" s="609"/>
      <c r="BK12" s="609"/>
      <c r="BL12" s="609"/>
      <c r="BM12" s="609"/>
      <c r="BN12" s="610"/>
      <c r="BO12" s="646">
        <v>53.6</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220956</v>
      </c>
      <c r="CS12" s="609"/>
      <c r="CT12" s="609"/>
      <c r="CU12" s="609"/>
      <c r="CV12" s="609"/>
      <c r="CW12" s="609"/>
      <c r="CX12" s="609"/>
      <c r="CY12" s="610"/>
      <c r="CZ12" s="646">
        <v>3.5</v>
      </c>
      <c r="DA12" s="646"/>
      <c r="DB12" s="646"/>
      <c r="DC12" s="646"/>
      <c r="DD12" s="614">
        <v>13622</v>
      </c>
      <c r="DE12" s="609"/>
      <c r="DF12" s="609"/>
      <c r="DG12" s="609"/>
      <c r="DH12" s="609"/>
      <c r="DI12" s="609"/>
      <c r="DJ12" s="609"/>
      <c r="DK12" s="609"/>
      <c r="DL12" s="609"/>
      <c r="DM12" s="609"/>
      <c r="DN12" s="609"/>
      <c r="DO12" s="609"/>
      <c r="DP12" s="610"/>
      <c r="DQ12" s="614">
        <v>171933</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343671</v>
      </c>
      <c r="BH13" s="609"/>
      <c r="BI13" s="609"/>
      <c r="BJ13" s="609"/>
      <c r="BK13" s="609"/>
      <c r="BL13" s="609"/>
      <c r="BM13" s="609"/>
      <c r="BN13" s="610"/>
      <c r="BO13" s="646">
        <v>52.5</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294127</v>
      </c>
      <c r="CS13" s="609"/>
      <c r="CT13" s="609"/>
      <c r="CU13" s="609"/>
      <c r="CV13" s="609"/>
      <c r="CW13" s="609"/>
      <c r="CX13" s="609"/>
      <c r="CY13" s="610"/>
      <c r="CZ13" s="646">
        <v>4.7</v>
      </c>
      <c r="DA13" s="646"/>
      <c r="DB13" s="646"/>
      <c r="DC13" s="646"/>
      <c r="DD13" s="614">
        <v>100364</v>
      </c>
      <c r="DE13" s="609"/>
      <c r="DF13" s="609"/>
      <c r="DG13" s="609"/>
      <c r="DH13" s="609"/>
      <c r="DI13" s="609"/>
      <c r="DJ13" s="609"/>
      <c r="DK13" s="609"/>
      <c r="DL13" s="609"/>
      <c r="DM13" s="609"/>
      <c r="DN13" s="609"/>
      <c r="DO13" s="609"/>
      <c r="DP13" s="610"/>
      <c r="DQ13" s="614">
        <v>212707</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425</v>
      </c>
      <c r="S14" s="609"/>
      <c r="T14" s="609"/>
      <c r="U14" s="609"/>
      <c r="V14" s="609"/>
      <c r="W14" s="609"/>
      <c r="X14" s="609"/>
      <c r="Y14" s="610"/>
      <c r="Z14" s="646">
        <v>0</v>
      </c>
      <c r="AA14" s="646"/>
      <c r="AB14" s="646"/>
      <c r="AC14" s="646"/>
      <c r="AD14" s="647">
        <v>425</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27639</v>
      </c>
      <c r="BH14" s="609"/>
      <c r="BI14" s="609"/>
      <c r="BJ14" s="609"/>
      <c r="BK14" s="609"/>
      <c r="BL14" s="609"/>
      <c r="BM14" s="609"/>
      <c r="BN14" s="610"/>
      <c r="BO14" s="646">
        <v>4.2</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198357</v>
      </c>
      <c r="CS14" s="609"/>
      <c r="CT14" s="609"/>
      <c r="CU14" s="609"/>
      <c r="CV14" s="609"/>
      <c r="CW14" s="609"/>
      <c r="CX14" s="609"/>
      <c r="CY14" s="610"/>
      <c r="CZ14" s="646">
        <v>3.2</v>
      </c>
      <c r="DA14" s="646"/>
      <c r="DB14" s="646"/>
      <c r="DC14" s="646"/>
      <c r="DD14" s="614">
        <v>16825</v>
      </c>
      <c r="DE14" s="609"/>
      <c r="DF14" s="609"/>
      <c r="DG14" s="609"/>
      <c r="DH14" s="609"/>
      <c r="DI14" s="609"/>
      <c r="DJ14" s="609"/>
      <c r="DK14" s="609"/>
      <c r="DL14" s="609"/>
      <c r="DM14" s="609"/>
      <c r="DN14" s="609"/>
      <c r="DO14" s="609"/>
      <c r="DP14" s="610"/>
      <c r="DQ14" s="614">
        <v>192404</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31643</v>
      </c>
      <c r="BH15" s="609"/>
      <c r="BI15" s="609"/>
      <c r="BJ15" s="609"/>
      <c r="BK15" s="609"/>
      <c r="BL15" s="609"/>
      <c r="BM15" s="609"/>
      <c r="BN15" s="610"/>
      <c r="BO15" s="646">
        <v>4.8</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1462219</v>
      </c>
      <c r="CS15" s="609"/>
      <c r="CT15" s="609"/>
      <c r="CU15" s="609"/>
      <c r="CV15" s="609"/>
      <c r="CW15" s="609"/>
      <c r="CX15" s="609"/>
      <c r="CY15" s="610"/>
      <c r="CZ15" s="646">
        <v>23.3</v>
      </c>
      <c r="DA15" s="646"/>
      <c r="DB15" s="646"/>
      <c r="DC15" s="646"/>
      <c r="DD15" s="614">
        <v>1175966</v>
      </c>
      <c r="DE15" s="609"/>
      <c r="DF15" s="609"/>
      <c r="DG15" s="609"/>
      <c r="DH15" s="609"/>
      <c r="DI15" s="609"/>
      <c r="DJ15" s="609"/>
      <c r="DK15" s="609"/>
      <c r="DL15" s="609"/>
      <c r="DM15" s="609"/>
      <c r="DN15" s="609"/>
      <c r="DO15" s="609"/>
      <c r="DP15" s="610"/>
      <c r="DQ15" s="614">
        <v>264434</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4496</v>
      </c>
      <c r="S16" s="609"/>
      <c r="T16" s="609"/>
      <c r="U16" s="609"/>
      <c r="V16" s="609"/>
      <c r="W16" s="609"/>
      <c r="X16" s="609"/>
      <c r="Y16" s="610"/>
      <c r="Z16" s="646">
        <v>0.1</v>
      </c>
      <c r="AA16" s="646"/>
      <c r="AB16" s="646"/>
      <c r="AC16" s="646"/>
      <c r="AD16" s="647">
        <v>4496</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406917</v>
      </c>
      <c r="CS16" s="609"/>
      <c r="CT16" s="609"/>
      <c r="CU16" s="609"/>
      <c r="CV16" s="609"/>
      <c r="CW16" s="609"/>
      <c r="CX16" s="609"/>
      <c r="CY16" s="610"/>
      <c r="CZ16" s="646">
        <v>6.5</v>
      </c>
      <c r="DA16" s="646"/>
      <c r="DB16" s="646"/>
      <c r="DC16" s="646"/>
      <c r="DD16" s="614" t="s">
        <v>122</v>
      </c>
      <c r="DE16" s="609"/>
      <c r="DF16" s="609"/>
      <c r="DG16" s="609"/>
      <c r="DH16" s="609"/>
      <c r="DI16" s="609"/>
      <c r="DJ16" s="609"/>
      <c r="DK16" s="609"/>
      <c r="DL16" s="609"/>
      <c r="DM16" s="609"/>
      <c r="DN16" s="609"/>
      <c r="DO16" s="609"/>
      <c r="DP16" s="610"/>
      <c r="DQ16" s="614">
        <v>217882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8420</v>
      </c>
      <c r="S17" s="609"/>
      <c r="T17" s="609"/>
      <c r="U17" s="609"/>
      <c r="V17" s="609"/>
      <c r="W17" s="609"/>
      <c r="X17" s="609"/>
      <c r="Y17" s="610"/>
      <c r="Z17" s="646">
        <v>0.1</v>
      </c>
      <c r="AA17" s="646"/>
      <c r="AB17" s="646"/>
      <c r="AC17" s="646"/>
      <c r="AD17" s="647">
        <v>8420</v>
      </c>
      <c r="AE17" s="647"/>
      <c r="AF17" s="647"/>
      <c r="AG17" s="647"/>
      <c r="AH17" s="647"/>
      <c r="AI17" s="647"/>
      <c r="AJ17" s="647"/>
      <c r="AK17" s="647"/>
      <c r="AL17" s="611">
        <v>0.3</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583023</v>
      </c>
      <c r="CS17" s="609"/>
      <c r="CT17" s="609"/>
      <c r="CU17" s="609"/>
      <c r="CV17" s="609"/>
      <c r="CW17" s="609"/>
      <c r="CX17" s="609"/>
      <c r="CY17" s="610"/>
      <c r="CZ17" s="646">
        <v>9.3000000000000007</v>
      </c>
      <c r="DA17" s="646"/>
      <c r="DB17" s="646"/>
      <c r="DC17" s="646"/>
      <c r="DD17" s="614" t="s">
        <v>122</v>
      </c>
      <c r="DE17" s="609"/>
      <c r="DF17" s="609"/>
      <c r="DG17" s="609"/>
      <c r="DH17" s="609"/>
      <c r="DI17" s="609"/>
      <c r="DJ17" s="609"/>
      <c r="DK17" s="609"/>
      <c r="DL17" s="609"/>
      <c r="DM17" s="609"/>
      <c r="DN17" s="609"/>
      <c r="DO17" s="609"/>
      <c r="DP17" s="610"/>
      <c r="DQ17" s="614">
        <v>583023</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4916</v>
      </c>
      <c r="S18" s="609"/>
      <c r="T18" s="609"/>
      <c r="U18" s="609"/>
      <c r="V18" s="609"/>
      <c r="W18" s="609"/>
      <c r="X18" s="609"/>
      <c r="Y18" s="610"/>
      <c r="Z18" s="646">
        <v>0.1</v>
      </c>
      <c r="AA18" s="646"/>
      <c r="AB18" s="646"/>
      <c r="AC18" s="646"/>
      <c r="AD18" s="647">
        <v>4916</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3177</v>
      </c>
      <c r="S19" s="609"/>
      <c r="T19" s="609"/>
      <c r="U19" s="609"/>
      <c r="V19" s="609"/>
      <c r="W19" s="609"/>
      <c r="X19" s="609"/>
      <c r="Y19" s="610"/>
      <c r="Z19" s="646">
        <v>0</v>
      </c>
      <c r="AA19" s="646"/>
      <c r="AB19" s="646"/>
      <c r="AC19" s="646"/>
      <c r="AD19" s="647">
        <v>3177</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40856</v>
      </c>
      <c r="BH19" s="609"/>
      <c r="BI19" s="609"/>
      <c r="BJ19" s="609"/>
      <c r="BK19" s="609"/>
      <c r="BL19" s="609"/>
      <c r="BM19" s="609"/>
      <c r="BN19" s="610"/>
      <c r="BO19" s="646">
        <v>6.2</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1739</v>
      </c>
      <c r="S20" s="609"/>
      <c r="T20" s="609"/>
      <c r="U20" s="609"/>
      <c r="V20" s="609"/>
      <c r="W20" s="609"/>
      <c r="X20" s="609"/>
      <c r="Y20" s="610"/>
      <c r="Z20" s="646">
        <v>0</v>
      </c>
      <c r="AA20" s="646"/>
      <c r="AB20" s="646"/>
      <c r="AC20" s="646"/>
      <c r="AD20" s="647">
        <v>1739</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40856</v>
      </c>
      <c r="BH20" s="609"/>
      <c r="BI20" s="609"/>
      <c r="BJ20" s="609"/>
      <c r="BK20" s="609"/>
      <c r="BL20" s="609"/>
      <c r="BM20" s="609"/>
      <c r="BN20" s="610"/>
      <c r="BO20" s="646">
        <v>6.2</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6267760</v>
      </c>
      <c r="CS20" s="609"/>
      <c r="CT20" s="609"/>
      <c r="CU20" s="609"/>
      <c r="CV20" s="609"/>
      <c r="CW20" s="609"/>
      <c r="CX20" s="609"/>
      <c r="CY20" s="610"/>
      <c r="CZ20" s="646">
        <v>100</v>
      </c>
      <c r="DA20" s="646"/>
      <c r="DB20" s="646"/>
      <c r="DC20" s="646"/>
      <c r="DD20" s="614">
        <v>1389572</v>
      </c>
      <c r="DE20" s="609"/>
      <c r="DF20" s="609"/>
      <c r="DG20" s="609"/>
      <c r="DH20" s="609"/>
      <c r="DI20" s="609"/>
      <c r="DJ20" s="609"/>
      <c r="DK20" s="609"/>
      <c r="DL20" s="609"/>
      <c r="DM20" s="609"/>
      <c r="DN20" s="609"/>
      <c r="DO20" s="609"/>
      <c r="DP20" s="610"/>
      <c r="DQ20" s="614">
        <v>3839616</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2707902</v>
      </c>
      <c r="S21" s="609"/>
      <c r="T21" s="609"/>
      <c r="U21" s="609"/>
      <c r="V21" s="609"/>
      <c r="W21" s="609"/>
      <c r="X21" s="609"/>
      <c r="Y21" s="610"/>
      <c r="Z21" s="646">
        <v>41.5</v>
      </c>
      <c r="AA21" s="646"/>
      <c r="AB21" s="646"/>
      <c r="AC21" s="646"/>
      <c r="AD21" s="647">
        <v>2346337</v>
      </c>
      <c r="AE21" s="647"/>
      <c r="AF21" s="647"/>
      <c r="AG21" s="647"/>
      <c r="AH21" s="647"/>
      <c r="AI21" s="647"/>
      <c r="AJ21" s="647"/>
      <c r="AK21" s="647"/>
      <c r="AL21" s="611">
        <v>72.599999999999994</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40856</v>
      </c>
      <c r="BH21" s="609"/>
      <c r="BI21" s="609"/>
      <c r="BJ21" s="609"/>
      <c r="BK21" s="609"/>
      <c r="BL21" s="609"/>
      <c r="BM21" s="609"/>
      <c r="BN21" s="610"/>
      <c r="BO21" s="646">
        <v>6.2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2346337</v>
      </c>
      <c r="S22" s="609"/>
      <c r="T22" s="609"/>
      <c r="U22" s="609"/>
      <c r="V22" s="609"/>
      <c r="W22" s="609"/>
      <c r="X22" s="609"/>
      <c r="Y22" s="610"/>
      <c r="Z22" s="646">
        <v>36</v>
      </c>
      <c r="AA22" s="646"/>
      <c r="AB22" s="646"/>
      <c r="AC22" s="646"/>
      <c r="AD22" s="647">
        <v>2346337</v>
      </c>
      <c r="AE22" s="647"/>
      <c r="AF22" s="647"/>
      <c r="AG22" s="647"/>
      <c r="AH22" s="647"/>
      <c r="AI22" s="647"/>
      <c r="AJ22" s="647"/>
      <c r="AK22" s="647"/>
      <c r="AL22" s="611">
        <v>72.599999999999994</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271</v>
      </c>
      <c r="C23" s="606"/>
      <c r="D23" s="606"/>
      <c r="E23" s="606"/>
      <c r="F23" s="606"/>
      <c r="G23" s="606"/>
      <c r="H23" s="606"/>
      <c r="I23" s="606"/>
      <c r="J23" s="606"/>
      <c r="K23" s="606"/>
      <c r="L23" s="606"/>
      <c r="M23" s="606"/>
      <c r="N23" s="606"/>
      <c r="O23" s="606"/>
      <c r="P23" s="606"/>
      <c r="Q23" s="607"/>
      <c r="R23" s="608">
        <v>361565</v>
      </c>
      <c r="S23" s="609"/>
      <c r="T23" s="609"/>
      <c r="U23" s="609"/>
      <c r="V23" s="609"/>
      <c r="W23" s="609"/>
      <c r="X23" s="609"/>
      <c r="Y23" s="610"/>
      <c r="Z23" s="646">
        <v>5.5</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2058660</v>
      </c>
      <c r="CS24" s="661"/>
      <c r="CT24" s="661"/>
      <c r="CU24" s="661"/>
      <c r="CV24" s="661"/>
      <c r="CW24" s="661"/>
      <c r="CX24" s="661"/>
      <c r="CY24" s="689"/>
      <c r="CZ24" s="690">
        <v>32.799999999999997</v>
      </c>
      <c r="DA24" s="672"/>
      <c r="DB24" s="672"/>
      <c r="DC24" s="692"/>
      <c r="DD24" s="688">
        <v>1720436</v>
      </c>
      <c r="DE24" s="661"/>
      <c r="DF24" s="661"/>
      <c r="DG24" s="661"/>
      <c r="DH24" s="661"/>
      <c r="DI24" s="661"/>
      <c r="DJ24" s="661"/>
      <c r="DK24" s="689"/>
      <c r="DL24" s="688">
        <v>1571493</v>
      </c>
      <c r="DM24" s="661"/>
      <c r="DN24" s="661"/>
      <c r="DO24" s="661"/>
      <c r="DP24" s="661"/>
      <c r="DQ24" s="661"/>
      <c r="DR24" s="661"/>
      <c r="DS24" s="661"/>
      <c r="DT24" s="661"/>
      <c r="DU24" s="661"/>
      <c r="DV24" s="689"/>
      <c r="DW24" s="690">
        <v>48.4</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3591913</v>
      </c>
      <c r="S25" s="609"/>
      <c r="T25" s="609"/>
      <c r="U25" s="609"/>
      <c r="V25" s="609"/>
      <c r="W25" s="609"/>
      <c r="X25" s="609"/>
      <c r="Y25" s="610"/>
      <c r="Z25" s="646">
        <v>55.1</v>
      </c>
      <c r="AA25" s="646"/>
      <c r="AB25" s="646"/>
      <c r="AC25" s="646"/>
      <c r="AD25" s="647">
        <v>3230348</v>
      </c>
      <c r="AE25" s="647"/>
      <c r="AF25" s="647"/>
      <c r="AG25" s="647"/>
      <c r="AH25" s="647"/>
      <c r="AI25" s="647"/>
      <c r="AJ25" s="647"/>
      <c r="AK25" s="647"/>
      <c r="AL25" s="611">
        <v>99.9</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918189</v>
      </c>
      <c r="CS25" s="621"/>
      <c r="CT25" s="621"/>
      <c r="CU25" s="621"/>
      <c r="CV25" s="621"/>
      <c r="CW25" s="621"/>
      <c r="CX25" s="621"/>
      <c r="CY25" s="622"/>
      <c r="CZ25" s="611">
        <v>14.6</v>
      </c>
      <c r="DA25" s="623"/>
      <c r="DB25" s="623"/>
      <c r="DC25" s="624"/>
      <c r="DD25" s="614">
        <v>853904</v>
      </c>
      <c r="DE25" s="621"/>
      <c r="DF25" s="621"/>
      <c r="DG25" s="621"/>
      <c r="DH25" s="621"/>
      <c r="DI25" s="621"/>
      <c r="DJ25" s="621"/>
      <c r="DK25" s="622"/>
      <c r="DL25" s="614">
        <v>782185</v>
      </c>
      <c r="DM25" s="621"/>
      <c r="DN25" s="621"/>
      <c r="DO25" s="621"/>
      <c r="DP25" s="621"/>
      <c r="DQ25" s="621"/>
      <c r="DR25" s="621"/>
      <c r="DS25" s="621"/>
      <c r="DT25" s="621"/>
      <c r="DU25" s="621"/>
      <c r="DV25" s="622"/>
      <c r="DW25" s="611">
        <v>24.1</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469576</v>
      </c>
      <c r="CS26" s="609"/>
      <c r="CT26" s="609"/>
      <c r="CU26" s="609"/>
      <c r="CV26" s="609"/>
      <c r="CW26" s="609"/>
      <c r="CX26" s="609"/>
      <c r="CY26" s="610"/>
      <c r="CZ26" s="611">
        <v>7.5</v>
      </c>
      <c r="DA26" s="623"/>
      <c r="DB26" s="623"/>
      <c r="DC26" s="624"/>
      <c r="DD26" s="614">
        <v>443014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16840</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654799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557448</v>
      </c>
      <c r="CS27" s="621"/>
      <c r="CT27" s="621"/>
      <c r="CU27" s="621"/>
      <c r="CV27" s="621"/>
      <c r="CW27" s="621"/>
      <c r="CX27" s="621"/>
      <c r="CY27" s="622"/>
      <c r="CZ27" s="611">
        <v>8.9</v>
      </c>
      <c r="DA27" s="623"/>
      <c r="DB27" s="623"/>
      <c r="DC27" s="624"/>
      <c r="DD27" s="614">
        <v>283509</v>
      </c>
      <c r="DE27" s="621"/>
      <c r="DF27" s="621"/>
      <c r="DG27" s="621"/>
      <c r="DH27" s="621"/>
      <c r="DI27" s="621"/>
      <c r="DJ27" s="621"/>
      <c r="DK27" s="622"/>
      <c r="DL27" s="614">
        <v>206285</v>
      </c>
      <c r="DM27" s="621"/>
      <c r="DN27" s="621"/>
      <c r="DO27" s="621"/>
      <c r="DP27" s="621"/>
      <c r="DQ27" s="621"/>
      <c r="DR27" s="621"/>
      <c r="DS27" s="621"/>
      <c r="DT27" s="621"/>
      <c r="DU27" s="621"/>
      <c r="DV27" s="622"/>
      <c r="DW27" s="611">
        <v>6.4</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23313</v>
      </c>
      <c r="S28" s="609"/>
      <c r="T28" s="609"/>
      <c r="U28" s="609"/>
      <c r="V28" s="609"/>
      <c r="W28" s="609"/>
      <c r="X28" s="609"/>
      <c r="Y28" s="610"/>
      <c r="Z28" s="646">
        <v>0.4</v>
      </c>
      <c r="AA28" s="646"/>
      <c r="AB28" s="646"/>
      <c r="AC28" s="646"/>
      <c r="AD28" s="647">
        <v>1147</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583023</v>
      </c>
      <c r="CS28" s="609"/>
      <c r="CT28" s="609"/>
      <c r="CU28" s="609"/>
      <c r="CV28" s="609"/>
      <c r="CW28" s="609"/>
      <c r="CX28" s="609"/>
      <c r="CY28" s="610"/>
      <c r="CZ28" s="611">
        <v>9.3000000000000007</v>
      </c>
      <c r="DA28" s="623"/>
      <c r="DB28" s="623"/>
      <c r="DC28" s="624"/>
      <c r="DD28" s="614">
        <v>583023</v>
      </c>
      <c r="DE28" s="609"/>
      <c r="DF28" s="609"/>
      <c r="DG28" s="609"/>
      <c r="DH28" s="609"/>
      <c r="DI28" s="609"/>
      <c r="DJ28" s="609"/>
      <c r="DK28" s="610"/>
      <c r="DL28" s="614">
        <v>583023</v>
      </c>
      <c r="DM28" s="609"/>
      <c r="DN28" s="609"/>
      <c r="DO28" s="609"/>
      <c r="DP28" s="609"/>
      <c r="DQ28" s="609"/>
      <c r="DR28" s="609"/>
      <c r="DS28" s="609"/>
      <c r="DT28" s="609"/>
      <c r="DU28" s="609"/>
      <c r="DV28" s="610"/>
      <c r="DW28" s="611">
        <v>18</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22364</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582772</v>
      </c>
      <c r="CS29" s="621"/>
      <c r="CT29" s="621"/>
      <c r="CU29" s="621"/>
      <c r="CV29" s="621"/>
      <c r="CW29" s="621"/>
      <c r="CX29" s="621"/>
      <c r="CY29" s="622"/>
      <c r="CZ29" s="611">
        <v>9.3000000000000007</v>
      </c>
      <c r="DA29" s="623"/>
      <c r="DB29" s="623"/>
      <c r="DC29" s="624"/>
      <c r="DD29" s="614">
        <v>582772</v>
      </c>
      <c r="DE29" s="621"/>
      <c r="DF29" s="621"/>
      <c r="DG29" s="621"/>
      <c r="DH29" s="621"/>
      <c r="DI29" s="621"/>
      <c r="DJ29" s="621"/>
      <c r="DK29" s="622"/>
      <c r="DL29" s="614">
        <v>582772</v>
      </c>
      <c r="DM29" s="621"/>
      <c r="DN29" s="621"/>
      <c r="DO29" s="621"/>
      <c r="DP29" s="621"/>
      <c r="DQ29" s="621"/>
      <c r="DR29" s="621"/>
      <c r="DS29" s="621"/>
      <c r="DT29" s="621"/>
      <c r="DU29" s="621"/>
      <c r="DV29" s="622"/>
      <c r="DW29" s="611">
        <v>17.899999999999999</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887316</v>
      </c>
      <c r="S30" s="609"/>
      <c r="T30" s="609"/>
      <c r="U30" s="609"/>
      <c r="V30" s="609"/>
      <c r="W30" s="609"/>
      <c r="X30" s="609"/>
      <c r="Y30" s="610"/>
      <c r="Z30" s="646">
        <v>13.6</v>
      </c>
      <c r="AA30" s="646"/>
      <c r="AB30" s="646"/>
      <c r="AC30" s="646"/>
      <c r="AD30" s="647" t="s">
        <v>122</v>
      </c>
      <c r="AE30" s="647"/>
      <c r="AF30" s="647"/>
      <c r="AG30" s="647"/>
      <c r="AH30" s="647"/>
      <c r="AI30" s="647"/>
      <c r="AJ30" s="647"/>
      <c r="AK30" s="647"/>
      <c r="AL30" s="611" t="s">
        <v>122</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566186</v>
      </c>
      <c r="CS30" s="609"/>
      <c r="CT30" s="609"/>
      <c r="CU30" s="609"/>
      <c r="CV30" s="609"/>
      <c r="CW30" s="609"/>
      <c r="CX30" s="609"/>
      <c r="CY30" s="610"/>
      <c r="CZ30" s="611">
        <v>9</v>
      </c>
      <c r="DA30" s="623"/>
      <c r="DB30" s="623"/>
      <c r="DC30" s="624"/>
      <c r="DD30" s="614">
        <v>566186</v>
      </c>
      <c r="DE30" s="609"/>
      <c r="DF30" s="609"/>
      <c r="DG30" s="609"/>
      <c r="DH30" s="609"/>
      <c r="DI30" s="609"/>
      <c r="DJ30" s="609"/>
      <c r="DK30" s="610"/>
      <c r="DL30" s="614">
        <v>566186</v>
      </c>
      <c r="DM30" s="609"/>
      <c r="DN30" s="609"/>
      <c r="DO30" s="609"/>
      <c r="DP30" s="609"/>
      <c r="DQ30" s="609"/>
      <c r="DR30" s="609"/>
      <c r="DS30" s="609"/>
      <c r="DT30" s="609"/>
      <c r="DU30" s="609"/>
      <c r="DV30" s="610"/>
      <c r="DW30" s="611">
        <v>17.399999999999999</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98.7</v>
      </c>
      <c r="BH31" s="671"/>
      <c r="BI31" s="671"/>
      <c r="BJ31" s="671"/>
      <c r="BK31" s="671"/>
      <c r="BL31" s="671"/>
      <c r="BM31" s="672">
        <v>96.2</v>
      </c>
      <c r="BN31" s="671"/>
      <c r="BO31" s="671"/>
      <c r="BP31" s="671"/>
      <c r="BQ31" s="673"/>
      <c r="BR31" s="670">
        <v>98.8</v>
      </c>
      <c r="BS31" s="671"/>
      <c r="BT31" s="671"/>
      <c r="BU31" s="671"/>
      <c r="BV31" s="671"/>
      <c r="BW31" s="671"/>
      <c r="BX31" s="672">
        <v>96.5</v>
      </c>
      <c r="BY31" s="671"/>
      <c r="BZ31" s="671"/>
      <c r="CA31" s="671"/>
      <c r="CB31" s="673"/>
      <c r="CD31" s="629"/>
      <c r="CE31" s="630"/>
      <c r="CF31" s="605" t="s">
        <v>301</v>
      </c>
      <c r="CG31" s="606"/>
      <c r="CH31" s="606"/>
      <c r="CI31" s="606"/>
      <c r="CJ31" s="606"/>
      <c r="CK31" s="606"/>
      <c r="CL31" s="606"/>
      <c r="CM31" s="606"/>
      <c r="CN31" s="606"/>
      <c r="CO31" s="606"/>
      <c r="CP31" s="606"/>
      <c r="CQ31" s="607"/>
      <c r="CR31" s="608">
        <v>16586</v>
      </c>
      <c r="CS31" s="621"/>
      <c r="CT31" s="621"/>
      <c r="CU31" s="621"/>
      <c r="CV31" s="621"/>
      <c r="CW31" s="621"/>
      <c r="CX31" s="621"/>
      <c r="CY31" s="622"/>
      <c r="CZ31" s="611">
        <v>0.3</v>
      </c>
      <c r="DA31" s="623"/>
      <c r="DB31" s="623"/>
      <c r="DC31" s="624"/>
      <c r="DD31" s="614">
        <v>16586</v>
      </c>
      <c r="DE31" s="621"/>
      <c r="DF31" s="621"/>
      <c r="DG31" s="621"/>
      <c r="DH31" s="621"/>
      <c r="DI31" s="621"/>
      <c r="DJ31" s="621"/>
      <c r="DK31" s="622"/>
      <c r="DL31" s="614">
        <v>16586</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522997</v>
      </c>
      <c r="S32" s="609"/>
      <c r="T32" s="609"/>
      <c r="U32" s="609"/>
      <c r="V32" s="609"/>
      <c r="W32" s="609"/>
      <c r="X32" s="609"/>
      <c r="Y32" s="610"/>
      <c r="Z32" s="646">
        <v>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v>
      </c>
      <c r="BH32" s="621"/>
      <c r="BI32" s="621"/>
      <c r="BJ32" s="621"/>
      <c r="BK32" s="621"/>
      <c r="BL32" s="621"/>
      <c r="BM32" s="612">
        <v>98.7</v>
      </c>
      <c r="BN32" s="621"/>
      <c r="BO32" s="621"/>
      <c r="BP32" s="621"/>
      <c r="BQ32" s="644"/>
      <c r="BR32" s="679">
        <v>99</v>
      </c>
      <c r="BS32" s="621"/>
      <c r="BT32" s="621"/>
      <c r="BU32" s="621"/>
      <c r="BV32" s="621"/>
      <c r="BW32" s="621"/>
      <c r="BX32" s="612">
        <v>98.4</v>
      </c>
      <c r="BY32" s="621"/>
      <c r="BZ32" s="621"/>
      <c r="CA32" s="621"/>
      <c r="CB32" s="644"/>
      <c r="CD32" s="631"/>
      <c r="CE32" s="632"/>
      <c r="CF32" s="605" t="s">
        <v>305</v>
      </c>
      <c r="CG32" s="606"/>
      <c r="CH32" s="606"/>
      <c r="CI32" s="606"/>
      <c r="CJ32" s="606"/>
      <c r="CK32" s="606"/>
      <c r="CL32" s="606"/>
      <c r="CM32" s="606"/>
      <c r="CN32" s="606"/>
      <c r="CO32" s="606"/>
      <c r="CP32" s="606"/>
      <c r="CQ32" s="607"/>
      <c r="CR32" s="608">
        <v>251</v>
      </c>
      <c r="CS32" s="609"/>
      <c r="CT32" s="609"/>
      <c r="CU32" s="609"/>
      <c r="CV32" s="609"/>
      <c r="CW32" s="609"/>
      <c r="CX32" s="609"/>
      <c r="CY32" s="610"/>
      <c r="CZ32" s="611">
        <v>0</v>
      </c>
      <c r="DA32" s="623"/>
      <c r="DB32" s="623"/>
      <c r="DC32" s="624"/>
      <c r="DD32" s="614">
        <v>251</v>
      </c>
      <c r="DE32" s="609"/>
      <c r="DF32" s="609"/>
      <c r="DG32" s="609"/>
      <c r="DH32" s="609"/>
      <c r="DI32" s="609"/>
      <c r="DJ32" s="609"/>
      <c r="DK32" s="610"/>
      <c r="DL32" s="614">
        <v>251</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27724</v>
      </c>
      <c r="S33" s="609"/>
      <c r="T33" s="609"/>
      <c r="U33" s="609"/>
      <c r="V33" s="609"/>
      <c r="W33" s="609"/>
      <c r="X33" s="609"/>
      <c r="Y33" s="610"/>
      <c r="Z33" s="646">
        <v>0.4</v>
      </c>
      <c r="AA33" s="646"/>
      <c r="AB33" s="646"/>
      <c r="AC33" s="646"/>
      <c r="AD33" s="647">
        <v>1164</v>
      </c>
      <c r="AE33" s="647"/>
      <c r="AF33" s="647"/>
      <c r="AG33" s="647"/>
      <c r="AH33" s="647"/>
      <c r="AI33" s="647"/>
      <c r="AJ33" s="647"/>
      <c r="AK33" s="647"/>
      <c r="AL33" s="611">
        <v>0</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98.3</v>
      </c>
      <c r="BH33" s="593"/>
      <c r="BI33" s="593"/>
      <c r="BJ33" s="593"/>
      <c r="BK33" s="593"/>
      <c r="BL33" s="593"/>
      <c r="BM33" s="639">
        <v>93.9</v>
      </c>
      <c r="BN33" s="593"/>
      <c r="BO33" s="593"/>
      <c r="BP33" s="593"/>
      <c r="BQ33" s="656"/>
      <c r="BR33" s="669">
        <v>98.4</v>
      </c>
      <c r="BS33" s="593"/>
      <c r="BT33" s="593"/>
      <c r="BU33" s="593"/>
      <c r="BV33" s="593"/>
      <c r="BW33" s="593"/>
      <c r="BX33" s="639">
        <v>94.6</v>
      </c>
      <c r="BY33" s="593"/>
      <c r="BZ33" s="593"/>
      <c r="CA33" s="593"/>
      <c r="CB33" s="656"/>
      <c r="CD33" s="605" t="s">
        <v>308</v>
      </c>
      <c r="CE33" s="606"/>
      <c r="CF33" s="606"/>
      <c r="CG33" s="606"/>
      <c r="CH33" s="606"/>
      <c r="CI33" s="606"/>
      <c r="CJ33" s="606"/>
      <c r="CK33" s="606"/>
      <c r="CL33" s="606"/>
      <c r="CM33" s="606"/>
      <c r="CN33" s="606"/>
      <c r="CO33" s="606"/>
      <c r="CP33" s="606"/>
      <c r="CQ33" s="607"/>
      <c r="CR33" s="608">
        <v>2412611</v>
      </c>
      <c r="CS33" s="621"/>
      <c r="CT33" s="621"/>
      <c r="CU33" s="621"/>
      <c r="CV33" s="621"/>
      <c r="CW33" s="621"/>
      <c r="CX33" s="621"/>
      <c r="CY33" s="622"/>
      <c r="CZ33" s="611">
        <v>38.5</v>
      </c>
      <c r="DA33" s="623"/>
      <c r="DB33" s="623"/>
      <c r="DC33" s="624"/>
      <c r="DD33" s="614">
        <v>1819987</v>
      </c>
      <c r="DE33" s="621"/>
      <c r="DF33" s="621"/>
      <c r="DG33" s="621"/>
      <c r="DH33" s="621"/>
      <c r="DI33" s="621"/>
      <c r="DJ33" s="621"/>
      <c r="DK33" s="622"/>
      <c r="DL33" s="614">
        <v>1186968</v>
      </c>
      <c r="DM33" s="621"/>
      <c r="DN33" s="621"/>
      <c r="DO33" s="621"/>
      <c r="DP33" s="621"/>
      <c r="DQ33" s="621"/>
      <c r="DR33" s="621"/>
      <c r="DS33" s="621"/>
      <c r="DT33" s="621"/>
      <c r="DU33" s="621"/>
      <c r="DV33" s="622"/>
      <c r="DW33" s="611">
        <v>36.6</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88477</v>
      </c>
      <c r="S34" s="609"/>
      <c r="T34" s="609"/>
      <c r="U34" s="609"/>
      <c r="V34" s="609"/>
      <c r="W34" s="609"/>
      <c r="X34" s="609"/>
      <c r="Y34" s="610"/>
      <c r="Z34" s="646">
        <v>1.4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679880</v>
      </c>
      <c r="CS34" s="609"/>
      <c r="CT34" s="609"/>
      <c r="CU34" s="609"/>
      <c r="CV34" s="609"/>
      <c r="CW34" s="609"/>
      <c r="CX34" s="609"/>
      <c r="CY34" s="610"/>
      <c r="CZ34" s="611">
        <v>10.8</v>
      </c>
      <c r="DA34" s="623"/>
      <c r="DB34" s="623"/>
      <c r="DC34" s="624"/>
      <c r="DD34" s="614">
        <v>499555</v>
      </c>
      <c r="DE34" s="609"/>
      <c r="DF34" s="609"/>
      <c r="DG34" s="609"/>
      <c r="DH34" s="609"/>
      <c r="DI34" s="609"/>
      <c r="DJ34" s="609"/>
      <c r="DK34" s="610"/>
      <c r="DL34" s="614">
        <v>357522</v>
      </c>
      <c r="DM34" s="609"/>
      <c r="DN34" s="609"/>
      <c r="DO34" s="609"/>
      <c r="DP34" s="609"/>
      <c r="DQ34" s="609"/>
      <c r="DR34" s="609"/>
      <c r="DS34" s="609"/>
      <c r="DT34" s="609"/>
      <c r="DU34" s="609"/>
      <c r="DV34" s="610"/>
      <c r="DW34" s="611">
        <v>11</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163429</v>
      </c>
      <c r="S35" s="609"/>
      <c r="T35" s="609"/>
      <c r="U35" s="609"/>
      <c r="V35" s="609"/>
      <c r="W35" s="609"/>
      <c r="X35" s="609"/>
      <c r="Y35" s="610"/>
      <c r="Z35" s="646">
        <v>2.5</v>
      </c>
      <c r="AA35" s="646"/>
      <c r="AB35" s="646"/>
      <c r="AC35" s="646"/>
      <c r="AD35" s="647" t="s">
        <v>122</v>
      </c>
      <c r="AE35" s="647"/>
      <c r="AF35" s="647"/>
      <c r="AG35" s="647"/>
      <c r="AH35" s="647"/>
      <c r="AI35" s="647"/>
      <c r="AJ35" s="647"/>
      <c r="AK35" s="647"/>
      <c r="AL35" s="611" t="s">
        <v>122</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74018</v>
      </c>
      <c r="CS35" s="621"/>
      <c r="CT35" s="621"/>
      <c r="CU35" s="621"/>
      <c r="CV35" s="621"/>
      <c r="CW35" s="621"/>
      <c r="CX35" s="621"/>
      <c r="CY35" s="622"/>
      <c r="CZ35" s="611">
        <v>1.2</v>
      </c>
      <c r="DA35" s="623"/>
      <c r="DB35" s="623"/>
      <c r="DC35" s="624"/>
      <c r="DD35" s="614">
        <v>66358</v>
      </c>
      <c r="DE35" s="621"/>
      <c r="DF35" s="621"/>
      <c r="DG35" s="621"/>
      <c r="DH35" s="621"/>
      <c r="DI35" s="621"/>
      <c r="DJ35" s="621"/>
      <c r="DK35" s="622"/>
      <c r="DL35" s="614">
        <v>57281</v>
      </c>
      <c r="DM35" s="621"/>
      <c r="DN35" s="621"/>
      <c r="DO35" s="621"/>
      <c r="DP35" s="621"/>
      <c r="DQ35" s="621"/>
      <c r="DR35" s="621"/>
      <c r="DS35" s="621"/>
      <c r="DT35" s="621"/>
      <c r="DU35" s="621"/>
      <c r="DV35" s="622"/>
      <c r="DW35" s="611">
        <v>1.8</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125462</v>
      </c>
      <c r="S36" s="609"/>
      <c r="T36" s="609"/>
      <c r="U36" s="609"/>
      <c r="V36" s="609"/>
      <c r="W36" s="609"/>
      <c r="X36" s="609"/>
      <c r="Y36" s="610"/>
      <c r="Z36" s="646">
        <v>1.9</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0">
        <v>633260</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3621</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760688</v>
      </c>
      <c r="CS36" s="609"/>
      <c r="CT36" s="609"/>
      <c r="CU36" s="609"/>
      <c r="CV36" s="609"/>
      <c r="CW36" s="609"/>
      <c r="CX36" s="609"/>
      <c r="CY36" s="610"/>
      <c r="CZ36" s="611">
        <v>12.1</v>
      </c>
      <c r="DA36" s="623"/>
      <c r="DB36" s="623"/>
      <c r="DC36" s="624"/>
      <c r="DD36" s="614">
        <v>573497</v>
      </c>
      <c r="DE36" s="609"/>
      <c r="DF36" s="609"/>
      <c r="DG36" s="609"/>
      <c r="DH36" s="609"/>
      <c r="DI36" s="609"/>
      <c r="DJ36" s="609"/>
      <c r="DK36" s="610"/>
      <c r="DL36" s="614">
        <v>331253</v>
      </c>
      <c r="DM36" s="609"/>
      <c r="DN36" s="609"/>
      <c r="DO36" s="609"/>
      <c r="DP36" s="609"/>
      <c r="DQ36" s="609"/>
      <c r="DR36" s="609"/>
      <c r="DS36" s="609"/>
      <c r="DT36" s="609"/>
      <c r="DU36" s="609"/>
      <c r="DV36" s="610"/>
      <c r="DW36" s="611">
        <v>10.199999999999999</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55337</v>
      </c>
      <c r="S37" s="609"/>
      <c r="T37" s="609"/>
      <c r="U37" s="609"/>
      <c r="V37" s="609"/>
      <c r="W37" s="609"/>
      <c r="X37" s="609"/>
      <c r="Y37" s="610"/>
      <c r="Z37" s="646">
        <v>0.8</v>
      </c>
      <c r="AA37" s="646"/>
      <c r="AB37" s="646"/>
      <c r="AC37" s="646"/>
      <c r="AD37" s="647">
        <v>86</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240294</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-10476</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198432</v>
      </c>
      <c r="CS37" s="621"/>
      <c r="CT37" s="621"/>
      <c r="CU37" s="621"/>
      <c r="CV37" s="621"/>
      <c r="CW37" s="621"/>
      <c r="CX37" s="621"/>
      <c r="CY37" s="622"/>
      <c r="CZ37" s="611">
        <v>3.2</v>
      </c>
      <c r="DA37" s="623"/>
      <c r="DB37" s="623"/>
      <c r="DC37" s="624"/>
      <c r="DD37" s="614">
        <v>197638</v>
      </c>
      <c r="DE37" s="621"/>
      <c r="DF37" s="621"/>
      <c r="DG37" s="621"/>
      <c r="DH37" s="621"/>
      <c r="DI37" s="621"/>
      <c r="DJ37" s="621"/>
      <c r="DK37" s="622"/>
      <c r="DL37" s="614">
        <v>194391</v>
      </c>
      <c r="DM37" s="621"/>
      <c r="DN37" s="621"/>
      <c r="DO37" s="621"/>
      <c r="DP37" s="621"/>
      <c r="DQ37" s="621"/>
      <c r="DR37" s="621"/>
      <c r="DS37" s="621"/>
      <c r="DT37" s="621"/>
      <c r="DU37" s="621"/>
      <c r="DV37" s="622"/>
      <c r="DW37" s="611">
        <v>6</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996225</v>
      </c>
      <c r="S38" s="609"/>
      <c r="T38" s="609"/>
      <c r="U38" s="609"/>
      <c r="V38" s="609"/>
      <c r="W38" s="609"/>
      <c r="X38" s="609"/>
      <c r="Y38" s="610"/>
      <c r="Z38" s="646">
        <v>15.3</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33705</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868</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599555</v>
      </c>
      <c r="CS38" s="609"/>
      <c r="CT38" s="609"/>
      <c r="CU38" s="609"/>
      <c r="CV38" s="609"/>
      <c r="CW38" s="609"/>
      <c r="CX38" s="609"/>
      <c r="CY38" s="610"/>
      <c r="CZ38" s="611">
        <v>9.6</v>
      </c>
      <c r="DA38" s="623"/>
      <c r="DB38" s="623"/>
      <c r="DC38" s="624"/>
      <c r="DD38" s="614">
        <v>479208</v>
      </c>
      <c r="DE38" s="609"/>
      <c r="DF38" s="609"/>
      <c r="DG38" s="609"/>
      <c r="DH38" s="609"/>
      <c r="DI38" s="609"/>
      <c r="DJ38" s="609"/>
      <c r="DK38" s="610"/>
      <c r="DL38" s="614">
        <v>440283</v>
      </c>
      <c r="DM38" s="609"/>
      <c r="DN38" s="609"/>
      <c r="DO38" s="609"/>
      <c r="DP38" s="609"/>
      <c r="DQ38" s="609"/>
      <c r="DR38" s="609"/>
      <c r="DS38" s="609"/>
      <c r="DT38" s="609"/>
      <c r="DU38" s="609"/>
      <c r="DV38" s="610"/>
      <c r="DW38" s="611">
        <v>13.6</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247</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1247</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276473</v>
      </c>
      <c r="CS39" s="621"/>
      <c r="CT39" s="621"/>
      <c r="CU39" s="621"/>
      <c r="CV39" s="621"/>
      <c r="CW39" s="621"/>
      <c r="CX39" s="621"/>
      <c r="CY39" s="622"/>
      <c r="CZ39" s="611">
        <v>4.4000000000000004</v>
      </c>
      <c r="DA39" s="623"/>
      <c r="DB39" s="623"/>
      <c r="DC39" s="624"/>
      <c r="DD39" s="614">
        <v>189372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13925</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87</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21997</v>
      </c>
      <c r="CS40" s="609"/>
      <c r="CT40" s="609"/>
      <c r="CU40" s="609"/>
      <c r="CV40" s="609"/>
      <c r="CW40" s="609"/>
      <c r="CX40" s="609"/>
      <c r="CY40" s="610"/>
      <c r="CZ40" s="611">
        <v>0.4</v>
      </c>
      <c r="DA40" s="623"/>
      <c r="DB40" s="623"/>
      <c r="DC40" s="624"/>
      <c r="DD40" s="614">
        <v>11997</v>
      </c>
      <c r="DE40" s="609"/>
      <c r="DF40" s="609"/>
      <c r="DG40" s="609"/>
      <c r="DH40" s="609"/>
      <c r="DI40" s="609"/>
      <c r="DJ40" s="609"/>
      <c r="DK40" s="610"/>
      <c r="DL40" s="614">
        <v>629</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6521397</v>
      </c>
      <c r="S41" s="633"/>
      <c r="T41" s="633"/>
      <c r="U41" s="633"/>
      <c r="V41" s="633"/>
      <c r="W41" s="633"/>
      <c r="X41" s="633"/>
      <c r="Y41" s="636"/>
      <c r="Z41" s="637">
        <v>100</v>
      </c>
      <c r="AA41" s="637"/>
      <c r="AB41" s="637"/>
      <c r="AC41" s="637"/>
      <c r="AD41" s="638">
        <v>3232745</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73872</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285142</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442</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1796489</v>
      </c>
      <c r="CS42" s="621"/>
      <c r="CT42" s="621"/>
      <c r="CU42" s="621"/>
      <c r="CV42" s="621"/>
      <c r="CW42" s="621"/>
      <c r="CX42" s="621"/>
      <c r="CY42" s="622"/>
      <c r="CZ42" s="611">
        <v>28.7</v>
      </c>
      <c r="DA42" s="623"/>
      <c r="DB42" s="623"/>
      <c r="DC42" s="624"/>
      <c r="DD42" s="614">
        <v>299193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2852</v>
      </c>
      <c r="CS43" s="621"/>
      <c r="CT43" s="621"/>
      <c r="CU43" s="621"/>
      <c r="CV43" s="621"/>
      <c r="CW43" s="621"/>
      <c r="CX43" s="621"/>
      <c r="CY43" s="622"/>
      <c r="CZ43" s="611">
        <v>0</v>
      </c>
      <c r="DA43" s="623"/>
      <c r="DB43" s="623"/>
      <c r="DC43" s="624"/>
      <c r="DD43" s="614">
        <v>2852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1389572</v>
      </c>
      <c r="CS44" s="609"/>
      <c r="CT44" s="609"/>
      <c r="CU44" s="609"/>
      <c r="CV44" s="609"/>
      <c r="CW44" s="609"/>
      <c r="CX44" s="609"/>
      <c r="CY44" s="610"/>
      <c r="CZ44" s="611">
        <v>22.2</v>
      </c>
      <c r="DA44" s="612"/>
      <c r="DB44" s="612"/>
      <c r="DC44" s="613"/>
      <c r="DD44" s="614">
        <v>81311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1015116</v>
      </c>
      <c r="CS45" s="621"/>
      <c r="CT45" s="621"/>
      <c r="CU45" s="621"/>
      <c r="CV45" s="621"/>
      <c r="CW45" s="621"/>
      <c r="CX45" s="621"/>
      <c r="CY45" s="622"/>
      <c r="CZ45" s="611">
        <v>16.2</v>
      </c>
      <c r="DA45" s="623"/>
      <c r="DB45" s="623"/>
      <c r="DC45" s="624"/>
      <c r="DD45" s="614">
        <v>3540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353330</v>
      </c>
      <c r="CS46" s="609"/>
      <c r="CT46" s="609"/>
      <c r="CU46" s="609"/>
      <c r="CV46" s="609"/>
      <c r="CW46" s="609"/>
      <c r="CX46" s="609"/>
      <c r="CY46" s="610"/>
      <c r="CZ46" s="611">
        <v>5.6</v>
      </c>
      <c r="DA46" s="612"/>
      <c r="DB46" s="612"/>
      <c r="DC46" s="613"/>
      <c r="DD46" s="614">
        <v>76153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406917</v>
      </c>
      <c r="CS47" s="621"/>
      <c r="CT47" s="621"/>
      <c r="CU47" s="621"/>
      <c r="CV47" s="621"/>
      <c r="CW47" s="621"/>
      <c r="CX47" s="621"/>
      <c r="CY47" s="622"/>
      <c r="CZ47" s="611">
        <v>6.5</v>
      </c>
      <c r="DA47" s="623"/>
      <c r="DB47" s="623"/>
      <c r="DC47" s="624"/>
      <c r="DD47" s="614">
        <v>217882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6267760</v>
      </c>
      <c r="CS49" s="593"/>
      <c r="CT49" s="593"/>
      <c r="CU49" s="593"/>
      <c r="CV49" s="593"/>
      <c r="CW49" s="593"/>
      <c r="CX49" s="593"/>
      <c r="CY49" s="594"/>
      <c r="CZ49" s="595">
        <v>100</v>
      </c>
      <c r="DA49" s="596"/>
      <c r="DB49" s="596"/>
      <c r="DC49" s="597"/>
      <c r="DD49" s="598">
        <v>3839616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THbXkW7ONFkmO7clAja39H6vNU6wLrXSkUNsQujQq8RJSIkGwR728zf5P0W1x9s1kh5xCpe5AjW8SM4RfyPlQ==" saltValue="HVwnnc1AftWuJl0sYjop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6687</v>
      </c>
      <c r="R7" s="1090"/>
      <c r="S7" s="1090"/>
      <c r="T7" s="1090"/>
      <c r="U7" s="1090"/>
      <c r="V7" s="1090">
        <v>6433</v>
      </c>
      <c r="W7" s="1090"/>
      <c r="X7" s="1090"/>
      <c r="Y7" s="1090"/>
      <c r="Z7" s="1090"/>
      <c r="AA7" s="1090">
        <v>254</v>
      </c>
      <c r="AB7" s="1090"/>
      <c r="AC7" s="1090"/>
      <c r="AD7" s="1090"/>
      <c r="AE7" s="1091"/>
      <c r="AF7" s="1092">
        <v>166</v>
      </c>
      <c r="AG7" s="1093"/>
      <c r="AH7" s="1093"/>
      <c r="AI7" s="1093"/>
      <c r="AJ7" s="1094"/>
      <c r="AK7" s="1095">
        <v>163</v>
      </c>
      <c r="AL7" s="1096"/>
      <c r="AM7" s="1096"/>
      <c r="AN7" s="1096"/>
      <c r="AO7" s="1096"/>
      <c r="AP7" s="1096">
        <v>6462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558</v>
      </c>
      <c r="BT7" s="1087"/>
      <c r="BU7" s="1087"/>
      <c r="BV7" s="1087"/>
      <c r="BW7" s="1087"/>
      <c r="BX7" s="1087"/>
      <c r="BY7" s="1087"/>
      <c r="BZ7" s="1087"/>
      <c r="CA7" s="1087"/>
      <c r="CB7" s="1087"/>
      <c r="CC7" s="1087"/>
      <c r="CD7" s="1087"/>
      <c r="CE7" s="1087"/>
      <c r="CF7" s="1087"/>
      <c r="CG7" s="1099"/>
      <c r="CH7" s="1083">
        <v>-7</v>
      </c>
      <c r="CI7" s="1084"/>
      <c r="CJ7" s="1084"/>
      <c r="CK7" s="1084"/>
      <c r="CL7" s="1085"/>
      <c r="CM7" s="1083">
        <v>25</v>
      </c>
      <c r="CN7" s="1084"/>
      <c r="CO7" s="1084"/>
      <c r="CP7" s="1084"/>
      <c r="CQ7" s="1085"/>
      <c r="CR7" s="1083">
        <v>7</v>
      </c>
      <c r="CS7" s="1084"/>
      <c r="CT7" s="1084"/>
      <c r="CU7" s="1084"/>
      <c r="CV7" s="1085"/>
      <c r="CW7" s="1083">
        <v>8</v>
      </c>
      <c r="CX7" s="1084"/>
      <c r="CY7" s="1084"/>
      <c r="CZ7" s="1084"/>
      <c r="DA7" s="1085"/>
      <c r="DB7" s="1083" t="s">
        <v>551</v>
      </c>
      <c r="DC7" s="1084"/>
      <c r="DD7" s="1084"/>
      <c r="DE7" s="1084"/>
      <c r="DF7" s="1085"/>
      <c r="DG7" s="1083" t="s">
        <v>551</v>
      </c>
      <c r="DH7" s="1084"/>
      <c r="DI7" s="1084"/>
      <c r="DJ7" s="1084"/>
      <c r="DK7" s="1085"/>
      <c r="DL7" s="1083" t="s">
        <v>551</v>
      </c>
      <c r="DM7" s="1084"/>
      <c r="DN7" s="1084"/>
      <c r="DO7" s="1084"/>
      <c r="DP7" s="1085"/>
      <c r="DQ7" s="1083" t="s">
        <v>551</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6687</v>
      </c>
      <c r="R23" s="1048"/>
      <c r="S23" s="1048"/>
      <c r="T23" s="1048"/>
      <c r="U23" s="1048"/>
      <c r="V23" s="1048">
        <v>6433</v>
      </c>
      <c r="W23" s="1048"/>
      <c r="X23" s="1048"/>
      <c r="Y23" s="1048"/>
      <c r="Z23" s="1048"/>
      <c r="AA23" s="1048">
        <v>254</v>
      </c>
      <c r="AB23" s="1048"/>
      <c r="AC23" s="1048"/>
      <c r="AD23" s="1048"/>
      <c r="AE23" s="1055"/>
      <c r="AF23" s="1056">
        <v>166</v>
      </c>
      <c r="AG23" s="1048"/>
      <c r="AH23" s="1048"/>
      <c r="AI23" s="1048"/>
      <c r="AJ23" s="1057"/>
      <c r="AK23" s="1058"/>
      <c r="AL23" s="1059"/>
      <c r="AM23" s="1059"/>
      <c r="AN23" s="1059"/>
      <c r="AO23" s="1059"/>
      <c r="AP23" s="1048">
        <v>6462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745</v>
      </c>
      <c r="R28" s="1038"/>
      <c r="S28" s="1038"/>
      <c r="T28" s="1038"/>
      <c r="U28" s="1038"/>
      <c r="V28" s="1038">
        <v>741</v>
      </c>
      <c r="W28" s="1038"/>
      <c r="X28" s="1038"/>
      <c r="Y28" s="1038"/>
      <c r="Z28" s="1038"/>
      <c r="AA28" s="1038">
        <v>4</v>
      </c>
      <c r="AB28" s="1038"/>
      <c r="AC28" s="1038"/>
      <c r="AD28" s="1038"/>
      <c r="AE28" s="1039"/>
      <c r="AF28" s="1040">
        <v>4</v>
      </c>
      <c r="AG28" s="1038"/>
      <c r="AH28" s="1038"/>
      <c r="AI28" s="1038"/>
      <c r="AJ28" s="1041"/>
      <c r="AK28" s="1029">
        <v>56</v>
      </c>
      <c r="AL28" s="1030"/>
      <c r="AM28" s="1030"/>
      <c r="AN28" s="1030"/>
      <c r="AO28" s="1030"/>
      <c r="AP28" s="1030" t="s">
        <v>551</v>
      </c>
      <c r="AQ28" s="1030"/>
      <c r="AR28" s="1030"/>
      <c r="AS28" s="1030"/>
      <c r="AT28" s="1030"/>
      <c r="AU28" s="1030" t="s">
        <v>551</v>
      </c>
      <c r="AV28" s="1030"/>
      <c r="AW28" s="1030"/>
      <c r="AX28" s="1030"/>
      <c r="AY28" s="1030"/>
      <c r="AZ28" s="1031" t="s">
        <v>551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1196</v>
      </c>
      <c r="R29" s="1026"/>
      <c r="S29" s="1026"/>
      <c r="T29" s="1026"/>
      <c r="U29" s="1026"/>
      <c r="V29" s="1026">
        <v>1062</v>
      </c>
      <c r="W29" s="1026"/>
      <c r="X29" s="1026"/>
      <c r="Y29" s="1026"/>
      <c r="Z29" s="1026"/>
      <c r="AA29" s="1026">
        <v>134</v>
      </c>
      <c r="AB29" s="1026"/>
      <c r="AC29" s="1026"/>
      <c r="AD29" s="1026"/>
      <c r="AE29" s="1027"/>
      <c r="AF29" s="1022">
        <v>134</v>
      </c>
      <c r="AG29" s="1023"/>
      <c r="AH29" s="1023"/>
      <c r="AI29" s="1023"/>
      <c r="AJ29" s="1024"/>
      <c r="AK29" s="967">
        <v>135</v>
      </c>
      <c r="AL29" s="958"/>
      <c r="AM29" s="958"/>
      <c r="AN29" s="958"/>
      <c r="AO29" s="958"/>
      <c r="AP29" s="958" t="s">
        <v>551</v>
      </c>
      <c r="AQ29" s="958"/>
      <c r="AR29" s="958"/>
      <c r="AS29" s="958"/>
      <c r="AT29" s="958"/>
      <c r="AU29" s="958" t="s">
        <v>551</v>
      </c>
      <c r="AV29" s="958"/>
      <c r="AW29" s="958"/>
      <c r="AX29" s="958"/>
      <c r="AY29" s="958"/>
      <c r="AZ29" s="1028" t="s">
        <v>551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106</v>
      </c>
      <c r="R30" s="1026"/>
      <c r="S30" s="1026"/>
      <c r="T30" s="1026"/>
      <c r="U30" s="1026"/>
      <c r="V30" s="1026">
        <v>103</v>
      </c>
      <c r="W30" s="1026"/>
      <c r="X30" s="1026"/>
      <c r="Y30" s="1026"/>
      <c r="Z30" s="1026"/>
      <c r="AA30" s="1026">
        <v>3</v>
      </c>
      <c r="AB30" s="1026"/>
      <c r="AC30" s="1026"/>
      <c r="AD30" s="1026"/>
      <c r="AE30" s="1027"/>
      <c r="AF30" s="1022">
        <v>3</v>
      </c>
      <c r="AG30" s="1023"/>
      <c r="AH30" s="1023"/>
      <c r="AI30" s="1023"/>
      <c r="AJ30" s="1024"/>
      <c r="AK30" s="967">
        <v>34</v>
      </c>
      <c r="AL30" s="958"/>
      <c r="AM30" s="958"/>
      <c r="AN30" s="958"/>
      <c r="AO30" s="958"/>
      <c r="AP30" s="958" t="s">
        <v>551</v>
      </c>
      <c r="AQ30" s="958"/>
      <c r="AR30" s="958"/>
      <c r="AS30" s="958"/>
      <c r="AT30" s="958"/>
      <c r="AU30" s="958" t="s">
        <v>551</v>
      </c>
      <c r="AV30" s="958"/>
      <c r="AW30" s="958"/>
      <c r="AX30" s="958"/>
      <c r="AY30" s="958"/>
      <c r="AZ30" s="1028" t="s">
        <v>551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157</v>
      </c>
      <c r="R31" s="1026"/>
      <c r="S31" s="1026"/>
      <c r="T31" s="1026"/>
      <c r="U31" s="1026"/>
      <c r="V31" s="1026">
        <v>157</v>
      </c>
      <c r="W31" s="1026"/>
      <c r="X31" s="1026"/>
      <c r="Y31" s="1026"/>
      <c r="Z31" s="1026"/>
      <c r="AA31" s="1026">
        <v>-1</v>
      </c>
      <c r="AB31" s="1026"/>
      <c r="AC31" s="1026"/>
      <c r="AD31" s="1026"/>
      <c r="AE31" s="1027"/>
      <c r="AF31" s="1022">
        <v>447</v>
      </c>
      <c r="AG31" s="1023"/>
      <c r="AH31" s="1023"/>
      <c r="AI31" s="1023"/>
      <c r="AJ31" s="1024"/>
      <c r="AK31" s="967">
        <v>33</v>
      </c>
      <c r="AL31" s="958"/>
      <c r="AM31" s="958"/>
      <c r="AN31" s="958"/>
      <c r="AO31" s="958"/>
      <c r="AP31" s="958">
        <v>478</v>
      </c>
      <c r="AQ31" s="958"/>
      <c r="AR31" s="958"/>
      <c r="AS31" s="958"/>
      <c r="AT31" s="958"/>
      <c r="AU31" s="958">
        <v>330</v>
      </c>
      <c r="AV31" s="958"/>
      <c r="AW31" s="958"/>
      <c r="AX31" s="958"/>
      <c r="AY31" s="958"/>
      <c r="AZ31" s="1028" t="s">
        <v>551</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21</v>
      </c>
      <c r="R32" s="1026"/>
      <c r="S32" s="1026"/>
      <c r="T32" s="1026"/>
      <c r="U32" s="1026"/>
      <c r="V32" s="1026">
        <v>21</v>
      </c>
      <c r="W32" s="1026"/>
      <c r="X32" s="1026"/>
      <c r="Y32" s="1026"/>
      <c r="Z32" s="1026"/>
      <c r="AA32" s="1026" t="s">
        <v>551</v>
      </c>
      <c r="AB32" s="1026"/>
      <c r="AC32" s="1026"/>
      <c r="AD32" s="1026"/>
      <c r="AE32" s="1027"/>
      <c r="AF32" s="1022" t="s">
        <v>122</v>
      </c>
      <c r="AG32" s="1023"/>
      <c r="AH32" s="1023"/>
      <c r="AI32" s="1023"/>
      <c r="AJ32" s="1024"/>
      <c r="AK32" s="967">
        <v>0</v>
      </c>
      <c r="AL32" s="958"/>
      <c r="AM32" s="958"/>
      <c r="AN32" s="958"/>
      <c r="AO32" s="958"/>
      <c r="AP32" s="958" t="s">
        <v>551</v>
      </c>
      <c r="AQ32" s="958"/>
      <c r="AR32" s="958"/>
      <c r="AS32" s="958"/>
      <c r="AT32" s="958"/>
      <c r="AU32" s="958" t="s">
        <v>551</v>
      </c>
      <c r="AV32" s="958"/>
      <c r="AW32" s="958"/>
      <c r="AX32" s="958"/>
      <c r="AY32" s="958"/>
      <c r="AZ32" s="1028" t="s">
        <v>551</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356</v>
      </c>
      <c r="R33" s="1026"/>
      <c r="S33" s="1026"/>
      <c r="T33" s="1026"/>
      <c r="U33" s="1026"/>
      <c r="V33" s="1026">
        <v>234</v>
      </c>
      <c r="W33" s="1026"/>
      <c r="X33" s="1026"/>
      <c r="Y33" s="1026"/>
      <c r="Z33" s="1026"/>
      <c r="AA33" s="1026">
        <v>122</v>
      </c>
      <c r="AB33" s="1026"/>
      <c r="AC33" s="1026"/>
      <c r="AD33" s="1026"/>
      <c r="AE33" s="1027"/>
      <c r="AF33" s="1022">
        <v>110</v>
      </c>
      <c r="AG33" s="1023"/>
      <c r="AH33" s="1023"/>
      <c r="AI33" s="1023"/>
      <c r="AJ33" s="1024"/>
      <c r="AK33" s="967">
        <v>194</v>
      </c>
      <c r="AL33" s="958"/>
      <c r="AM33" s="958"/>
      <c r="AN33" s="958"/>
      <c r="AO33" s="958"/>
      <c r="AP33" s="958">
        <v>707</v>
      </c>
      <c r="AQ33" s="958"/>
      <c r="AR33" s="958"/>
      <c r="AS33" s="958"/>
      <c r="AT33" s="958"/>
      <c r="AU33" s="958">
        <v>656</v>
      </c>
      <c r="AV33" s="958"/>
      <c r="AW33" s="958"/>
      <c r="AX33" s="958"/>
      <c r="AY33" s="958"/>
      <c r="AZ33" s="1028" t="s">
        <v>551</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148</v>
      </c>
      <c r="R34" s="1026"/>
      <c r="S34" s="1026"/>
      <c r="T34" s="1026"/>
      <c r="U34" s="1026"/>
      <c r="V34" s="1026">
        <v>98</v>
      </c>
      <c r="W34" s="1026"/>
      <c r="X34" s="1026"/>
      <c r="Y34" s="1026"/>
      <c r="Z34" s="1026"/>
      <c r="AA34" s="1026">
        <v>49</v>
      </c>
      <c r="AB34" s="1026"/>
      <c r="AC34" s="1026"/>
      <c r="AD34" s="1026"/>
      <c r="AE34" s="1027"/>
      <c r="AF34" s="1022">
        <v>49</v>
      </c>
      <c r="AG34" s="1023"/>
      <c r="AH34" s="1023"/>
      <c r="AI34" s="1023"/>
      <c r="AJ34" s="1024"/>
      <c r="AK34" s="967">
        <v>69</v>
      </c>
      <c r="AL34" s="958"/>
      <c r="AM34" s="958"/>
      <c r="AN34" s="958"/>
      <c r="AO34" s="958"/>
      <c r="AP34" s="958">
        <v>311</v>
      </c>
      <c r="AQ34" s="958"/>
      <c r="AR34" s="958"/>
      <c r="AS34" s="958"/>
      <c r="AT34" s="958"/>
      <c r="AU34" s="958">
        <v>299</v>
      </c>
      <c r="AV34" s="958"/>
      <c r="AW34" s="958"/>
      <c r="AX34" s="958"/>
      <c r="AY34" s="958"/>
      <c r="AZ34" s="1028" t="s">
        <v>551</v>
      </c>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746</v>
      </c>
      <c r="AG63" s="946"/>
      <c r="AH63" s="946"/>
      <c r="AI63" s="946"/>
      <c r="AJ63" s="1009"/>
      <c r="AK63" s="1010"/>
      <c r="AL63" s="950"/>
      <c r="AM63" s="950"/>
      <c r="AN63" s="950"/>
      <c r="AO63" s="950"/>
      <c r="AP63" s="946">
        <v>1496</v>
      </c>
      <c r="AQ63" s="946"/>
      <c r="AR63" s="946"/>
      <c r="AS63" s="946"/>
      <c r="AT63" s="946"/>
      <c r="AU63" s="946">
        <v>1285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552</v>
      </c>
      <c r="C68" s="973"/>
      <c r="D68" s="973"/>
      <c r="E68" s="973"/>
      <c r="F68" s="973"/>
      <c r="G68" s="973"/>
      <c r="H68" s="973"/>
      <c r="I68" s="973"/>
      <c r="J68" s="973"/>
      <c r="K68" s="973"/>
      <c r="L68" s="973"/>
      <c r="M68" s="973"/>
      <c r="N68" s="973"/>
      <c r="O68" s="973"/>
      <c r="P68" s="974"/>
      <c r="Q68" s="975">
        <v>1897</v>
      </c>
      <c r="R68" s="969"/>
      <c r="S68" s="969"/>
      <c r="T68" s="969"/>
      <c r="U68" s="969"/>
      <c r="V68" s="969">
        <v>1841</v>
      </c>
      <c r="W68" s="969"/>
      <c r="X68" s="969"/>
      <c r="Y68" s="969"/>
      <c r="Z68" s="969"/>
      <c r="AA68" s="969">
        <v>57</v>
      </c>
      <c r="AB68" s="969"/>
      <c r="AC68" s="969"/>
      <c r="AD68" s="969"/>
      <c r="AE68" s="969"/>
      <c r="AF68" s="969">
        <v>57</v>
      </c>
      <c r="AG68" s="969"/>
      <c r="AH68" s="969"/>
      <c r="AI68" s="969"/>
      <c r="AJ68" s="969"/>
      <c r="AK68" s="969" t="s">
        <v>490</v>
      </c>
      <c r="AL68" s="969"/>
      <c r="AM68" s="969"/>
      <c r="AN68" s="969"/>
      <c r="AO68" s="969"/>
      <c r="AP68" s="969" t="s">
        <v>490</v>
      </c>
      <c r="AQ68" s="969"/>
      <c r="AR68" s="969"/>
      <c r="AS68" s="969"/>
      <c r="AT68" s="969"/>
      <c r="AU68" s="969" t="s">
        <v>490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553</v>
      </c>
      <c r="C69" s="962"/>
      <c r="D69" s="962"/>
      <c r="E69" s="962"/>
      <c r="F69" s="962"/>
      <c r="G69" s="962"/>
      <c r="H69" s="962"/>
      <c r="I69" s="962"/>
      <c r="J69" s="962"/>
      <c r="K69" s="962"/>
      <c r="L69" s="962"/>
      <c r="M69" s="962"/>
      <c r="N69" s="962"/>
      <c r="O69" s="962"/>
      <c r="P69" s="963"/>
      <c r="Q69" s="964">
        <v>2909</v>
      </c>
      <c r="R69" s="958"/>
      <c r="S69" s="958"/>
      <c r="T69" s="958"/>
      <c r="U69" s="958"/>
      <c r="V69" s="958">
        <v>2892</v>
      </c>
      <c r="W69" s="958"/>
      <c r="X69" s="958"/>
      <c r="Y69" s="958"/>
      <c r="Z69" s="958"/>
      <c r="AA69" s="958">
        <v>17</v>
      </c>
      <c r="AB69" s="958"/>
      <c r="AC69" s="958"/>
      <c r="AD69" s="958"/>
      <c r="AE69" s="958"/>
      <c r="AF69" s="958">
        <v>4</v>
      </c>
      <c r="AG69" s="958"/>
      <c r="AH69" s="958"/>
      <c r="AI69" s="958"/>
      <c r="AJ69" s="958"/>
      <c r="AK69" s="958" t="s">
        <v>490</v>
      </c>
      <c r="AL69" s="958"/>
      <c r="AM69" s="958"/>
      <c r="AN69" s="958"/>
      <c r="AO69" s="958"/>
      <c r="AP69" s="958">
        <v>2584</v>
      </c>
      <c r="AQ69" s="958"/>
      <c r="AR69" s="958"/>
      <c r="AS69" s="958"/>
      <c r="AT69" s="958"/>
      <c r="AU69" s="958">
        <v>114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554</v>
      </c>
      <c r="C70" s="962"/>
      <c r="D70" s="962"/>
      <c r="E70" s="962"/>
      <c r="F70" s="962"/>
      <c r="G70" s="962"/>
      <c r="H70" s="962"/>
      <c r="I70" s="962"/>
      <c r="J70" s="962"/>
      <c r="K70" s="962"/>
      <c r="L70" s="962"/>
      <c r="M70" s="962"/>
      <c r="N70" s="962"/>
      <c r="O70" s="962"/>
      <c r="P70" s="963"/>
      <c r="Q70" s="964">
        <v>45</v>
      </c>
      <c r="R70" s="958"/>
      <c r="S70" s="958"/>
      <c r="T70" s="958"/>
      <c r="U70" s="958"/>
      <c r="V70" s="958">
        <v>45</v>
      </c>
      <c r="W70" s="958"/>
      <c r="X70" s="958"/>
      <c r="Y70" s="958"/>
      <c r="Z70" s="958"/>
      <c r="AA70" s="958">
        <v>0</v>
      </c>
      <c r="AB70" s="958"/>
      <c r="AC70" s="958"/>
      <c r="AD70" s="958"/>
      <c r="AE70" s="958"/>
      <c r="AF70" s="958">
        <v>0</v>
      </c>
      <c r="AG70" s="958"/>
      <c r="AH70" s="958"/>
      <c r="AI70" s="958"/>
      <c r="AJ70" s="958"/>
      <c r="AK70" s="958">
        <v>25</v>
      </c>
      <c r="AL70" s="958"/>
      <c r="AM70" s="958"/>
      <c r="AN70" s="958"/>
      <c r="AO70" s="958"/>
      <c r="AP70" s="958" t="s">
        <v>490</v>
      </c>
      <c r="AQ70" s="958"/>
      <c r="AR70" s="958"/>
      <c r="AS70" s="958"/>
      <c r="AT70" s="958"/>
      <c r="AU70" s="958" t="s">
        <v>490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555</v>
      </c>
      <c r="C71" s="962"/>
      <c r="D71" s="962"/>
      <c r="E71" s="962"/>
      <c r="F71" s="962"/>
      <c r="G71" s="962"/>
      <c r="H71" s="962"/>
      <c r="I71" s="962"/>
      <c r="J71" s="962"/>
      <c r="K71" s="962"/>
      <c r="L71" s="962"/>
      <c r="M71" s="962"/>
      <c r="N71" s="962"/>
      <c r="O71" s="962"/>
      <c r="P71" s="963"/>
      <c r="Q71" s="964">
        <v>37</v>
      </c>
      <c r="R71" s="958"/>
      <c r="S71" s="958"/>
      <c r="T71" s="958"/>
      <c r="U71" s="958"/>
      <c r="V71" s="958">
        <v>37</v>
      </c>
      <c r="W71" s="958"/>
      <c r="X71" s="958"/>
      <c r="Y71" s="958"/>
      <c r="Z71" s="958"/>
      <c r="AA71" s="958">
        <v>0</v>
      </c>
      <c r="AB71" s="958"/>
      <c r="AC71" s="958"/>
      <c r="AD71" s="958"/>
      <c r="AE71" s="958"/>
      <c r="AF71" s="958">
        <v>0</v>
      </c>
      <c r="AG71" s="958"/>
      <c r="AH71" s="958"/>
      <c r="AI71" s="958"/>
      <c r="AJ71" s="958"/>
      <c r="AK71" s="958">
        <v>8</v>
      </c>
      <c r="AL71" s="958"/>
      <c r="AM71" s="958"/>
      <c r="AN71" s="958"/>
      <c r="AO71" s="958"/>
      <c r="AP71" s="958" t="s">
        <v>490</v>
      </c>
      <c r="AQ71" s="958"/>
      <c r="AR71" s="958"/>
      <c r="AS71" s="958"/>
      <c r="AT71" s="958"/>
      <c r="AU71" s="958" t="s">
        <v>490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556</v>
      </c>
      <c r="C72" s="962"/>
      <c r="D72" s="962"/>
      <c r="E72" s="962"/>
      <c r="F72" s="962"/>
      <c r="G72" s="962"/>
      <c r="H72" s="962"/>
      <c r="I72" s="962"/>
      <c r="J72" s="962"/>
      <c r="K72" s="962"/>
      <c r="L72" s="962"/>
      <c r="M72" s="962"/>
      <c r="N72" s="962"/>
      <c r="O72" s="962"/>
      <c r="P72" s="963"/>
      <c r="Q72" s="964">
        <v>115</v>
      </c>
      <c r="R72" s="958"/>
      <c r="S72" s="958"/>
      <c r="T72" s="958"/>
      <c r="U72" s="958"/>
      <c r="V72" s="958">
        <v>107</v>
      </c>
      <c r="W72" s="958"/>
      <c r="X72" s="958"/>
      <c r="Y72" s="958"/>
      <c r="Z72" s="958"/>
      <c r="AA72" s="958">
        <v>8</v>
      </c>
      <c r="AB72" s="958"/>
      <c r="AC72" s="958"/>
      <c r="AD72" s="958"/>
      <c r="AE72" s="958"/>
      <c r="AF72" s="958">
        <v>2</v>
      </c>
      <c r="AG72" s="958"/>
      <c r="AH72" s="958"/>
      <c r="AI72" s="958"/>
      <c r="AJ72" s="958"/>
      <c r="AK72" s="958">
        <v>34</v>
      </c>
      <c r="AL72" s="958"/>
      <c r="AM72" s="958"/>
      <c r="AN72" s="958"/>
      <c r="AO72" s="958"/>
      <c r="AP72" s="958" t="s">
        <v>490</v>
      </c>
      <c r="AQ72" s="958"/>
      <c r="AR72" s="958"/>
      <c r="AS72" s="958"/>
      <c r="AT72" s="958"/>
      <c r="AU72" s="958" t="s">
        <v>490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557</v>
      </c>
      <c r="C73" s="962"/>
      <c r="D73" s="962"/>
      <c r="E73" s="962"/>
      <c r="F73" s="962"/>
      <c r="G73" s="962"/>
      <c r="H73" s="962"/>
      <c r="I73" s="962"/>
      <c r="J73" s="962"/>
      <c r="K73" s="962"/>
      <c r="L73" s="962"/>
      <c r="M73" s="962"/>
      <c r="N73" s="962"/>
      <c r="O73" s="962"/>
      <c r="P73" s="963"/>
      <c r="Q73" s="964">
        <v>88193</v>
      </c>
      <c r="R73" s="958"/>
      <c r="S73" s="958"/>
      <c r="T73" s="958"/>
      <c r="U73" s="958"/>
      <c r="V73" s="958">
        <v>87571</v>
      </c>
      <c r="W73" s="958"/>
      <c r="X73" s="958"/>
      <c r="Y73" s="958"/>
      <c r="Z73" s="958"/>
      <c r="AA73" s="958">
        <v>622</v>
      </c>
      <c r="AB73" s="958"/>
      <c r="AC73" s="958"/>
      <c r="AD73" s="958"/>
      <c r="AE73" s="958"/>
      <c r="AF73" s="958">
        <v>622</v>
      </c>
      <c r="AG73" s="958"/>
      <c r="AH73" s="958"/>
      <c r="AI73" s="958"/>
      <c r="AJ73" s="958"/>
      <c r="AK73" s="958">
        <v>242</v>
      </c>
      <c r="AL73" s="958"/>
      <c r="AM73" s="958"/>
      <c r="AN73" s="958"/>
      <c r="AO73" s="958"/>
      <c r="AP73" s="958" t="s">
        <v>490</v>
      </c>
      <c r="AQ73" s="958"/>
      <c r="AR73" s="958"/>
      <c r="AS73" s="958"/>
      <c r="AT73" s="958"/>
      <c r="AU73" s="958" t="s">
        <v>490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685</v>
      </c>
      <c r="AG88" s="946"/>
      <c r="AH88" s="946"/>
      <c r="AI88" s="946"/>
      <c r="AJ88" s="946"/>
      <c r="AK88" s="950"/>
      <c r="AL88" s="950"/>
      <c r="AM88" s="950"/>
      <c r="AN88" s="950"/>
      <c r="AO88" s="950"/>
      <c r="AP88" s="946">
        <v>2584</v>
      </c>
      <c r="AQ88" s="946"/>
      <c r="AR88" s="946"/>
      <c r="AS88" s="946"/>
      <c r="AT88" s="946"/>
      <c r="AU88" s="946">
        <v>114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v>
      </c>
      <c r="CS102" s="940"/>
      <c r="CT102" s="940"/>
      <c r="CU102" s="940"/>
      <c r="CV102" s="941"/>
      <c r="CW102" s="939">
        <v>8</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532763</v>
      </c>
      <c r="AB110" s="876"/>
      <c r="AC110" s="876"/>
      <c r="AD110" s="876"/>
      <c r="AE110" s="877"/>
      <c r="AF110" s="878">
        <v>537652</v>
      </c>
      <c r="AG110" s="876"/>
      <c r="AH110" s="876"/>
      <c r="AI110" s="876"/>
      <c r="AJ110" s="877"/>
      <c r="AK110" s="878">
        <v>582772</v>
      </c>
      <c r="AL110" s="876"/>
      <c r="AM110" s="876"/>
      <c r="AN110" s="876"/>
      <c r="AO110" s="877"/>
      <c r="AP110" s="879">
        <v>21.9</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5298023</v>
      </c>
      <c r="BR110" s="829"/>
      <c r="BS110" s="829"/>
      <c r="BT110" s="829"/>
      <c r="BU110" s="829"/>
      <c r="BV110" s="829">
        <v>6031587</v>
      </c>
      <c r="BW110" s="829"/>
      <c r="BX110" s="829"/>
      <c r="BY110" s="829"/>
      <c r="BZ110" s="829"/>
      <c r="CA110" s="829">
        <v>6461626</v>
      </c>
      <c r="CB110" s="829"/>
      <c r="CC110" s="829"/>
      <c r="CD110" s="829"/>
      <c r="CE110" s="829"/>
      <c r="CF110" s="853">
        <v>242.6</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1236933</v>
      </c>
      <c r="BR112" s="804"/>
      <c r="BS112" s="804"/>
      <c r="BT112" s="804"/>
      <c r="BU112" s="804"/>
      <c r="BV112" s="804">
        <v>1138355</v>
      </c>
      <c r="BW112" s="804"/>
      <c r="BX112" s="804"/>
      <c r="BY112" s="804"/>
      <c r="BZ112" s="804"/>
      <c r="CA112" s="804">
        <v>1284844</v>
      </c>
      <c r="CB112" s="804"/>
      <c r="CC112" s="804"/>
      <c r="CD112" s="804"/>
      <c r="CE112" s="804"/>
      <c r="CF112" s="862">
        <v>48.2</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186895</v>
      </c>
      <c r="AB113" s="906"/>
      <c r="AC113" s="906"/>
      <c r="AD113" s="906"/>
      <c r="AE113" s="907"/>
      <c r="AF113" s="908">
        <v>183006</v>
      </c>
      <c r="AG113" s="906"/>
      <c r="AH113" s="906"/>
      <c r="AI113" s="906"/>
      <c r="AJ113" s="907"/>
      <c r="AK113" s="908">
        <v>188037</v>
      </c>
      <c r="AL113" s="906"/>
      <c r="AM113" s="906"/>
      <c r="AN113" s="906"/>
      <c r="AO113" s="907"/>
      <c r="AP113" s="909">
        <v>7.1</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149296</v>
      </c>
      <c r="BR113" s="804"/>
      <c r="BS113" s="804"/>
      <c r="BT113" s="804"/>
      <c r="BU113" s="804"/>
      <c r="BV113" s="804">
        <v>130517</v>
      </c>
      <c r="BW113" s="804"/>
      <c r="BX113" s="804"/>
      <c r="BY113" s="804"/>
      <c r="BZ113" s="804"/>
      <c r="CA113" s="804">
        <v>113698</v>
      </c>
      <c r="CB113" s="804"/>
      <c r="CC113" s="804"/>
      <c r="CD113" s="804"/>
      <c r="CE113" s="804"/>
      <c r="CF113" s="862">
        <v>4.3</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16873</v>
      </c>
      <c r="AB114" s="767"/>
      <c r="AC114" s="767"/>
      <c r="AD114" s="767"/>
      <c r="AE114" s="768"/>
      <c r="AF114" s="769">
        <v>18922</v>
      </c>
      <c r="AG114" s="767"/>
      <c r="AH114" s="767"/>
      <c r="AI114" s="767"/>
      <c r="AJ114" s="768"/>
      <c r="AK114" s="769">
        <v>20033</v>
      </c>
      <c r="AL114" s="767"/>
      <c r="AM114" s="767"/>
      <c r="AN114" s="767"/>
      <c r="AO114" s="768"/>
      <c r="AP114" s="811">
        <v>0.8</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563900</v>
      </c>
      <c r="BR114" s="804"/>
      <c r="BS114" s="804"/>
      <c r="BT114" s="804"/>
      <c r="BU114" s="804"/>
      <c r="BV114" s="804">
        <v>579218</v>
      </c>
      <c r="BW114" s="804"/>
      <c r="BX114" s="804"/>
      <c r="BY114" s="804"/>
      <c r="BZ114" s="804"/>
      <c r="CA114" s="804">
        <v>571090</v>
      </c>
      <c r="CB114" s="804"/>
      <c r="CC114" s="804"/>
      <c r="CD114" s="804"/>
      <c r="CE114" s="804"/>
      <c r="CF114" s="862">
        <v>21.4</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123</v>
      </c>
      <c r="AB116" s="767"/>
      <c r="AC116" s="767"/>
      <c r="AD116" s="767"/>
      <c r="AE116" s="768"/>
      <c r="AF116" s="769">
        <v>1135</v>
      </c>
      <c r="AG116" s="767"/>
      <c r="AH116" s="767"/>
      <c r="AI116" s="767"/>
      <c r="AJ116" s="768"/>
      <c r="AK116" s="769">
        <v>251</v>
      </c>
      <c r="AL116" s="767"/>
      <c r="AM116" s="767"/>
      <c r="AN116" s="767"/>
      <c r="AO116" s="768"/>
      <c r="AP116" s="811">
        <v>0</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736654</v>
      </c>
      <c r="AB117" s="890"/>
      <c r="AC117" s="890"/>
      <c r="AD117" s="890"/>
      <c r="AE117" s="891"/>
      <c r="AF117" s="892">
        <v>740715</v>
      </c>
      <c r="AG117" s="890"/>
      <c r="AH117" s="890"/>
      <c r="AI117" s="890"/>
      <c r="AJ117" s="891"/>
      <c r="AK117" s="892">
        <v>791093</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444</v>
      </c>
      <c r="BP119" s="865"/>
      <c r="BQ119" s="866">
        <v>7248152</v>
      </c>
      <c r="BR119" s="832"/>
      <c r="BS119" s="832"/>
      <c r="BT119" s="832"/>
      <c r="BU119" s="832"/>
      <c r="BV119" s="832">
        <v>7879677</v>
      </c>
      <c r="BW119" s="832"/>
      <c r="BX119" s="832"/>
      <c r="BY119" s="832"/>
      <c r="BZ119" s="832"/>
      <c r="CA119" s="832">
        <v>8431258</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2886805</v>
      </c>
      <c r="BR120" s="829"/>
      <c r="BS120" s="829"/>
      <c r="BT120" s="829"/>
      <c r="BU120" s="829"/>
      <c r="BV120" s="829">
        <v>3255315</v>
      </c>
      <c r="BW120" s="829"/>
      <c r="BX120" s="829"/>
      <c r="BY120" s="829"/>
      <c r="BZ120" s="829"/>
      <c r="CA120" s="829">
        <v>3755220</v>
      </c>
      <c r="CB120" s="829"/>
      <c r="CC120" s="829"/>
      <c r="CD120" s="829"/>
      <c r="CE120" s="829"/>
      <c r="CF120" s="853">
        <v>141</v>
      </c>
      <c r="CG120" s="854"/>
      <c r="CH120" s="854"/>
      <c r="CI120" s="854"/>
      <c r="CJ120" s="854"/>
      <c r="CK120" s="855" t="s">
        <v>448</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724749</v>
      </c>
      <c r="DH120" s="829"/>
      <c r="DI120" s="829"/>
      <c r="DJ120" s="829"/>
      <c r="DK120" s="829"/>
      <c r="DL120" s="829">
        <v>692282</v>
      </c>
      <c r="DM120" s="829"/>
      <c r="DN120" s="829"/>
      <c r="DO120" s="829"/>
      <c r="DP120" s="829"/>
      <c r="DQ120" s="829">
        <v>655794</v>
      </c>
      <c r="DR120" s="829"/>
      <c r="DS120" s="829"/>
      <c r="DT120" s="829"/>
      <c r="DU120" s="829"/>
      <c r="DV120" s="830">
        <v>24.6</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55485</v>
      </c>
      <c r="BR121" s="804"/>
      <c r="BS121" s="804"/>
      <c r="BT121" s="804"/>
      <c r="BU121" s="804"/>
      <c r="BV121" s="804">
        <v>55485</v>
      </c>
      <c r="BW121" s="804"/>
      <c r="BX121" s="804"/>
      <c r="BY121" s="804"/>
      <c r="BZ121" s="804"/>
      <c r="CA121" s="804">
        <v>55485</v>
      </c>
      <c r="CB121" s="804"/>
      <c r="CC121" s="804"/>
      <c r="CD121" s="804"/>
      <c r="CE121" s="804"/>
      <c r="CF121" s="862">
        <v>2.1</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330120</v>
      </c>
      <c r="DR121" s="804"/>
      <c r="DS121" s="804"/>
      <c r="DT121" s="804"/>
      <c r="DU121" s="804"/>
      <c r="DV121" s="781">
        <v>12.4</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5573462</v>
      </c>
      <c r="BR122" s="832"/>
      <c r="BS122" s="832"/>
      <c r="BT122" s="832"/>
      <c r="BU122" s="832"/>
      <c r="BV122" s="832">
        <v>6005682</v>
      </c>
      <c r="BW122" s="832"/>
      <c r="BX122" s="832"/>
      <c r="BY122" s="832"/>
      <c r="BZ122" s="832"/>
      <c r="CA122" s="832">
        <v>6266696</v>
      </c>
      <c r="CB122" s="832"/>
      <c r="CC122" s="832"/>
      <c r="CD122" s="832"/>
      <c r="CE122" s="832"/>
      <c r="CF122" s="833">
        <v>235.3</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431975</v>
      </c>
      <c r="DH122" s="804"/>
      <c r="DI122" s="804"/>
      <c r="DJ122" s="804"/>
      <c r="DK122" s="804"/>
      <c r="DL122" s="804">
        <v>357990</v>
      </c>
      <c r="DM122" s="804"/>
      <c r="DN122" s="804"/>
      <c r="DO122" s="804"/>
      <c r="DP122" s="804"/>
      <c r="DQ122" s="804">
        <v>298930</v>
      </c>
      <c r="DR122" s="804"/>
      <c r="DS122" s="804"/>
      <c r="DT122" s="804"/>
      <c r="DU122" s="804"/>
      <c r="DV122" s="781">
        <v>11.2</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452</v>
      </c>
      <c r="BP123" s="865"/>
      <c r="BQ123" s="819">
        <v>8515752</v>
      </c>
      <c r="BR123" s="820"/>
      <c r="BS123" s="820"/>
      <c r="BT123" s="820"/>
      <c r="BU123" s="820"/>
      <c r="BV123" s="820">
        <v>9316482</v>
      </c>
      <c r="BW123" s="820"/>
      <c r="BX123" s="820"/>
      <c r="BY123" s="820"/>
      <c r="BZ123" s="820"/>
      <c r="CA123" s="820">
        <v>10077401</v>
      </c>
      <c r="CB123" s="820"/>
      <c r="CC123" s="820"/>
      <c r="CD123" s="820"/>
      <c r="CE123" s="820"/>
      <c r="CF123" s="735"/>
      <c r="CG123" s="736"/>
      <c r="CH123" s="736"/>
      <c r="CI123" s="736"/>
      <c r="CJ123" s="821"/>
      <c r="CK123" s="856"/>
      <c r="CL123" s="842"/>
      <c r="CM123" s="842"/>
      <c r="CN123" s="842"/>
      <c r="CO123" s="843"/>
      <c r="CP123" s="822" t="s">
        <v>453</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v>80209</v>
      </c>
      <c r="DH124" s="751"/>
      <c r="DI124" s="751"/>
      <c r="DJ124" s="751"/>
      <c r="DK124" s="752"/>
      <c r="DL124" s="753">
        <v>88083</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3282486</v>
      </c>
      <c r="AB129" s="767"/>
      <c r="AC129" s="767"/>
      <c r="AD129" s="767"/>
      <c r="AE129" s="768"/>
      <c r="AF129" s="769">
        <v>3171514</v>
      </c>
      <c r="AG129" s="767"/>
      <c r="AH129" s="767"/>
      <c r="AI129" s="767"/>
      <c r="AJ129" s="768"/>
      <c r="AK129" s="769">
        <v>3200129</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516854</v>
      </c>
      <c r="AB130" s="767"/>
      <c r="AC130" s="767"/>
      <c r="AD130" s="767"/>
      <c r="AE130" s="768"/>
      <c r="AF130" s="769">
        <v>516512</v>
      </c>
      <c r="AG130" s="767"/>
      <c r="AH130" s="767"/>
      <c r="AI130" s="767"/>
      <c r="AJ130" s="768"/>
      <c r="AK130" s="769">
        <v>536812</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8.6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2765632</v>
      </c>
      <c r="AB131" s="751"/>
      <c r="AC131" s="751"/>
      <c r="AD131" s="751"/>
      <c r="AE131" s="752"/>
      <c r="AF131" s="753">
        <v>2655002</v>
      </c>
      <c r="AG131" s="751"/>
      <c r="AH131" s="751"/>
      <c r="AI131" s="751"/>
      <c r="AJ131" s="752"/>
      <c r="AK131" s="753">
        <v>2663317</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7.9475505059999998</v>
      </c>
      <c r="AB132" s="732"/>
      <c r="AC132" s="732"/>
      <c r="AD132" s="732"/>
      <c r="AE132" s="733"/>
      <c r="AF132" s="734">
        <v>8.4445510779999999</v>
      </c>
      <c r="AG132" s="732"/>
      <c r="AH132" s="732"/>
      <c r="AI132" s="732"/>
      <c r="AJ132" s="733"/>
      <c r="AK132" s="734">
        <v>9.5475303920000005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7.9</v>
      </c>
      <c r="AB133" s="711"/>
      <c r="AC133" s="711"/>
      <c r="AD133" s="711"/>
      <c r="AE133" s="712"/>
      <c r="AF133" s="710">
        <v>7.9</v>
      </c>
      <c r="AG133" s="711"/>
      <c r="AH133" s="711"/>
      <c r="AI133" s="711"/>
      <c r="AJ133" s="712"/>
      <c r="AK133" s="710">
        <v>8.6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BRalE0RBuym6Fu9wlgKUovH0PZp8A6aLX559zeeTRboxsjsdr9MvADb+e+QMPlbrmB6SYkSGVn2ENzWiMq0Lg==" saltValue="TgssRhWYeuir8Di2a9ob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Opm9pmooIj0A753bCkXsOD7o5KCpwCFca4Jq4waUi1qWFpr2L9b8ACY9Gvq0DA+m3iHSgWLXn8a1sxxy+quiw==" saltValue="7zvYeYc4M/2CbV+kpv1xV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el3N8swwc3mTQ3/UmE+A7BZk5+C9GiaTthKGwPqH7UpPAmKFvTZAWWBYbTSAgKe9QklB8Cd+L1RpRlRFavADA==" saltValue="JWUORAU3qOrblbfHhbiPO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918189</v>
      </c>
      <c r="AP9" s="274">
        <v>154681</v>
      </c>
      <c r="AQ9" s="275">
        <v>143407</v>
      </c>
      <c r="AR9" s="276">
        <v>7.9</v>
      </c>
    </row>
    <row r="10" spans="1:46" ht="13.5" customHeight="1" x14ac:dyDescent="0.15">
      <c r="A10" s="259"/>
      <c r="AK10" s="1117" t="s">
        <v>488</v>
      </c>
      <c r="AL10" s="1118"/>
      <c r="AM10" s="1118"/>
      <c r="AN10" s="1119"/>
      <c r="AO10" s="277">
        <v>100207</v>
      </c>
      <c r="AP10" s="277">
        <v>16881</v>
      </c>
      <c r="AQ10" s="278">
        <v>20271</v>
      </c>
      <c r="AR10" s="279">
        <v>-16.7</v>
      </c>
    </row>
    <row r="11" spans="1:46" ht="13.5" customHeight="1" x14ac:dyDescent="0.15">
      <c r="A11" s="259"/>
      <c r="AK11" s="1117" t="s">
        <v>489</v>
      </c>
      <c r="AL11" s="1118"/>
      <c r="AM11" s="1118"/>
      <c r="AN11" s="1119"/>
      <c r="AO11" s="277" t="s">
        <v>490</v>
      </c>
      <c r="AP11" s="277" t="s">
        <v>490</v>
      </c>
      <c r="AQ11" s="278">
        <v>1412</v>
      </c>
      <c r="AR11" s="279" t="s">
        <v>490</v>
      </c>
    </row>
    <row r="12" spans="1:46" ht="13.5" customHeight="1" x14ac:dyDescent="0.15">
      <c r="A12" s="259"/>
      <c r="AK12" s="1117" t="s">
        <v>491</v>
      </c>
      <c r="AL12" s="1118"/>
      <c r="AM12" s="1118"/>
      <c r="AN12" s="1119"/>
      <c r="AO12" s="277" t="s">
        <v>490</v>
      </c>
      <c r="AP12" s="277" t="s">
        <v>490</v>
      </c>
      <c r="AQ12" s="278" t="s">
        <v>490</v>
      </c>
      <c r="AR12" s="279" t="s">
        <v>490</v>
      </c>
    </row>
    <row r="13" spans="1:46" ht="13.5" customHeight="1" x14ac:dyDescent="0.15">
      <c r="A13" s="259"/>
      <c r="AK13" s="1117" t="s">
        <v>492</v>
      </c>
      <c r="AL13" s="1118"/>
      <c r="AM13" s="1118"/>
      <c r="AN13" s="1119"/>
      <c r="AO13" s="277">
        <v>33377</v>
      </c>
      <c r="AP13" s="277">
        <v>5623</v>
      </c>
      <c r="AQ13" s="278">
        <v>5234</v>
      </c>
      <c r="AR13" s="279">
        <v>7.4</v>
      </c>
    </row>
    <row r="14" spans="1:46" ht="13.5" customHeight="1" x14ac:dyDescent="0.15">
      <c r="A14" s="259"/>
      <c r="AK14" s="1117" t="s">
        <v>493</v>
      </c>
      <c r="AL14" s="1118"/>
      <c r="AM14" s="1118"/>
      <c r="AN14" s="1119"/>
      <c r="AO14" s="277">
        <v>2852</v>
      </c>
      <c r="AP14" s="277">
        <v>480</v>
      </c>
      <c r="AQ14" s="278">
        <v>3337</v>
      </c>
      <c r="AR14" s="279">
        <v>-85.6</v>
      </c>
    </row>
    <row r="15" spans="1:46" ht="13.5" customHeight="1" x14ac:dyDescent="0.15">
      <c r="A15" s="259"/>
      <c r="AK15" s="1120" t="s">
        <v>494</v>
      </c>
      <c r="AL15" s="1121"/>
      <c r="AM15" s="1121"/>
      <c r="AN15" s="1122"/>
      <c r="AO15" s="277">
        <v>-61673</v>
      </c>
      <c r="AP15" s="277">
        <v>-10390</v>
      </c>
      <c r="AQ15" s="278">
        <v>-9830</v>
      </c>
      <c r="AR15" s="279">
        <v>5.7</v>
      </c>
    </row>
    <row r="16" spans="1:46" x14ac:dyDescent="0.15">
      <c r="A16" s="259"/>
      <c r="AK16" s="1120" t="s">
        <v>178</v>
      </c>
      <c r="AL16" s="1121"/>
      <c r="AM16" s="1121"/>
      <c r="AN16" s="1122"/>
      <c r="AO16" s="277">
        <v>992952</v>
      </c>
      <c r="AP16" s="277">
        <v>167276</v>
      </c>
      <c r="AQ16" s="278">
        <v>163831</v>
      </c>
      <c r="AR16" s="279">
        <v>2.1</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12.97</v>
      </c>
      <c r="AP21" s="290">
        <v>14.18</v>
      </c>
      <c r="AQ21" s="291">
        <v>-1.21</v>
      </c>
      <c r="AS21" s="292"/>
      <c r="AT21" s="288"/>
    </row>
    <row r="22" spans="1:46" s="260" customFormat="1" x14ac:dyDescent="0.15">
      <c r="A22" s="288"/>
      <c r="AK22" s="1123" t="s">
        <v>500</v>
      </c>
      <c r="AL22" s="1124"/>
      <c r="AM22" s="1124"/>
      <c r="AN22" s="1125"/>
      <c r="AO22" s="293">
        <v>92.8</v>
      </c>
      <c r="AP22" s="294">
        <v>95.4</v>
      </c>
      <c r="AQ22" s="295">
        <v>-2.6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582772</v>
      </c>
      <c r="AP32" s="303">
        <v>98176</v>
      </c>
      <c r="AQ32" s="304">
        <v>86321</v>
      </c>
      <c r="AR32" s="305">
        <v>13.7</v>
      </c>
    </row>
    <row r="33" spans="1:46" ht="13.5" customHeight="1" x14ac:dyDescent="0.15">
      <c r="A33" s="259"/>
      <c r="AK33" s="1107" t="s">
        <v>505</v>
      </c>
      <c r="AL33" s="1108"/>
      <c r="AM33" s="1108"/>
      <c r="AN33" s="1109"/>
      <c r="AO33" s="303" t="s">
        <v>490</v>
      </c>
      <c r="AP33" s="303" t="s">
        <v>490</v>
      </c>
      <c r="AQ33" s="304" t="s">
        <v>490</v>
      </c>
      <c r="AR33" s="305" t="s">
        <v>490</v>
      </c>
    </row>
    <row r="34" spans="1:46" ht="27" customHeight="1" x14ac:dyDescent="0.15">
      <c r="A34" s="259"/>
      <c r="AK34" s="1107" t="s">
        <v>506</v>
      </c>
      <c r="AL34" s="1108"/>
      <c r="AM34" s="1108"/>
      <c r="AN34" s="1109"/>
      <c r="AO34" s="303" t="s">
        <v>490</v>
      </c>
      <c r="AP34" s="303" t="s">
        <v>490</v>
      </c>
      <c r="AQ34" s="304" t="s">
        <v>490</v>
      </c>
      <c r="AR34" s="305" t="s">
        <v>490</v>
      </c>
    </row>
    <row r="35" spans="1:46" ht="27" customHeight="1" x14ac:dyDescent="0.15">
      <c r="A35" s="259"/>
      <c r="AK35" s="1107" t="s">
        <v>507</v>
      </c>
      <c r="AL35" s="1108"/>
      <c r="AM35" s="1108"/>
      <c r="AN35" s="1109"/>
      <c r="AO35" s="303">
        <v>188037</v>
      </c>
      <c r="AP35" s="303">
        <v>31677</v>
      </c>
      <c r="AQ35" s="304">
        <v>18581</v>
      </c>
      <c r="AR35" s="305">
        <v>70.5</v>
      </c>
    </row>
    <row r="36" spans="1:46" ht="27" customHeight="1" x14ac:dyDescent="0.15">
      <c r="A36" s="259"/>
      <c r="AK36" s="1107" t="s">
        <v>508</v>
      </c>
      <c r="AL36" s="1108"/>
      <c r="AM36" s="1108"/>
      <c r="AN36" s="1109"/>
      <c r="AO36" s="303">
        <v>20033</v>
      </c>
      <c r="AP36" s="303">
        <v>3375</v>
      </c>
      <c r="AQ36" s="304">
        <v>4521</v>
      </c>
      <c r="AR36" s="305">
        <v>-25.3</v>
      </c>
    </row>
    <row r="37" spans="1:46" ht="13.5" customHeight="1" x14ac:dyDescent="0.15">
      <c r="A37" s="259"/>
      <c r="AK37" s="1107" t="s">
        <v>509</v>
      </c>
      <c r="AL37" s="1108"/>
      <c r="AM37" s="1108"/>
      <c r="AN37" s="1109"/>
      <c r="AO37" s="303" t="s">
        <v>490</v>
      </c>
      <c r="AP37" s="303" t="s">
        <v>490</v>
      </c>
      <c r="AQ37" s="304">
        <v>983</v>
      </c>
      <c r="AR37" s="305" t="s">
        <v>490</v>
      </c>
    </row>
    <row r="38" spans="1:46" ht="27" customHeight="1" x14ac:dyDescent="0.15">
      <c r="A38" s="259"/>
      <c r="AK38" s="1110" t="s">
        <v>510</v>
      </c>
      <c r="AL38" s="1111"/>
      <c r="AM38" s="1111"/>
      <c r="AN38" s="1112"/>
      <c r="AO38" s="306">
        <v>251</v>
      </c>
      <c r="AP38" s="306">
        <v>42</v>
      </c>
      <c r="AQ38" s="307">
        <v>20</v>
      </c>
      <c r="AR38" s="295">
        <v>110</v>
      </c>
      <c r="AS38" s="302"/>
    </row>
    <row r="39" spans="1:46" x14ac:dyDescent="0.15">
      <c r="A39" s="259"/>
      <c r="AK39" s="1110" t="s">
        <v>511</v>
      </c>
      <c r="AL39" s="1111"/>
      <c r="AM39" s="1111"/>
      <c r="AN39" s="1112"/>
      <c r="AO39" s="303" t="s">
        <v>490</v>
      </c>
      <c r="AP39" s="303" t="s">
        <v>490</v>
      </c>
      <c r="AQ39" s="304">
        <v>-4212</v>
      </c>
      <c r="AR39" s="305" t="s">
        <v>490</v>
      </c>
      <c r="AS39" s="302"/>
    </row>
    <row r="40" spans="1:46" ht="27" customHeight="1" x14ac:dyDescent="0.15">
      <c r="A40" s="259"/>
      <c r="AK40" s="1107" t="s">
        <v>512</v>
      </c>
      <c r="AL40" s="1108"/>
      <c r="AM40" s="1108"/>
      <c r="AN40" s="1109"/>
      <c r="AO40" s="303">
        <v>-536812</v>
      </c>
      <c r="AP40" s="303">
        <v>-90433</v>
      </c>
      <c r="AQ40" s="304">
        <v>-70783</v>
      </c>
      <c r="AR40" s="305">
        <v>27.8</v>
      </c>
      <c r="AS40" s="302"/>
    </row>
    <row r="41" spans="1:46" x14ac:dyDescent="0.15">
      <c r="A41" s="259"/>
      <c r="AK41" s="1113" t="s">
        <v>288</v>
      </c>
      <c r="AL41" s="1114"/>
      <c r="AM41" s="1114"/>
      <c r="AN41" s="1115"/>
      <c r="AO41" s="303">
        <v>254281</v>
      </c>
      <c r="AP41" s="303">
        <v>42837</v>
      </c>
      <c r="AQ41" s="304">
        <v>35432</v>
      </c>
      <c r="AR41" s="305">
        <v>20.9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434645</v>
      </c>
      <c r="AN51" s="325">
        <v>67387</v>
      </c>
      <c r="AO51" s="326">
        <v>20.399999999999999</v>
      </c>
      <c r="AP51" s="327">
        <v>145139</v>
      </c>
      <c r="AQ51" s="328">
        <v>19.5</v>
      </c>
      <c r="AR51" s="329">
        <v>0.9</v>
      </c>
    </row>
    <row r="52" spans="1:44" x14ac:dyDescent="0.15">
      <c r="A52" s="259"/>
      <c r="AK52" s="330"/>
      <c r="AL52" s="331" t="s">
        <v>522</v>
      </c>
      <c r="AM52" s="332">
        <v>322189</v>
      </c>
      <c r="AN52" s="333">
        <v>49952</v>
      </c>
      <c r="AO52" s="334">
        <v>27.3</v>
      </c>
      <c r="AP52" s="335">
        <v>83762</v>
      </c>
      <c r="AQ52" s="336">
        <v>33.1</v>
      </c>
      <c r="AR52" s="337">
        <v>-5.8</v>
      </c>
    </row>
    <row r="53" spans="1:44" x14ac:dyDescent="0.15">
      <c r="A53" s="259"/>
      <c r="AK53" s="315" t="s">
        <v>523</v>
      </c>
      <c r="AL53" s="316"/>
      <c r="AM53" s="324">
        <v>1225132</v>
      </c>
      <c r="AN53" s="325">
        <v>193238</v>
      </c>
      <c r="AO53" s="326">
        <v>186.8</v>
      </c>
      <c r="AP53" s="327">
        <v>125391</v>
      </c>
      <c r="AQ53" s="328">
        <v>-13.6</v>
      </c>
      <c r="AR53" s="329">
        <v>200.4</v>
      </c>
    </row>
    <row r="54" spans="1:44" x14ac:dyDescent="0.15">
      <c r="A54" s="259"/>
      <c r="AK54" s="330"/>
      <c r="AL54" s="331" t="s">
        <v>522</v>
      </c>
      <c r="AM54" s="332">
        <v>370968</v>
      </c>
      <c r="AN54" s="333">
        <v>58512</v>
      </c>
      <c r="AO54" s="334">
        <v>17.100000000000001</v>
      </c>
      <c r="AP54" s="335">
        <v>68516</v>
      </c>
      <c r="AQ54" s="336">
        <v>-18.2</v>
      </c>
      <c r="AR54" s="337">
        <v>35.299999999999997</v>
      </c>
    </row>
    <row r="55" spans="1:44" x14ac:dyDescent="0.15">
      <c r="A55" s="259"/>
      <c r="AK55" s="315" t="s">
        <v>524</v>
      </c>
      <c r="AL55" s="316"/>
      <c r="AM55" s="324">
        <v>715753</v>
      </c>
      <c r="AN55" s="325">
        <v>115649</v>
      </c>
      <c r="AO55" s="326">
        <v>-40.200000000000003</v>
      </c>
      <c r="AP55" s="327">
        <v>138402</v>
      </c>
      <c r="AQ55" s="328">
        <v>10.4</v>
      </c>
      <c r="AR55" s="329">
        <v>-50.6</v>
      </c>
    </row>
    <row r="56" spans="1:44" x14ac:dyDescent="0.15">
      <c r="A56" s="259"/>
      <c r="AK56" s="330"/>
      <c r="AL56" s="331" t="s">
        <v>522</v>
      </c>
      <c r="AM56" s="332">
        <v>583822</v>
      </c>
      <c r="AN56" s="333">
        <v>94332</v>
      </c>
      <c r="AO56" s="334">
        <v>61.2</v>
      </c>
      <c r="AP56" s="335">
        <v>70652</v>
      </c>
      <c r="AQ56" s="336">
        <v>3.1</v>
      </c>
      <c r="AR56" s="337">
        <v>58.1</v>
      </c>
    </row>
    <row r="57" spans="1:44" x14ac:dyDescent="0.15">
      <c r="A57" s="259"/>
      <c r="AK57" s="315" t="s">
        <v>525</v>
      </c>
      <c r="AL57" s="316"/>
      <c r="AM57" s="324">
        <v>1540304</v>
      </c>
      <c r="AN57" s="325">
        <v>254301</v>
      </c>
      <c r="AO57" s="326">
        <v>119.9</v>
      </c>
      <c r="AP57" s="327">
        <v>146367</v>
      </c>
      <c r="AQ57" s="328">
        <v>5.8</v>
      </c>
      <c r="AR57" s="329">
        <v>114.1</v>
      </c>
    </row>
    <row r="58" spans="1:44" x14ac:dyDescent="0.15">
      <c r="A58" s="259"/>
      <c r="AK58" s="330"/>
      <c r="AL58" s="331" t="s">
        <v>522</v>
      </c>
      <c r="AM58" s="332">
        <v>562161</v>
      </c>
      <c r="AN58" s="333">
        <v>92812</v>
      </c>
      <c r="AO58" s="334">
        <v>-1.6</v>
      </c>
      <c r="AP58" s="335">
        <v>79441</v>
      </c>
      <c r="AQ58" s="336">
        <v>12.4</v>
      </c>
      <c r="AR58" s="337">
        <v>-14</v>
      </c>
    </row>
    <row r="59" spans="1:44" x14ac:dyDescent="0.15">
      <c r="A59" s="259"/>
      <c r="AK59" s="315" t="s">
        <v>526</v>
      </c>
      <c r="AL59" s="316"/>
      <c r="AM59" s="324">
        <v>1389572</v>
      </c>
      <c r="AN59" s="325">
        <v>234092</v>
      </c>
      <c r="AO59" s="326">
        <v>-7.9</v>
      </c>
      <c r="AP59" s="327">
        <v>165181</v>
      </c>
      <c r="AQ59" s="328">
        <v>12.9</v>
      </c>
      <c r="AR59" s="329">
        <v>-20.8</v>
      </c>
    </row>
    <row r="60" spans="1:44" x14ac:dyDescent="0.15">
      <c r="A60" s="259"/>
      <c r="AK60" s="330"/>
      <c r="AL60" s="331" t="s">
        <v>522</v>
      </c>
      <c r="AM60" s="332">
        <v>353330</v>
      </c>
      <c r="AN60" s="333">
        <v>59523</v>
      </c>
      <c r="AO60" s="334">
        <v>-35.9</v>
      </c>
      <c r="AP60" s="335">
        <v>82246</v>
      </c>
      <c r="AQ60" s="336">
        <v>3.5</v>
      </c>
      <c r="AR60" s="337">
        <v>-39.4</v>
      </c>
    </row>
    <row r="61" spans="1:44" x14ac:dyDescent="0.15">
      <c r="A61" s="259"/>
      <c r="AK61" s="315" t="s">
        <v>527</v>
      </c>
      <c r="AL61" s="338"/>
      <c r="AM61" s="324">
        <v>1061081</v>
      </c>
      <c r="AN61" s="325">
        <v>172933</v>
      </c>
      <c r="AO61" s="326">
        <v>55.8</v>
      </c>
      <c r="AP61" s="327">
        <v>144096</v>
      </c>
      <c r="AQ61" s="339">
        <v>7</v>
      </c>
      <c r="AR61" s="329">
        <v>48.8</v>
      </c>
    </row>
    <row r="62" spans="1:44" x14ac:dyDescent="0.15">
      <c r="A62" s="259"/>
      <c r="AK62" s="330"/>
      <c r="AL62" s="331" t="s">
        <v>522</v>
      </c>
      <c r="AM62" s="332">
        <v>438494</v>
      </c>
      <c r="AN62" s="333">
        <v>71026</v>
      </c>
      <c r="AO62" s="334">
        <v>13.6</v>
      </c>
      <c r="AP62" s="335">
        <v>76923</v>
      </c>
      <c r="AQ62" s="336">
        <v>6.8</v>
      </c>
      <c r="AR62" s="337">
        <v>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JGF3jxWBzL4jQCd+r6mQCQWNIPYzjgDpfjfbuRCQaT2ZcrhAl3IBfXsSuLS33A9vJtT3Ig5xqeM4jI+up1B6g==" saltValue="TQESCmiw4FNC+ssBV0oI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bbRq1SidMWDYng1OZhZ3F7wj34dwm+ovGGTq4C/v2fuFGXwIgouiMFV4/xAASOaj9/XN82JxGuIdBvsJOEULig==" saltValue="xaoyOL5hhvXUNdI5tiLQm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twvCEkZjNWA/tXDgzsa/lZaGVkU9RUrb9vkWm+iIFCq0biIeaISuxuj4vwtNPPXfEGR/DQzDYkbjLIKIru2ruw==" saltValue="z8/v8MzUQHkMK7F/RYvDP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30.21</v>
      </c>
      <c r="G47" s="12">
        <v>28.6</v>
      </c>
      <c r="H47" s="12">
        <v>25.57</v>
      </c>
      <c r="I47" s="12">
        <v>28.31</v>
      </c>
      <c r="J47" s="13">
        <v>28.1</v>
      </c>
    </row>
    <row r="48" spans="2:10" ht="57.75" customHeight="1" x14ac:dyDescent="0.15">
      <c r="B48" s="14"/>
      <c r="C48" s="1128" t="s">
        <v>4</v>
      </c>
      <c r="D48" s="1128"/>
      <c r="E48" s="1129"/>
      <c r="F48" s="15">
        <v>4.01</v>
      </c>
      <c r="G48" s="16">
        <v>2.9</v>
      </c>
      <c r="H48" s="16">
        <v>1.6</v>
      </c>
      <c r="I48" s="16">
        <v>3.4</v>
      </c>
      <c r="J48" s="17">
        <v>5.19</v>
      </c>
    </row>
    <row r="49" spans="2:10" ht="57.75" customHeight="1" thickBot="1" x14ac:dyDescent="0.2">
      <c r="B49" s="18"/>
      <c r="C49" s="1130" t="s">
        <v>5</v>
      </c>
      <c r="D49" s="1130"/>
      <c r="E49" s="1131"/>
      <c r="F49" s="19">
        <v>1.83</v>
      </c>
      <c r="G49" s="20" t="s">
        <v>534</v>
      </c>
      <c r="H49" s="20" t="s">
        <v>535</v>
      </c>
      <c r="I49" s="20">
        <v>3.6</v>
      </c>
      <c r="J49" s="21">
        <v>1.85</v>
      </c>
    </row>
    <row r="50" spans="2:10" x14ac:dyDescent="0.15"/>
  </sheetData>
  <sheetProtection algorithmName="SHA-512" hashValue="Fb0pNZPlwVuo/DHNywCmTJW0DJ81PSyDeWDW621rQ9IEO85nRD47xPwClOfItYRyXhfG8vrvZSLvFJdvRo/9vw==" saltValue="6S67ePsMFqMSd/KNHaj6W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536</v>
      </c>
      <c r="D34" s="1136"/>
      <c r="E34" s="1137"/>
      <c r="F34" s="32">
        <v>9.94</v>
      </c>
      <c r="G34" s="33">
        <v>10.71</v>
      </c>
      <c r="H34" s="33">
        <v>11.16</v>
      </c>
      <c r="I34" s="33">
        <v>12.28</v>
      </c>
      <c r="J34" s="34">
        <v>13.97</v>
      </c>
      <c r="K34" s="22"/>
      <c r="L34" s="22"/>
      <c r="M34" s="22"/>
      <c r="N34" s="22"/>
      <c r="O34" s="22"/>
      <c r="P34" s="22"/>
    </row>
    <row r="35" spans="1:16" ht="39" customHeight="1" x14ac:dyDescent="0.15">
      <c r="A35" s="22"/>
      <c r="B35" s="35"/>
      <c r="C35" s="1132" t="s">
        <v>537</v>
      </c>
      <c r="D35" s="1132"/>
      <c r="E35" s="1133"/>
      <c r="F35" s="36">
        <v>4.01</v>
      </c>
      <c r="G35" s="37">
        <v>2.9</v>
      </c>
      <c r="H35" s="37">
        <v>1.6</v>
      </c>
      <c r="I35" s="37">
        <v>3.4</v>
      </c>
      <c r="J35" s="38">
        <v>5.18</v>
      </c>
      <c r="K35" s="22"/>
      <c r="L35" s="22"/>
      <c r="M35" s="22"/>
      <c r="N35" s="22"/>
      <c r="O35" s="22"/>
      <c r="P35" s="22"/>
    </row>
    <row r="36" spans="1:16" ht="39" customHeight="1" x14ac:dyDescent="0.15">
      <c r="A36" s="22"/>
      <c r="B36" s="35"/>
      <c r="C36" s="1132" t="s">
        <v>538</v>
      </c>
      <c r="D36" s="1132"/>
      <c r="E36" s="1133"/>
      <c r="F36" s="36">
        <v>2.35</v>
      </c>
      <c r="G36" s="37">
        <v>1.82</v>
      </c>
      <c r="H36" s="37">
        <v>3.72</v>
      </c>
      <c r="I36" s="37">
        <v>4.83</v>
      </c>
      <c r="J36" s="38">
        <v>4.17</v>
      </c>
      <c r="K36" s="22"/>
      <c r="L36" s="22"/>
      <c r="M36" s="22"/>
      <c r="N36" s="22"/>
      <c r="O36" s="22"/>
      <c r="P36" s="22"/>
    </row>
    <row r="37" spans="1:16" ht="39" customHeight="1" x14ac:dyDescent="0.15">
      <c r="A37" s="22"/>
      <c r="B37" s="35"/>
      <c r="C37" s="1132" t="s">
        <v>539</v>
      </c>
      <c r="D37" s="1132"/>
      <c r="E37" s="1133"/>
      <c r="F37" s="36">
        <v>0.45</v>
      </c>
      <c r="G37" s="37">
        <v>0.42</v>
      </c>
      <c r="H37" s="37">
        <v>0.4</v>
      </c>
      <c r="I37" s="37">
        <v>0.13</v>
      </c>
      <c r="J37" s="38">
        <v>3.42</v>
      </c>
      <c r="K37" s="22"/>
      <c r="L37" s="22"/>
      <c r="M37" s="22"/>
      <c r="N37" s="22"/>
      <c r="O37" s="22"/>
      <c r="P37" s="22"/>
    </row>
    <row r="38" spans="1:16" ht="39" customHeight="1" x14ac:dyDescent="0.15">
      <c r="A38" s="22"/>
      <c r="B38" s="35"/>
      <c r="C38" s="1132" t="s">
        <v>540</v>
      </c>
      <c r="D38" s="1132"/>
      <c r="E38" s="1133"/>
      <c r="F38" s="36">
        <v>0</v>
      </c>
      <c r="G38" s="37">
        <v>0</v>
      </c>
      <c r="H38" s="37">
        <v>0</v>
      </c>
      <c r="I38" s="37">
        <v>0</v>
      </c>
      <c r="J38" s="38">
        <v>1.53</v>
      </c>
      <c r="K38" s="22"/>
      <c r="L38" s="22"/>
      <c r="M38" s="22"/>
      <c r="N38" s="22"/>
      <c r="O38" s="22"/>
      <c r="P38" s="22"/>
    </row>
    <row r="39" spans="1:16" ht="39" customHeight="1" x14ac:dyDescent="0.15">
      <c r="A39" s="22"/>
      <c r="B39" s="35"/>
      <c r="C39" s="1132" t="s">
        <v>541</v>
      </c>
      <c r="D39" s="1132"/>
      <c r="E39" s="1133"/>
      <c r="F39" s="36">
        <v>0.24</v>
      </c>
      <c r="G39" s="37">
        <v>0.19</v>
      </c>
      <c r="H39" s="37">
        <v>0.26</v>
      </c>
      <c r="I39" s="37">
        <v>0.45</v>
      </c>
      <c r="J39" s="38">
        <v>0.11</v>
      </c>
      <c r="K39" s="22"/>
      <c r="L39" s="22"/>
      <c r="M39" s="22"/>
      <c r="N39" s="22"/>
      <c r="O39" s="22"/>
      <c r="P39" s="22"/>
    </row>
    <row r="40" spans="1:16" ht="39" customHeight="1" x14ac:dyDescent="0.15">
      <c r="A40" s="22"/>
      <c r="B40" s="35"/>
      <c r="C40" s="1132" t="s">
        <v>542</v>
      </c>
      <c r="D40" s="1132"/>
      <c r="E40" s="1133"/>
      <c r="F40" s="36">
        <v>0.33</v>
      </c>
      <c r="G40" s="37">
        <v>0.01</v>
      </c>
      <c r="H40" s="37">
        <v>0.01</v>
      </c>
      <c r="I40" s="37">
        <v>0.09</v>
      </c>
      <c r="J40" s="38">
        <v>0.09</v>
      </c>
      <c r="K40" s="22"/>
      <c r="L40" s="22"/>
      <c r="M40" s="22"/>
      <c r="N40" s="22"/>
      <c r="O40" s="22"/>
      <c r="P40" s="22"/>
    </row>
    <row r="41" spans="1:16" ht="39" customHeight="1" x14ac:dyDescent="0.15">
      <c r="A41" s="22"/>
      <c r="B41" s="35"/>
      <c r="C41" s="1132" t="s">
        <v>543</v>
      </c>
      <c r="D41" s="1132"/>
      <c r="E41" s="1133"/>
      <c r="F41" s="36">
        <v>0.19</v>
      </c>
      <c r="G41" s="37">
        <v>0.09</v>
      </c>
      <c r="H41" s="37">
        <v>0.13</v>
      </c>
      <c r="I41" s="37">
        <v>0.05</v>
      </c>
      <c r="J41" s="38">
        <v>0</v>
      </c>
      <c r="K41" s="22"/>
      <c r="L41" s="22"/>
      <c r="M41" s="22"/>
      <c r="N41" s="22"/>
      <c r="O41" s="22"/>
      <c r="P41" s="22"/>
    </row>
    <row r="42" spans="1:16" ht="39" customHeight="1" x14ac:dyDescent="0.15">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545</v>
      </c>
      <c r="D43" s="1134"/>
      <c r="E43" s="1135"/>
      <c r="F43" s="41">
        <v>0</v>
      </c>
      <c r="G43" s="42">
        <v>0.16</v>
      </c>
      <c r="H43" s="42">
        <v>0</v>
      </c>
      <c r="I43" s="42">
        <v>0.93</v>
      </c>
      <c r="J43" s="43" t="s">
        <v>490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1PZoQDuiLOAOax6H1o1tBFN5oh0CI6XgpWedStUvPyiI06ekA/8LfUiO+HQjv7QYLgkSylShVdJn6o4EvD2dw==" saltValue="CN9u/c89K6PtaxPK3dte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492</v>
      </c>
      <c r="L45" s="58">
        <v>496</v>
      </c>
      <c r="M45" s="58">
        <v>533</v>
      </c>
      <c r="N45" s="58">
        <v>538</v>
      </c>
      <c r="O45" s="59">
        <v>583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15">
      <c r="A48" s="46"/>
      <c r="B48" s="1163"/>
      <c r="C48" s="1164"/>
      <c r="D48" s="60"/>
      <c r="E48" s="1140" t="s">
        <v>13</v>
      </c>
      <c r="F48" s="1140"/>
      <c r="G48" s="1140"/>
      <c r="H48" s="1140"/>
      <c r="I48" s="1140"/>
      <c r="J48" s="1141"/>
      <c r="K48" s="61">
        <v>197</v>
      </c>
      <c r="L48" s="62">
        <v>191</v>
      </c>
      <c r="M48" s="62">
        <v>187</v>
      </c>
      <c r="N48" s="62">
        <v>183</v>
      </c>
      <c r="O48" s="63">
        <v>188</v>
      </c>
      <c r="P48" s="46"/>
      <c r="Q48" s="46"/>
      <c r="R48" s="46"/>
      <c r="S48" s="46"/>
      <c r="T48" s="46"/>
      <c r="U48" s="46"/>
    </row>
    <row r="49" spans="1:21" ht="30.75" customHeight="1" x14ac:dyDescent="0.15">
      <c r="A49" s="46"/>
      <c r="B49" s="1163"/>
      <c r="C49" s="1164"/>
      <c r="D49" s="60"/>
      <c r="E49" s="1140" t="s">
        <v>14</v>
      </c>
      <c r="F49" s="1140"/>
      <c r="G49" s="1140"/>
      <c r="H49" s="1140"/>
      <c r="I49" s="1140"/>
      <c r="J49" s="1141"/>
      <c r="K49" s="61">
        <v>14</v>
      </c>
      <c r="L49" s="62">
        <v>15</v>
      </c>
      <c r="M49" s="62">
        <v>17</v>
      </c>
      <c r="N49" s="62">
        <v>19</v>
      </c>
      <c r="O49" s="63">
        <v>20</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490</v>
      </c>
      <c r="L50" s="62" t="s">
        <v>490</v>
      </c>
      <c r="M50" s="62" t="s">
        <v>490</v>
      </c>
      <c r="N50" s="62" t="s">
        <v>490</v>
      </c>
      <c r="O50" s="63" t="s">
        <v>490</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1</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502</v>
      </c>
      <c r="L52" s="62">
        <v>509</v>
      </c>
      <c r="M52" s="62">
        <v>516</v>
      </c>
      <c r="N52" s="62">
        <v>517</v>
      </c>
      <c r="O52" s="63">
        <v>537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201</v>
      </c>
      <c r="L53" s="67">
        <v>193</v>
      </c>
      <c r="M53" s="67">
        <v>221</v>
      </c>
      <c r="N53" s="67">
        <v>224</v>
      </c>
      <c r="O53" s="68">
        <v>254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R/Z9SbDcp1NUacEJkhXJLlHUvqu3iKWVcU/NOMq5/x0E74AIys5kuyrhvD1TaafFjSYjZMk5ZNRRZgzVF3CSg==" saltValue="LyFvMWiuWe/ne0WPhTMn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4906</v>
      </c>
      <c r="J41" s="343">
        <v>5224</v>
      </c>
      <c r="K41" s="343">
        <v>5298</v>
      </c>
      <c r="L41" s="343">
        <v>6032</v>
      </c>
      <c r="M41" s="344">
        <v>6462</v>
      </c>
    </row>
    <row r="42" spans="2:13" ht="27.75" customHeight="1" x14ac:dyDescent="0.15">
      <c r="B42" s="1171"/>
      <c r="C42" s="1172"/>
      <c r="D42" s="104"/>
      <c r="E42" s="1175" t="s">
        <v>32</v>
      </c>
      <c r="F42" s="1175"/>
      <c r="G42" s="1175"/>
      <c r="H42" s="1176"/>
      <c r="I42" s="345" t="s">
        <v>490</v>
      </c>
      <c r="J42" s="346" t="s">
        <v>490</v>
      </c>
      <c r="K42" s="346" t="s">
        <v>490</v>
      </c>
      <c r="L42" s="346" t="s">
        <v>490</v>
      </c>
      <c r="M42" s="347" t="s">
        <v>490</v>
      </c>
    </row>
    <row r="43" spans="2:13" ht="27.75" customHeight="1" x14ac:dyDescent="0.15">
      <c r="B43" s="1171"/>
      <c r="C43" s="1172"/>
      <c r="D43" s="104"/>
      <c r="E43" s="1175" t="s">
        <v>33</v>
      </c>
      <c r="F43" s="1175"/>
      <c r="G43" s="1175"/>
      <c r="H43" s="1176"/>
      <c r="I43" s="345">
        <v>1328</v>
      </c>
      <c r="J43" s="346">
        <v>1320</v>
      </c>
      <c r="K43" s="346">
        <v>1237</v>
      </c>
      <c r="L43" s="346">
        <v>1138</v>
      </c>
      <c r="M43" s="347">
        <v>1285</v>
      </c>
    </row>
    <row r="44" spans="2:13" ht="27.75" customHeight="1" x14ac:dyDescent="0.15">
      <c r="B44" s="1171"/>
      <c r="C44" s="1172"/>
      <c r="D44" s="104"/>
      <c r="E44" s="1175" t="s">
        <v>34</v>
      </c>
      <c r="F44" s="1175"/>
      <c r="G44" s="1175"/>
      <c r="H44" s="1176"/>
      <c r="I44" s="345">
        <v>134</v>
      </c>
      <c r="J44" s="346">
        <v>146</v>
      </c>
      <c r="K44" s="346">
        <v>149</v>
      </c>
      <c r="L44" s="346">
        <v>131</v>
      </c>
      <c r="M44" s="347">
        <v>114</v>
      </c>
    </row>
    <row r="45" spans="2:13" ht="27.75" customHeight="1" x14ac:dyDescent="0.15">
      <c r="B45" s="1171"/>
      <c r="C45" s="1172"/>
      <c r="D45" s="104"/>
      <c r="E45" s="1175" t="s">
        <v>35</v>
      </c>
      <c r="F45" s="1175"/>
      <c r="G45" s="1175"/>
      <c r="H45" s="1176"/>
      <c r="I45" s="345">
        <v>619</v>
      </c>
      <c r="J45" s="346">
        <v>577</v>
      </c>
      <c r="K45" s="346">
        <v>564</v>
      </c>
      <c r="L45" s="346">
        <v>579</v>
      </c>
      <c r="M45" s="347">
        <v>571</v>
      </c>
    </row>
    <row r="46" spans="2:13" ht="27.75" customHeight="1" x14ac:dyDescent="0.15">
      <c r="B46" s="1171"/>
      <c r="C46" s="1172"/>
      <c r="D46" s="105"/>
      <c r="E46" s="1175" t="s">
        <v>36</v>
      </c>
      <c r="F46" s="1175"/>
      <c r="G46" s="1175"/>
      <c r="H46" s="1176"/>
      <c r="I46" s="345" t="s">
        <v>490</v>
      </c>
      <c r="J46" s="346" t="s">
        <v>490</v>
      </c>
      <c r="K46" s="346" t="s">
        <v>490</v>
      </c>
      <c r="L46" s="346" t="s">
        <v>490</v>
      </c>
      <c r="M46" s="347" t="s">
        <v>490</v>
      </c>
    </row>
    <row r="47" spans="2:13" ht="27.75" customHeight="1" x14ac:dyDescent="0.15">
      <c r="B47" s="1171"/>
      <c r="C47" s="1172"/>
      <c r="D47" s="106"/>
      <c r="E47" s="1185" t="s">
        <v>37</v>
      </c>
      <c r="F47" s="1186"/>
      <c r="G47" s="1186"/>
      <c r="H47" s="1187"/>
      <c r="I47" s="345" t="s">
        <v>490</v>
      </c>
      <c r="J47" s="346" t="s">
        <v>490</v>
      </c>
      <c r="K47" s="346" t="s">
        <v>490</v>
      </c>
      <c r="L47" s="346" t="s">
        <v>490</v>
      </c>
      <c r="M47" s="347" t="s">
        <v>490</v>
      </c>
    </row>
    <row r="48" spans="2:13" ht="27.75" customHeight="1" x14ac:dyDescent="0.15">
      <c r="B48" s="1171"/>
      <c r="C48" s="1172"/>
      <c r="D48" s="104"/>
      <c r="E48" s="1175" t="s">
        <v>38</v>
      </c>
      <c r="F48" s="1175"/>
      <c r="G48" s="1175"/>
      <c r="H48" s="1176"/>
      <c r="I48" s="345" t="s">
        <v>490</v>
      </c>
      <c r="J48" s="346" t="s">
        <v>490</v>
      </c>
      <c r="K48" s="346" t="s">
        <v>490</v>
      </c>
      <c r="L48" s="346" t="s">
        <v>490</v>
      </c>
      <c r="M48" s="347" t="s">
        <v>490</v>
      </c>
    </row>
    <row r="49" spans="2:13" ht="27.75" customHeight="1" x14ac:dyDescent="0.15">
      <c r="B49" s="1173"/>
      <c r="C49" s="1174"/>
      <c r="D49" s="104"/>
      <c r="E49" s="1175" t="s">
        <v>39</v>
      </c>
      <c r="F49" s="1175"/>
      <c r="G49" s="1175"/>
      <c r="H49" s="1176"/>
      <c r="I49" s="345" t="s">
        <v>490</v>
      </c>
      <c r="J49" s="346" t="s">
        <v>490</v>
      </c>
      <c r="K49" s="346" t="s">
        <v>490</v>
      </c>
      <c r="L49" s="346" t="s">
        <v>490</v>
      </c>
      <c r="M49" s="347" t="s">
        <v>490</v>
      </c>
    </row>
    <row r="50" spans="2:13" ht="27.75" customHeight="1" x14ac:dyDescent="0.15">
      <c r="B50" s="1169" t="s">
        <v>40</v>
      </c>
      <c r="C50" s="1170"/>
      <c r="D50" s="107"/>
      <c r="E50" s="1175" t="s">
        <v>41</v>
      </c>
      <c r="F50" s="1175"/>
      <c r="G50" s="1175"/>
      <c r="H50" s="1176"/>
      <c r="I50" s="345">
        <v>2455</v>
      </c>
      <c r="J50" s="346">
        <v>2608</v>
      </c>
      <c r="K50" s="346">
        <v>2887</v>
      </c>
      <c r="L50" s="346">
        <v>3255</v>
      </c>
      <c r="M50" s="347">
        <v>3755</v>
      </c>
    </row>
    <row r="51" spans="2:13" ht="27.75" customHeight="1" x14ac:dyDescent="0.15">
      <c r="B51" s="1171"/>
      <c r="C51" s="1172"/>
      <c r="D51" s="104"/>
      <c r="E51" s="1175" t="s">
        <v>42</v>
      </c>
      <c r="F51" s="1175"/>
      <c r="G51" s="1175"/>
      <c r="H51" s="1176"/>
      <c r="I51" s="345" t="s">
        <v>490</v>
      </c>
      <c r="J51" s="346">
        <v>55</v>
      </c>
      <c r="K51" s="346">
        <v>55</v>
      </c>
      <c r="L51" s="346">
        <v>55</v>
      </c>
      <c r="M51" s="347">
        <v>55</v>
      </c>
    </row>
    <row r="52" spans="2:13" ht="27.75" customHeight="1" x14ac:dyDescent="0.15">
      <c r="B52" s="1173"/>
      <c r="C52" s="1174"/>
      <c r="D52" s="104"/>
      <c r="E52" s="1175" t="s">
        <v>43</v>
      </c>
      <c r="F52" s="1175"/>
      <c r="G52" s="1175"/>
      <c r="H52" s="1176"/>
      <c r="I52" s="345">
        <v>5408</v>
      </c>
      <c r="J52" s="346">
        <v>5586</v>
      </c>
      <c r="K52" s="346">
        <v>5573</v>
      </c>
      <c r="L52" s="346">
        <v>6006</v>
      </c>
      <c r="M52" s="347">
        <v>6267</v>
      </c>
    </row>
    <row r="53" spans="2:13" ht="27.75" customHeight="1" thickBot="1" x14ac:dyDescent="0.2">
      <c r="B53" s="1177" t="s">
        <v>19</v>
      </c>
      <c r="C53" s="1178"/>
      <c r="D53" s="108"/>
      <c r="E53" s="1179" t="s">
        <v>44</v>
      </c>
      <c r="F53" s="1179"/>
      <c r="G53" s="1179"/>
      <c r="H53" s="1180"/>
      <c r="I53" s="348">
        <v>-876</v>
      </c>
      <c r="J53" s="349">
        <v>-982</v>
      </c>
      <c r="K53" s="349">
        <v>-1268</v>
      </c>
      <c r="L53" s="349">
        <v>-1437</v>
      </c>
      <c r="M53" s="350">
        <v>-1646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E46tuk8mxYsiTOs0eLuDnG40m2Jn02/AfwRaFFZWp9Akavc+GXXA7fx6W8CLRQTTA9VF3ZdrddRhOUDol+/lNw==" saltValue="ambga36Ywvuya7HhVteo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839</v>
      </c>
      <c r="G55" s="120">
        <v>898</v>
      </c>
      <c r="H55" s="121">
        <v>899</v>
      </c>
    </row>
    <row r="56" spans="2:8" ht="52.5" customHeight="1" x14ac:dyDescent="0.15">
      <c r="B56" s="122"/>
      <c r="C56" s="1198" t="s">
        <v>47</v>
      </c>
      <c r="D56" s="1198"/>
      <c r="E56" s="1199"/>
      <c r="F56" s="123">
        <v>1259</v>
      </c>
      <c r="G56" s="123">
        <v>1276</v>
      </c>
      <c r="H56" s="124">
        <v>1345</v>
      </c>
    </row>
    <row r="57" spans="2:8" ht="53.25" customHeight="1" x14ac:dyDescent="0.15">
      <c r="B57" s="122"/>
      <c r="C57" s="1200" t="s">
        <v>48</v>
      </c>
      <c r="D57" s="1200"/>
      <c r="E57" s="1201"/>
      <c r="F57" s="125">
        <v>1071</v>
      </c>
      <c r="G57" s="125">
        <v>1174</v>
      </c>
      <c r="H57" s="126">
        <v>1218</v>
      </c>
    </row>
    <row r="58" spans="2:8" ht="45.75" customHeight="1" x14ac:dyDescent="0.15">
      <c r="B58" s="127"/>
      <c r="C58" s="1188" t="s">
        <v>559</v>
      </c>
      <c r="D58" s="1189"/>
      <c r="E58" s="1190"/>
      <c r="F58" s="128">
        <v>540</v>
      </c>
      <c r="G58" s="128">
        <v>615</v>
      </c>
      <c r="H58" s="129">
        <v>616</v>
      </c>
    </row>
    <row r="59" spans="2:8" ht="45.75" customHeight="1" x14ac:dyDescent="0.15">
      <c r="B59" s="127"/>
      <c r="C59" s="1188" t="s">
        <v>560</v>
      </c>
      <c r="D59" s="1189"/>
      <c r="E59" s="1190"/>
      <c r="F59" s="128">
        <v>311</v>
      </c>
      <c r="G59" s="128">
        <v>338</v>
      </c>
      <c r="H59" s="129">
        <v>383</v>
      </c>
    </row>
    <row r="60" spans="2:8" ht="45.75" customHeight="1" x14ac:dyDescent="0.15">
      <c r="B60" s="127"/>
      <c r="C60" s="1188" t="s">
        <v>561</v>
      </c>
      <c r="D60" s="1189"/>
      <c r="E60" s="1190"/>
      <c r="F60" s="128">
        <v>77</v>
      </c>
      <c r="G60" s="128">
        <v>73</v>
      </c>
      <c r="H60" s="129">
        <v>73</v>
      </c>
    </row>
    <row r="61" spans="2:8" ht="45.75" customHeight="1" x14ac:dyDescent="0.15">
      <c r="B61" s="127"/>
      <c r="C61" s="1188" t="s">
        <v>563</v>
      </c>
      <c r="D61" s="1189"/>
      <c r="E61" s="1190"/>
      <c r="F61" s="128">
        <v>0</v>
      </c>
      <c r="G61" s="128">
        <v>0</v>
      </c>
      <c r="H61" s="129">
        <v>50</v>
      </c>
    </row>
    <row r="62" spans="2:8" ht="45.75" customHeight="1" thickBot="1" x14ac:dyDescent="0.2">
      <c r="B62" s="130"/>
      <c r="C62" s="1191" t="s">
        <v>562</v>
      </c>
      <c r="D62" s="1192"/>
      <c r="E62" s="1193"/>
      <c r="F62" s="131">
        <v>30</v>
      </c>
      <c r="G62" s="131">
        <v>30</v>
      </c>
      <c r="H62" s="132">
        <v>30</v>
      </c>
    </row>
    <row r="63" spans="2:8" ht="52.5" customHeight="1" thickBot="1" x14ac:dyDescent="0.2">
      <c r="B63" s="133"/>
      <c r="C63" s="1194" t="s">
        <v>49</v>
      </c>
      <c r="D63" s="1194"/>
      <c r="E63" s="1195"/>
      <c r="F63" s="134">
        <v>3170</v>
      </c>
      <c r="G63" s="134">
        <v>3348</v>
      </c>
      <c r="H63" s="135">
        <v>3461</v>
      </c>
    </row>
    <row r="64" spans="2:8" x14ac:dyDescent="0.15"/>
  </sheetData>
  <sheetProtection algorithmName="SHA-512" hashValue="TU1EWlGeYLYlZXSP/zR+phvmHhAfpo5Kqf0W3NhUgJWl72kgAeDoH3ifRyz/5ExWGA0bDMdUY1YuXSkbrKZwDQ==" saltValue="gisY3r/Ka3wiOcHUYnWk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67387</v>
      </c>
      <c r="E3" s="154"/>
      <c r="F3" s="155">
        <v>145139</v>
      </c>
      <c r="G3" s="156"/>
      <c r="H3" s="157"/>
    </row>
    <row r="4" spans="1:8" x14ac:dyDescent="0.15">
      <c r="A4" s="158"/>
      <c r="B4" s="159"/>
      <c r="C4" s="160"/>
      <c r="D4" s="161">
        <v>49952</v>
      </c>
      <c r="E4" s="162"/>
      <c r="F4" s="163">
        <v>83762</v>
      </c>
      <c r="G4" s="164"/>
      <c r="H4" s="165"/>
    </row>
    <row r="5" spans="1:8" x14ac:dyDescent="0.15">
      <c r="A5" s="146" t="s">
        <v>523</v>
      </c>
      <c r="B5" s="151"/>
      <c r="C5" s="152"/>
      <c r="D5" s="153">
        <v>193238</v>
      </c>
      <c r="E5" s="154"/>
      <c r="F5" s="155">
        <v>125391</v>
      </c>
      <c r="G5" s="156"/>
      <c r="H5" s="157"/>
    </row>
    <row r="6" spans="1:8" x14ac:dyDescent="0.15">
      <c r="A6" s="158"/>
      <c r="B6" s="159"/>
      <c r="C6" s="160"/>
      <c r="D6" s="161">
        <v>58512</v>
      </c>
      <c r="E6" s="162"/>
      <c r="F6" s="163">
        <v>68516</v>
      </c>
      <c r="G6" s="164"/>
      <c r="H6" s="165"/>
    </row>
    <row r="7" spans="1:8" x14ac:dyDescent="0.15">
      <c r="A7" s="146" t="s">
        <v>524</v>
      </c>
      <c r="B7" s="151"/>
      <c r="C7" s="152"/>
      <c r="D7" s="153">
        <v>115649</v>
      </c>
      <c r="E7" s="154"/>
      <c r="F7" s="155">
        <v>138402</v>
      </c>
      <c r="G7" s="156"/>
      <c r="H7" s="157"/>
    </row>
    <row r="8" spans="1:8" x14ac:dyDescent="0.15">
      <c r="A8" s="158"/>
      <c r="B8" s="159"/>
      <c r="C8" s="160"/>
      <c r="D8" s="161">
        <v>94332</v>
      </c>
      <c r="E8" s="162"/>
      <c r="F8" s="163">
        <v>70652</v>
      </c>
      <c r="G8" s="164"/>
      <c r="H8" s="165"/>
    </row>
    <row r="9" spans="1:8" x14ac:dyDescent="0.15">
      <c r="A9" s="146" t="s">
        <v>525</v>
      </c>
      <c r="B9" s="151"/>
      <c r="C9" s="152"/>
      <c r="D9" s="153">
        <v>254301</v>
      </c>
      <c r="E9" s="154"/>
      <c r="F9" s="155">
        <v>146367</v>
      </c>
      <c r="G9" s="156"/>
      <c r="H9" s="157"/>
    </row>
    <row r="10" spans="1:8" x14ac:dyDescent="0.15">
      <c r="A10" s="158"/>
      <c r="B10" s="159"/>
      <c r="C10" s="160"/>
      <c r="D10" s="161">
        <v>92812</v>
      </c>
      <c r="E10" s="162"/>
      <c r="F10" s="163">
        <v>79441</v>
      </c>
      <c r="G10" s="164"/>
      <c r="H10" s="165"/>
    </row>
    <row r="11" spans="1:8" x14ac:dyDescent="0.15">
      <c r="A11" s="146" t="s">
        <v>526</v>
      </c>
      <c r="B11" s="151"/>
      <c r="C11" s="152"/>
      <c r="D11" s="153">
        <v>234092</v>
      </c>
      <c r="E11" s="154"/>
      <c r="F11" s="155">
        <v>165181</v>
      </c>
      <c r="G11" s="156"/>
      <c r="H11" s="157"/>
    </row>
    <row r="12" spans="1:8" x14ac:dyDescent="0.15">
      <c r="A12" s="158"/>
      <c r="B12" s="159"/>
      <c r="C12" s="166"/>
      <c r="D12" s="161">
        <v>59523</v>
      </c>
      <c r="E12" s="162"/>
      <c r="F12" s="163">
        <v>82246</v>
      </c>
      <c r="G12" s="164"/>
      <c r="H12" s="165"/>
    </row>
    <row r="13" spans="1:8" x14ac:dyDescent="0.15">
      <c r="A13" s="146"/>
      <c r="B13" s="151"/>
      <c r="C13" s="152"/>
      <c r="D13" s="153">
        <v>172933</v>
      </c>
      <c r="E13" s="154"/>
      <c r="F13" s="155">
        <v>144096</v>
      </c>
      <c r="G13" s="167"/>
      <c r="H13" s="157"/>
    </row>
    <row r="14" spans="1:8" x14ac:dyDescent="0.15">
      <c r="A14" s="158"/>
      <c r="B14" s="159"/>
      <c r="C14" s="160"/>
      <c r="D14" s="161">
        <v>71026</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4.01</v>
      </c>
      <c r="C19" s="168">
        <f>ROUND(VALUE(SUBSTITUTE(実質収支比率等に係る経年分析!G$48,"▲","-")),2)</f>
        <v>2.9</v>
      </c>
      <c r="D19" s="168">
        <f>ROUND(VALUE(SUBSTITUTE(実質収支比率等に係る経年分析!H$48,"▲","-")),2)</f>
        <v>1.6</v>
      </c>
      <c r="E19" s="168">
        <f>ROUND(VALUE(SUBSTITUTE(実質収支比率等に係る経年分析!I$48,"▲","-")),2)</f>
        <v>3.4</v>
      </c>
      <c r="F19" s="168">
        <f>ROUND(VALUE(SUBSTITUTE(実質収支比率等に係る経年分析!J$48,"▲","-")),2)</f>
        <v>5.19</v>
      </c>
    </row>
    <row r="20" spans="1:11" x14ac:dyDescent="0.15">
      <c r="A20" s="168" t="s">
        <v>53</v>
      </c>
      <c r="B20" s="168">
        <f>ROUND(VALUE(SUBSTITUTE(実質収支比率等に係る経年分析!F$47,"▲","-")),2)</f>
        <v>30.21</v>
      </c>
      <c r="C20" s="168">
        <f>ROUND(VALUE(SUBSTITUTE(実質収支比率等に係る経年分析!G$47,"▲","-")),2)</f>
        <v>28.6</v>
      </c>
      <c r="D20" s="168">
        <f>ROUND(VALUE(SUBSTITUTE(実質収支比率等に係る経年分析!H$47,"▲","-")),2)</f>
        <v>25.57</v>
      </c>
      <c r="E20" s="168">
        <f>ROUND(VALUE(SUBSTITUTE(実質収支比率等に係る経年分析!I$47,"▲","-")),2)</f>
        <v>28.31</v>
      </c>
      <c r="F20" s="168">
        <f>ROUND(VALUE(SUBSTITUTE(実質収支比率等に係る経年分析!J$47,"▲","-")),2)</f>
        <v>28.1</v>
      </c>
    </row>
    <row r="21" spans="1:11" x14ac:dyDescent="0.15">
      <c r="A21" s="168" t="s">
        <v>54</v>
      </c>
      <c r="B21" s="168">
        <f>IF(ISNUMBER(VALUE(SUBSTITUTE(実質収支比率等に係る経年分析!F$49,"▲","-"))),ROUND(VALUE(SUBSTITUTE(実質収支比率等に係る経年分析!F$49,"▲","-")),2),NA())</f>
        <v>1.83</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-2.2599999999999998</v>
      </c>
      <c r="E21" s="168">
        <f>IF(ISNUMBER(VALUE(SUBSTITUTE(実質収支比率等に係る経年分析!I$49,"▲","-"))),ROUND(VALUE(SUBSTITUTE(実質収支比率等に係る経年分析!I$49,"▲","-")),2),NA())</f>
        <v>3.6</v>
      </c>
      <c r="F21" s="168">
        <f>IF(ISNUMBER(VALUE(SUBSTITUTE(実質収支比率等に係る経年分析!J$49,"▲","-"))),ROUND(VALUE(SUBSTITUTE(実質収支比率等に係る経年分析!J$49,"▲","-")),2),NA())</f>
        <v>1.85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0.93</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温泉配当事業特別会計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15">
      <c r="A32" s="169" t="str">
        <f>IF(連結実質赤字比率に係る赤字・黒字の構成分析!C$38="",NA(),連結実質赤字比率に係る赤字・黒字の構成分析!C$38)</f>
        <v>集落排水処理事業特別会計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1.53</v>
      </c>
    </row>
    <row r="33" spans="1:16" x14ac:dyDescent="0.15">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3.42</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3.72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4.83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4.17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5.18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11.16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13.97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502</v>
      </c>
      <c r="E42" s="170"/>
      <c r="F42" s="170"/>
      <c r="G42" s="170">
        <f>'実質公債費比率（分子）の構造'!L$52</f>
        <v>509</v>
      </c>
      <c r="H42" s="170"/>
      <c r="I42" s="170"/>
      <c r="J42" s="170">
        <f>'実質公債費比率（分子）の構造'!M$52</f>
        <v>516</v>
      </c>
      <c r="K42" s="170"/>
      <c r="L42" s="170"/>
      <c r="M42" s="170">
        <f>'実質公債費比率（分子）の構造'!N$52</f>
        <v>517</v>
      </c>
      <c r="N42" s="170"/>
      <c r="O42" s="170"/>
      <c r="P42" s="170">
        <f>'実質公債費比率（分子）の構造'!O$52</f>
        <v>537</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1</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14</v>
      </c>
      <c r="C45" s="170"/>
      <c r="D45" s="170"/>
      <c r="E45" s="170">
        <f>'実質公債費比率（分子）の構造'!L$49</f>
        <v>15</v>
      </c>
      <c r="F45" s="170"/>
      <c r="G45" s="170"/>
      <c r="H45" s="170">
        <f>'実質公債費比率（分子）の構造'!M$49</f>
        <v>17</v>
      </c>
      <c r="I45" s="170"/>
      <c r="J45" s="170"/>
      <c r="K45" s="170">
        <f>'実質公債費比率（分子）の構造'!N$49</f>
        <v>19</v>
      </c>
      <c r="L45" s="170"/>
      <c r="M45" s="170"/>
      <c r="N45" s="170">
        <f>'実質公債費比率（分子）の構造'!O$49</f>
        <v>20</v>
      </c>
      <c r="O45" s="170"/>
      <c r="P45" s="170"/>
    </row>
    <row r="46" spans="1:16" x14ac:dyDescent="0.15">
      <c r="A46" s="170" t="s">
        <v>64</v>
      </c>
      <c r="B46" s="170">
        <f>'実質公債費比率（分子）の構造'!K$48</f>
        <v>197</v>
      </c>
      <c r="C46" s="170"/>
      <c r="D46" s="170"/>
      <c r="E46" s="170">
        <f>'実質公債費比率（分子）の構造'!L$48</f>
        <v>191</v>
      </c>
      <c r="F46" s="170"/>
      <c r="G46" s="170"/>
      <c r="H46" s="170">
        <f>'実質公債費比率（分子）の構造'!M$48</f>
        <v>187</v>
      </c>
      <c r="I46" s="170"/>
      <c r="J46" s="170"/>
      <c r="K46" s="170">
        <f>'実質公債費比率（分子）の構造'!N$48</f>
        <v>183</v>
      </c>
      <c r="L46" s="170"/>
      <c r="M46" s="170"/>
      <c r="N46" s="170">
        <f>'実質公債費比率（分子）の構造'!O$48</f>
        <v>188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492</v>
      </c>
      <c r="C49" s="170"/>
      <c r="D49" s="170"/>
      <c r="E49" s="170">
        <f>'実質公債費比率（分子）の構造'!L$45</f>
        <v>496</v>
      </c>
      <c r="F49" s="170"/>
      <c r="G49" s="170"/>
      <c r="H49" s="170">
        <f>'実質公債費比率（分子）の構造'!M$45</f>
        <v>533</v>
      </c>
      <c r="I49" s="170"/>
      <c r="J49" s="170"/>
      <c r="K49" s="170">
        <f>'実質公債費比率（分子）の構造'!N$45</f>
        <v>538</v>
      </c>
      <c r="L49" s="170"/>
      <c r="M49" s="170"/>
      <c r="N49" s="170">
        <f>'実質公債費比率（分子）の構造'!O$45</f>
        <v>583</v>
      </c>
      <c r="O49" s="170"/>
      <c r="P49" s="170"/>
    </row>
    <row r="50" spans="1:16" x14ac:dyDescent="0.15">
      <c r="A50" s="170" t="s">
        <v>67</v>
      </c>
      <c r="B50" s="170" t="e">
        <f>NA()</f>
        <v>#N/A</v>
      </c>
      <c r="C50" s="170">
        <f>IF(ISNUMBER('実質公債費比率（分子）の構造'!K$53),'実質公債費比率（分子）の構造'!K$53,NA())</f>
        <v>201</v>
      </c>
      <c r="D50" s="170" t="e">
        <f>NA()</f>
        <v>#N/A</v>
      </c>
      <c r="E50" s="170" t="e">
        <f>NA()</f>
        <v>#N/A</v>
      </c>
      <c r="F50" s="170">
        <f>IF(ISNUMBER('実質公債費比率（分子）の構造'!L$53),'実質公債費比率（分子）の構造'!L$53,NA())</f>
        <v>193</v>
      </c>
      <c r="G50" s="170" t="e">
        <f>NA()</f>
        <v>#N/A</v>
      </c>
      <c r="H50" s="170" t="e">
        <f>NA()</f>
        <v>#N/A</v>
      </c>
      <c r="I50" s="170">
        <f>IF(ISNUMBER('実質公債費比率（分子）の構造'!M$53),'実質公債費比率（分子）の構造'!M$53,NA())</f>
        <v>221</v>
      </c>
      <c r="J50" s="170" t="e">
        <f>NA()</f>
        <v>#N/A</v>
      </c>
      <c r="K50" s="170" t="e">
        <f>NA()</f>
        <v>#N/A</v>
      </c>
      <c r="L50" s="170">
        <f>IF(ISNUMBER('実質公債費比率（分子）の構造'!N$53),'実質公債費比率（分子）の構造'!N$53,NA())</f>
        <v>224</v>
      </c>
      <c r="M50" s="170" t="e">
        <f>NA()</f>
        <v>#N/A</v>
      </c>
      <c r="N50" s="170" t="e">
        <f>NA()</f>
        <v>#N/A</v>
      </c>
      <c r="O50" s="170">
        <f>IF(ISNUMBER('実質公債費比率（分子）の構造'!O$53),'実質公債費比率（分子）の構造'!O$53,NA())</f>
        <v>254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5408</v>
      </c>
      <c r="E56" s="169"/>
      <c r="F56" s="169"/>
      <c r="G56" s="169">
        <f>'将来負担比率（分子）の構造'!J$52</f>
        <v>5586</v>
      </c>
      <c r="H56" s="169"/>
      <c r="I56" s="169"/>
      <c r="J56" s="169">
        <f>'将来負担比率（分子）の構造'!K$52</f>
        <v>5573</v>
      </c>
      <c r="K56" s="169"/>
      <c r="L56" s="169"/>
      <c r="M56" s="169">
        <f>'将来負担比率（分子）の構造'!L$52</f>
        <v>6006</v>
      </c>
      <c r="N56" s="169"/>
      <c r="O56" s="169"/>
      <c r="P56" s="169">
        <f>'将来負担比率（分子）の構造'!M$52</f>
        <v>6267</v>
      </c>
    </row>
    <row r="57" spans="1:16" x14ac:dyDescent="0.15">
      <c r="A57" s="169" t="s">
        <v>42</v>
      </c>
      <c r="B57" s="169"/>
      <c r="C57" s="169"/>
      <c r="D57" s="169" t="str">
        <f>'将来負担比率（分子）の構造'!I$51</f>
        <v>-</v>
      </c>
      <c r="E57" s="169"/>
      <c r="F57" s="169"/>
      <c r="G57" s="169">
        <f>'将来負担比率（分子）の構造'!J$51</f>
        <v>55</v>
      </c>
      <c r="H57" s="169"/>
      <c r="I57" s="169"/>
      <c r="J57" s="169">
        <f>'将来負担比率（分子）の構造'!K$51</f>
        <v>55</v>
      </c>
      <c r="K57" s="169"/>
      <c r="L57" s="169"/>
      <c r="M57" s="169">
        <f>'将来負担比率（分子）の構造'!L$51</f>
        <v>55</v>
      </c>
      <c r="N57" s="169"/>
      <c r="O57" s="169"/>
      <c r="P57" s="169">
        <f>'将来負担比率（分子）の構造'!M$51</f>
        <v>55</v>
      </c>
    </row>
    <row r="58" spans="1:16" x14ac:dyDescent="0.15">
      <c r="A58" s="169" t="s">
        <v>41</v>
      </c>
      <c r="B58" s="169"/>
      <c r="C58" s="169"/>
      <c r="D58" s="169">
        <f>'将来負担比率（分子）の構造'!I$50</f>
        <v>2455</v>
      </c>
      <c r="E58" s="169"/>
      <c r="F58" s="169"/>
      <c r="G58" s="169">
        <f>'将来負担比率（分子）の構造'!J$50</f>
        <v>2608</v>
      </c>
      <c r="H58" s="169"/>
      <c r="I58" s="169"/>
      <c r="J58" s="169">
        <f>'将来負担比率（分子）の構造'!K$50</f>
        <v>2887</v>
      </c>
      <c r="K58" s="169"/>
      <c r="L58" s="169"/>
      <c r="M58" s="169">
        <f>'将来負担比率（分子）の構造'!L$50</f>
        <v>3255</v>
      </c>
      <c r="N58" s="169"/>
      <c r="O58" s="169"/>
      <c r="P58" s="169">
        <f>'将来負担比率（分子）の構造'!M$50</f>
        <v>3755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619</v>
      </c>
      <c r="C62" s="169"/>
      <c r="D62" s="169"/>
      <c r="E62" s="169">
        <f>'将来負担比率（分子）の構造'!J$45</f>
        <v>577</v>
      </c>
      <c r="F62" s="169"/>
      <c r="G62" s="169"/>
      <c r="H62" s="169">
        <f>'将来負担比率（分子）の構造'!K$45</f>
        <v>564</v>
      </c>
      <c r="I62" s="169"/>
      <c r="J62" s="169"/>
      <c r="K62" s="169">
        <f>'将来負担比率（分子）の構造'!L$45</f>
        <v>579</v>
      </c>
      <c r="L62" s="169"/>
      <c r="M62" s="169"/>
      <c r="N62" s="169">
        <f>'将来負担比率（分子）の構造'!M$45</f>
        <v>571</v>
      </c>
      <c r="O62" s="169"/>
      <c r="P62" s="169"/>
    </row>
    <row r="63" spans="1:16" x14ac:dyDescent="0.15">
      <c r="A63" s="169" t="s">
        <v>34</v>
      </c>
      <c r="B63" s="169">
        <f>'将来負担比率（分子）の構造'!I$44</f>
        <v>134</v>
      </c>
      <c r="C63" s="169"/>
      <c r="D63" s="169"/>
      <c r="E63" s="169">
        <f>'将来負担比率（分子）の構造'!J$44</f>
        <v>146</v>
      </c>
      <c r="F63" s="169"/>
      <c r="G63" s="169"/>
      <c r="H63" s="169">
        <f>'将来負担比率（分子）の構造'!K$44</f>
        <v>149</v>
      </c>
      <c r="I63" s="169"/>
      <c r="J63" s="169"/>
      <c r="K63" s="169">
        <f>'将来負担比率（分子）の構造'!L$44</f>
        <v>131</v>
      </c>
      <c r="L63" s="169"/>
      <c r="M63" s="169"/>
      <c r="N63" s="169">
        <f>'将来負担比率（分子）の構造'!M$44</f>
        <v>114</v>
      </c>
      <c r="O63" s="169"/>
      <c r="P63" s="169"/>
    </row>
    <row r="64" spans="1:16" x14ac:dyDescent="0.15">
      <c r="A64" s="169" t="s">
        <v>33</v>
      </c>
      <c r="B64" s="169">
        <f>'将来負担比率（分子）の構造'!I$43</f>
        <v>1328</v>
      </c>
      <c r="C64" s="169"/>
      <c r="D64" s="169"/>
      <c r="E64" s="169">
        <f>'将来負担比率（分子）の構造'!J$43</f>
        <v>1320</v>
      </c>
      <c r="F64" s="169"/>
      <c r="G64" s="169"/>
      <c r="H64" s="169">
        <f>'将来負担比率（分子）の構造'!K$43</f>
        <v>1237</v>
      </c>
      <c r="I64" s="169"/>
      <c r="J64" s="169"/>
      <c r="K64" s="169">
        <f>'将来負担比率（分子）の構造'!L$43</f>
        <v>1138</v>
      </c>
      <c r="L64" s="169"/>
      <c r="M64" s="169"/>
      <c r="N64" s="169">
        <f>'将来負担比率（分子）の構造'!M$43</f>
        <v>1285</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4906</v>
      </c>
      <c r="C66" s="169"/>
      <c r="D66" s="169"/>
      <c r="E66" s="169">
        <f>'将来負担比率（分子）の構造'!J$41</f>
        <v>5224</v>
      </c>
      <c r="F66" s="169"/>
      <c r="G66" s="169"/>
      <c r="H66" s="169">
        <f>'将来負担比率（分子）の構造'!K$41</f>
        <v>5298</v>
      </c>
      <c r="I66" s="169"/>
      <c r="J66" s="169"/>
      <c r="K66" s="169">
        <f>'将来負担比率（分子）の構造'!L$41</f>
        <v>6032</v>
      </c>
      <c r="L66" s="169"/>
      <c r="M66" s="169"/>
      <c r="N66" s="169">
        <f>'将来負担比率（分子）の構造'!M$41</f>
        <v>6462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839</v>
      </c>
      <c r="C72" s="173">
        <f>基金残高に係る経年分析!G55</f>
        <v>898</v>
      </c>
      <c r="D72" s="173">
        <f>基金残高に係る経年分析!H55</f>
        <v>899</v>
      </c>
    </row>
    <row r="73" spans="1:16" x14ac:dyDescent="0.15">
      <c r="A73" s="172" t="s">
        <v>74</v>
      </c>
      <c r="B73" s="173">
        <f>基金残高に係る経年分析!F56</f>
        <v>1259</v>
      </c>
      <c r="C73" s="173">
        <f>基金残高に係る経年分析!G56</f>
        <v>1276</v>
      </c>
      <c r="D73" s="173">
        <f>基金残高に係る経年分析!H56</f>
        <v>1345</v>
      </c>
    </row>
    <row r="74" spans="1:16" x14ac:dyDescent="0.15">
      <c r="A74" s="172" t="s">
        <v>75</v>
      </c>
      <c r="B74" s="173">
        <f>基金残高に係る経年分析!F57</f>
        <v>1071</v>
      </c>
      <c r="C74" s="173">
        <f>基金残高に係る経年分析!G57</f>
        <v>1174</v>
      </c>
      <c r="D74" s="173">
        <f>基金残高に係る経年分析!H57</f>
        <v>1218</v>
      </c>
    </row>
  </sheetData>
  <sheetProtection algorithmName="SHA-512" hashValue="jH77hYI4qpWpTRR9qCxJpHG23HI3QvCq9H6O3ikse+DfuK38p5LhGivd2excvfBeKt5g3uC52osHMJEgA8rHVg==" saltValue="xYuW8YLTil2qRXS4bRKO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