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V:\⑪予算・決算の回答・報告\10財政状況資料集\R6\04回答2023\"/>
    </mc:Choice>
  </mc:AlternateContent>
  <xr:revisionPtr revIDLastSave="0" documentId="13_ncr:1_{50C46513-275F-4BA5-906F-F07936F8CF9F}"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W37" i="10"/>
  <c r="BW38" i="10" s="1"/>
  <c r="BW39" i="10" s="1"/>
  <c r="CO34" i="10" s="1"/>
  <c r="CO35" i="10" s="1"/>
  <c r="CO36" i="10" s="1"/>
  <c r="BE37" i="10"/>
  <c r="AM37" i="10"/>
  <c r="U37" i="10"/>
  <c r="C37" i="10"/>
  <c r="BW36" i="10"/>
  <c r="BE36" i="10"/>
  <c r="BW35" i="10"/>
  <c r="BE35" i="10"/>
  <c r="BW34"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alcChain>
</file>

<file path=xl/sharedStrings.xml><?xml version="1.0" encoding="utf-8"?>
<sst xmlns="http://schemas.openxmlformats.org/spreadsheetml/2006/main" count="1096" uniqueCount="569">
  <si>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</si>
  <si>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</si>
  <si>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</si>
  <si>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</si>
  <si>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</si>
  <si>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</si>
  <si>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</si>
  <si>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</si>
  <si>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</si>
  <si>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</si>
  <si>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</si>
  <si>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</si>
  <si>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</si>
  <si>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</si>
  <si>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</si>
  <si>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</si>
  <si>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</si>
  <si>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</si>
  <si>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</si>
  <si>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</si>
  <si>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</si>
  <si>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</si>
  <si>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</si>
  <si>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</si>
  <si>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</si>
  <si>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</si>
  <si>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</si>
  <si>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</si>
  <si>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</si>
  <si>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</si>
  <si>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</si>
  <si>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</si>
  <si>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</si>
  <si>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</si>
  <si>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</si>
  <si>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</si>
  <si>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</si>
  <si>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</si>
  <si>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</si>
  <si>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</si>
  <si>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</si>
  <si>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</si>
  <si>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</si>
  <si>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</si>
  <si>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</si>
  <si>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</si>
  <si>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</si>
  <si>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</si>
  <si>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</si>
  <si>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</si>
  <si>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</si>
  <si>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</si>
  <si>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</si>
  <si>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</si>
  <si>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</si>
  <si>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</si>
  <si>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</si>
  <si>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</si>
  <si>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</si>
  <si>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</si>
  <si>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</si>
  <si>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</si>
  <si>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</si>
  <si>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</si>
  <si>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</si>
  <si>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</si>
  <si>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</si>
  <si>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</si>
  <si>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</si>
  <si>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</si>
  <si>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</si>
  <si>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</si>
  <si>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</si>
  <si>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</si>
  <si>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</si>
  <si>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</si>
  <si>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</si>
  <si>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</si>
  <si>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</si>
  <si>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</si>
  <si>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</si>
  <si>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</si>
  <si>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</si>
  <si>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</si>
  <si>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</si>
  <si>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</si>
  <si>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</si>
  <si>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</si>
  <si>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</si>
  <si>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</si>
  <si>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</si>
  <si>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</si>
  <si>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</si>
  <si>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</si>
  <si>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湯梨浜町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</si>
  <si>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</si>
  <si>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</si>
  <si>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</si>
  <si>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</si>
  <si>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</si>
  <si>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</si>
  <si>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</si>
  <si>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</si>
  <si>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</si>
  <si>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</si>
  <si>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</si>
  <si>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</si>
  <si>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</si>
  <si>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</si>
  <si>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</si>
  <si>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</si>
  <si>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</si>
  <si>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</si>
  <si>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</si>
  <si>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</si>
  <si>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</si>
  <si>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</si>
  <si>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</si>
  <si>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</si>
  <si>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</si>
  <si>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</si>
  <si>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</si>
  <si>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</si>
  <si>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</si>
  <si>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</si>
  <si>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</si>
  <si>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</si>
  <si>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</si>
  <si>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</si>
  <si>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</si>
  <si>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</si>
  <si>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</si>
  <si>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</si>
  <si>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</si>
  <si>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</si>
  <si>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</si>
  <si>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</si>
  <si>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</si>
  <si>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</si>
  <si>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</si>
  <si>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</si>
  <si>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</si>
  <si>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</si>
  <si>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</si>
  <si>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</si>
  <si>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</si>
  <si>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</si>
  <si>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</si>
  <si>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</si>
  <si>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</si>
  <si>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</si>
  <si>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</si>
  <si>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</si>
  <si>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</si>
  <si>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</si>
  <si>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</si>
  <si>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</si>
  <si>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</si>
  <si>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</si>
  <si>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</si>
  <si>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</si>
  <si>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</si>
  <si>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</si>
  <si>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</si>
  <si>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</si>
  <si>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</si>
  <si>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</si>
  <si>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</si>
  <si>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</si>
  <si>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</si>
  <si>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</si>
  <si>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</si>
  <si>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</si>
  <si>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</si>
  <si>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</si>
  <si>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</si>
  <si>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</si>
  <si>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</si>
  <si>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</si>
  <si>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</si>
  <si>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</si>
  <si>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</si>
  <si>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</si>
  <si>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</si>
  <si>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</si>
  <si>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</si>
  <si>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</si>
  <si>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</si>
  <si>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</si>
  <si>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</si>
  <si>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</si>
  <si>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</si>
  <si>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</si>
  <si>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</si>
  <si>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</si>
  <si>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</si>
  <si>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</si>
  <si>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</si>
  <si>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</si>
  <si>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</si>
  <si>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</si>
  <si>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</si>
  <si>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</si>
  <si>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鳥取県湯梨浜町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</si>
  <si>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</si>
  <si>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</si>
  <si>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</si>
  <si>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</si>
  <si>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</si>
  <si>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</si>
  <si>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</si>
  <si>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</si>
  <si>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</si>
  <si>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</si>
  <si>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</si>
  <si>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</si>
  <si>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</si>
  <si>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</si>
  <si>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</si>
  <si>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</si>
  <si>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</si>
  <si>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</si>
  <si>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</si>
  <si>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</si>
  <si>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</si>
  <si>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</si>
  <si>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</si>
  <si>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</si>
  <si>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</si>
  <si>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</si>
  <si>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</si>
  <si>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</si>
  <si>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</si>
  <si>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</si>
  <si>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</si>
  <si>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</si>
  <si>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</si>
  <si>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</si>
  <si>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</si>
  <si>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</si>
  <si>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</si>
  <si>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</si>
  <si>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</si>
  <si>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</si>
  <si>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</si>
  <si>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</si>
  <si>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</si>
  <si>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</si>
  <si>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</si>
  <si>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</si>
  <si>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</si>
  <si>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</si>
  <si>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</si>
  <si>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</si>
  <si>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</si>
  <si>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</si>
  <si>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</si>
  <si>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</si>
  <si>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</si>
  <si>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</si>
  <si>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</si>
  <si>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</si>
  <si>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</si>
  <si>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</si>
  <si>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</si>
  <si>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</si>
  <si>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</si>
  <si>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</si>
  <si>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</si>
  <si>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</si>
  <si>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</si>
  <si>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</si>
  <si>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</si>
  <si>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</si>
  <si>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</si>
  <si>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</si>
  <si>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</si>
  <si>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</si>
  <si>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</si>
  <si>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</si>
  <si>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</si>
  <si>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</si>
  <si>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</si>
  <si>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</si>
  <si>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</si>
  <si>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</si>
  <si>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</si>
  <si>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</si>
  <si>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</si>
  <si>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</si>
  <si>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</si>
  <si>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</si>
  <si>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</si>
  <si>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</si>
  <si>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</si>
  <si>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</si>
  <si>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</si>
  <si>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</si>
  <si>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</si>
  <si>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</si>
  <si>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</si>
  <si>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</si>
  <si>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</si>
  <si>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</si>
  <si>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</si>
  <si>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</si>
  <si>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</si>
  <si>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</si>
  <si>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</si>
  <si>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</si>
  <si>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</si>
  <si>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</si>
  <si>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</si>
  <si>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</si>
  <si>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</si>
  <si>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</si>
  <si>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</si>
  <si>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</si>
  <si>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</si>
  <si>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</si>
  <si>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</si>
  <si>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</si>
  <si>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</si>
  <si>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</si>
  <si>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</si>
  <si>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</si>
  <si>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</si>
  <si>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</si>
  <si>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</si>
  <si>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</si>
  <si>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</si>
  <si>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</si>
  <si>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</si>
  <si>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</si>
  <si>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</si>
  <si>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</si>
  <si>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</si>
  <si>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</si>
  <si>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</si>
  <si>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</si>
  <si>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</si>
  <si>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</si>
  <si>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</si>
  <si>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</si>
  <si>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</si>
  <si>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</si>
  <si>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</si>
  <si>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</si>
  <si>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</si>
  <si>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</si>
  <si>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</si>
  <si>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</si>
  <si>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</si>
  <si>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</si>
  <si>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鳥取県湯梨浜町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</si>
  <si>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</si>
  <si>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</si>
  <si>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</si>
  <si>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</si>
  <si>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</si>
  <si>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</si>
  <si>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</si>
  <si>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</si>
  <si>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</si>
  <si>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</si>
  <si>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</si>
  <si>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</si>
  <si>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</si>
  <si>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</si>
  <si>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</si>
  <si>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</si>
  <si>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</si>
  <si>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</si>
  <si>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</si>
  <si>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</si>
  <si>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</si>
  <si>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高齢者及び障がい者住宅整備資金貸付事業特別会計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</si>
  <si>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</si>
  <si>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</si>
  <si>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</si>
  <si>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</si>
  <si>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</si>
  <si>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</si>
  <si>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</si>
  <si>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</si>
  <si>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</si>
  <si>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</si>
  <si>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</si>
  <si>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</si>
  <si>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</si>
  <si>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</si>
  <si>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</si>
  <si>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</si>
  <si>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国民宿舎事業特別会計</t>
    <phoneticPr fontId="5"/>
  </si>
  <si>
    <t>法適用企業</t>
    <phoneticPr fontId="5"/>
  </si>
  <si>
    <t>水道事業会計</t>
    <phoneticPr fontId="5"/>
  </si>
  <si>
    <t>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</si>
  <si>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</si>
  <si>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</si>
  <si>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</si>
  <si>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</si>
  <si>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</si>
  <si>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</si>
  <si>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</si>
  <si>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</si>
  <si>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</si>
  <si>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</si>
  <si>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</si>
  <si>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</si>
  <si>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</si>
  <si>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</si>
  <si>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</si>
  <si>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</si>
  <si>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</si>
  <si>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</si>
  <si>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</si>
  <si>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</si>
  <si>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</si>
  <si>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</si>
  <si>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</si>
  <si>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</si>
  <si>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</si>
  <si>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</si>
  <si>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</si>
  <si>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</si>
  <si>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</si>
  <si>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</si>
  <si>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</si>
  <si>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</si>
  <si>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</si>
  <si>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</si>
  <si>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</si>
  <si>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</si>
  <si>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</si>
  <si>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</si>
  <si>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</si>
  <si>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</si>
  <si>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</si>
  <si>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</si>
  <si>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</si>
  <si>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</si>
  <si>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</si>
  <si>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</si>
  <si>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</si>
  <si>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</si>
  <si>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</si>
  <si>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</si>
  <si>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</si>
  <si>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</si>
  <si>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</si>
  <si>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</si>
  <si>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</si>
  <si>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</si>
  <si>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</si>
  <si>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</si>
  <si>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</si>
  <si>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</si>
  <si>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</si>
  <si>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</si>
  <si>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</si>
  <si>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</si>
  <si>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</si>
  <si>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</si>
  <si>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</si>
  <si>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</si>
  <si>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</si>
  <si>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</si>
  <si>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</si>
  <si>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</si>
  <si>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</si>
  <si>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</si>
  <si>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</si>
  <si>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</si>
  <si>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</si>
  <si>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</si>
  <si>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</si>
  <si>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</si>
  <si>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</si>
  <si>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</si>
  <si>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</si>
  <si>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</si>
  <si>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</si>
  <si>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</si>
  <si>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</si>
  <si>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</si>
  <si>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</si>
  <si>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</si>
  <si>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</si>
  <si>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</si>
  <si>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</si>
  <si>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</si>
  <si>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</si>
  <si>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</si>
  <si>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</si>
  <si>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</si>
  <si>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</si>
  <si>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</si>
  <si>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</si>
  <si>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</si>
  <si>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</si>
  <si>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</si>
  <si>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</si>
  <si>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</si>
  <si>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</si>
  <si>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</si>
  <si>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</si>
  <si>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</si>
  <si>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</si>
  <si>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</si>
  <si>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</si>
  <si>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</si>
  <si>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</si>
  <si>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</si>
  <si>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</si>
  <si>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</si>
  <si>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</si>
  <si>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</si>
  <si>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</si>
  <si>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</si>
  <si>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</si>
  <si>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</si>
  <si>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</si>
  <si>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</si>
  <si>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</si>
  <si>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</si>
  <si>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</si>
  <si>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</si>
  <si>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</si>
  <si>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</si>
  <si>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</si>
  <si>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</si>
  <si>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</si>
  <si>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</si>
  <si>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</si>
  <si>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</si>
  <si>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</si>
  <si>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介護保険特別会計</t>
  </si>
  <si>
    <t>下水道事業会計</t>
  </si>
  <si>
    <t>国民健康保険事業特別会計</t>
  </si>
  <si>
    <t>温泉事業特別会計</t>
  </si>
  <si>
    <t>後期高齢者医療特別会計</t>
  </si>
  <si>
    <t>住宅新築資金等貸付事業特別会計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</si>
  <si>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</si>
  <si>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</si>
  <si>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</si>
  <si>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</si>
  <si>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</si>
  <si>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</si>
  <si>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</si>
  <si>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</si>
  <si>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</si>
  <si>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鳥取県町村総合事務組合</t>
    <phoneticPr fontId="2"/>
  </si>
  <si>
    <t>鳥取中部ふるさと広域連合</t>
    <phoneticPr fontId="2"/>
  </si>
  <si>
    <t>一般会計</t>
    <rPh sb="0" eb="4">
      <t>イッパンカイケイ</t>
    </rPh>
    <phoneticPr fontId="2"/>
  </si>
  <si>
    <t>鳥取県後期高齢者医療広域連合</t>
    <phoneticPr fontId="2"/>
  </si>
  <si>
    <t>一般会計</t>
    <phoneticPr fontId="2"/>
  </si>
  <si>
    <t>後期高齢者医療特別会計</t>
    <phoneticPr fontId="2"/>
  </si>
  <si>
    <t>湯梨浜町土地開発公社</t>
    <rPh sb="0" eb="10">
      <t>ユリハマチョウトチカイハツコウシャ</t>
    </rPh>
    <phoneticPr fontId="10"/>
  </si>
  <si>
    <t>一般財団法人ゆりはま温泉公社</t>
    <rPh sb="0" eb="6">
      <t>イッパンザイダンホウジン</t>
    </rPh>
    <rPh sb="10" eb="14">
      <t>オンセンコウシャ</t>
    </rPh>
    <phoneticPr fontId="10"/>
  </si>
  <si>
    <t>鳥取中央有線放送株式会社</t>
    <rPh sb="0" eb="8">
      <t>トットリチュウオウユウセンホウソウ</t>
    </rPh>
    <rPh sb="8" eb="12">
      <t>カブシキカイシャ</t>
    </rPh>
    <phoneticPr fontId="10"/>
  </si>
  <si>
    <t>ふるさと振興まちづくり基金</t>
    <phoneticPr fontId="2"/>
  </si>
  <si>
    <t>定住促進住宅整備基金</t>
    <phoneticPr fontId="2"/>
  </si>
  <si>
    <t>ふるさと湯梨浜応援基金</t>
    <phoneticPr fontId="2"/>
  </si>
  <si>
    <t>公共施設等建設基金</t>
    <phoneticPr fontId="2"/>
  </si>
  <si>
    <t>ふるさと農村活性化基金</t>
    <phoneticPr fontId="2"/>
  </si>
  <si>
    <t>-</t>
    <phoneticPr fontId="2"/>
  </si>
  <si>
    <t>-</t>
    <phoneticPr fontId="2"/>
  </si>
  <si>
    <t>中部ふるさと市町村圏振興事業特別会計</t>
    <phoneticPr fontId="2"/>
  </si>
  <si>
    <t>交通災害共済事業特別会計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</si>
</sst>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42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A243-4D24-8FFE-B21E097DA5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74424</c:v>
                </c:pt>
                <c:pt idx="1">
                  <c:v>112795</c:v>
                </c:pt>
                <c:pt idx="2">
                  <c:v>66922</c:v>
                </c:pt>
                <c:pt idx="3">
                  <c:v>75582</c:v>
                </c:pt>
                <c:pt idx="4">
                  <c:v>102788</c:v>
                </c:pt>
              </c:numCache>
            </c:numRef>
          </c:val>
          <c:smooth val="0"/>
          <c:extLst>
            <c:ext xmlns:c16="http://schemas.microsoft.com/office/drawing/2014/chart" uri="{C3380CC4-5D6E-409C-BE32-E72D297353CC}">
              <c16:uniqueId val="{00000001-A243-4D24-8FFE-B21E097DA5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3.87</c:v>
                </c:pt>
                <c:pt idx="1">
                  <c:v>4.3600000000000003</c:v>
                </c:pt>
                <c:pt idx="2">
                  <c:v>4.8099999999999996</c:v>
                </c:pt>
                <c:pt idx="3">
                  <c:v>5.15</c:v>
                </c:pt>
                <c:pt idx="4">
                  <c:v>3.99</c:v>
                </c:pt>
              </c:numCache>
            </c:numRef>
          </c:val>
          <c:extLst>
            <c:ext xmlns:c16="http://schemas.microsoft.com/office/drawing/2014/chart" uri="{C3380CC4-5D6E-409C-BE32-E72D297353CC}">
              <c16:uniqueId val="{00000000-AE28-48D6-BD40-A24840CFBF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40.57</c:v>
                </c:pt>
                <c:pt idx="1">
                  <c:v>38.72</c:v>
                </c:pt>
                <c:pt idx="2">
                  <c:v>37.49</c:v>
                </c:pt>
                <c:pt idx="3">
                  <c:v>38.15</c:v>
                </c:pt>
                <c:pt idx="4">
                  <c:v>38.31</c:v>
                </c:pt>
              </c:numCache>
            </c:numRef>
          </c:val>
          <c:extLst>
            <c:ext xmlns:c16="http://schemas.microsoft.com/office/drawing/2014/chart" uri="{C3380CC4-5D6E-409C-BE32-E72D297353CC}">
              <c16:uniqueId val="{00000001-AE28-48D6-BD40-A24840CFBF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2.17</c:v>
                </c:pt>
                <c:pt idx="1">
                  <c:v>6.5</c:v>
                </c:pt>
                <c:pt idx="2">
                  <c:v>4.58</c:v>
                </c:pt>
                <c:pt idx="3">
                  <c:v>3.91</c:v>
                </c:pt>
                <c:pt idx="4">
                  <c:v>3.17</c:v>
                </c:pt>
              </c:numCache>
            </c:numRef>
          </c:val>
          <c:smooth val="0"/>
          <c:extLst>
            <c:ext xmlns:c16="http://schemas.microsoft.com/office/drawing/2014/chart" uri="{C3380CC4-5D6E-409C-BE32-E72D297353CC}">
              <c16:uniqueId val="{00000002-AE28-48D6-BD40-A24840CFBF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c:v>
                </c:pt>
                <c:pt idx="4">
                  <c:v>#N/A</c:v>
                </c:pt>
                <c:pt idx="5">
                  <c:v>1.89</c:v>
                </c:pt>
                <c:pt idx="6">
                  <c:v>#N/A</c:v>
                </c:pt>
                <c:pt idx="7">
                  <c:v>0</c:v>
                </c:pt>
                <c:pt idx="8">
                  <c:v>#N/A</c:v>
                </c:pt>
                <c:pt idx="9">
                  <c:v>0</c:v>
                </c:pt>
              </c:numCache>
            </c:numRef>
          </c:val>
          <c:extLst>
            <c:ext xmlns:c16="http://schemas.microsoft.com/office/drawing/2014/chart" uri="{C3380CC4-5D6E-409C-BE32-E72D297353CC}">
              <c16:uniqueId val="{00000000-2167-49A1-B8A8-44CCA7994B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67-49A1-B8A8-44CCA7994B30}"/>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167-49A1-B8A8-44CCA7994B3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167-49A1-B8A8-44CCA7994B30}"/>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4-2167-49A1-B8A8-44CCA7994B3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0.04</c:v>
                </c:pt>
                <c:pt idx="4">
                  <c:v>#N/A</c:v>
                </c:pt>
                <c:pt idx="5">
                  <c:v>0.36</c:v>
                </c:pt>
                <c:pt idx="6">
                  <c:v>#N/A</c:v>
                </c:pt>
                <c:pt idx="7">
                  <c:v>0.39</c:v>
                </c:pt>
                <c:pt idx="8">
                  <c:v>#N/A</c:v>
                </c:pt>
                <c:pt idx="9">
                  <c:v>0.11</c:v>
                </c:pt>
              </c:numCache>
            </c:numRef>
          </c:val>
          <c:extLst>
            <c:ext xmlns:c16="http://schemas.microsoft.com/office/drawing/2014/chart" uri="{C3380CC4-5D6E-409C-BE32-E72D297353CC}">
              <c16:uniqueId val="{00000005-2167-49A1-B8A8-44CCA7994B3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0.85</c:v>
                </c:pt>
                <c:pt idx="8">
                  <c:v>#N/A</c:v>
                </c:pt>
                <c:pt idx="9">
                  <c:v>1.08</c:v>
                </c:pt>
              </c:numCache>
            </c:numRef>
          </c:val>
          <c:extLst>
            <c:ext xmlns:c16="http://schemas.microsoft.com/office/drawing/2014/chart" uri="{C3380CC4-5D6E-409C-BE32-E72D297353CC}">
              <c16:uniqueId val="{00000006-2167-49A1-B8A8-44CCA7994B3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1.27</c:v>
                </c:pt>
                <c:pt idx="2">
                  <c:v>#N/A</c:v>
                </c:pt>
                <c:pt idx="3">
                  <c:v>0.45</c:v>
                </c:pt>
                <c:pt idx="4">
                  <c:v>#N/A</c:v>
                </c:pt>
                <c:pt idx="5">
                  <c:v>7.0000000000000007E-2</c:v>
                </c:pt>
                <c:pt idx="6">
                  <c:v>#N/A</c:v>
                </c:pt>
                <c:pt idx="7">
                  <c:v>0.59</c:v>
                </c:pt>
                <c:pt idx="8">
                  <c:v>#N/A</c:v>
                </c:pt>
                <c:pt idx="9">
                  <c:v>1.37</c:v>
                </c:pt>
              </c:numCache>
            </c:numRef>
          </c:val>
          <c:extLst>
            <c:ext xmlns:c16="http://schemas.microsoft.com/office/drawing/2014/chart" uri="{C3380CC4-5D6E-409C-BE32-E72D297353CC}">
              <c16:uniqueId val="{00000007-2167-49A1-B8A8-44CCA7994B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3.86</c:v>
                </c:pt>
                <c:pt idx="2">
                  <c:v>#N/A</c:v>
                </c:pt>
                <c:pt idx="3">
                  <c:v>4.3600000000000003</c:v>
                </c:pt>
                <c:pt idx="4">
                  <c:v>#N/A</c:v>
                </c:pt>
                <c:pt idx="5">
                  <c:v>4.8</c:v>
                </c:pt>
                <c:pt idx="6">
                  <c:v>#N/A</c:v>
                </c:pt>
                <c:pt idx="7">
                  <c:v>5.14</c:v>
                </c:pt>
                <c:pt idx="8">
                  <c:v>#N/A</c:v>
                </c:pt>
                <c:pt idx="9">
                  <c:v>3.98</c:v>
                </c:pt>
              </c:numCache>
            </c:numRef>
          </c:val>
          <c:extLst>
            <c:ext xmlns:c16="http://schemas.microsoft.com/office/drawing/2014/chart" uri="{C3380CC4-5D6E-409C-BE32-E72D297353CC}">
              <c16:uniqueId val="{00000008-2167-49A1-B8A8-44CCA7994B3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7.82</c:v>
                </c:pt>
                <c:pt idx="2">
                  <c:v>#N/A</c:v>
                </c:pt>
                <c:pt idx="3">
                  <c:v>7.4</c:v>
                </c:pt>
                <c:pt idx="4">
                  <c:v>#N/A</c:v>
                </c:pt>
                <c:pt idx="5">
                  <c:v>7.4</c:v>
                </c:pt>
                <c:pt idx="6">
                  <c:v>#N/A</c:v>
                </c:pt>
                <c:pt idx="7">
                  <c:v>8.0299999999999994</c:v>
                </c:pt>
                <c:pt idx="8">
                  <c:v>#N/A</c:v>
                </c:pt>
                <c:pt idx="9">
                  <c:v>7.43</c:v>
                </c:pt>
              </c:numCache>
            </c:numRef>
          </c:val>
          <c:extLst>
            <c:ext xmlns:c16="http://schemas.microsoft.com/office/drawing/2014/chart" uri="{C3380CC4-5D6E-409C-BE32-E72D297353CC}">
              <c16:uniqueId val="{00000009-2167-49A1-B8A8-44CCA7994B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1216</c:v>
                </c:pt>
                <c:pt idx="5">
                  <c:v>1178</c:v>
                </c:pt>
                <c:pt idx="8">
                  <c:v>1097</c:v>
                </c:pt>
                <c:pt idx="11">
                  <c:v>1140</c:v>
                </c:pt>
                <c:pt idx="14">
                  <c:v>1176</c:v>
                </c:pt>
              </c:numCache>
            </c:numRef>
          </c:val>
          <c:extLst>
            <c:ext xmlns:c16="http://schemas.microsoft.com/office/drawing/2014/chart" uri="{C3380CC4-5D6E-409C-BE32-E72D297353CC}">
              <c16:uniqueId val="{00000000-D47E-4C8D-BF36-F7CE7C5C27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7E-4C8D-BF36-F7CE7C5C27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2-D47E-4C8D-BF36-F7CE7C5C27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30</c:v>
                </c:pt>
                <c:pt idx="6">
                  <c:v>33</c:v>
                </c:pt>
                <c:pt idx="9">
                  <c:v>40</c:v>
                </c:pt>
                <c:pt idx="12">
                  <c:v>48</c:v>
                </c:pt>
              </c:numCache>
            </c:numRef>
          </c:val>
          <c:extLst>
            <c:ext xmlns:c16="http://schemas.microsoft.com/office/drawing/2014/chart" uri="{C3380CC4-5D6E-409C-BE32-E72D297353CC}">
              <c16:uniqueId val="{00000003-D47E-4C8D-BF36-F7CE7C5C27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562</c:v>
                </c:pt>
                <c:pt idx="3">
                  <c:v>517</c:v>
                </c:pt>
                <c:pt idx="6">
                  <c:v>527</c:v>
                </c:pt>
                <c:pt idx="9">
                  <c:v>371</c:v>
                </c:pt>
                <c:pt idx="12">
                  <c:v>365</c:v>
                </c:pt>
              </c:numCache>
            </c:numRef>
          </c:val>
          <c:extLst>
            <c:ext xmlns:c16="http://schemas.microsoft.com/office/drawing/2014/chart" uri="{C3380CC4-5D6E-409C-BE32-E72D297353CC}">
              <c16:uniqueId val="{00000004-D47E-4C8D-BF36-F7CE7C5C27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7E-4C8D-BF36-F7CE7C5C27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7E-4C8D-BF36-F7CE7C5C27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1072</c:v>
                </c:pt>
                <c:pt idx="3">
                  <c:v>934</c:v>
                </c:pt>
                <c:pt idx="6">
                  <c:v>918</c:v>
                </c:pt>
                <c:pt idx="9">
                  <c:v>1028</c:v>
                </c:pt>
                <c:pt idx="12">
                  <c:v>1106</c:v>
                </c:pt>
              </c:numCache>
            </c:numRef>
          </c:val>
          <c:extLst>
            <c:ext xmlns:c16="http://schemas.microsoft.com/office/drawing/2014/chart" uri="{C3380CC4-5D6E-409C-BE32-E72D297353CC}">
              <c16:uniqueId val="{00000007-D47E-4C8D-BF36-F7CE7C5C27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447</c:v>
                </c:pt>
                <c:pt idx="2">
                  <c:v>#N/A</c:v>
                </c:pt>
                <c:pt idx="3">
                  <c:v>#N/A</c:v>
                </c:pt>
                <c:pt idx="4">
                  <c:v>304</c:v>
                </c:pt>
                <c:pt idx="5">
                  <c:v>#N/A</c:v>
                </c:pt>
                <c:pt idx="6">
                  <c:v>#N/A</c:v>
                </c:pt>
                <c:pt idx="7">
                  <c:v>382</c:v>
                </c:pt>
                <c:pt idx="8">
                  <c:v>#N/A</c:v>
                </c:pt>
                <c:pt idx="9">
                  <c:v>#N/A</c:v>
                </c:pt>
                <c:pt idx="10">
                  <c:v>300</c:v>
                </c:pt>
                <c:pt idx="11">
                  <c:v>#N/A</c:v>
                </c:pt>
                <c:pt idx="12">
                  <c:v>#N/A</c:v>
                </c:pt>
                <c:pt idx="13">
                  <c:v>344</c:v>
                </c:pt>
                <c:pt idx="14">
                  <c:v>#N/A</c:v>
                </c:pt>
              </c:numCache>
            </c:numRef>
          </c:val>
          <c:smooth val="0"/>
          <c:extLst>
            <c:ext xmlns:c16="http://schemas.microsoft.com/office/drawing/2014/chart" uri="{C3380CC4-5D6E-409C-BE32-E72D297353CC}">
              <c16:uniqueId val="{00000008-D47E-4C8D-BF36-F7CE7C5C27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12519</c:v>
                </c:pt>
                <c:pt idx="5">
                  <c:v>12753</c:v>
                </c:pt>
                <c:pt idx="8">
                  <c:v>12710</c:v>
                </c:pt>
                <c:pt idx="11">
                  <c:v>12034</c:v>
                </c:pt>
                <c:pt idx="14">
                  <c:v>11418</c:v>
                </c:pt>
              </c:numCache>
            </c:numRef>
          </c:val>
          <c:extLst>
            <c:ext xmlns:c16="http://schemas.microsoft.com/office/drawing/2014/chart" uri="{C3380CC4-5D6E-409C-BE32-E72D297353CC}">
              <c16:uniqueId val="{00000000-F563-4C11-AEB8-71F3FF4C6C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75</c:v>
                </c:pt>
                <c:pt idx="8">
                  <c:v>75</c:v>
                </c:pt>
                <c:pt idx="11">
                  <c:v>97</c:v>
                </c:pt>
                <c:pt idx="14">
                  <c:v>84</c:v>
                </c:pt>
              </c:numCache>
            </c:numRef>
          </c:val>
          <c:extLst>
            <c:ext xmlns:c16="http://schemas.microsoft.com/office/drawing/2014/chart" uri="{C3380CC4-5D6E-409C-BE32-E72D297353CC}">
              <c16:uniqueId val="{00000001-F563-4C11-AEB8-71F3FF4C6C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4103</c:v>
                </c:pt>
                <c:pt idx="5">
                  <c:v>4105</c:v>
                </c:pt>
                <c:pt idx="8">
                  <c:v>4309</c:v>
                </c:pt>
                <c:pt idx="11">
                  <c:v>4299</c:v>
                </c:pt>
                <c:pt idx="14">
                  <c:v>4375</c:v>
                </c:pt>
              </c:numCache>
            </c:numRef>
          </c:val>
          <c:extLst>
            <c:ext xmlns:c16="http://schemas.microsoft.com/office/drawing/2014/chart" uri="{C3380CC4-5D6E-409C-BE32-E72D297353CC}">
              <c16:uniqueId val="{00000002-F563-4C11-AEB8-71F3FF4C6C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63-4C11-AEB8-71F3FF4C6C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63-4C11-AEB8-71F3FF4C6C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63-4C11-AEB8-71F3FF4C6C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933</c:v>
                </c:pt>
                <c:pt idx="3">
                  <c:v>894</c:v>
                </c:pt>
                <c:pt idx="6">
                  <c:v>878</c:v>
                </c:pt>
                <c:pt idx="9">
                  <c:v>845</c:v>
                </c:pt>
                <c:pt idx="12">
                  <c:v>808</c:v>
                </c:pt>
              </c:numCache>
            </c:numRef>
          </c:val>
          <c:extLst>
            <c:ext xmlns:c16="http://schemas.microsoft.com/office/drawing/2014/chart" uri="{C3380CC4-5D6E-409C-BE32-E72D297353CC}">
              <c16:uniqueId val="{00000006-F563-4C11-AEB8-71F3FF4C6C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322</c:v>
                </c:pt>
                <c:pt idx="3">
                  <c:v>303</c:v>
                </c:pt>
                <c:pt idx="6">
                  <c:v>265</c:v>
                </c:pt>
                <c:pt idx="9">
                  <c:v>241</c:v>
                </c:pt>
                <c:pt idx="12">
                  <c:v>235</c:v>
                </c:pt>
              </c:numCache>
            </c:numRef>
          </c:val>
          <c:extLst>
            <c:ext xmlns:c16="http://schemas.microsoft.com/office/drawing/2014/chart" uri="{C3380CC4-5D6E-409C-BE32-E72D297353CC}">
              <c16:uniqueId val="{00000007-F563-4C11-AEB8-71F3FF4C6C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4036</c:v>
                </c:pt>
                <c:pt idx="3">
                  <c:v>3618</c:v>
                </c:pt>
                <c:pt idx="6">
                  <c:v>3362</c:v>
                </c:pt>
                <c:pt idx="9">
                  <c:v>2791</c:v>
                </c:pt>
                <c:pt idx="12">
                  <c:v>2293</c:v>
                </c:pt>
              </c:numCache>
            </c:numRef>
          </c:val>
          <c:extLst>
            <c:ext xmlns:c16="http://schemas.microsoft.com/office/drawing/2014/chart" uri="{C3380CC4-5D6E-409C-BE32-E72D297353CC}">
              <c16:uniqueId val="{00000008-F563-4C11-AEB8-71F3FF4C6C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c:v>
                </c:pt>
                <c:pt idx="3">
                  <c:v>4</c:v>
                </c:pt>
                <c:pt idx="6">
                  <c:v>3</c:v>
                </c:pt>
                <c:pt idx="9">
                  <c:v>1</c:v>
                </c:pt>
                <c:pt idx="12">
                  <c:v>2</c:v>
                </c:pt>
              </c:numCache>
            </c:numRef>
          </c:val>
          <c:extLst>
            <c:ext xmlns:c16="http://schemas.microsoft.com/office/drawing/2014/chart" uri="{C3380CC4-5D6E-409C-BE32-E72D297353CC}">
              <c16:uniqueId val="{00000009-F563-4C11-AEB8-71F3FF4C6C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12638</c:v>
                </c:pt>
                <c:pt idx="3">
                  <c:v>12960</c:v>
                </c:pt>
                <c:pt idx="6">
                  <c:v>13127</c:v>
                </c:pt>
                <c:pt idx="9">
                  <c:v>12717</c:v>
                </c:pt>
                <c:pt idx="12">
                  <c:v>12650</c:v>
                </c:pt>
              </c:numCache>
            </c:numRef>
          </c:val>
          <c:extLst>
            <c:ext xmlns:c16="http://schemas.microsoft.com/office/drawing/2014/chart" uri="{C3380CC4-5D6E-409C-BE32-E72D297353CC}">
              <c16:uniqueId val="{0000000A-F563-4C11-AEB8-71F3FF4C6C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1308</c:v>
                </c:pt>
                <c:pt idx="2">
                  <c:v>#N/A</c:v>
                </c:pt>
                <c:pt idx="3">
                  <c:v>#N/A</c:v>
                </c:pt>
                <c:pt idx="4">
                  <c:v>847</c:v>
                </c:pt>
                <c:pt idx="5">
                  <c:v>#N/A</c:v>
                </c:pt>
                <c:pt idx="6">
                  <c:v>#N/A</c:v>
                </c:pt>
                <c:pt idx="7">
                  <c:v>540</c:v>
                </c:pt>
                <c:pt idx="8">
                  <c:v>#N/A</c:v>
                </c:pt>
                <c:pt idx="9">
                  <c:v>#N/A</c:v>
                </c:pt>
                <c:pt idx="10">
                  <c:v>164</c:v>
                </c:pt>
                <c:pt idx="11">
                  <c:v>#N/A</c:v>
                </c:pt>
                <c:pt idx="12">
                  <c:v>#N/A</c:v>
                </c:pt>
                <c:pt idx="13">
                  <c:v>111</c:v>
                </c:pt>
                <c:pt idx="14">
                  <c:v>#N/A</c:v>
                </c:pt>
              </c:numCache>
            </c:numRef>
          </c:val>
          <c:smooth val="0"/>
          <c:extLst>
            <c:ext xmlns:c16="http://schemas.microsoft.com/office/drawing/2014/chart" uri="{C3380CC4-5D6E-409C-BE32-E72D297353CC}">
              <c16:uniqueId val="{0000000B-F563-4C11-AEB8-71F3FF4C6C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2392</c:v>
                </c:pt>
                <c:pt idx="1">
                  <c:v>2392</c:v>
                </c:pt>
                <c:pt idx="2">
                  <c:v>2446</c:v>
                </c:pt>
              </c:numCache>
            </c:numRef>
          </c:val>
          <c:extLst>
            <c:ext xmlns:c16="http://schemas.microsoft.com/office/drawing/2014/chart" uri="{C3380CC4-5D6E-409C-BE32-E72D297353CC}">
              <c16:uniqueId val="{00000000-BC6C-434E-BDF9-25348E9A61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1267</c:v>
                </c:pt>
                <c:pt idx="1">
                  <c:v>1212</c:v>
                </c:pt>
                <c:pt idx="2">
                  <c:v>1238</c:v>
                </c:pt>
              </c:numCache>
            </c:numRef>
          </c:val>
          <c:extLst>
            <c:ext xmlns:c16="http://schemas.microsoft.com/office/drawing/2014/chart" uri="{C3380CC4-5D6E-409C-BE32-E72D297353CC}">
              <c16:uniqueId val="{00000001-BC6C-434E-BDF9-25348E9A61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2214</c:v>
                </c:pt>
                <c:pt idx="1">
                  <c:v>2230</c:v>
                </c:pt>
                <c:pt idx="2">
                  <c:v>2208</c:v>
                </c:pt>
              </c:numCache>
            </c:numRef>
          </c:val>
          <c:extLst>
            <c:ext xmlns:c16="http://schemas.microsoft.com/office/drawing/2014/chart" uri="{C3380CC4-5D6E-409C-BE32-E72D297353CC}">
              <c16:uniqueId val="{00000002-BC6C-434E-BDF9-25348E9A61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16,244
77.93
11,045,299
10,748,543
254,524
6,383,918
12,650,468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年度国勢調査で</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に加え、小規模の農林水産業者や商工業者が多いことから、財政基盤が弱く、類似団体平均を大きく下回っています。今後、既存産業の強靭化とともに、企業誘致を進めることで、長期かつ持続的な自主財源の確保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財政力指数＝標準的な行政サービスに必要な財源をどれくらい自力で調達できるかを示した指標のことです。数値が高い自治体ほど、自主財源の割合が高く、財政状況に余裕があります。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物価高騰や人件費引き上げの対応により、数値が悪化傾向にあります。今後は公債費の抑制とともに、事業の統合・縮小・廃止を進めて、経常経費の抑制に努めます。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経常収支比率＝税金などの収入に対し、人件費や社会保障費など削減が難しい支出が、どの程度占めるかを表す指標です。数値が高いほど自由に使えるお金が少ないことを示します。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12700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086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64</xdr:row>
      <xdr:rowOff>135890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0814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35348</xdr:rowOff>
    </xdr:from>
    <xdr:to>
      <xdr:col>15</xdr:col>
      <xdr:colOff>82550</xdr:colOff>
      <xdr:row>64</xdr:row>
      <xdr:rowOff>139912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08148"/>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139912</xdr:rowOff>
    </xdr:from>
    <xdr:to>
      <xdr:col>11</xdr:col>
      <xdr:colOff>31750</xdr:colOff>
      <xdr:row>65</xdr:row>
      <xdr:rowOff>129329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1271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89112</xdr:rowOff>
    </xdr:from>
    <xdr:to>
      <xdr:col>11</xdr:col>
      <xdr:colOff>82550</xdr:colOff>
      <xdr:row>65</xdr:row>
      <xdr:rowOff>19262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29439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78529</xdr:rowOff>
    </xdr:from>
    <xdr:to>
      <xdr:col>7</xdr:col>
      <xdr:colOff>31750</xdr:colOff>
      <xdr:row>66</xdr:row>
      <xdr:rowOff>8679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164906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物価高騰や人件費引き上げの対応の影響で、数値が高止まり傾向にあります。今後は長期的な視点で施設の集約化・複合化や廃止を行うことで、経費の削減を進めます。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75825</xdr:rowOff>
    </xdr:from>
    <xdr:to>
      <xdr:col>23</xdr:col>
      <xdr:colOff>133350</xdr:colOff>
      <xdr:row>83</xdr:row>
      <xdr:rowOff>158166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306175"/>
          <a:ext cx="8382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130831</xdr:rowOff>
    </xdr:from>
    <xdr:to>
      <xdr:col>19</xdr:col>
      <xdr:colOff>133350</xdr:colOff>
      <xdr:row>83</xdr:row>
      <xdr:rowOff>158166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61181"/>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28611</xdr:rowOff>
    </xdr:from>
    <xdr:to>
      <xdr:col>15</xdr:col>
      <xdr:colOff>82550</xdr:colOff>
      <xdr:row>83</xdr:row>
      <xdr:rowOff>130831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58961"/>
          <a:ext cx="889000" cy="10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41980</xdr:rowOff>
    </xdr:from>
    <xdr:to>
      <xdr:col>11</xdr:col>
      <xdr:colOff>31750</xdr:colOff>
      <xdr:row>83</xdr:row>
      <xdr:rowOff>28611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00880"/>
          <a:ext cx="889000" cy="15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25025</xdr:rowOff>
    </xdr:from>
    <xdr:to>
      <xdr:col>23</xdr:col>
      <xdr:colOff>184150</xdr:colOff>
      <xdr:row>83</xdr:row>
      <xdr:rowOff>126625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5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41552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0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107366</xdr:rowOff>
    </xdr:from>
    <xdr:to>
      <xdr:col>19</xdr:col>
      <xdr:colOff>184150</xdr:colOff>
      <xdr:row>84</xdr:row>
      <xdr:rowOff>37516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22293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24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80031</xdr:rowOff>
    </xdr:from>
    <xdr:to>
      <xdr:col>15</xdr:col>
      <xdr:colOff>133350</xdr:colOff>
      <xdr:row>84</xdr:row>
      <xdr:rowOff>10181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166408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9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149261</xdr:rowOff>
    </xdr:from>
    <xdr:to>
      <xdr:col>11</xdr:col>
      <xdr:colOff>82550</xdr:colOff>
      <xdr:row>83</xdr:row>
      <xdr:rowOff>79411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9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162630</xdr:rowOff>
    </xdr:from>
    <xdr:to>
      <xdr:col>7</xdr:col>
      <xdr:colOff>31750</xdr:colOff>
      <xdr:row>82</xdr:row>
      <xdr:rowOff>92780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102957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1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全国町村平均や類似団体平均と比較して、低い数値で推移しています。</a:t>
          </a:r>
        </a:p>
        <a:p>
          <a:r>
            <a:rPr kumimoji="1" lang="ja-JP" altLang="en-US" sz="1300">
              <a:latin typeface="ＭＳ Ｐゴシック" panose="020B0600070205080204" pitchFamily="50" charset="-128"/>
              <a:ea typeface="ＭＳ Ｐゴシック" panose="020B0600070205080204" pitchFamily="50" charset="-128"/>
            </a:rPr>
            <a:t>今後はアンバランスな年齢構成とならないように、適正な職員管理と給与水準の維持に努めます。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36689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0821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63500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76905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12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76905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10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157339</xdr:rowOff>
    </xdr:from>
    <xdr:to>
      <xdr:col>81</xdr:col>
      <xdr:colOff>95250</xdr:colOff>
      <xdr:row>82</xdr:row>
      <xdr:rowOff>87489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2416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88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適正化計画に基づく定員管理に努めていますが、類似団体平均値を上回っています。さらに、質の高い行政サービスを提供するためには、保育士や調理員の確保が必要な状態です。</a:t>
          </a:r>
        </a:p>
        <a:p>
          <a:r>
            <a:rPr kumimoji="1" lang="ja-JP" altLang="en-US" sz="1300">
              <a:latin typeface="ＭＳ Ｐゴシック" panose="020B0600070205080204" pitchFamily="50" charset="-128"/>
              <a:ea typeface="ＭＳ Ｐゴシック" panose="020B0600070205080204" pitchFamily="50" charset="-128"/>
            </a:rPr>
            <a:t>今後は事業の縮小・廃止・統合を進め、適切な人員配置に基づく定員管理に努めます。</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132786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565765"/>
          <a:ext cx="8382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132786</xdr:rowOff>
    </xdr:from>
    <xdr:to>
      <xdr:col>77</xdr:col>
      <xdr:colOff>44450</xdr:colOff>
      <xdr:row>61</xdr:row>
      <xdr:rowOff>144851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5912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136807</xdr:rowOff>
    </xdr:from>
    <xdr:to>
      <xdr:col>72</xdr:col>
      <xdr:colOff>203200</xdr:colOff>
      <xdr:row>61</xdr:row>
      <xdr:rowOff>144851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9525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136807</xdr:rowOff>
    </xdr:from>
    <xdr:to>
      <xdr:col>68</xdr:col>
      <xdr:colOff>152400</xdr:colOff>
      <xdr:row>61</xdr:row>
      <xdr:rowOff>136807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95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28592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81986</xdr:rowOff>
    </xdr:from>
    <xdr:to>
      <xdr:col>77</xdr:col>
      <xdr:colOff>95250</xdr:colOff>
      <xdr:row>62</xdr:row>
      <xdr:rowOff>12136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168363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2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94051</xdr:rowOff>
    </xdr:from>
    <xdr:to>
      <xdr:col>73</xdr:col>
      <xdr:colOff>44450</xdr:colOff>
      <xdr:row>62</xdr:row>
      <xdr:rowOff>24201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86007</xdr:rowOff>
    </xdr:from>
    <xdr:to>
      <xdr:col>68</xdr:col>
      <xdr:colOff>203200</xdr:colOff>
      <xdr:row>62</xdr:row>
      <xdr:rowOff>16157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86007</xdr:rowOff>
    </xdr:from>
    <xdr:to>
      <xdr:col>64</xdr:col>
      <xdr:colOff>152400</xdr:colOff>
      <xdr:row>62</xdr:row>
      <xdr:rowOff>16157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規模事業に活用した地方債の償還を開始したことから、比率がわずかに悪化しました。今後は同様に、大規模な普通建設事業費に活用した地方債の償還が始まることから、数値の悪化が予想されます。交付税措置が有利な地方債を発行するなど、比率の急激な悪化の防止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実質公債費比率＝財政規模に対する借金の返済額の割合のことです。</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76200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895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164677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895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105833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941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127423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0673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に係る地方債の現在高と公営企業等繰入見込額が減少したため、前年度と比較して将来負担比率が減少しました。近年、将来負担が少なくなる方向に数値が推移していますが、今後は地方債発行額の増加と、取り崩しによる基金残高の減少による数値の悪化が見込まれます。計画的に将来負担額を管理し、財政の健全化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将来負担比率＝財政規模に対する将来の負担などの割合を示します。</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108494</xdr:rowOff>
    </xdr:from>
    <xdr:to>
      <xdr:col>81</xdr:col>
      <xdr:colOff>44450</xdr:colOff>
      <xdr:row>13</xdr:row>
      <xdr:rowOff>121134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337344"/>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121134</xdr:rowOff>
    </xdr:from>
    <xdr:to>
      <xdr:col>77</xdr:col>
      <xdr:colOff>44450</xdr:colOff>
      <xdr:row>14</xdr:row>
      <xdr:rowOff>30117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34998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30117</xdr:rowOff>
    </xdr:from>
    <xdr:to>
      <xdr:col>72</xdr:col>
      <xdr:colOff>203200</xdr:colOff>
      <xdr:row>14</xdr:row>
      <xdr:rowOff>107103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430417"/>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107103</xdr:rowOff>
    </xdr:from>
    <xdr:to>
      <xdr:col>68</xdr:col>
      <xdr:colOff>152400</xdr:colOff>
      <xdr:row>15</xdr:row>
      <xdr:rowOff>62049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07403"/>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57694</xdr:rowOff>
    </xdr:from>
    <xdr:to>
      <xdr:col>81</xdr:col>
      <xdr:colOff>95250</xdr:colOff>
      <xdr:row>13</xdr:row>
      <xdr:rowOff>159294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2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29771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70334</xdr:rowOff>
    </xdr:from>
    <xdr:to>
      <xdr:col>77</xdr:col>
      <xdr:colOff>95250</xdr:colOff>
      <xdr:row>14</xdr:row>
      <xdr:rowOff>484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2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156711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8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150767</xdr:rowOff>
    </xdr:from>
    <xdr:to>
      <xdr:col>73</xdr:col>
      <xdr:colOff>44450</xdr:colOff>
      <xdr:row>14</xdr:row>
      <xdr:rowOff>80917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65694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46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56303</xdr:rowOff>
    </xdr:from>
    <xdr:to>
      <xdr:col>68</xdr:col>
      <xdr:colOff>203200</xdr:colOff>
      <xdr:row>14</xdr:row>
      <xdr:rowOff>157903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142680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5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11249</xdr:rowOff>
    </xdr:from>
    <xdr:to>
      <xdr:col>64</xdr:col>
      <xdr:colOff>152400</xdr:colOff>
      <xdr:row>15</xdr:row>
      <xdr:rowOff>112849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97626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66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16,244
77.93
11,045,299
10,748,543
254,524
6,383,918
12,650,468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給与改定の影響で、前年度と比較して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ポイントと微増しました。類似団体平均より上回っている状態も続いています。</a:t>
          </a:r>
        </a:p>
        <a:p>
          <a:r>
            <a:rPr kumimoji="1" lang="ja-JP" altLang="en-US" sz="1300">
              <a:latin typeface="ＭＳ Ｐゴシック" panose="020B0600070205080204" pitchFamily="50" charset="-128"/>
              <a:ea typeface="ＭＳ Ｐゴシック" panose="020B0600070205080204" pitchFamily="50" charset="-128"/>
            </a:rPr>
            <a:t>今後は事業の統合・縮小・廃止を進めて、適切な人事配置に基づく人件費の抑制に努めます。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2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物価高騰の影響を受けたものの施設の除却費の減の影響で、前年度より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ポイント減となりました。</a:t>
          </a:r>
        </a:p>
        <a:p>
          <a:r>
            <a:rPr kumimoji="1" lang="ja-JP" altLang="en-US" sz="1300">
              <a:latin typeface="ＭＳ Ｐゴシック" panose="020B0600070205080204" pitchFamily="50" charset="-128"/>
              <a:ea typeface="ＭＳ Ｐゴシック" panose="020B0600070205080204" pitchFamily="50" charset="-128"/>
            </a:rPr>
            <a:t>今後は長期的に公共施設等総合管理計画に基づく施設の統廃合などを進め、施設維持管理経費の削減に努めます。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88900</xdr:rowOff>
    </xdr:from>
    <xdr:to>
      <xdr:col>82</xdr:col>
      <xdr:colOff>107950</xdr:colOff>
      <xdr:row>21</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892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88900</xdr:rowOff>
    </xdr:from>
    <xdr:to>
      <xdr:col>82</xdr:col>
      <xdr:colOff>196850</xdr:colOff>
      <xdr:row>14</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8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27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15</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8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134620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8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68580</xdr:rowOff>
    </xdr:from>
    <xdr:to>
      <xdr:col>74</xdr:col>
      <xdr:colOff>31750</xdr:colOff>
      <xdr:row>16</xdr:row>
      <xdr:rowOff>170180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16</xdr:row>
      <xdr:rowOff>5080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349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83820</xdr:rowOff>
    </xdr:from>
    <xdr:to>
      <xdr:col>69</xdr:col>
      <xdr:colOff>142875</xdr:colOff>
      <xdr:row>15</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扶助費が類似団体平均を上回っている要因として、町に福祉事務所を設置し、生活保護費を支給していることがあります。</a:t>
          </a:r>
        </a:p>
        <a:p>
          <a:r>
            <a:rPr kumimoji="1" lang="ja-JP" altLang="en-US" sz="1300">
              <a:latin typeface="ＭＳ Ｐゴシック" panose="020B0600070205080204" pitchFamily="50" charset="-128"/>
              <a:ea typeface="ＭＳ Ｐゴシック" panose="020B0600070205080204" pitchFamily="50" charset="-128"/>
            </a:rPr>
            <a:t>今後も増加が見込まれますが、急増することがないように資格審査や給付と負担の適正化を進めて、上昇傾向に歯止めをかけるように努めます。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59</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547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110672</xdr:rowOff>
    </xdr:from>
    <xdr:to>
      <xdr:col>19</xdr:col>
      <xdr:colOff>187325</xdr:colOff>
      <xdr:row>59</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547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59</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50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167822</xdr:rowOff>
    </xdr:from>
    <xdr:to>
      <xdr:col>11</xdr:col>
      <xdr:colOff>9525</xdr:colOff>
      <xdr:row>61</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2833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117022</xdr:rowOff>
    </xdr:from>
    <xdr:to>
      <xdr:col>6</xdr:col>
      <xdr:colOff>171450</xdr:colOff>
      <xdr:row>62</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その他（維持補修費、投資及び出資金、貸付金、繰出金）は令和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年度の下水道事業会計の地方公営企業法適用以降、類似団体平均をわずかに下回っている状態です。</a:t>
          </a:r>
        </a:p>
        <a:p>
          <a:r>
            <a:rPr kumimoji="1" lang="ja-JP" altLang="en-US" sz="1300">
              <a:latin typeface="ＭＳ Ｐゴシック" panose="020B0600070205080204" pitchFamily="50" charset="-128"/>
              <a:ea typeface="ＭＳ Ｐゴシック" panose="020B0600070205080204" pitchFamily="50" charset="-128"/>
            </a:rPr>
            <a:t>今後は維持補修費や特別会計への繰出金の内容を精査し、負担額を減らしていくように努めます。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5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59</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967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59</xdr:row>
      <xdr:rowOff>62230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7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54610</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7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xdr:rowOff>
    </xdr:from>
    <xdr:to>
      <xdr:col>69</xdr:col>
      <xdr:colOff>142875</xdr:colOff>
      <xdr:row>59</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90187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年度の下水道事業会計の地方公営企業法適用以降、類似団体平均をわずかに下回っている状態です。</a:t>
          </a:r>
        </a:p>
        <a:p>
          <a:r>
            <a:rPr kumimoji="1" lang="ja-JP" altLang="en-US" sz="1300">
              <a:latin typeface="ＭＳ Ｐゴシック" panose="020B0600070205080204" pitchFamily="50" charset="-128"/>
              <a:ea typeface="ＭＳ Ｐゴシック" panose="020B0600070205080204" pitchFamily="50" charset="-128"/>
            </a:rPr>
            <a:t>今後も事業の見直し、各種補助金・負担金や公営企業会計への負担が適切なものかを精査しながら抑制に努めます。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144961</xdr:rowOff>
    </xdr:from>
    <xdr:to>
      <xdr:col>82</xdr:col>
      <xdr:colOff>107950</xdr:colOff>
      <xdr:row>36</xdr:row>
      <xdr:rowOff>71483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4571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148227</xdr:rowOff>
    </xdr:from>
    <xdr:to>
      <xdr:col>78</xdr:col>
      <xdr:colOff>69850</xdr:colOff>
      <xdr:row>35</xdr:row>
      <xdr:rowOff>144961</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06077"/>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148227</xdr:rowOff>
    </xdr:from>
    <xdr:to>
      <xdr:col>73</xdr:col>
      <xdr:colOff>180975</xdr:colOff>
      <xdr:row>33</xdr:row>
      <xdr:rowOff>161290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060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15966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8191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37210</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3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94161</xdr:rowOff>
    </xdr:from>
    <xdr:to>
      <xdr:col>78</xdr:col>
      <xdr:colOff>120650</xdr:colOff>
      <xdr:row>36</xdr:row>
      <xdr:rowOff>24311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34488</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97427</xdr:rowOff>
    </xdr:from>
    <xdr:to>
      <xdr:col>74</xdr:col>
      <xdr:colOff>31750</xdr:colOff>
      <xdr:row>34</xdr:row>
      <xdr:rowOff>27577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37754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136616</xdr:rowOff>
    </xdr:from>
    <xdr:to>
      <xdr:col>65</xdr:col>
      <xdr:colOff>53975</xdr:colOff>
      <xdr:row>34</xdr:row>
      <xdr:rowOff>66766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76943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大規模事業の財源とした地方債の償還を開始したため、増加傾向にあります。</a:t>
          </a:r>
        </a:p>
        <a:p>
          <a:r>
            <a:rPr kumimoji="1" lang="ja-JP" altLang="en-US" sz="1300">
              <a:latin typeface="ＭＳ Ｐゴシック" panose="020B0600070205080204" pitchFamily="50" charset="-128"/>
              <a:ea typeface="ＭＳ Ｐゴシック" panose="020B0600070205080204" pitchFamily="50" charset="-128"/>
            </a:rPr>
            <a:t>今後は地方債現在高が一定水準を超えないように事業の優先順位を設定することで年度間調整を進め、計画性のある地方債の発行に努めます。</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3263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124713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394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74422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78</xdr:row>
      <xdr:rowOff>26415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760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類似団体平均をわずかに下回りました。</a:t>
          </a:r>
        </a:p>
        <a:p>
          <a:r>
            <a:rPr kumimoji="1" lang="ja-JP" altLang="en-US" sz="1300">
              <a:latin typeface="ＭＳ Ｐゴシック" panose="020B0600070205080204" pitchFamily="50" charset="-128"/>
              <a:ea typeface="ＭＳ Ｐゴシック" panose="020B0600070205080204" pitchFamily="50" charset="-128"/>
            </a:rPr>
            <a:t>今後は事業の統合・縮小・廃止と業務の効率化を進め、経常経費の削減に努めます。</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160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85852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88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140715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886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28702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152349</xdr:rowOff>
    </xdr:from>
    <xdr:to>
      <xdr:col>29</xdr:col>
      <xdr:colOff>127000</xdr:colOff>
      <xdr:row>15</xdr:row>
      <xdr:rowOff>166573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1724"/>
          <a:ext cx="647700" cy="1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166573</xdr:rowOff>
    </xdr:from>
    <xdr:to>
      <xdr:col>26</xdr:col>
      <xdr:colOff>50800</xdr:colOff>
      <xdr:row>16</xdr:row>
      <xdr:rowOff>3073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85948"/>
          <a:ext cx="698500" cy="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3073</xdr:rowOff>
    </xdr:from>
    <xdr:to>
      <xdr:col>22</xdr:col>
      <xdr:colOff>114300</xdr:colOff>
      <xdr:row>16</xdr:row>
      <xdr:rowOff>34315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3898"/>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34315</xdr:rowOff>
    </xdr:from>
    <xdr:to>
      <xdr:col>18</xdr:col>
      <xdr:colOff>177800</xdr:colOff>
      <xdr:row>17</xdr:row>
      <xdr:rowOff>38316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5140"/>
          <a:ext cx="698500" cy="17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101549</xdr:rowOff>
    </xdr:from>
    <xdr:to>
      <xdr:col>29</xdr:col>
      <xdr:colOff>177800</xdr:colOff>
      <xdr:row>16</xdr:row>
      <xdr:rowOff>31699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0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118076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115773</xdr:rowOff>
    </xdr:from>
    <xdr:to>
      <xdr:col>26</xdr:col>
      <xdr:colOff>101600</xdr:colOff>
      <xdr:row>16</xdr:row>
      <xdr:rowOff>45923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5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56100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123723</xdr:rowOff>
    </xdr:from>
    <xdr:to>
      <xdr:col>22</xdr:col>
      <xdr:colOff>165100</xdr:colOff>
      <xdr:row>16</xdr:row>
      <xdr:rowOff>53873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64050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154965</xdr:rowOff>
    </xdr:from>
    <xdr:to>
      <xdr:col>19</xdr:col>
      <xdr:colOff>38100</xdr:colOff>
      <xdr:row>16</xdr:row>
      <xdr:rowOff>85115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95292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158966</xdr:rowOff>
    </xdr:from>
    <xdr:to>
      <xdr:col>15</xdr:col>
      <xdr:colOff>101600</xdr:colOff>
      <xdr:row>17</xdr:row>
      <xdr:rowOff>89116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99293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46258</xdr:rowOff>
    </xdr:from>
    <xdr:to>
      <xdr:col>29</xdr:col>
      <xdr:colOff>127000</xdr:colOff>
      <xdr:row>36</xdr:row>
      <xdr:rowOff>111547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99508"/>
          <a:ext cx="647700" cy="6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31036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84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1910</xdr:rowOff>
    </xdr:from>
    <xdr:to>
      <xdr:col>26</xdr:col>
      <xdr:colOff>50800</xdr:colOff>
      <xdr:row>36</xdr:row>
      <xdr:rowOff>111547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55160"/>
          <a:ext cx="698500" cy="10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1910</xdr:rowOff>
    </xdr:from>
    <xdr:to>
      <xdr:col>22</xdr:col>
      <xdr:colOff>114300</xdr:colOff>
      <xdr:row>36</xdr:row>
      <xdr:rowOff>114198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55160"/>
          <a:ext cx="698500" cy="11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263314</xdr:rowOff>
    </xdr:from>
    <xdr:to>
      <xdr:col>18</xdr:col>
      <xdr:colOff>177800</xdr:colOff>
      <xdr:row>36</xdr:row>
      <xdr:rowOff>114198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73664"/>
          <a:ext cx="698500" cy="193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338358</xdr:rowOff>
    </xdr:from>
    <xdr:to>
      <xdr:col>29</xdr:col>
      <xdr:colOff>177800</xdr:colOff>
      <xdr:row>36</xdr:row>
      <xdr:rowOff>97058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4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183435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60747</xdr:rowOff>
    </xdr:from>
    <xdr:to>
      <xdr:col>26</xdr:col>
      <xdr:colOff>101600</xdr:colOff>
      <xdr:row>36</xdr:row>
      <xdr:rowOff>162347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1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147124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0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294010</xdr:rowOff>
    </xdr:from>
    <xdr:to>
      <xdr:col>22</xdr:col>
      <xdr:colOff>165100</xdr:colOff>
      <xdr:row>36</xdr:row>
      <xdr:rowOff>52710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0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62887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7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63398</xdr:rowOff>
    </xdr:from>
    <xdr:to>
      <xdr:col>19</xdr:col>
      <xdr:colOff>38100</xdr:colOff>
      <xdr:row>36</xdr:row>
      <xdr:rowOff>164998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16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149775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0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212514</xdr:rowOff>
    </xdr:from>
    <xdr:to>
      <xdr:col>15</xdr:col>
      <xdr:colOff>101600</xdr:colOff>
      <xdr:row>35</xdr:row>
      <xdr:rowOff>314114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2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324291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9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16,244
77.93
11,045,299
10,748,543
254,524
6,383,918
12,650,468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25568</xdr:rowOff>
    </xdr:from>
    <xdr:to>
      <xdr:col>24</xdr:col>
      <xdr:colOff>63500</xdr:colOff>
      <xdr:row>34</xdr:row>
      <xdr:rowOff>69413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54868"/>
          <a:ext cx="8382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55118</xdr:rowOff>
    </xdr:from>
    <xdr:to>
      <xdr:col>19</xdr:col>
      <xdr:colOff>177800</xdr:colOff>
      <xdr:row>34</xdr:row>
      <xdr:rowOff>69413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84418"/>
          <a:ext cx="889000" cy="1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55118</xdr:rowOff>
    </xdr:from>
    <xdr:to>
      <xdr:col>15</xdr:col>
      <xdr:colOff>50800</xdr:colOff>
      <xdr:row>34</xdr:row>
      <xdr:rowOff>87686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84418"/>
          <a:ext cx="889000" cy="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87686</xdr:rowOff>
    </xdr:from>
    <xdr:to>
      <xdr:col>10</xdr:col>
      <xdr:colOff>114300</xdr:colOff>
      <xdr:row>36</xdr:row>
      <xdr:rowOff>125999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16986"/>
          <a:ext cx="889000" cy="38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146218</xdr:rowOff>
    </xdr:from>
    <xdr:to>
      <xdr:col>24</xdr:col>
      <xdr:colOff>114300</xdr:colOff>
      <xdr:row>34</xdr:row>
      <xdr:rowOff>76368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169095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5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18613</xdr:rowOff>
    </xdr:from>
    <xdr:to>
      <xdr:col>20</xdr:col>
      <xdr:colOff>38100</xdr:colOff>
      <xdr:row>34</xdr:row>
      <xdr:rowOff>120213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136740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62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4318</xdr:rowOff>
    </xdr:from>
    <xdr:to>
      <xdr:col>15</xdr:col>
      <xdr:colOff>101600</xdr:colOff>
      <xdr:row>34</xdr:row>
      <xdr:rowOff>105918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122445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60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36886</xdr:rowOff>
    </xdr:from>
    <xdr:to>
      <xdr:col>10</xdr:col>
      <xdr:colOff>165100</xdr:colOff>
      <xdr:row>34</xdr:row>
      <xdr:rowOff>138486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155013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64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75199</xdr:rowOff>
    </xdr:from>
    <xdr:to>
      <xdr:col>6</xdr:col>
      <xdr:colOff>38100</xdr:colOff>
      <xdr:row>37</xdr:row>
      <xdr:rowOff>5349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21876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02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67563</xdr:rowOff>
    </xdr:from>
    <xdr:to>
      <xdr:col>24</xdr:col>
      <xdr:colOff>63500</xdr:colOff>
      <xdr:row>57</xdr:row>
      <xdr:rowOff>68139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68763"/>
          <a:ext cx="838200" cy="17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67563</xdr:rowOff>
    </xdr:from>
    <xdr:to>
      <xdr:col>19</xdr:col>
      <xdr:colOff>177800</xdr:colOff>
      <xdr:row>56</xdr:row>
      <xdr:rowOff>123067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68763"/>
          <a:ext cx="889000" cy="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123067</xdr:rowOff>
    </xdr:from>
    <xdr:to>
      <xdr:col>15</xdr:col>
      <xdr:colOff>50800</xdr:colOff>
      <xdr:row>57</xdr:row>
      <xdr:rowOff>116739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24267"/>
          <a:ext cx="889000" cy="16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116739</xdr:rowOff>
    </xdr:from>
    <xdr:to>
      <xdr:col>10</xdr:col>
      <xdr:colOff>114300</xdr:colOff>
      <xdr:row>57</xdr:row>
      <xdr:rowOff>159698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89389"/>
          <a:ext cx="889000" cy="4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17339</xdr:rowOff>
    </xdr:from>
    <xdr:to>
      <xdr:col>24</xdr:col>
      <xdr:colOff>114300</xdr:colOff>
      <xdr:row>57</xdr:row>
      <xdr:rowOff>118939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167216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6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16763</xdr:rowOff>
    </xdr:from>
    <xdr:to>
      <xdr:col>20</xdr:col>
      <xdr:colOff>38100</xdr:colOff>
      <xdr:row>56</xdr:row>
      <xdr:rowOff>118363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109490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1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72267</xdr:rowOff>
    </xdr:from>
    <xdr:to>
      <xdr:col>15</xdr:col>
      <xdr:colOff>101600</xdr:colOff>
      <xdr:row>57</xdr:row>
      <xdr:rowOff>2417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7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18944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4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65939</xdr:rowOff>
    </xdr:from>
    <xdr:to>
      <xdr:col>10</xdr:col>
      <xdr:colOff>165100</xdr:colOff>
      <xdr:row>57</xdr:row>
      <xdr:rowOff>167539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158666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108898</xdr:rowOff>
    </xdr:from>
    <xdr:to>
      <xdr:col>6</xdr:col>
      <xdr:colOff>38100</xdr:colOff>
      <xdr:row>58</xdr:row>
      <xdr:rowOff>39048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30175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7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143266</xdr:rowOff>
    </xdr:from>
    <xdr:to>
      <xdr:col>24</xdr:col>
      <xdr:colOff>63500</xdr:colOff>
      <xdr:row>77</xdr:row>
      <xdr:rowOff>150192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44916"/>
          <a:ext cx="8382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143266</xdr:rowOff>
    </xdr:from>
    <xdr:to>
      <xdr:col>19</xdr:col>
      <xdr:colOff>177800</xdr:colOff>
      <xdr:row>77</xdr:row>
      <xdr:rowOff>146672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44916"/>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146672</xdr:rowOff>
    </xdr:from>
    <xdr:to>
      <xdr:col>15</xdr:col>
      <xdr:colOff>50800</xdr:colOff>
      <xdr:row>77</xdr:row>
      <xdr:rowOff>149392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48322"/>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149392</xdr:rowOff>
    </xdr:from>
    <xdr:to>
      <xdr:col>10</xdr:col>
      <xdr:colOff>114300</xdr:colOff>
      <xdr:row>78</xdr:row>
      <xdr:rowOff>36784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51042"/>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99392</xdr:rowOff>
    </xdr:from>
    <xdr:to>
      <xdr:col>24</xdr:col>
      <xdr:colOff>114300</xdr:colOff>
      <xdr:row>78</xdr:row>
      <xdr:rowOff>29542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0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77819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7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92466</xdr:rowOff>
    </xdr:from>
    <xdr:to>
      <xdr:col>20</xdr:col>
      <xdr:colOff>38100</xdr:colOff>
      <xdr:row>78</xdr:row>
      <xdr:rowOff>22616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13743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8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95872</xdr:rowOff>
    </xdr:from>
    <xdr:to>
      <xdr:col>15</xdr:col>
      <xdr:colOff>101600</xdr:colOff>
      <xdr:row>78</xdr:row>
      <xdr:rowOff>26022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17149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98592</xdr:rowOff>
    </xdr:from>
    <xdr:to>
      <xdr:col>10</xdr:col>
      <xdr:colOff>165100</xdr:colOff>
      <xdr:row>78</xdr:row>
      <xdr:rowOff>28742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19869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9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157434</xdr:rowOff>
    </xdr:from>
    <xdr:to>
      <xdr:col>6</xdr:col>
      <xdr:colOff>38100</xdr:colOff>
      <xdr:row>78</xdr:row>
      <xdr:rowOff>87584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78711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5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118277</xdr:rowOff>
    </xdr:from>
    <xdr:to>
      <xdr:col>24</xdr:col>
      <xdr:colOff>63500</xdr:colOff>
      <xdr:row>95</xdr:row>
      <xdr:rowOff>21513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34577"/>
          <a:ext cx="838200" cy="7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165390</xdr:rowOff>
    </xdr:from>
    <xdr:to>
      <xdr:col>19</xdr:col>
      <xdr:colOff>177800</xdr:colOff>
      <xdr:row>95</xdr:row>
      <xdr:rowOff>21513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110240"/>
          <a:ext cx="889000" cy="19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165390</xdr:rowOff>
    </xdr:from>
    <xdr:to>
      <xdr:col>15</xdr:col>
      <xdr:colOff>50800</xdr:colOff>
      <xdr:row>95</xdr:row>
      <xdr:rowOff>114238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110240"/>
          <a:ext cx="889000" cy="29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5468</xdr:rowOff>
    </xdr:from>
    <xdr:to>
      <xdr:col>10</xdr:col>
      <xdr:colOff>114300</xdr:colOff>
      <xdr:row>95</xdr:row>
      <xdr:rowOff>114238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293218"/>
          <a:ext cx="889000" cy="10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67477</xdr:rowOff>
    </xdr:from>
    <xdr:to>
      <xdr:col>24</xdr:col>
      <xdr:colOff>114300</xdr:colOff>
      <xdr:row>94</xdr:row>
      <xdr:rowOff>169077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90354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3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142163</xdr:rowOff>
    </xdr:from>
    <xdr:to>
      <xdr:col>20</xdr:col>
      <xdr:colOff>38100</xdr:colOff>
      <xdr:row>95</xdr:row>
      <xdr:rowOff>72313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88840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0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114590</xdr:rowOff>
    </xdr:from>
    <xdr:to>
      <xdr:col>15</xdr:col>
      <xdr:colOff>101600</xdr:colOff>
      <xdr:row>94</xdr:row>
      <xdr:rowOff>44740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0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61267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83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63438</xdr:rowOff>
    </xdr:from>
    <xdr:to>
      <xdr:col>10</xdr:col>
      <xdr:colOff>165100</xdr:colOff>
      <xdr:row>95</xdr:row>
      <xdr:rowOff>165038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10115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1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126118</xdr:rowOff>
    </xdr:from>
    <xdr:to>
      <xdr:col>6</xdr:col>
      <xdr:colOff>38100</xdr:colOff>
      <xdr:row>95</xdr:row>
      <xdr:rowOff>56268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72795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01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51506</xdr:rowOff>
    </xdr:from>
    <xdr:to>
      <xdr:col>55</xdr:col>
      <xdr:colOff>0</xdr:colOff>
      <xdr:row>36</xdr:row>
      <xdr:rowOff>60783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23706"/>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60783</xdr:rowOff>
    </xdr:from>
    <xdr:to>
      <xdr:col>50</xdr:col>
      <xdr:colOff>114300</xdr:colOff>
      <xdr:row>37</xdr:row>
      <xdr:rowOff>391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232983"/>
          <a:ext cx="889000" cy="1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51214</xdr:rowOff>
    </xdr:from>
    <xdr:to>
      <xdr:col>45</xdr:col>
      <xdr:colOff>177800</xdr:colOff>
      <xdr:row>37</xdr:row>
      <xdr:rowOff>391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880514"/>
          <a:ext cx="889000" cy="46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51214</xdr:rowOff>
    </xdr:from>
    <xdr:to>
      <xdr:col>41</xdr:col>
      <xdr:colOff>50800</xdr:colOff>
      <xdr:row>37</xdr:row>
      <xdr:rowOff>2261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880514"/>
          <a:ext cx="889000" cy="4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706</xdr:rowOff>
    </xdr:from>
    <xdr:to>
      <xdr:col>55</xdr:col>
      <xdr:colOff>50800</xdr:colOff>
      <xdr:row>36</xdr:row>
      <xdr:rowOff>102306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150583</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9983</xdr:rowOff>
    </xdr:from>
    <xdr:to>
      <xdr:col>50</xdr:col>
      <xdr:colOff>165100</xdr:colOff>
      <xdr:row>36</xdr:row>
      <xdr:rowOff>111583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102710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2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121041</xdr:rowOff>
    </xdr:from>
    <xdr:to>
      <xdr:col>46</xdr:col>
      <xdr:colOff>38100</xdr:colOff>
      <xdr:row>37</xdr:row>
      <xdr:rowOff>51191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42318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3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414</xdr:rowOff>
    </xdr:from>
    <xdr:to>
      <xdr:col>41</xdr:col>
      <xdr:colOff>101600</xdr:colOff>
      <xdr:row>34</xdr:row>
      <xdr:rowOff>102014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93141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2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122911</xdr:rowOff>
    </xdr:from>
    <xdr:to>
      <xdr:col>36</xdr:col>
      <xdr:colOff>165100</xdr:colOff>
      <xdr:row>37</xdr:row>
      <xdr:rowOff>53061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44188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118456</xdr:rowOff>
    </xdr:from>
    <xdr:to>
      <xdr:col>55</xdr:col>
      <xdr:colOff>0</xdr:colOff>
      <xdr:row>55</xdr:row>
      <xdr:rowOff>154315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376756"/>
          <a:ext cx="838200" cy="20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154315</xdr:rowOff>
    </xdr:from>
    <xdr:to>
      <xdr:col>50</xdr:col>
      <xdr:colOff>114300</xdr:colOff>
      <xdr:row>56</xdr:row>
      <xdr:rowOff>48854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584065"/>
          <a:ext cx="8890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42202</xdr:rowOff>
    </xdr:from>
    <xdr:to>
      <xdr:col>45</xdr:col>
      <xdr:colOff>177800</xdr:colOff>
      <xdr:row>56</xdr:row>
      <xdr:rowOff>48854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300502"/>
          <a:ext cx="889000" cy="34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42202</xdr:rowOff>
    </xdr:from>
    <xdr:to>
      <xdr:col>41</xdr:col>
      <xdr:colOff>50800</xdr:colOff>
      <xdr:row>55</xdr:row>
      <xdr:rowOff>163139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300502"/>
          <a:ext cx="889000" cy="2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67656</xdr:rowOff>
    </xdr:from>
    <xdr:to>
      <xdr:col>55</xdr:col>
      <xdr:colOff>50800</xdr:colOff>
      <xdr:row>54</xdr:row>
      <xdr:rowOff>169256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3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90533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17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103515</xdr:rowOff>
    </xdr:from>
    <xdr:to>
      <xdr:col>50</xdr:col>
      <xdr:colOff>165100</xdr:colOff>
      <xdr:row>56</xdr:row>
      <xdr:rowOff>33665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50192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3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169504</xdr:rowOff>
    </xdr:from>
    <xdr:to>
      <xdr:col>46</xdr:col>
      <xdr:colOff>38100</xdr:colOff>
      <xdr:row>56</xdr:row>
      <xdr:rowOff>99654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9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90781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9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162852</xdr:rowOff>
    </xdr:from>
    <xdr:to>
      <xdr:col>41</xdr:col>
      <xdr:colOff>101600</xdr:colOff>
      <xdr:row>54</xdr:row>
      <xdr:rowOff>93002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2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109529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0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112339</xdr:rowOff>
    </xdr:from>
    <xdr:to>
      <xdr:col>36</xdr:col>
      <xdr:colOff>165100</xdr:colOff>
      <xdr:row>56</xdr:row>
      <xdr:rowOff>42489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33616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30544</xdr:rowOff>
    </xdr:from>
    <xdr:to>
      <xdr:col>55</xdr:col>
      <xdr:colOff>0</xdr:colOff>
      <xdr:row>79</xdr:row>
      <xdr:rowOff>36277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232194"/>
          <a:ext cx="838200" cy="34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33020</xdr:rowOff>
    </xdr:from>
    <xdr:to>
      <xdr:col>50</xdr:col>
      <xdr:colOff>114300</xdr:colOff>
      <xdr:row>79</xdr:row>
      <xdr:rowOff>36277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77570"/>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49898</xdr:rowOff>
    </xdr:from>
    <xdr:to>
      <xdr:col>45</xdr:col>
      <xdr:colOff>177800</xdr:colOff>
      <xdr:row>79</xdr:row>
      <xdr:rowOff>33020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22998"/>
          <a:ext cx="889000" cy="1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125755</xdr:rowOff>
    </xdr:from>
    <xdr:to>
      <xdr:col>41</xdr:col>
      <xdr:colOff>50800</xdr:colOff>
      <xdr:row>78</xdr:row>
      <xdr:rowOff>49898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27405"/>
          <a:ext cx="889000" cy="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151194</xdr:rowOff>
    </xdr:from>
    <xdr:to>
      <xdr:col>55</xdr:col>
      <xdr:colOff>50800</xdr:colOff>
      <xdr:row>77</xdr:row>
      <xdr:rowOff>81344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2621</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156927</xdr:rowOff>
    </xdr:from>
    <xdr:to>
      <xdr:col>50</xdr:col>
      <xdr:colOff>165100</xdr:colOff>
      <xdr:row>79</xdr:row>
      <xdr:rowOff>87077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78204</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2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153670</xdr:rowOff>
    </xdr:from>
    <xdr:to>
      <xdr:col>46</xdr:col>
      <xdr:colOff>38100</xdr:colOff>
      <xdr:row>79</xdr:row>
      <xdr:rowOff>83820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74947</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61017" y="1361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170548</xdr:rowOff>
    </xdr:from>
    <xdr:to>
      <xdr:col>41</xdr:col>
      <xdr:colOff>101600</xdr:colOff>
      <xdr:row>78</xdr:row>
      <xdr:rowOff>100698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91825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6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74955</xdr:rowOff>
    </xdr:from>
    <xdr:to>
      <xdr:col>36</xdr:col>
      <xdr:colOff>165100</xdr:colOff>
      <xdr:row>78</xdr:row>
      <xdr:rowOff>5105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167682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58982</xdr:rowOff>
    </xdr:from>
    <xdr:to>
      <xdr:col>55</xdr:col>
      <xdr:colOff>0</xdr:colOff>
      <xdr:row>96</xdr:row>
      <xdr:rowOff>6764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175282"/>
          <a:ext cx="838200" cy="29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78653</xdr:rowOff>
    </xdr:from>
    <xdr:to>
      <xdr:col>50</xdr:col>
      <xdr:colOff>114300</xdr:colOff>
      <xdr:row>96</xdr:row>
      <xdr:rowOff>6764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366403"/>
          <a:ext cx="889000" cy="9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90900</xdr:rowOff>
    </xdr:from>
    <xdr:to>
      <xdr:col>45</xdr:col>
      <xdr:colOff>177800</xdr:colOff>
      <xdr:row>95</xdr:row>
      <xdr:rowOff>78653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035750"/>
          <a:ext cx="889000" cy="33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90900</xdr:rowOff>
    </xdr:from>
    <xdr:to>
      <xdr:col>41</xdr:col>
      <xdr:colOff>50800</xdr:colOff>
      <xdr:row>96</xdr:row>
      <xdr:rowOff>50687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035750"/>
          <a:ext cx="889000" cy="47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160999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8182</xdr:rowOff>
    </xdr:from>
    <xdr:to>
      <xdr:col>55</xdr:col>
      <xdr:colOff>50800</xdr:colOff>
      <xdr:row>94</xdr:row>
      <xdr:rowOff>109782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1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31059</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97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127414</xdr:rowOff>
    </xdr:from>
    <xdr:to>
      <xdr:col>50</xdr:col>
      <xdr:colOff>165100</xdr:colOff>
      <xdr:row>96</xdr:row>
      <xdr:rowOff>57564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4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74091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19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27853</xdr:rowOff>
    </xdr:from>
    <xdr:to>
      <xdr:col>46</xdr:col>
      <xdr:colOff>38100</xdr:colOff>
      <xdr:row>95</xdr:row>
      <xdr:rowOff>129453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145980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0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40100</xdr:rowOff>
    </xdr:from>
    <xdr:to>
      <xdr:col>41</xdr:col>
      <xdr:colOff>101600</xdr:colOff>
      <xdr:row>93</xdr:row>
      <xdr:rowOff>141700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59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158227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171337</xdr:rowOff>
    </xdr:from>
    <xdr:to>
      <xdr:col>36</xdr:col>
      <xdr:colOff>165100</xdr:colOff>
      <xdr:row>96</xdr:row>
      <xdr:rowOff>101487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118014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125450</xdr:rowOff>
    </xdr:from>
    <xdr:to>
      <xdr:col>85</xdr:col>
      <xdr:colOff>127000</xdr:colOff>
      <xdr:row>39</xdr:row>
      <xdr:rowOff>64567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40550"/>
          <a:ext cx="838200" cy="1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121020</xdr:rowOff>
    </xdr:from>
    <xdr:to>
      <xdr:col>81</xdr:col>
      <xdr:colOff>50800</xdr:colOff>
      <xdr:row>38</xdr:row>
      <xdr:rowOff>125450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36120"/>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92505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121020</xdr:rowOff>
    </xdr:from>
    <xdr:to>
      <xdr:col>76</xdr:col>
      <xdr:colOff>114300</xdr:colOff>
      <xdr:row>39</xdr:row>
      <xdr:rowOff>89332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36120"/>
          <a:ext cx="889000" cy="13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139831</xdr:rowOff>
    </xdr:from>
    <xdr:to>
      <xdr:col>71</xdr:col>
      <xdr:colOff>177800</xdr:colOff>
      <xdr:row>39</xdr:row>
      <xdr:rowOff>89332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54931"/>
          <a:ext cx="889000" cy="1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74741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7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13767</xdr:rowOff>
    </xdr:from>
    <xdr:to>
      <xdr:col>85</xdr:col>
      <xdr:colOff>177800</xdr:colOff>
      <xdr:row>39</xdr:row>
      <xdr:rowOff>115367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139021</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74650</xdr:rowOff>
    </xdr:from>
    <xdr:to>
      <xdr:col>81</xdr:col>
      <xdr:colOff>101600</xdr:colOff>
      <xdr:row>39</xdr:row>
      <xdr:rowOff>4800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21327</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3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70220</xdr:rowOff>
    </xdr:from>
    <xdr:to>
      <xdr:col>76</xdr:col>
      <xdr:colOff>165100</xdr:colOff>
      <xdr:row>39</xdr:row>
      <xdr:rowOff>370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16897</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63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38532</xdr:rowOff>
    </xdr:from>
    <xdr:to>
      <xdr:col>72</xdr:col>
      <xdr:colOff>38100</xdr:colOff>
      <xdr:row>39</xdr:row>
      <xdr:rowOff>140132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131259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17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89031</xdr:rowOff>
    </xdr:from>
    <xdr:to>
      <xdr:col>67</xdr:col>
      <xdr:colOff>101600</xdr:colOff>
      <xdr:row>39</xdr:row>
      <xdr:rowOff>19181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35708</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637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112900</xdr:rowOff>
    </xdr:from>
    <xdr:to>
      <xdr:col>85</xdr:col>
      <xdr:colOff>127000</xdr:colOff>
      <xdr:row>75</xdr:row>
      <xdr:rowOff>150079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971650"/>
          <a:ext cx="838200" cy="3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150079</xdr:rowOff>
    </xdr:from>
    <xdr:to>
      <xdr:col>81</xdr:col>
      <xdr:colOff>50800</xdr:colOff>
      <xdr:row>76</xdr:row>
      <xdr:rowOff>21971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08829"/>
          <a:ext cx="8890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141932</xdr:rowOff>
    </xdr:from>
    <xdr:to>
      <xdr:col>76</xdr:col>
      <xdr:colOff>114300</xdr:colOff>
      <xdr:row>76</xdr:row>
      <xdr:rowOff>21971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000682"/>
          <a:ext cx="889000" cy="5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111171</xdr:rowOff>
    </xdr:from>
    <xdr:to>
      <xdr:col>71</xdr:col>
      <xdr:colOff>177800</xdr:colOff>
      <xdr:row>75</xdr:row>
      <xdr:rowOff>141932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969921"/>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62100</xdr:rowOff>
    </xdr:from>
    <xdr:to>
      <xdr:col>85</xdr:col>
      <xdr:colOff>177800</xdr:colOff>
      <xdr:row>75</xdr:row>
      <xdr:rowOff>163700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84977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99278</xdr:rowOff>
    </xdr:from>
    <xdr:to>
      <xdr:col>81</xdr:col>
      <xdr:colOff>101600</xdr:colOff>
      <xdr:row>76</xdr:row>
      <xdr:rowOff>29428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45955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73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142621</xdr:rowOff>
    </xdr:from>
    <xdr:to>
      <xdr:col>76</xdr:col>
      <xdr:colOff>165100</xdr:colOff>
      <xdr:row>76</xdr:row>
      <xdr:rowOff>72771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89298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7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91132</xdr:rowOff>
    </xdr:from>
    <xdr:to>
      <xdr:col>72</xdr:col>
      <xdr:colOff>38100</xdr:colOff>
      <xdr:row>76</xdr:row>
      <xdr:rowOff>21282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9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37809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2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60371</xdr:rowOff>
    </xdr:from>
    <xdr:to>
      <xdr:col>67</xdr:col>
      <xdr:colOff>101600</xdr:colOff>
      <xdr:row>75</xdr:row>
      <xdr:rowOff>161972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191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7048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69562</xdr:rowOff>
    </xdr:from>
    <xdr:to>
      <xdr:col>85</xdr:col>
      <xdr:colOff>127000</xdr:colOff>
      <xdr:row>98</xdr:row>
      <xdr:rowOff>88196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71662"/>
          <a:ext cx="838200" cy="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47231</xdr:rowOff>
    </xdr:from>
    <xdr:to>
      <xdr:col>81</xdr:col>
      <xdr:colOff>50800</xdr:colOff>
      <xdr:row>98</xdr:row>
      <xdr:rowOff>88196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49331"/>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47231</xdr:rowOff>
    </xdr:from>
    <xdr:to>
      <xdr:col>76</xdr:col>
      <xdr:colOff>114300</xdr:colOff>
      <xdr:row>98</xdr:row>
      <xdr:rowOff>70489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49331"/>
          <a:ext cx="889000" cy="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68825</xdr:rowOff>
    </xdr:from>
    <xdr:to>
      <xdr:col>71</xdr:col>
      <xdr:colOff>177800</xdr:colOff>
      <xdr:row>98</xdr:row>
      <xdr:rowOff>70489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70925"/>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18762</xdr:rowOff>
    </xdr:from>
    <xdr:to>
      <xdr:col>85</xdr:col>
      <xdr:colOff>177800</xdr:colOff>
      <xdr:row>98</xdr:row>
      <xdr:rowOff>120362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2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105139</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37396</xdr:rowOff>
    </xdr:from>
    <xdr:to>
      <xdr:col>81</xdr:col>
      <xdr:colOff>101600</xdr:colOff>
      <xdr:row>98</xdr:row>
      <xdr:rowOff>138996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130123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3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167881</xdr:rowOff>
    </xdr:from>
    <xdr:to>
      <xdr:col>76</xdr:col>
      <xdr:colOff>165100</xdr:colOff>
      <xdr:row>98</xdr:row>
      <xdr:rowOff>98031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19689</xdr:rowOff>
    </xdr:from>
    <xdr:to>
      <xdr:col>72</xdr:col>
      <xdr:colOff>38100</xdr:colOff>
      <xdr:row>98</xdr:row>
      <xdr:rowOff>121289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112416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1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18025</xdr:rowOff>
    </xdr:from>
    <xdr:to>
      <xdr:col>67</xdr:col>
      <xdr:colOff>101600</xdr:colOff>
      <xdr:row>98</xdr:row>
      <xdr:rowOff>119625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110752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1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1511</xdr:rowOff>
    </xdr:from>
    <xdr:to>
      <xdr:col>116</xdr:col>
      <xdr:colOff>63500</xdr:colOff>
      <xdr:row>37</xdr:row>
      <xdr:rowOff>72766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345161"/>
          <a:ext cx="838200" cy="7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1511</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345161"/>
          <a:ext cx="889000" cy="30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126671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107924</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23024"/>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157556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21966</xdr:rowOff>
    </xdr:from>
    <xdr:to>
      <xdr:col>116</xdr:col>
      <xdr:colOff>114300</xdr:colOff>
      <xdr:row>37</xdr:row>
      <xdr:rowOff>123566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6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44843</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1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122161</xdr:rowOff>
    </xdr:from>
    <xdr:to>
      <xdr:col>112</xdr:col>
      <xdr:colOff>38100</xdr:colOff>
      <xdr:row>37</xdr:row>
      <xdr:rowOff>52311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68838</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56111" y="60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57124</xdr:rowOff>
    </xdr:from>
    <xdr:to>
      <xdr:col>98</xdr:col>
      <xdr:colOff>38100</xdr:colOff>
      <xdr:row>38</xdr:row>
      <xdr:rowOff>158724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3801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23800</xdr:rowOff>
    </xdr:from>
    <xdr:to>
      <xdr:col>116</xdr:col>
      <xdr:colOff>63500</xdr:colOff>
      <xdr:row>57</xdr:row>
      <xdr:rowOff>126898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796450"/>
          <a:ext cx="8382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23800</xdr:rowOff>
    </xdr:from>
    <xdr:to>
      <xdr:col>111</xdr:col>
      <xdr:colOff>177800</xdr:colOff>
      <xdr:row>57</xdr:row>
      <xdr:rowOff>128213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796450"/>
          <a:ext cx="889000" cy="10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128213</xdr:rowOff>
    </xdr:from>
    <xdr:to>
      <xdr:col>107</xdr:col>
      <xdr:colOff>50800</xdr:colOff>
      <xdr:row>57</xdr:row>
      <xdr:rowOff>162731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900863"/>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162731</xdr:rowOff>
    </xdr:from>
    <xdr:to>
      <xdr:col>102</xdr:col>
      <xdr:colOff>114300</xdr:colOff>
      <xdr:row>57</xdr:row>
      <xdr:rowOff>162903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35381"/>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76098</xdr:rowOff>
    </xdr:from>
    <xdr:to>
      <xdr:col>116</xdr:col>
      <xdr:colOff>114300</xdr:colOff>
      <xdr:row>58</xdr:row>
      <xdr:rowOff>6248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26407</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144450</xdr:rowOff>
    </xdr:from>
    <xdr:to>
      <xdr:col>112</xdr:col>
      <xdr:colOff>38100</xdr:colOff>
      <xdr:row>57</xdr:row>
      <xdr:rowOff>74600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7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91127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5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77413</xdr:rowOff>
    </xdr:from>
    <xdr:to>
      <xdr:col>107</xdr:col>
      <xdr:colOff>101600</xdr:colOff>
      <xdr:row>58</xdr:row>
      <xdr:rowOff>7563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8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170140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9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111931</xdr:rowOff>
    </xdr:from>
    <xdr:to>
      <xdr:col>102</xdr:col>
      <xdr:colOff>165100</xdr:colOff>
      <xdr:row>58</xdr:row>
      <xdr:rowOff>42081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8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33208</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9977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112103</xdr:rowOff>
    </xdr:from>
    <xdr:to>
      <xdr:col>98</xdr:col>
      <xdr:colOff>38100</xdr:colOff>
      <xdr:row>58</xdr:row>
      <xdr:rowOff>42253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33380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9977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136559</xdr:rowOff>
    </xdr:from>
    <xdr:to>
      <xdr:col>116</xdr:col>
      <xdr:colOff>63500</xdr:colOff>
      <xdr:row>77</xdr:row>
      <xdr:rowOff>143664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38209"/>
          <a:ext cx="8382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89128</xdr:rowOff>
    </xdr:from>
    <xdr:to>
      <xdr:col>111</xdr:col>
      <xdr:colOff>177800</xdr:colOff>
      <xdr:row>77</xdr:row>
      <xdr:rowOff>143664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119328"/>
          <a:ext cx="889000" cy="22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89128</xdr:rowOff>
    </xdr:from>
    <xdr:to>
      <xdr:col>107</xdr:col>
      <xdr:colOff>50800</xdr:colOff>
      <xdr:row>76</xdr:row>
      <xdr:rowOff>94686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19328"/>
          <a:ext cx="889000" cy="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85071</xdr:rowOff>
    </xdr:from>
    <xdr:to>
      <xdr:col>102</xdr:col>
      <xdr:colOff>114300</xdr:colOff>
      <xdr:row>76</xdr:row>
      <xdr:rowOff>94686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15271"/>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85759</xdr:rowOff>
    </xdr:from>
    <xdr:to>
      <xdr:col>116</xdr:col>
      <xdr:colOff>114300</xdr:colOff>
      <xdr:row>78</xdr:row>
      <xdr:rowOff>15909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8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12111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1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92864</xdr:rowOff>
    </xdr:from>
    <xdr:to>
      <xdr:col>112</xdr:col>
      <xdr:colOff>38100</xdr:colOff>
      <xdr:row>78</xdr:row>
      <xdr:rowOff>23014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14141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38328</xdr:rowOff>
    </xdr:from>
    <xdr:to>
      <xdr:col>107</xdr:col>
      <xdr:colOff>101600</xdr:colOff>
      <xdr:row>76</xdr:row>
      <xdr:rowOff>139928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6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156454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43886</xdr:rowOff>
    </xdr:from>
    <xdr:to>
      <xdr:col>102</xdr:col>
      <xdr:colOff>165100</xdr:colOff>
      <xdr:row>76</xdr:row>
      <xdr:rowOff>145486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162013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34271</xdr:rowOff>
    </xdr:from>
    <xdr:to>
      <xdr:col>98</xdr:col>
      <xdr:colOff>38100</xdr:colOff>
      <xdr:row>76</xdr:row>
      <xdr:rowOff>135871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152398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658,047</a:t>
          </a:r>
          <a:r>
            <a:rPr kumimoji="1" lang="ja-JP" altLang="en-US" sz="1300">
              <a:latin typeface="ＭＳ Ｐゴシック" panose="020B0600070205080204" pitchFamily="50" charset="-128"/>
              <a:ea typeface="ＭＳ Ｐゴシック" panose="020B0600070205080204" pitchFamily="50" charset="-128"/>
            </a:rPr>
            <a:t>円となっています。このうち人件費は近年、類似団体平均を上回って推移しているため、事業の統合・縮小・廃止などにより、その抑制に努めます。扶助費は町に福祉事務所を設置し、生活保護費を支給していることから、類似団体平均上回っています。公債費が類似団体平均を上回って推移している理由の一つに、継続的に繰上償還を行っていることがあります。これに加え、今後は大規模事業で活用した地方債の償還を開始することから、さらなる増加が見込ま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16,334
16,244
77.93
11,045,299
10,748,543
254,524
6,383,918
12,650,468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78664</xdr:rowOff>
    </xdr:from>
    <xdr:to>
      <xdr:col>24</xdr:col>
      <xdr:colOff>63500</xdr:colOff>
      <xdr:row>37</xdr:row>
      <xdr:rowOff>119812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2231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21742</xdr:rowOff>
    </xdr:from>
    <xdr:to>
      <xdr:col>19</xdr:col>
      <xdr:colOff>177800</xdr:colOff>
      <xdr:row>37</xdr:row>
      <xdr:rowOff>78664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93942"/>
          <a:ext cx="889000" cy="2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21742</xdr:rowOff>
    </xdr:from>
    <xdr:to>
      <xdr:col>15</xdr:col>
      <xdr:colOff>50800</xdr:colOff>
      <xdr:row>37</xdr:row>
      <xdr:rowOff>74092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93942"/>
          <a:ext cx="889000" cy="2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51003</xdr:rowOff>
    </xdr:from>
    <xdr:to>
      <xdr:col>10</xdr:col>
      <xdr:colOff>114300</xdr:colOff>
      <xdr:row>37</xdr:row>
      <xdr:rowOff>74092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94653"/>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69012</xdr:rowOff>
    </xdr:from>
    <xdr:to>
      <xdr:col>24</xdr:col>
      <xdr:colOff>114300</xdr:colOff>
      <xdr:row>37</xdr:row>
      <xdr:rowOff>170611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12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47439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27864</xdr:rowOff>
    </xdr:from>
    <xdr:to>
      <xdr:col>20</xdr:col>
      <xdr:colOff>38100</xdr:colOff>
      <xdr:row>37</xdr:row>
      <xdr:rowOff>129464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120591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142392</xdr:rowOff>
    </xdr:from>
    <xdr:to>
      <xdr:col>15</xdr:col>
      <xdr:colOff>101600</xdr:colOff>
      <xdr:row>36</xdr:row>
      <xdr:rowOff>72542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23292</xdr:rowOff>
    </xdr:from>
    <xdr:to>
      <xdr:col>10</xdr:col>
      <xdr:colOff>165100</xdr:colOff>
      <xdr:row>37</xdr:row>
      <xdr:rowOff>124892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116019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203</xdr:rowOff>
    </xdr:from>
    <xdr:to>
      <xdr:col>6</xdr:col>
      <xdr:colOff>38100</xdr:colOff>
      <xdr:row>37</xdr:row>
      <xdr:rowOff>101803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92930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3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128430</xdr:rowOff>
    </xdr:from>
    <xdr:to>
      <xdr:col>24</xdr:col>
      <xdr:colOff>63500</xdr:colOff>
      <xdr:row>57</xdr:row>
      <xdr:rowOff>140013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1080"/>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128430</xdr:rowOff>
    </xdr:from>
    <xdr:to>
      <xdr:col>19</xdr:col>
      <xdr:colOff>177800</xdr:colOff>
      <xdr:row>57</xdr:row>
      <xdr:rowOff>133332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01080"/>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58220</xdr:rowOff>
    </xdr:from>
    <xdr:to>
      <xdr:col>15</xdr:col>
      <xdr:colOff>50800</xdr:colOff>
      <xdr:row>57</xdr:row>
      <xdr:rowOff>133332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87970"/>
          <a:ext cx="8890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58220</xdr:rowOff>
    </xdr:from>
    <xdr:to>
      <xdr:col>10</xdr:col>
      <xdr:colOff>114300</xdr:colOff>
      <xdr:row>57</xdr:row>
      <xdr:rowOff>98323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87970"/>
          <a:ext cx="889000" cy="38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89213</xdr:rowOff>
    </xdr:from>
    <xdr:to>
      <xdr:col>24</xdr:col>
      <xdr:colOff>114300</xdr:colOff>
      <xdr:row>58</xdr:row>
      <xdr:rowOff>19363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67640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77630</xdr:rowOff>
    </xdr:from>
    <xdr:to>
      <xdr:col>20</xdr:col>
      <xdr:colOff>38100</xdr:colOff>
      <xdr:row>58</xdr:row>
      <xdr:rowOff>7780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170357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4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82532</xdr:rowOff>
    </xdr:from>
    <xdr:to>
      <xdr:col>15</xdr:col>
      <xdr:colOff>101600</xdr:colOff>
      <xdr:row>58</xdr:row>
      <xdr:rowOff>12682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3809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7420</xdr:rowOff>
    </xdr:from>
    <xdr:to>
      <xdr:col>10</xdr:col>
      <xdr:colOff>165100</xdr:colOff>
      <xdr:row>55</xdr:row>
      <xdr:rowOff>109020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125547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1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47523</xdr:rowOff>
    </xdr:from>
    <xdr:to>
      <xdr:col>6</xdr:col>
      <xdr:colOff>38100</xdr:colOff>
      <xdr:row>57</xdr:row>
      <xdr:rowOff>149123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165650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9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68976</xdr:rowOff>
    </xdr:from>
    <xdr:to>
      <xdr:col>24</xdr:col>
      <xdr:colOff>63500</xdr:colOff>
      <xdr:row>73</xdr:row>
      <xdr:rowOff>167306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13376"/>
          <a:ext cx="838200" cy="2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112224</xdr:rowOff>
    </xdr:from>
    <xdr:to>
      <xdr:col>19</xdr:col>
      <xdr:colOff>177800</xdr:colOff>
      <xdr:row>73</xdr:row>
      <xdr:rowOff>167306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28074"/>
          <a:ext cx="889000" cy="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112224</xdr:rowOff>
    </xdr:from>
    <xdr:to>
      <xdr:col>15</xdr:col>
      <xdr:colOff>50800</xdr:colOff>
      <xdr:row>75</xdr:row>
      <xdr:rowOff>45277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28074"/>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45277</xdr:rowOff>
    </xdr:from>
    <xdr:to>
      <xdr:col>10</xdr:col>
      <xdr:colOff>114300</xdr:colOff>
      <xdr:row>75</xdr:row>
      <xdr:rowOff>98878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04027"/>
          <a:ext cx="889000" cy="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18176</xdr:rowOff>
    </xdr:from>
    <xdr:to>
      <xdr:col>24</xdr:col>
      <xdr:colOff>114300</xdr:colOff>
      <xdr:row>72</xdr:row>
      <xdr:rowOff>119776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41053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1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116506</xdr:rowOff>
    </xdr:from>
    <xdr:to>
      <xdr:col>20</xdr:col>
      <xdr:colOff>38100</xdr:colOff>
      <xdr:row>74</xdr:row>
      <xdr:rowOff>46656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63183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0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61424</xdr:rowOff>
    </xdr:from>
    <xdr:to>
      <xdr:col>15</xdr:col>
      <xdr:colOff>101600</xdr:colOff>
      <xdr:row>73</xdr:row>
      <xdr:rowOff>163024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8101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165927</xdr:rowOff>
    </xdr:from>
    <xdr:to>
      <xdr:col>10</xdr:col>
      <xdr:colOff>165100</xdr:colOff>
      <xdr:row>75</xdr:row>
      <xdr:rowOff>96077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112604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48078</xdr:rowOff>
    </xdr:from>
    <xdr:to>
      <xdr:col>6</xdr:col>
      <xdr:colOff>38100</xdr:colOff>
      <xdr:row>75</xdr:row>
      <xdr:rowOff>149678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0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166205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165570</xdr:rowOff>
    </xdr:from>
    <xdr:to>
      <xdr:col>24</xdr:col>
      <xdr:colOff>63500</xdr:colOff>
      <xdr:row>99</xdr:row>
      <xdr:rowOff>8916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67670"/>
          <a:ext cx="8382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165570</xdr:rowOff>
    </xdr:from>
    <xdr:to>
      <xdr:col>19</xdr:col>
      <xdr:colOff>177800</xdr:colOff>
      <xdr:row>99</xdr:row>
      <xdr:rowOff>12421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67670"/>
          <a:ext cx="889000" cy="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12421</xdr:rowOff>
    </xdr:from>
    <xdr:to>
      <xdr:col>15</xdr:col>
      <xdr:colOff>50800</xdr:colOff>
      <xdr:row>99</xdr:row>
      <xdr:rowOff>111480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8597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111480</xdr:rowOff>
    </xdr:from>
    <xdr:to>
      <xdr:col>10</xdr:col>
      <xdr:colOff>114300</xdr:colOff>
      <xdr:row>99</xdr:row>
      <xdr:rowOff>120129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85030"/>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129566</xdr:rowOff>
    </xdr:from>
    <xdr:to>
      <xdr:col>24</xdr:col>
      <xdr:colOff>114300</xdr:colOff>
      <xdr:row>99</xdr:row>
      <xdr:rowOff>59716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44493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114770</xdr:rowOff>
    </xdr:from>
    <xdr:to>
      <xdr:col>20</xdr:col>
      <xdr:colOff>38100</xdr:colOff>
      <xdr:row>99</xdr:row>
      <xdr:rowOff>44920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36047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133071</xdr:rowOff>
    </xdr:from>
    <xdr:to>
      <xdr:col>15</xdr:col>
      <xdr:colOff>101600</xdr:colOff>
      <xdr:row>99</xdr:row>
      <xdr:rowOff>63221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54348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60680</xdr:rowOff>
    </xdr:from>
    <xdr:to>
      <xdr:col>10</xdr:col>
      <xdr:colOff>165100</xdr:colOff>
      <xdr:row>99</xdr:row>
      <xdr:rowOff>162280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153407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2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69329</xdr:rowOff>
    </xdr:from>
    <xdr:to>
      <xdr:col>6</xdr:col>
      <xdr:colOff>38100</xdr:colOff>
      <xdr:row>99</xdr:row>
      <xdr:rowOff>170929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162056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3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59144</xdr:rowOff>
    </xdr:from>
    <xdr:to>
      <xdr:col>55</xdr:col>
      <xdr:colOff>0</xdr:colOff>
      <xdr:row>57</xdr:row>
      <xdr:rowOff>82258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31794"/>
          <a:ext cx="8382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20866</xdr:rowOff>
    </xdr:from>
    <xdr:to>
      <xdr:col>50</xdr:col>
      <xdr:colOff>114300</xdr:colOff>
      <xdr:row>57</xdr:row>
      <xdr:rowOff>59144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93516"/>
          <a:ext cx="889000" cy="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14986</xdr:rowOff>
    </xdr:from>
    <xdr:to>
      <xdr:col>45</xdr:col>
      <xdr:colOff>177800</xdr:colOff>
      <xdr:row>57</xdr:row>
      <xdr:rowOff>20866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87636"/>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92024</xdr:rowOff>
    </xdr:from>
    <xdr:to>
      <xdr:col>41</xdr:col>
      <xdr:colOff>50800</xdr:colOff>
      <xdr:row>57</xdr:row>
      <xdr:rowOff>14986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93224"/>
          <a:ext cx="8890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31458</xdr:rowOff>
    </xdr:from>
    <xdr:to>
      <xdr:col>55</xdr:col>
      <xdr:colOff>50800</xdr:colOff>
      <xdr:row>57</xdr:row>
      <xdr:rowOff>133058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9885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8344</xdr:rowOff>
    </xdr:from>
    <xdr:to>
      <xdr:col>50</xdr:col>
      <xdr:colOff>165100</xdr:colOff>
      <xdr:row>57</xdr:row>
      <xdr:rowOff>109944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126471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141516</xdr:rowOff>
    </xdr:from>
    <xdr:to>
      <xdr:col>46</xdr:col>
      <xdr:colOff>38100</xdr:colOff>
      <xdr:row>57</xdr:row>
      <xdr:rowOff>71666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88193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135636</xdr:rowOff>
    </xdr:from>
    <xdr:to>
      <xdr:col>41</xdr:col>
      <xdr:colOff>101600</xdr:colOff>
      <xdr:row>57</xdr:row>
      <xdr:rowOff>65786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82313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41224</xdr:rowOff>
    </xdr:from>
    <xdr:to>
      <xdr:col>36</xdr:col>
      <xdr:colOff>165100</xdr:colOff>
      <xdr:row>56</xdr:row>
      <xdr:rowOff>142824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159351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1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159074</xdr:rowOff>
    </xdr:from>
    <xdr:to>
      <xdr:col>55</xdr:col>
      <xdr:colOff>0</xdr:colOff>
      <xdr:row>77</xdr:row>
      <xdr:rowOff>41306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89274"/>
          <a:ext cx="8382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159074</xdr:rowOff>
    </xdr:from>
    <xdr:to>
      <xdr:col>50</xdr:col>
      <xdr:colOff>114300</xdr:colOff>
      <xdr:row>77</xdr:row>
      <xdr:rowOff>1645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89274"/>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31896</xdr:rowOff>
    </xdr:from>
    <xdr:to>
      <xdr:col>45</xdr:col>
      <xdr:colOff>177800</xdr:colOff>
      <xdr:row>77</xdr:row>
      <xdr:rowOff>1645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62096"/>
          <a:ext cx="889000" cy="1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31896</xdr:rowOff>
    </xdr:from>
    <xdr:to>
      <xdr:col>41</xdr:col>
      <xdr:colOff>50800</xdr:colOff>
      <xdr:row>77</xdr:row>
      <xdr:rowOff>122193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62096"/>
          <a:ext cx="889000" cy="26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161956</xdr:rowOff>
    </xdr:from>
    <xdr:to>
      <xdr:col>55</xdr:col>
      <xdr:colOff>50800</xdr:colOff>
      <xdr:row>77</xdr:row>
      <xdr:rowOff>92106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9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13383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108274</xdr:rowOff>
    </xdr:from>
    <xdr:to>
      <xdr:col>50</xdr:col>
      <xdr:colOff>165100</xdr:colOff>
      <xdr:row>77</xdr:row>
      <xdr:rowOff>38424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29551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122295</xdr:rowOff>
    </xdr:from>
    <xdr:to>
      <xdr:col>46</xdr:col>
      <xdr:colOff>38100</xdr:colOff>
      <xdr:row>77</xdr:row>
      <xdr:rowOff>52445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68972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2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152546</xdr:rowOff>
    </xdr:from>
    <xdr:to>
      <xdr:col>41</xdr:col>
      <xdr:colOff>101600</xdr:colOff>
      <xdr:row>76</xdr:row>
      <xdr:rowOff>82696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99223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8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71393</xdr:rowOff>
    </xdr:from>
    <xdr:to>
      <xdr:col>36</xdr:col>
      <xdr:colOff>165100</xdr:colOff>
      <xdr:row>78</xdr:row>
      <xdr:rowOff>1543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164120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36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79299</xdr:rowOff>
    </xdr:from>
    <xdr:to>
      <xdr:col>55</xdr:col>
      <xdr:colOff>0</xdr:colOff>
      <xdr:row>95</xdr:row>
      <xdr:rowOff>111709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367049"/>
          <a:ext cx="838200" cy="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79299</xdr:rowOff>
    </xdr:from>
    <xdr:to>
      <xdr:col>50</xdr:col>
      <xdr:colOff>114300</xdr:colOff>
      <xdr:row>97</xdr:row>
      <xdr:rowOff>67272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67049"/>
          <a:ext cx="889000" cy="3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125640</xdr:rowOff>
    </xdr:from>
    <xdr:to>
      <xdr:col>45</xdr:col>
      <xdr:colOff>177800</xdr:colOff>
      <xdr:row>97</xdr:row>
      <xdr:rowOff>67272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84840"/>
          <a:ext cx="889000" cy="11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125640</xdr:rowOff>
    </xdr:from>
    <xdr:to>
      <xdr:col>41</xdr:col>
      <xdr:colOff>50800</xdr:colOff>
      <xdr:row>97</xdr:row>
      <xdr:rowOff>7125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84840"/>
          <a:ext cx="8890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60909</xdr:rowOff>
    </xdr:from>
    <xdr:to>
      <xdr:col>55</xdr:col>
      <xdr:colOff>50800</xdr:colOff>
      <xdr:row>95</xdr:row>
      <xdr:rowOff>162509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83786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0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28499</xdr:rowOff>
    </xdr:from>
    <xdr:to>
      <xdr:col>50</xdr:col>
      <xdr:colOff>165100</xdr:colOff>
      <xdr:row>95</xdr:row>
      <xdr:rowOff>130099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146626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9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16472</xdr:rowOff>
    </xdr:from>
    <xdr:to>
      <xdr:col>46</xdr:col>
      <xdr:colOff>38100</xdr:colOff>
      <xdr:row>97</xdr:row>
      <xdr:rowOff>118072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109199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74840</xdr:rowOff>
    </xdr:from>
    <xdr:to>
      <xdr:col>41</xdr:col>
      <xdr:colOff>101600</xdr:colOff>
      <xdr:row>97</xdr:row>
      <xdr:rowOff>4990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21517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0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127775</xdr:rowOff>
    </xdr:from>
    <xdr:to>
      <xdr:col>36</xdr:col>
      <xdr:colOff>165100</xdr:colOff>
      <xdr:row>97</xdr:row>
      <xdr:rowOff>57925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74452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18966</xdr:rowOff>
    </xdr:from>
    <xdr:to>
      <xdr:col>85</xdr:col>
      <xdr:colOff>127000</xdr:colOff>
      <xdr:row>38</xdr:row>
      <xdr:rowOff>42218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34066"/>
          <a:ext cx="8382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42218</xdr:rowOff>
    </xdr:from>
    <xdr:to>
      <xdr:col>81</xdr:col>
      <xdr:colOff>50800</xdr:colOff>
      <xdr:row>38</xdr:row>
      <xdr:rowOff>74059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57318"/>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43884</xdr:rowOff>
    </xdr:from>
    <xdr:to>
      <xdr:col>76</xdr:col>
      <xdr:colOff>114300</xdr:colOff>
      <xdr:row>38</xdr:row>
      <xdr:rowOff>74059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55898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43884</xdr:rowOff>
    </xdr:from>
    <xdr:to>
      <xdr:col>71</xdr:col>
      <xdr:colOff>177800</xdr:colOff>
      <xdr:row>38</xdr:row>
      <xdr:rowOff>51983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58984"/>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139617</xdr:rowOff>
    </xdr:from>
    <xdr:to>
      <xdr:col>85</xdr:col>
      <xdr:colOff>177800</xdr:colOff>
      <xdr:row>38</xdr:row>
      <xdr:rowOff>69766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832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118044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162868</xdr:rowOff>
    </xdr:from>
    <xdr:to>
      <xdr:col>81</xdr:col>
      <xdr:colOff>101600</xdr:colOff>
      <xdr:row>38</xdr:row>
      <xdr:rowOff>93018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84145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9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23259</xdr:rowOff>
    </xdr:from>
    <xdr:to>
      <xdr:col>76</xdr:col>
      <xdr:colOff>165100</xdr:colOff>
      <xdr:row>38</xdr:row>
      <xdr:rowOff>124859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115986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164534</xdr:rowOff>
    </xdr:from>
    <xdr:to>
      <xdr:col>72</xdr:col>
      <xdr:colOff>38100</xdr:colOff>
      <xdr:row>38</xdr:row>
      <xdr:rowOff>94684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85811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1183</xdr:rowOff>
    </xdr:from>
    <xdr:to>
      <xdr:col>67</xdr:col>
      <xdr:colOff>101600</xdr:colOff>
      <xdr:row>38</xdr:row>
      <xdr:rowOff>102783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1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93910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30721</xdr:rowOff>
    </xdr:from>
    <xdr:to>
      <xdr:col>85</xdr:col>
      <xdr:colOff>127000</xdr:colOff>
      <xdr:row>56</xdr:row>
      <xdr:rowOff>137909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31921"/>
          <a:ext cx="838200" cy="1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78308</xdr:rowOff>
    </xdr:from>
    <xdr:to>
      <xdr:col>81</xdr:col>
      <xdr:colOff>50800</xdr:colOff>
      <xdr:row>56</xdr:row>
      <xdr:rowOff>137909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336608"/>
          <a:ext cx="889000" cy="40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78308</xdr:rowOff>
    </xdr:from>
    <xdr:to>
      <xdr:col>76</xdr:col>
      <xdr:colOff>114300</xdr:colOff>
      <xdr:row>55</xdr:row>
      <xdr:rowOff>127495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336608"/>
          <a:ext cx="889000" cy="2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127495</xdr:rowOff>
    </xdr:from>
    <xdr:to>
      <xdr:col>71</xdr:col>
      <xdr:colOff>177800</xdr:colOff>
      <xdr:row>57</xdr:row>
      <xdr:rowOff>111341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57245"/>
          <a:ext cx="889000" cy="3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151371</xdr:rowOff>
    </xdr:from>
    <xdr:to>
      <xdr:col>85</xdr:col>
      <xdr:colOff>177800</xdr:colOff>
      <xdr:row>56</xdr:row>
      <xdr:rowOff>81521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2798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87109</xdr:rowOff>
    </xdr:from>
    <xdr:to>
      <xdr:col>81</xdr:col>
      <xdr:colOff>101600</xdr:colOff>
      <xdr:row>57</xdr:row>
      <xdr:rowOff>17259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8386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27508</xdr:rowOff>
    </xdr:from>
    <xdr:to>
      <xdr:col>76</xdr:col>
      <xdr:colOff>165100</xdr:colOff>
      <xdr:row>54</xdr:row>
      <xdr:rowOff>129108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2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145635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0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76695</xdr:rowOff>
    </xdr:from>
    <xdr:to>
      <xdr:col>72</xdr:col>
      <xdr:colOff>38100</xdr:colOff>
      <xdr:row>56</xdr:row>
      <xdr:rowOff>6845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23372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60541</xdr:rowOff>
    </xdr:from>
    <xdr:to>
      <xdr:col>67</xdr:col>
      <xdr:colOff>101600</xdr:colOff>
      <xdr:row>57</xdr:row>
      <xdr:rowOff>162141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153268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125451</xdr:rowOff>
    </xdr:from>
    <xdr:to>
      <xdr:col>85</xdr:col>
      <xdr:colOff>127000</xdr:colOff>
      <xdr:row>79</xdr:row>
      <xdr:rowOff>63925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498551"/>
          <a:ext cx="838200" cy="10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121021</xdr:rowOff>
    </xdr:from>
    <xdr:to>
      <xdr:col>81</xdr:col>
      <xdr:colOff>50800</xdr:colOff>
      <xdr:row>78</xdr:row>
      <xdr:rowOff>125451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494121"/>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92505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121021</xdr:rowOff>
    </xdr:from>
    <xdr:to>
      <xdr:col>76</xdr:col>
      <xdr:colOff>114300</xdr:colOff>
      <xdr:row>79</xdr:row>
      <xdr:rowOff>89333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494121"/>
          <a:ext cx="889000" cy="13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139830</xdr:rowOff>
    </xdr:from>
    <xdr:to>
      <xdr:col>71</xdr:col>
      <xdr:colOff>177800</xdr:colOff>
      <xdr:row>79</xdr:row>
      <xdr:rowOff>89333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12930"/>
          <a:ext cx="889000" cy="1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74741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13125</xdr:rowOff>
    </xdr:from>
    <xdr:to>
      <xdr:col>85</xdr:col>
      <xdr:colOff>177800</xdr:colOff>
      <xdr:row>79</xdr:row>
      <xdr:rowOff>114725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74651</xdr:rowOff>
    </xdr:from>
    <xdr:to>
      <xdr:col>81</xdr:col>
      <xdr:colOff>101600</xdr:colOff>
      <xdr:row>79</xdr:row>
      <xdr:rowOff>4801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21328</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14111" y="132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70221</xdr:rowOff>
    </xdr:from>
    <xdr:to>
      <xdr:col>76</xdr:col>
      <xdr:colOff>165100</xdr:colOff>
      <xdr:row>79</xdr:row>
      <xdr:rowOff>371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16898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32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38533</xdr:rowOff>
    </xdr:from>
    <xdr:to>
      <xdr:col>72</xdr:col>
      <xdr:colOff>38100</xdr:colOff>
      <xdr:row>79</xdr:row>
      <xdr:rowOff>140133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131260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75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89030</xdr:rowOff>
    </xdr:from>
    <xdr:to>
      <xdr:col>67</xdr:col>
      <xdr:colOff>101600</xdr:colOff>
      <xdr:row>79</xdr:row>
      <xdr:rowOff>19180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35707</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323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112900</xdr:rowOff>
    </xdr:from>
    <xdr:to>
      <xdr:col>85</xdr:col>
      <xdr:colOff>127000</xdr:colOff>
      <xdr:row>95</xdr:row>
      <xdr:rowOff>150079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00650"/>
          <a:ext cx="838200" cy="3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150079</xdr:rowOff>
    </xdr:from>
    <xdr:to>
      <xdr:col>81</xdr:col>
      <xdr:colOff>50800</xdr:colOff>
      <xdr:row>96</xdr:row>
      <xdr:rowOff>21971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437829"/>
          <a:ext cx="8890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141932</xdr:rowOff>
    </xdr:from>
    <xdr:to>
      <xdr:col>76</xdr:col>
      <xdr:colOff>114300</xdr:colOff>
      <xdr:row>96</xdr:row>
      <xdr:rowOff>21971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429682"/>
          <a:ext cx="889000" cy="5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111170</xdr:rowOff>
    </xdr:from>
    <xdr:to>
      <xdr:col>71</xdr:col>
      <xdr:colOff>177800</xdr:colOff>
      <xdr:row>95</xdr:row>
      <xdr:rowOff>141932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398920"/>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62100</xdr:rowOff>
    </xdr:from>
    <xdr:to>
      <xdr:col>85</xdr:col>
      <xdr:colOff>177800</xdr:colOff>
      <xdr:row>95</xdr:row>
      <xdr:rowOff>163700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84977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99279</xdr:rowOff>
    </xdr:from>
    <xdr:to>
      <xdr:col>81</xdr:col>
      <xdr:colOff>101600</xdr:colOff>
      <xdr:row>96</xdr:row>
      <xdr:rowOff>29429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45956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16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142621</xdr:rowOff>
    </xdr:from>
    <xdr:to>
      <xdr:col>76</xdr:col>
      <xdr:colOff>165100</xdr:colOff>
      <xdr:row>96</xdr:row>
      <xdr:rowOff>72771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89298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2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91132</xdr:rowOff>
    </xdr:from>
    <xdr:to>
      <xdr:col>72</xdr:col>
      <xdr:colOff>38100</xdr:colOff>
      <xdr:row>96</xdr:row>
      <xdr:rowOff>21282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37809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15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60370</xdr:rowOff>
    </xdr:from>
    <xdr:to>
      <xdr:col>67</xdr:col>
      <xdr:colOff>101600</xdr:colOff>
      <xdr:row>95</xdr:row>
      <xdr:rowOff>161970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7047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1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31343</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374993"/>
          <a:ext cx="1269" cy="27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15105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01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149470</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61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31343</xdr:rowOff>
    </xdr:from>
    <xdr:to>
      <xdr:col>116</xdr:col>
      <xdr:colOff>152400</xdr:colOff>
      <xdr:row>37</xdr:row>
      <xdr:rowOff>31343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37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61062</xdr:rowOff>
    </xdr:from>
    <xdr:to>
      <xdr:col>116</xdr:col>
      <xdr:colOff>63500</xdr:colOff>
      <xdr:row>37</xdr:row>
      <xdr:rowOff>31343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5547462"/>
          <a:ext cx="838200" cy="82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59555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746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81128</xdr:rowOff>
    </xdr:from>
    <xdr:to>
      <xdr:col>116</xdr:col>
      <xdr:colOff>114300</xdr:colOff>
      <xdr:row>39</xdr:row>
      <xdr:rowOff>11278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61062</xdr:rowOff>
    </xdr:from>
    <xdr:to>
      <xdr:col>111</xdr:col>
      <xdr:colOff>177800</xdr:colOff>
      <xdr:row>37</xdr:row>
      <xdr:rowOff>36373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5547462"/>
          <a:ext cx="889000" cy="83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58268</xdr:rowOff>
    </xdr:from>
    <xdr:to>
      <xdr:col>112</xdr:col>
      <xdr:colOff>38100</xdr:colOff>
      <xdr:row>38</xdr:row>
      <xdr:rowOff>159868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150995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6660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36373</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6380023"/>
          <a:ext cx="889000" cy="2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81585</xdr:rowOff>
    </xdr:from>
    <xdr:to>
      <xdr:col>107</xdr:col>
      <xdr:colOff>101600</xdr:colOff>
      <xdr:row>39</xdr:row>
      <xdr:rowOff>11735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2862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82499</xdr:rowOff>
    </xdr:from>
    <xdr:to>
      <xdr:col>98</xdr:col>
      <xdr:colOff>38100</xdr:colOff>
      <xdr:row>39</xdr:row>
      <xdr:rowOff>12649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29176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151993</xdr:rowOff>
    </xdr:from>
    <xdr:to>
      <xdr:col>116</xdr:col>
      <xdr:colOff>114300</xdr:colOff>
      <xdr:row>37</xdr:row>
      <xdr:rowOff>82143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105020</xdr:rowOff>
    </xdr:from>
    <xdr:ext cx="378565"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2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10262</xdr:rowOff>
    </xdr:from>
    <xdr:to>
      <xdr:col>112</xdr:col>
      <xdr:colOff>38100</xdr:colOff>
      <xdr:row>32</xdr:row>
      <xdr:rowOff>111862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54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128389</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088428" y="527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157023</xdr:rowOff>
    </xdr:from>
    <xdr:to>
      <xdr:col>107</xdr:col>
      <xdr:colOff>101600</xdr:colOff>
      <xdr:row>37</xdr:row>
      <xdr:rowOff>87173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103700</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5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町に福祉事務所を設置し、生活保護費を支給していることから類似団体平均を上回って推移しています。土木費は町営住宅建替事業の影響で、類似団体平均を上回りました。公債費は繰上償還を行っているため、類似団体を上回る傾向が続い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財政調整基金残高は、歳入の確保と歳出の精査により、取り崩しを回避しているため、前年度とほぼ同程度を維持できました。</a:t>
          </a:r>
        </a:p>
        <a:p>
          <a:r>
            <a:rPr kumimoji="1" lang="ja-JP" altLang="en-US" sz="1400">
              <a:latin typeface="ＭＳ ゴシック" pitchFamily="49" charset="-128"/>
              <a:ea typeface="ＭＳ ゴシック" pitchFamily="49" charset="-128"/>
            </a:rPr>
            <a:t>また実質収支額の標準財政規模費は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％程度で推移し、実質単年度収支も黒字を確保しました。</a:t>
          </a:r>
        </a:p>
        <a:p>
          <a:r>
            <a:rPr kumimoji="1" lang="ja-JP" altLang="en-US" sz="1400">
              <a:latin typeface="ＭＳ ゴシック" pitchFamily="49" charset="-128"/>
              <a:ea typeface="ＭＳ ゴシック" pitchFamily="49" charset="-128"/>
            </a:rPr>
            <a:t>今後は物価高騰や大規模事業による歳出の増加が懸念されることから、基金の取り崩しが必要となります。取崩額を最低限に抑えられるような財政運営を行っていきます。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年度決算は、すべての会計で黒字となりました。</a:t>
          </a:r>
        </a:p>
        <a:p>
          <a:r>
            <a:rPr kumimoji="1" lang="ja-JP" altLang="en-US" sz="1400">
              <a:latin typeface="ＭＳ ゴシック" pitchFamily="49" charset="-128"/>
              <a:ea typeface="ＭＳ ゴシック" pitchFamily="49" charset="-128"/>
            </a:rPr>
            <a:t>今後もこの状況を維持できるように、独立採算の原則のもと、各会計で改めて受益と負担の公平性に基づいた使用料の改定などの歳入確保の取り組みの必要性を検討していきます。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大規模事業の財源とした地方債の償還が始まったことによる元利償還金等の増加の影響が、公営企業債の元利償還金に対する繰入金の減少の影響より大きく、前年度と比較して増加しました。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今後も繰上償還の継続とともに、地方債を活用する事業の選定を進め、地方債現在高の適正管理に努めていきます。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将来負担額については▽償還額が発行額を上回ったことによる一般会計等に係る地方債の現在高の減少▽下水道事業会計の地方公営企業法適用による公営企業債等繰入見込額の減少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の影響で、前年度と比較して減少しました。将来負担比率の分子が減少しているのは、これらの影響によるものです。</a:t>
          </a:r>
        </a:p>
        <a:p>
          <a:r>
            <a:rPr kumimoji="1" lang="ja-JP" altLang="en-US" sz="1400">
              <a:latin typeface="ＭＳ ゴシック" pitchFamily="49" charset="-128"/>
              <a:ea typeface="ＭＳ ゴシック" pitchFamily="49" charset="-128"/>
            </a:rPr>
            <a:t>今後は、地方債の現在高が減少する管理し、基金を取り崩す場合でも将来負担比率の急激な悪化を生じないようにバランスを考えて財政運営を行います。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鳥取県湯梨浜町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最終補正で捻出した財源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百万円を財政調整基金に、地方交付税に追加交付された令和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百万円を減債基金に積み立てたため、その他特定目的基金が取り崩しにより減となったものの、基金全体としては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繰上償還の財源としているため、基金に積み立てることが困難な状況が続いています。この状況の中、今後は物価高騰などの影響で歳出が膨らんでいくことが予想されるため、基金残高は減少傾向に転じることを予想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・ふるさと振興まちづくり基金＝均衡ある町勢の発展のため、地域住民の連帯の強化または地域の特性を生かしたまちづくりを推進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・定住促進住宅基金＝定住促進住宅の大規模修繕その他の整備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・ふるさと湯梨浜応援基金＝寄付金を募り、教育や子育て支援の向上、次世代へ引き継ぐべき地域資源の保全、活用等を図る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・公共施設等建設基金＝社会福祉施設、社会教育施設、学校、庁舎などの施設の建設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・ふるさと農村活性化基金＝地域農村の活性化のため、地域住民が共同して行う農業用用排水施設等の維持および強化に係る活動等を推進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・定住促進住宅基金＝計画している大規模事業の財源にするため積み立てたことにより増加しました。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・ふるさと湯梨浜応援基金＝事業のため年度当初の基金残高を全額取り崩しましたが、新規の寄附金を積み立てたことにより増加しました。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・ふるさと農村活性化基金＝農業基盤整備の事業の財源として充当するための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・各基金の設置目的を踏まえて、有効活用して事業を進めていきます。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最終補正で捻出した財源を積み立てたため、残高が増加しました。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新規で積み立てを行う余力がない状態が続き、今後は残高が減少する見込みです。繰上償還が一区切りした段階で、ほかの基金と調製しながら積み立てを行います。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地方交付税に追加交付された令和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年度の臨時財政対策債償還基金費を積み立てたため、残高が増加しました。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に活用した地方債の償還のため、計画的に積み立てた額の取り崩しが続きます。加えて臨時財政対策債償還基金費は、地方交付税が先払いされたもののため、設定された期間での取り崩し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11045299</v>
      </c>
      <c r="BO4" s="449"/>
      <c r="BP4" s="449"/>
      <c r="BQ4" s="449"/>
      <c r="BR4" s="449"/>
      <c r="BS4" s="449"/>
      <c r="BT4" s="449"/>
      <c r="BU4" s="450"/>
      <c r="BV4" s="448">
        <v>11005142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v>
      </c>
      <c r="CU4" s="589"/>
      <c r="CV4" s="589"/>
      <c r="CW4" s="589"/>
      <c r="CX4" s="589"/>
      <c r="CY4" s="589"/>
      <c r="CZ4" s="589"/>
      <c r="DA4" s="590"/>
      <c r="DB4" s="588">
        <v>5.0999999999999996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10748543</v>
      </c>
      <c r="BO5" s="420"/>
      <c r="BP5" s="420"/>
      <c r="BQ5" s="420"/>
      <c r="BR5" s="420"/>
      <c r="BS5" s="420"/>
      <c r="BT5" s="420"/>
      <c r="BU5" s="421"/>
      <c r="BV5" s="419">
        <v>10622814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v>
      </c>
      <c r="CU5" s="417"/>
      <c r="CV5" s="417"/>
      <c r="CW5" s="417"/>
      <c r="CX5" s="417"/>
      <c r="CY5" s="417"/>
      <c r="CZ5" s="417"/>
      <c r="DA5" s="418"/>
      <c r="DB5" s="416">
        <v>87.8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296756</v>
      </c>
      <c r="BO6" s="420"/>
      <c r="BP6" s="420"/>
      <c r="BQ6" s="420"/>
      <c r="BR6" s="420"/>
      <c r="BS6" s="420"/>
      <c r="BT6" s="420"/>
      <c r="BU6" s="421"/>
      <c r="BV6" s="419">
        <v>382328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89.4</v>
      </c>
      <c r="CU6" s="563"/>
      <c r="CV6" s="563"/>
      <c r="CW6" s="563"/>
      <c r="CX6" s="563"/>
      <c r="CY6" s="563"/>
      <c r="CZ6" s="563"/>
      <c r="DA6" s="564"/>
      <c r="DB6" s="562">
        <v>88.7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42232</v>
      </c>
      <c r="BO7" s="420"/>
      <c r="BP7" s="420"/>
      <c r="BQ7" s="420"/>
      <c r="BR7" s="420"/>
      <c r="BS7" s="420"/>
      <c r="BT7" s="420"/>
      <c r="BU7" s="421"/>
      <c r="BV7" s="419">
        <v>59616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6383918</v>
      </c>
      <c r="CU7" s="420"/>
      <c r="CV7" s="420"/>
      <c r="CW7" s="420"/>
      <c r="CX7" s="420"/>
      <c r="CY7" s="420"/>
      <c r="CZ7" s="420"/>
      <c r="DA7" s="421"/>
      <c r="DB7" s="419">
        <v>6269358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254524</v>
      </c>
      <c r="BO8" s="420"/>
      <c r="BP8" s="420"/>
      <c r="BQ8" s="420"/>
      <c r="BR8" s="420"/>
      <c r="BS8" s="420"/>
      <c r="BT8" s="420"/>
      <c r="BU8" s="421"/>
      <c r="BV8" s="419">
        <v>322712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0.27</v>
      </c>
      <c r="CU8" s="523"/>
      <c r="CV8" s="523"/>
      <c r="CW8" s="523"/>
      <c r="CX8" s="523"/>
      <c r="CY8" s="523"/>
      <c r="CZ8" s="523"/>
      <c r="DA8" s="524"/>
      <c r="DB8" s="522">
        <v>0.27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16055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-68188</v>
      </c>
      <c r="BO9" s="420"/>
      <c r="BP9" s="420"/>
      <c r="BQ9" s="420"/>
      <c r="BR9" s="420"/>
      <c r="BS9" s="420"/>
      <c r="BT9" s="420"/>
      <c r="BU9" s="421"/>
      <c r="BV9" s="419">
        <v>15931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17.600000000000001</v>
      </c>
      <c r="CU9" s="417"/>
      <c r="CV9" s="417"/>
      <c r="CW9" s="417"/>
      <c r="CX9" s="417"/>
      <c r="CY9" s="417"/>
      <c r="CZ9" s="417"/>
      <c r="DA9" s="418"/>
      <c r="DB9" s="416">
        <v>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16550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53627</v>
      </c>
      <c r="BO10" s="420"/>
      <c r="BP10" s="420"/>
      <c r="BQ10" s="420"/>
      <c r="BR10" s="420"/>
      <c r="BS10" s="420"/>
      <c r="BT10" s="420"/>
      <c r="BU10" s="421"/>
      <c r="BV10" s="419">
        <v>82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217038</v>
      </c>
      <c r="BO11" s="420"/>
      <c r="BP11" s="420"/>
      <c r="BQ11" s="420"/>
      <c r="BR11" s="420"/>
      <c r="BS11" s="420"/>
      <c r="BT11" s="420"/>
      <c r="BU11" s="421"/>
      <c r="BV11" s="419">
        <v>229141</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16334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16244</v>
      </c>
      <c r="S13" s="507"/>
      <c r="T13" s="507"/>
      <c r="U13" s="507"/>
      <c r="V13" s="508"/>
      <c r="W13" s="509" t="s">
        <v>131</v>
      </c>
      <c r="X13" s="405"/>
      <c r="Y13" s="405"/>
      <c r="Z13" s="405"/>
      <c r="AA13" s="405"/>
      <c r="AB13" s="406"/>
      <c r="AC13" s="372">
        <v>1017</v>
      </c>
      <c r="AD13" s="373"/>
      <c r="AE13" s="373"/>
      <c r="AF13" s="373"/>
      <c r="AG13" s="374"/>
      <c r="AH13" s="372">
        <v>1258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202477</v>
      </c>
      <c r="BO13" s="420"/>
      <c r="BP13" s="420"/>
      <c r="BQ13" s="420"/>
      <c r="BR13" s="420"/>
      <c r="BS13" s="420"/>
      <c r="BT13" s="420"/>
      <c r="BU13" s="421"/>
      <c r="BV13" s="419">
        <v>245154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6.5</v>
      </c>
      <c r="CU13" s="417"/>
      <c r="CV13" s="417"/>
      <c r="CW13" s="417"/>
      <c r="CX13" s="417"/>
      <c r="CY13" s="417"/>
      <c r="CZ13" s="417"/>
      <c r="DA13" s="418"/>
      <c r="DB13" s="416">
        <v>6.3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16515</v>
      </c>
      <c r="S14" s="507"/>
      <c r="T14" s="507"/>
      <c r="U14" s="507"/>
      <c r="V14" s="508"/>
      <c r="W14" s="510"/>
      <c r="X14" s="408"/>
      <c r="Y14" s="408"/>
      <c r="Z14" s="408"/>
      <c r="AA14" s="408"/>
      <c r="AB14" s="409"/>
      <c r="AC14" s="499">
        <v>12.4</v>
      </c>
      <c r="AD14" s="500"/>
      <c r="AE14" s="500"/>
      <c r="AF14" s="500"/>
      <c r="AG14" s="501"/>
      <c r="AH14" s="499">
        <v>14.7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2.1</v>
      </c>
      <c r="CU14" s="517"/>
      <c r="CV14" s="517"/>
      <c r="CW14" s="517"/>
      <c r="CX14" s="517"/>
      <c r="CY14" s="517"/>
      <c r="CZ14" s="517"/>
      <c r="DA14" s="518"/>
      <c r="DB14" s="516">
        <v>3.2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16431</v>
      </c>
      <c r="S15" s="507"/>
      <c r="T15" s="507"/>
      <c r="U15" s="507"/>
      <c r="V15" s="508"/>
      <c r="W15" s="509" t="s">
        <v>137</v>
      </c>
      <c r="X15" s="405"/>
      <c r="Y15" s="405"/>
      <c r="Z15" s="405"/>
      <c r="AA15" s="405"/>
      <c r="AB15" s="406"/>
      <c r="AC15" s="372">
        <v>1716</v>
      </c>
      <c r="AD15" s="373"/>
      <c r="AE15" s="373"/>
      <c r="AF15" s="373"/>
      <c r="AG15" s="374"/>
      <c r="AH15" s="372">
        <v>1786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1615336</v>
      </c>
      <c r="BO15" s="449"/>
      <c r="BP15" s="449"/>
      <c r="BQ15" s="449"/>
      <c r="BR15" s="449"/>
      <c r="BS15" s="449"/>
      <c r="BT15" s="449"/>
      <c r="BU15" s="450"/>
      <c r="BV15" s="448">
        <v>1563396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20.9</v>
      </c>
      <c r="AD16" s="500"/>
      <c r="AE16" s="500"/>
      <c r="AF16" s="500"/>
      <c r="AG16" s="501"/>
      <c r="AH16" s="499">
        <v>20.9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5994146</v>
      </c>
      <c r="BO16" s="420"/>
      <c r="BP16" s="420"/>
      <c r="BQ16" s="420"/>
      <c r="BR16" s="420"/>
      <c r="BS16" s="420"/>
      <c r="BT16" s="420"/>
      <c r="BU16" s="421"/>
      <c r="BV16" s="419">
        <v>5835417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5464</v>
      </c>
      <c r="AD17" s="373"/>
      <c r="AE17" s="373"/>
      <c r="AF17" s="373"/>
      <c r="AG17" s="374"/>
      <c r="AH17" s="372">
        <v>5491</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1996660</v>
      </c>
      <c r="BO17" s="420"/>
      <c r="BP17" s="420"/>
      <c r="BQ17" s="420"/>
      <c r="BR17" s="420"/>
      <c r="BS17" s="420"/>
      <c r="BT17" s="420"/>
      <c r="BU17" s="421"/>
      <c r="BV17" s="419">
        <v>1934737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77.930000000000007</v>
      </c>
      <c r="M18" s="472"/>
      <c r="N18" s="472"/>
      <c r="O18" s="472"/>
      <c r="P18" s="472"/>
      <c r="Q18" s="472"/>
      <c r="R18" s="473"/>
      <c r="S18" s="473"/>
      <c r="T18" s="473"/>
      <c r="U18" s="473"/>
      <c r="V18" s="474"/>
      <c r="W18" s="490"/>
      <c r="X18" s="491"/>
      <c r="Y18" s="491"/>
      <c r="Z18" s="491"/>
      <c r="AA18" s="491"/>
      <c r="AB18" s="515"/>
      <c r="AC18" s="389">
        <v>66.7</v>
      </c>
      <c r="AD18" s="390"/>
      <c r="AE18" s="390"/>
      <c r="AF18" s="390"/>
      <c r="AG18" s="475"/>
      <c r="AH18" s="389">
        <v>64.3</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5728249</v>
      </c>
      <c r="BO18" s="420"/>
      <c r="BP18" s="420"/>
      <c r="BQ18" s="420"/>
      <c r="BR18" s="420"/>
      <c r="BS18" s="420"/>
      <c r="BT18" s="420"/>
      <c r="BU18" s="421"/>
      <c r="BV18" s="419">
        <v>5566899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206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7433365</v>
      </c>
      <c r="BO19" s="420"/>
      <c r="BP19" s="420"/>
      <c r="BQ19" s="420"/>
      <c r="BR19" s="420"/>
      <c r="BS19" s="420"/>
      <c r="BT19" s="420"/>
      <c r="BU19" s="421"/>
      <c r="BV19" s="419">
        <v>7367182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5682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12650468</v>
      </c>
      <c r="BO22" s="449"/>
      <c r="BP22" s="449"/>
      <c r="BQ22" s="449"/>
      <c r="BR22" s="449"/>
      <c r="BS22" s="449"/>
      <c r="BT22" s="449"/>
      <c r="BU22" s="450"/>
      <c r="BV22" s="448">
        <v>12716601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10767787</v>
      </c>
      <c r="BO23" s="420"/>
      <c r="BP23" s="420"/>
      <c r="BQ23" s="420"/>
      <c r="BR23" s="420"/>
      <c r="BS23" s="420"/>
      <c r="BT23" s="420"/>
      <c r="BU23" s="421"/>
      <c r="BV23" s="419">
        <v>11110098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8270</v>
      </c>
      <c r="R24" s="373"/>
      <c r="S24" s="373"/>
      <c r="T24" s="373"/>
      <c r="U24" s="373"/>
      <c r="V24" s="374"/>
      <c r="W24" s="462"/>
      <c r="X24" s="399"/>
      <c r="Y24" s="400"/>
      <c r="Z24" s="375" t="s">
        <v>161</v>
      </c>
      <c r="AA24" s="376"/>
      <c r="AB24" s="376"/>
      <c r="AC24" s="376"/>
      <c r="AD24" s="376"/>
      <c r="AE24" s="376"/>
      <c r="AF24" s="376"/>
      <c r="AG24" s="377"/>
      <c r="AH24" s="372">
        <v>166</v>
      </c>
      <c r="AI24" s="373"/>
      <c r="AJ24" s="373"/>
      <c r="AK24" s="373"/>
      <c r="AL24" s="374"/>
      <c r="AM24" s="372">
        <v>479740</v>
      </c>
      <c r="AN24" s="373"/>
      <c r="AO24" s="373"/>
      <c r="AP24" s="373"/>
      <c r="AQ24" s="373"/>
      <c r="AR24" s="374"/>
      <c r="AS24" s="372">
        <v>2890</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10823176</v>
      </c>
      <c r="BO24" s="420"/>
      <c r="BP24" s="420"/>
      <c r="BQ24" s="420"/>
      <c r="BR24" s="420"/>
      <c r="BS24" s="420"/>
      <c r="BT24" s="420"/>
      <c r="BU24" s="421"/>
      <c r="BV24" s="419">
        <v>10522249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6620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259902</v>
      </c>
      <c r="BO25" s="449"/>
      <c r="BP25" s="449"/>
      <c r="BQ25" s="449"/>
      <c r="BR25" s="449"/>
      <c r="BS25" s="449"/>
      <c r="BT25" s="449"/>
      <c r="BU25" s="450"/>
      <c r="BV25" s="448">
        <v>808345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6210</v>
      </c>
      <c r="R26" s="373"/>
      <c r="S26" s="373"/>
      <c r="T26" s="373"/>
      <c r="U26" s="373"/>
      <c r="V26" s="374"/>
      <c r="W26" s="462"/>
      <c r="X26" s="399"/>
      <c r="Y26" s="400"/>
      <c r="Z26" s="375" t="s">
        <v>167</v>
      </c>
      <c r="AA26" s="430"/>
      <c r="AB26" s="430"/>
      <c r="AC26" s="430"/>
      <c r="AD26" s="430"/>
      <c r="AE26" s="430"/>
      <c r="AF26" s="430"/>
      <c r="AG26" s="431"/>
      <c r="AH26" s="372">
        <v>6</v>
      </c>
      <c r="AI26" s="373"/>
      <c r="AJ26" s="373"/>
      <c r="AK26" s="373"/>
      <c r="AL26" s="374"/>
      <c r="AM26" s="372">
        <v>14604</v>
      </c>
      <c r="AN26" s="373"/>
      <c r="AO26" s="373"/>
      <c r="AP26" s="373"/>
      <c r="AQ26" s="373"/>
      <c r="AR26" s="374"/>
      <c r="AS26" s="372">
        <v>2434</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3310</v>
      </c>
      <c r="R27" s="373"/>
      <c r="S27" s="373"/>
      <c r="T27" s="373"/>
      <c r="U27" s="373"/>
      <c r="V27" s="374"/>
      <c r="W27" s="462"/>
      <c r="X27" s="399"/>
      <c r="Y27" s="400"/>
      <c r="Z27" s="375" t="s">
        <v>170</v>
      </c>
      <c r="AA27" s="376"/>
      <c r="AB27" s="376"/>
      <c r="AC27" s="376"/>
      <c r="AD27" s="376"/>
      <c r="AE27" s="376"/>
      <c r="AF27" s="376"/>
      <c r="AG27" s="377"/>
      <c r="AH27" s="372">
        <v>2</v>
      </c>
      <c r="AI27" s="373"/>
      <c r="AJ27" s="373"/>
      <c r="AK27" s="373"/>
      <c r="AL27" s="374"/>
      <c r="AM27" s="372" t="s">
        <v>171</v>
      </c>
      <c r="AN27" s="373"/>
      <c r="AO27" s="373"/>
      <c r="AP27" s="373"/>
      <c r="AQ27" s="373"/>
      <c r="AR27" s="374"/>
      <c r="AS27" s="372" t="s">
        <v>171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224775</v>
      </c>
      <c r="BO27" s="454"/>
      <c r="BP27" s="454"/>
      <c r="BQ27" s="454"/>
      <c r="BR27" s="454"/>
      <c r="BS27" s="454"/>
      <c r="BT27" s="454"/>
      <c r="BU27" s="455"/>
      <c r="BV27" s="453">
        <v>224747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2400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2445551</v>
      </c>
      <c r="BO28" s="449"/>
      <c r="BP28" s="449"/>
      <c r="BQ28" s="449"/>
      <c r="BR28" s="449"/>
      <c r="BS28" s="449"/>
      <c r="BT28" s="449"/>
      <c r="BU28" s="450"/>
      <c r="BV28" s="448">
        <v>2391923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2240</v>
      </c>
      <c r="R29" s="373"/>
      <c r="S29" s="373"/>
      <c r="T29" s="373"/>
      <c r="U29" s="373"/>
      <c r="V29" s="374"/>
      <c r="W29" s="463"/>
      <c r="X29" s="464"/>
      <c r="Y29" s="465"/>
      <c r="Z29" s="375" t="s">
        <v>177</v>
      </c>
      <c r="AA29" s="376"/>
      <c r="AB29" s="376"/>
      <c r="AC29" s="376"/>
      <c r="AD29" s="376"/>
      <c r="AE29" s="376"/>
      <c r="AF29" s="376"/>
      <c r="AG29" s="377"/>
      <c r="AH29" s="372">
        <v>168</v>
      </c>
      <c r="AI29" s="373"/>
      <c r="AJ29" s="373"/>
      <c r="AK29" s="373"/>
      <c r="AL29" s="374"/>
      <c r="AM29" s="372">
        <v>486940</v>
      </c>
      <c r="AN29" s="373"/>
      <c r="AO29" s="373"/>
      <c r="AP29" s="373"/>
      <c r="AQ29" s="373"/>
      <c r="AR29" s="374"/>
      <c r="AS29" s="372">
        <v>2898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1237951</v>
      </c>
      <c r="BO29" s="420"/>
      <c r="BP29" s="420"/>
      <c r="BQ29" s="420"/>
      <c r="BR29" s="420"/>
      <c r="BS29" s="420"/>
      <c r="BT29" s="420"/>
      <c r="BU29" s="421"/>
      <c r="BV29" s="419">
        <v>1211578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92.2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2208011</v>
      </c>
      <c r="BO30" s="454"/>
      <c r="BP30" s="454"/>
      <c r="BQ30" s="454"/>
      <c r="BR30" s="454"/>
      <c r="BS30" s="454"/>
      <c r="BT30" s="454"/>
      <c r="BU30" s="455"/>
      <c r="BV30" s="453">
        <v>2230107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国民宿舎事業特別会計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温泉事業特別会計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鳥取県町村総合事務組合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湯梨浜町土地開発公社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鳥取中部ふるさと広域連合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一般財団法人ゆりはま温泉公社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高齢者及び障がい者住宅整備資金貸付事業特別会計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鳥取中部ふるさと広域連合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鳥取中央有線放送株式会社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鳥取中部ふるさと広域連合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鳥取県後期高齢者医療広域連合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鳥取県後期高齢者医療広域連合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KeehrEt/Zo5WCCpNjG8Qkbgm5Au3Fz0ul+6GFRiydbF/i+5VPm/tZo593V+YQXU4juU4MA63fKrBryK2zkNVQ==" saltValue="Sefnq0E6t4I1i4B/x5XV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1522621</v>
      </c>
      <c r="S5" s="677"/>
      <c r="T5" s="677"/>
      <c r="U5" s="677"/>
      <c r="V5" s="677"/>
      <c r="W5" s="677"/>
      <c r="X5" s="677"/>
      <c r="Y5" s="702"/>
      <c r="Z5" s="715">
        <v>13.8</v>
      </c>
      <c r="AA5" s="715"/>
      <c r="AB5" s="715"/>
      <c r="AC5" s="715"/>
      <c r="AD5" s="716">
        <v>1522621</v>
      </c>
      <c r="AE5" s="716"/>
      <c r="AF5" s="716"/>
      <c r="AG5" s="716"/>
      <c r="AH5" s="716"/>
      <c r="AI5" s="716"/>
      <c r="AJ5" s="716"/>
      <c r="AK5" s="716"/>
      <c r="AL5" s="703">
        <v>23.8</v>
      </c>
      <c r="AM5" s="685"/>
      <c r="AN5" s="685"/>
      <c r="AO5" s="704"/>
      <c r="AP5" s="679" t="s">
        <v>216</v>
      </c>
      <c r="AQ5" s="680"/>
      <c r="AR5" s="680"/>
      <c r="AS5" s="680"/>
      <c r="AT5" s="680"/>
      <c r="AU5" s="680"/>
      <c r="AV5" s="680"/>
      <c r="AW5" s="680"/>
      <c r="AX5" s="680"/>
      <c r="AY5" s="680"/>
      <c r="AZ5" s="680"/>
      <c r="BA5" s="680"/>
      <c r="BB5" s="680"/>
      <c r="BC5" s="680"/>
      <c r="BD5" s="680"/>
      <c r="BE5" s="680"/>
      <c r="BF5" s="681"/>
      <c r="BG5" s="621">
        <v>1507927</v>
      </c>
      <c r="BH5" s="622"/>
      <c r="BI5" s="622"/>
      <c r="BJ5" s="622"/>
      <c r="BK5" s="622"/>
      <c r="BL5" s="622"/>
      <c r="BM5" s="622"/>
      <c r="BN5" s="623"/>
      <c r="BO5" s="659">
        <v>99</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72283</v>
      </c>
      <c r="S6" s="622"/>
      <c r="T6" s="622"/>
      <c r="U6" s="622"/>
      <c r="V6" s="622"/>
      <c r="W6" s="622"/>
      <c r="X6" s="622"/>
      <c r="Y6" s="623"/>
      <c r="Z6" s="659">
        <v>0.7</v>
      </c>
      <c r="AA6" s="659"/>
      <c r="AB6" s="659"/>
      <c r="AC6" s="659"/>
      <c r="AD6" s="660">
        <v>72283</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1507927</v>
      </c>
      <c r="BH6" s="622"/>
      <c r="BI6" s="622"/>
      <c r="BJ6" s="622"/>
      <c r="BK6" s="622"/>
      <c r="BL6" s="622"/>
      <c r="BM6" s="622"/>
      <c r="BN6" s="623"/>
      <c r="BO6" s="659">
        <v>99</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79011</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79011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973</v>
      </c>
      <c r="S7" s="622"/>
      <c r="T7" s="622"/>
      <c r="U7" s="622"/>
      <c r="V7" s="622"/>
      <c r="W7" s="622"/>
      <c r="X7" s="622"/>
      <c r="Y7" s="623"/>
      <c r="Z7" s="659">
        <v>0</v>
      </c>
      <c r="AA7" s="659"/>
      <c r="AB7" s="659"/>
      <c r="AC7" s="659"/>
      <c r="AD7" s="660">
        <v>973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670577</v>
      </c>
      <c r="BH7" s="622"/>
      <c r="BI7" s="622"/>
      <c r="BJ7" s="622"/>
      <c r="BK7" s="622"/>
      <c r="BL7" s="622"/>
      <c r="BM7" s="622"/>
      <c r="BN7" s="623"/>
      <c r="BO7" s="659">
        <v>44</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1509332</v>
      </c>
      <c r="CS7" s="622"/>
      <c r="CT7" s="622"/>
      <c r="CU7" s="622"/>
      <c r="CV7" s="622"/>
      <c r="CW7" s="622"/>
      <c r="CX7" s="622"/>
      <c r="CY7" s="623"/>
      <c r="CZ7" s="659">
        <v>14</v>
      </c>
      <c r="DA7" s="659"/>
      <c r="DB7" s="659"/>
      <c r="DC7" s="659"/>
      <c r="DD7" s="627">
        <v>99682</v>
      </c>
      <c r="DE7" s="622"/>
      <c r="DF7" s="622"/>
      <c r="DG7" s="622"/>
      <c r="DH7" s="622"/>
      <c r="DI7" s="622"/>
      <c r="DJ7" s="622"/>
      <c r="DK7" s="622"/>
      <c r="DL7" s="622"/>
      <c r="DM7" s="622"/>
      <c r="DN7" s="622"/>
      <c r="DO7" s="622"/>
      <c r="DP7" s="623"/>
      <c r="DQ7" s="627">
        <v>1110130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9457</v>
      </c>
      <c r="S8" s="622"/>
      <c r="T8" s="622"/>
      <c r="U8" s="622"/>
      <c r="V8" s="622"/>
      <c r="W8" s="622"/>
      <c r="X8" s="622"/>
      <c r="Y8" s="623"/>
      <c r="Z8" s="659">
        <v>0.1</v>
      </c>
      <c r="AA8" s="659"/>
      <c r="AB8" s="659"/>
      <c r="AC8" s="659"/>
      <c r="AD8" s="660">
        <v>9457</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29456</v>
      </c>
      <c r="BH8" s="622"/>
      <c r="BI8" s="622"/>
      <c r="BJ8" s="622"/>
      <c r="BK8" s="622"/>
      <c r="BL8" s="622"/>
      <c r="BM8" s="622"/>
      <c r="BN8" s="623"/>
      <c r="BO8" s="659">
        <v>1.9</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3805775</v>
      </c>
      <c r="CS8" s="622"/>
      <c r="CT8" s="622"/>
      <c r="CU8" s="622"/>
      <c r="CV8" s="622"/>
      <c r="CW8" s="622"/>
      <c r="CX8" s="622"/>
      <c r="CY8" s="623"/>
      <c r="CZ8" s="659">
        <v>35.4</v>
      </c>
      <c r="DA8" s="659"/>
      <c r="DB8" s="659"/>
      <c r="DC8" s="659"/>
      <c r="DD8" s="627">
        <v>426642</v>
      </c>
      <c r="DE8" s="622"/>
      <c r="DF8" s="622"/>
      <c r="DG8" s="622"/>
      <c r="DH8" s="622"/>
      <c r="DI8" s="622"/>
      <c r="DJ8" s="622"/>
      <c r="DK8" s="622"/>
      <c r="DL8" s="622"/>
      <c r="DM8" s="622"/>
      <c r="DN8" s="622"/>
      <c r="DO8" s="622"/>
      <c r="DP8" s="623"/>
      <c r="DQ8" s="627">
        <v>2159631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10959</v>
      </c>
      <c r="S9" s="622"/>
      <c r="T9" s="622"/>
      <c r="U9" s="622"/>
      <c r="V9" s="622"/>
      <c r="W9" s="622"/>
      <c r="X9" s="622"/>
      <c r="Y9" s="623"/>
      <c r="Z9" s="659">
        <v>0.1</v>
      </c>
      <c r="AA9" s="659"/>
      <c r="AB9" s="659"/>
      <c r="AC9" s="659"/>
      <c r="AD9" s="660">
        <v>10959</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603138</v>
      </c>
      <c r="BH9" s="622"/>
      <c r="BI9" s="622"/>
      <c r="BJ9" s="622"/>
      <c r="BK9" s="622"/>
      <c r="BL9" s="622"/>
      <c r="BM9" s="622"/>
      <c r="BN9" s="623"/>
      <c r="BO9" s="659">
        <v>39.6</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535721</v>
      </c>
      <c r="CS9" s="622"/>
      <c r="CT9" s="622"/>
      <c r="CU9" s="622"/>
      <c r="CV9" s="622"/>
      <c r="CW9" s="622"/>
      <c r="CX9" s="622"/>
      <c r="CY9" s="623"/>
      <c r="CZ9" s="659">
        <v>5</v>
      </c>
      <c r="DA9" s="659"/>
      <c r="DB9" s="659"/>
      <c r="DC9" s="659"/>
      <c r="DD9" s="627">
        <v>971</v>
      </c>
      <c r="DE9" s="622"/>
      <c r="DF9" s="622"/>
      <c r="DG9" s="622"/>
      <c r="DH9" s="622"/>
      <c r="DI9" s="622"/>
      <c r="DJ9" s="622"/>
      <c r="DK9" s="622"/>
      <c r="DL9" s="622"/>
      <c r="DM9" s="622"/>
      <c r="DN9" s="622"/>
      <c r="DO9" s="622"/>
      <c r="DP9" s="623"/>
      <c r="DQ9" s="627">
        <v>429075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23087</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359030</v>
      </c>
      <c r="S11" s="622"/>
      <c r="T11" s="622"/>
      <c r="U11" s="622"/>
      <c r="V11" s="622"/>
      <c r="W11" s="622"/>
      <c r="X11" s="622"/>
      <c r="Y11" s="623"/>
      <c r="Z11" s="624">
        <v>3.3</v>
      </c>
      <c r="AA11" s="625"/>
      <c r="AB11" s="625"/>
      <c r="AC11" s="626"/>
      <c r="AD11" s="627">
        <v>359030</v>
      </c>
      <c r="AE11" s="622"/>
      <c r="AF11" s="622"/>
      <c r="AG11" s="622"/>
      <c r="AH11" s="622"/>
      <c r="AI11" s="622"/>
      <c r="AJ11" s="622"/>
      <c r="AK11" s="623"/>
      <c r="AL11" s="624">
        <v>5.6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14896</v>
      </c>
      <c r="BH11" s="622"/>
      <c r="BI11" s="622"/>
      <c r="BJ11" s="622"/>
      <c r="BK11" s="622"/>
      <c r="BL11" s="622"/>
      <c r="BM11" s="622"/>
      <c r="BN11" s="623"/>
      <c r="BO11" s="659">
        <v>1</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392395</v>
      </c>
      <c r="CS11" s="622"/>
      <c r="CT11" s="622"/>
      <c r="CU11" s="622"/>
      <c r="CV11" s="622"/>
      <c r="CW11" s="622"/>
      <c r="CX11" s="622"/>
      <c r="CY11" s="623"/>
      <c r="CZ11" s="659">
        <v>3.7</v>
      </c>
      <c r="DA11" s="659"/>
      <c r="DB11" s="659"/>
      <c r="DC11" s="659"/>
      <c r="DD11" s="627">
        <v>70723</v>
      </c>
      <c r="DE11" s="622"/>
      <c r="DF11" s="622"/>
      <c r="DG11" s="622"/>
      <c r="DH11" s="622"/>
      <c r="DI11" s="622"/>
      <c r="DJ11" s="622"/>
      <c r="DK11" s="622"/>
      <c r="DL11" s="622"/>
      <c r="DM11" s="622"/>
      <c r="DN11" s="622"/>
      <c r="DO11" s="622"/>
      <c r="DP11" s="623"/>
      <c r="DQ11" s="627">
        <v>172594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669764</v>
      </c>
      <c r="BH12" s="622"/>
      <c r="BI12" s="622"/>
      <c r="BJ12" s="622"/>
      <c r="BK12" s="622"/>
      <c r="BL12" s="622"/>
      <c r="BM12" s="622"/>
      <c r="BN12" s="623"/>
      <c r="BO12" s="659">
        <v>44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296711</v>
      </c>
      <c r="CS12" s="622"/>
      <c r="CT12" s="622"/>
      <c r="CU12" s="622"/>
      <c r="CV12" s="622"/>
      <c r="CW12" s="622"/>
      <c r="CX12" s="622"/>
      <c r="CY12" s="623"/>
      <c r="CZ12" s="659">
        <v>2.8</v>
      </c>
      <c r="DA12" s="659"/>
      <c r="DB12" s="659"/>
      <c r="DC12" s="659"/>
      <c r="DD12" s="627">
        <v>54310</v>
      </c>
      <c r="DE12" s="622"/>
      <c r="DF12" s="622"/>
      <c r="DG12" s="622"/>
      <c r="DH12" s="622"/>
      <c r="DI12" s="622"/>
      <c r="DJ12" s="622"/>
      <c r="DK12" s="622"/>
      <c r="DL12" s="622"/>
      <c r="DM12" s="622"/>
      <c r="DN12" s="622"/>
      <c r="DO12" s="622"/>
      <c r="DP12" s="623"/>
      <c r="DQ12" s="627">
        <v>170467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664328</v>
      </c>
      <c r="BH13" s="622"/>
      <c r="BI13" s="622"/>
      <c r="BJ13" s="622"/>
      <c r="BK13" s="622"/>
      <c r="BL13" s="622"/>
      <c r="BM13" s="622"/>
      <c r="BN13" s="623"/>
      <c r="BO13" s="659">
        <v>43.6</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1285551</v>
      </c>
      <c r="CS13" s="622"/>
      <c r="CT13" s="622"/>
      <c r="CU13" s="622"/>
      <c r="CV13" s="622"/>
      <c r="CW13" s="622"/>
      <c r="CX13" s="622"/>
      <c r="CY13" s="623"/>
      <c r="CZ13" s="659">
        <v>12</v>
      </c>
      <c r="DA13" s="659"/>
      <c r="DB13" s="659"/>
      <c r="DC13" s="659"/>
      <c r="DD13" s="627">
        <v>578838</v>
      </c>
      <c r="DE13" s="622"/>
      <c r="DF13" s="622"/>
      <c r="DG13" s="622"/>
      <c r="DH13" s="622"/>
      <c r="DI13" s="622"/>
      <c r="DJ13" s="622"/>
      <c r="DK13" s="622"/>
      <c r="DL13" s="622"/>
      <c r="DM13" s="622"/>
      <c r="DN13" s="622"/>
      <c r="DO13" s="622"/>
      <c r="DP13" s="623"/>
      <c r="DQ13" s="627">
        <v>659398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725</v>
      </c>
      <c r="S14" s="622"/>
      <c r="T14" s="622"/>
      <c r="U14" s="622"/>
      <c r="V14" s="622"/>
      <c r="W14" s="622"/>
      <c r="X14" s="622"/>
      <c r="Y14" s="623"/>
      <c r="Z14" s="659">
        <v>0</v>
      </c>
      <c r="AA14" s="659"/>
      <c r="AB14" s="659"/>
      <c r="AC14" s="659"/>
      <c r="AD14" s="660">
        <v>725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71730</v>
      </c>
      <c r="BH14" s="622"/>
      <c r="BI14" s="622"/>
      <c r="BJ14" s="622"/>
      <c r="BK14" s="622"/>
      <c r="BL14" s="622"/>
      <c r="BM14" s="622"/>
      <c r="BN14" s="623"/>
      <c r="BO14" s="659">
        <v>4.7</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289056</v>
      </c>
      <c r="CS14" s="622"/>
      <c r="CT14" s="622"/>
      <c r="CU14" s="622"/>
      <c r="CV14" s="622"/>
      <c r="CW14" s="622"/>
      <c r="CX14" s="622"/>
      <c r="CY14" s="623"/>
      <c r="CZ14" s="659">
        <v>2.7</v>
      </c>
      <c r="DA14" s="659"/>
      <c r="DB14" s="659"/>
      <c r="DC14" s="659"/>
      <c r="DD14" s="627">
        <v>2441</v>
      </c>
      <c r="DE14" s="622"/>
      <c r="DF14" s="622"/>
      <c r="DG14" s="622"/>
      <c r="DH14" s="622"/>
      <c r="DI14" s="622"/>
      <c r="DJ14" s="622"/>
      <c r="DK14" s="622"/>
      <c r="DL14" s="622"/>
      <c r="DM14" s="622"/>
      <c r="DN14" s="622"/>
      <c r="DO14" s="622"/>
      <c r="DP14" s="623"/>
      <c r="DQ14" s="627">
        <v>287042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95856</v>
      </c>
      <c r="BH15" s="622"/>
      <c r="BI15" s="622"/>
      <c r="BJ15" s="622"/>
      <c r="BK15" s="622"/>
      <c r="BL15" s="622"/>
      <c r="BM15" s="622"/>
      <c r="BN15" s="623"/>
      <c r="BO15" s="659">
        <v>6.3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1169197</v>
      </c>
      <c r="CS15" s="622"/>
      <c r="CT15" s="622"/>
      <c r="CU15" s="622"/>
      <c r="CV15" s="622"/>
      <c r="CW15" s="622"/>
      <c r="CX15" s="622"/>
      <c r="CY15" s="623"/>
      <c r="CZ15" s="659">
        <v>10.9</v>
      </c>
      <c r="DA15" s="659"/>
      <c r="DB15" s="659"/>
      <c r="DC15" s="659"/>
      <c r="DD15" s="627">
        <v>445327</v>
      </c>
      <c r="DE15" s="622"/>
      <c r="DF15" s="622"/>
      <c r="DG15" s="622"/>
      <c r="DH15" s="622"/>
      <c r="DI15" s="622"/>
      <c r="DJ15" s="622"/>
      <c r="DK15" s="622"/>
      <c r="DL15" s="622"/>
      <c r="DM15" s="622"/>
      <c r="DN15" s="622"/>
      <c r="DO15" s="622"/>
      <c r="DP15" s="623"/>
      <c r="DQ15" s="627">
        <v>717395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7664</v>
      </c>
      <c r="S16" s="622"/>
      <c r="T16" s="622"/>
      <c r="U16" s="622"/>
      <c r="V16" s="622"/>
      <c r="W16" s="622"/>
      <c r="X16" s="622"/>
      <c r="Y16" s="623"/>
      <c r="Z16" s="659">
        <v>0.1</v>
      </c>
      <c r="AA16" s="659"/>
      <c r="AB16" s="659"/>
      <c r="AC16" s="659"/>
      <c r="AD16" s="660">
        <v>7664</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52455</v>
      </c>
      <c r="CS16" s="622"/>
      <c r="CT16" s="622"/>
      <c r="CU16" s="622"/>
      <c r="CV16" s="622"/>
      <c r="CW16" s="622"/>
      <c r="CX16" s="622"/>
      <c r="CY16" s="623"/>
      <c r="CZ16" s="659">
        <v>0.5</v>
      </c>
      <c r="DA16" s="659"/>
      <c r="DB16" s="659"/>
      <c r="DC16" s="659"/>
      <c r="DD16" s="627" t="s">
        <v>122</v>
      </c>
      <c r="DE16" s="622"/>
      <c r="DF16" s="622"/>
      <c r="DG16" s="622"/>
      <c r="DH16" s="622"/>
      <c r="DI16" s="622"/>
      <c r="DJ16" s="622"/>
      <c r="DK16" s="622"/>
      <c r="DL16" s="622"/>
      <c r="DM16" s="622"/>
      <c r="DN16" s="622"/>
      <c r="DO16" s="622"/>
      <c r="DP16" s="623"/>
      <c r="DQ16" s="627">
        <v>32993</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17682</v>
      </c>
      <c r="S17" s="622"/>
      <c r="T17" s="622"/>
      <c r="U17" s="622"/>
      <c r="V17" s="622"/>
      <c r="W17" s="622"/>
      <c r="X17" s="622"/>
      <c r="Y17" s="623"/>
      <c r="Z17" s="659">
        <v>0.2</v>
      </c>
      <c r="AA17" s="659"/>
      <c r="AB17" s="659"/>
      <c r="AC17" s="659"/>
      <c r="AD17" s="660">
        <v>17682</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1323339</v>
      </c>
      <c r="CS17" s="622"/>
      <c r="CT17" s="622"/>
      <c r="CU17" s="622"/>
      <c r="CV17" s="622"/>
      <c r="CW17" s="622"/>
      <c r="CX17" s="622"/>
      <c r="CY17" s="623"/>
      <c r="CZ17" s="659">
        <v>12.3</v>
      </c>
      <c r="DA17" s="659"/>
      <c r="DB17" s="659"/>
      <c r="DC17" s="659"/>
      <c r="DD17" s="627" t="s">
        <v>122</v>
      </c>
      <c r="DE17" s="622"/>
      <c r="DF17" s="622"/>
      <c r="DG17" s="622"/>
      <c r="DH17" s="622"/>
      <c r="DI17" s="622"/>
      <c r="DJ17" s="622"/>
      <c r="DK17" s="622"/>
      <c r="DL17" s="622"/>
      <c r="DM17" s="622"/>
      <c r="DN17" s="622"/>
      <c r="DO17" s="622"/>
      <c r="DP17" s="623"/>
      <c r="DQ17" s="627">
        <v>1308873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18310</v>
      </c>
      <c r="S18" s="622"/>
      <c r="T18" s="622"/>
      <c r="U18" s="622"/>
      <c r="V18" s="622"/>
      <c r="W18" s="622"/>
      <c r="X18" s="622"/>
      <c r="Y18" s="623"/>
      <c r="Z18" s="659">
        <v>0.2</v>
      </c>
      <c r="AA18" s="659"/>
      <c r="AB18" s="659"/>
      <c r="AC18" s="659"/>
      <c r="AD18" s="660">
        <v>18310</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v>10000</v>
      </c>
      <c r="CS18" s="622"/>
      <c r="CT18" s="622"/>
      <c r="CU18" s="622"/>
      <c r="CV18" s="622"/>
      <c r="CW18" s="622"/>
      <c r="CX18" s="622"/>
      <c r="CY18" s="623"/>
      <c r="CZ18" s="659">
        <v>0.1</v>
      </c>
      <c r="DA18" s="659"/>
      <c r="DB18" s="659"/>
      <c r="DC18" s="659"/>
      <c r="DD18" s="627" t="s">
        <v>122</v>
      </c>
      <c r="DE18" s="622"/>
      <c r="DF18" s="622"/>
      <c r="DG18" s="622"/>
      <c r="DH18" s="622"/>
      <c r="DI18" s="622"/>
      <c r="DJ18" s="622"/>
      <c r="DK18" s="622"/>
      <c r="DL18" s="622"/>
      <c r="DM18" s="622"/>
      <c r="DN18" s="622"/>
      <c r="DO18" s="622"/>
      <c r="DP18" s="623"/>
      <c r="DQ18" s="627">
        <v>10000</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18163</v>
      </c>
      <c r="S19" s="622"/>
      <c r="T19" s="622"/>
      <c r="U19" s="622"/>
      <c r="V19" s="622"/>
      <c r="W19" s="622"/>
      <c r="X19" s="622"/>
      <c r="Y19" s="623"/>
      <c r="Z19" s="659">
        <v>0.2</v>
      </c>
      <c r="AA19" s="659"/>
      <c r="AB19" s="659"/>
      <c r="AC19" s="659"/>
      <c r="AD19" s="660">
        <v>18163</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14694</v>
      </c>
      <c r="BH19" s="622"/>
      <c r="BI19" s="622"/>
      <c r="BJ19" s="622"/>
      <c r="BK19" s="622"/>
      <c r="BL19" s="622"/>
      <c r="BM19" s="622"/>
      <c r="BN19" s="623"/>
      <c r="BO19" s="659">
        <v>1</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147</v>
      </c>
      <c r="S20" s="622"/>
      <c r="T20" s="622"/>
      <c r="U20" s="622"/>
      <c r="V20" s="622"/>
      <c r="W20" s="622"/>
      <c r="X20" s="622"/>
      <c r="Y20" s="623"/>
      <c r="Z20" s="659">
        <v>0</v>
      </c>
      <c r="AA20" s="659"/>
      <c r="AB20" s="659"/>
      <c r="AC20" s="659"/>
      <c r="AD20" s="660">
        <v>147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14694</v>
      </c>
      <c r="BH20" s="622"/>
      <c r="BI20" s="622"/>
      <c r="BJ20" s="622"/>
      <c r="BK20" s="622"/>
      <c r="BL20" s="622"/>
      <c r="BM20" s="622"/>
      <c r="BN20" s="623"/>
      <c r="BO20" s="659">
        <v>1</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10748543</v>
      </c>
      <c r="CS20" s="622"/>
      <c r="CT20" s="622"/>
      <c r="CU20" s="622"/>
      <c r="CV20" s="622"/>
      <c r="CW20" s="622"/>
      <c r="CX20" s="622"/>
      <c r="CY20" s="623"/>
      <c r="CZ20" s="659">
        <v>100</v>
      </c>
      <c r="DA20" s="659"/>
      <c r="DB20" s="659"/>
      <c r="DC20" s="659"/>
      <c r="DD20" s="627">
        <v>1678934</v>
      </c>
      <c r="DE20" s="622"/>
      <c r="DF20" s="622"/>
      <c r="DG20" s="622"/>
      <c r="DH20" s="622"/>
      <c r="DI20" s="622"/>
      <c r="DJ20" s="622"/>
      <c r="DK20" s="622"/>
      <c r="DL20" s="622"/>
      <c r="DM20" s="622"/>
      <c r="DN20" s="622"/>
      <c r="DO20" s="622"/>
      <c r="DP20" s="623"/>
      <c r="DQ20" s="627">
        <v>7136609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4610088</v>
      </c>
      <c r="S21" s="622"/>
      <c r="T21" s="622"/>
      <c r="U21" s="622"/>
      <c r="V21" s="622"/>
      <c r="W21" s="622"/>
      <c r="X21" s="622"/>
      <c r="Y21" s="623"/>
      <c r="Z21" s="659">
        <v>41.7</v>
      </c>
      <c r="AA21" s="659"/>
      <c r="AB21" s="659"/>
      <c r="AC21" s="659"/>
      <c r="AD21" s="660">
        <v>4358383</v>
      </c>
      <c r="AE21" s="660"/>
      <c r="AF21" s="660"/>
      <c r="AG21" s="660"/>
      <c r="AH21" s="660"/>
      <c r="AI21" s="660"/>
      <c r="AJ21" s="660"/>
      <c r="AK21" s="660"/>
      <c r="AL21" s="624">
        <v>68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14694</v>
      </c>
      <c r="BH21" s="622"/>
      <c r="BI21" s="622"/>
      <c r="BJ21" s="622"/>
      <c r="BK21" s="622"/>
      <c r="BL21" s="622"/>
      <c r="BM21" s="622"/>
      <c r="BN21" s="623"/>
      <c r="BO21" s="659">
        <v>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4358383</v>
      </c>
      <c r="S22" s="622"/>
      <c r="T22" s="622"/>
      <c r="U22" s="622"/>
      <c r="V22" s="622"/>
      <c r="W22" s="622"/>
      <c r="X22" s="622"/>
      <c r="Y22" s="623"/>
      <c r="Z22" s="659">
        <v>39.5</v>
      </c>
      <c r="AA22" s="659"/>
      <c r="AB22" s="659"/>
      <c r="AC22" s="659"/>
      <c r="AD22" s="660">
        <v>4358383</v>
      </c>
      <c r="AE22" s="660"/>
      <c r="AF22" s="660"/>
      <c r="AG22" s="660"/>
      <c r="AH22" s="660"/>
      <c r="AI22" s="660"/>
      <c r="AJ22" s="660"/>
      <c r="AK22" s="660"/>
      <c r="AL22" s="624">
        <v>68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251705</v>
      </c>
      <c r="S23" s="622"/>
      <c r="T23" s="622"/>
      <c r="U23" s="622"/>
      <c r="V23" s="622"/>
      <c r="W23" s="622"/>
      <c r="X23" s="622"/>
      <c r="Y23" s="623"/>
      <c r="Z23" s="659">
        <v>2.2999999999999998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4907952</v>
      </c>
      <c r="CS24" s="677"/>
      <c r="CT24" s="677"/>
      <c r="CU24" s="677"/>
      <c r="CV24" s="677"/>
      <c r="CW24" s="677"/>
      <c r="CX24" s="677"/>
      <c r="CY24" s="702"/>
      <c r="CZ24" s="703">
        <v>45.7</v>
      </c>
      <c r="DA24" s="685"/>
      <c r="DB24" s="685"/>
      <c r="DC24" s="705"/>
      <c r="DD24" s="701">
        <v>3788067</v>
      </c>
      <c r="DE24" s="677"/>
      <c r="DF24" s="677"/>
      <c r="DG24" s="677"/>
      <c r="DH24" s="677"/>
      <c r="DI24" s="677"/>
      <c r="DJ24" s="677"/>
      <c r="DK24" s="702"/>
      <c r="DL24" s="701">
        <v>3332985</v>
      </c>
      <c r="DM24" s="677"/>
      <c r="DN24" s="677"/>
      <c r="DO24" s="677"/>
      <c r="DP24" s="677"/>
      <c r="DQ24" s="677"/>
      <c r="DR24" s="677"/>
      <c r="DS24" s="677"/>
      <c r="DT24" s="677"/>
      <c r="DU24" s="677"/>
      <c r="DV24" s="702"/>
      <c r="DW24" s="703">
        <v>51.8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6629792</v>
      </c>
      <c r="S25" s="622"/>
      <c r="T25" s="622"/>
      <c r="U25" s="622"/>
      <c r="V25" s="622"/>
      <c r="W25" s="622"/>
      <c r="X25" s="622"/>
      <c r="Y25" s="623"/>
      <c r="Z25" s="659">
        <v>60</v>
      </c>
      <c r="AA25" s="659"/>
      <c r="AB25" s="659"/>
      <c r="AC25" s="659"/>
      <c r="AD25" s="660">
        <v>6378087</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1837403</v>
      </c>
      <c r="CS25" s="634"/>
      <c r="CT25" s="634"/>
      <c r="CU25" s="634"/>
      <c r="CV25" s="634"/>
      <c r="CW25" s="634"/>
      <c r="CX25" s="634"/>
      <c r="CY25" s="635"/>
      <c r="CZ25" s="624">
        <v>17.100000000000001</v>
      </c>
      <c r="DA25" s="636"/>
      <c r="DB25" s="636"/>
      <c r="DC25" s="637"/>
      <c r="DD25" s="627">
        <v>1699476</v>
      </c>
      <c r="DE25" s="634"/>
      <c r="DF25" s="634"/>
      <c r="DG25" s="634"/>
      <c r="DH25" s="634"/>
      <c r="DI25" s="634"/>
      <c r="DJ25" s="634"/>
      <c r="DK25" s="635"/>
      <c r="DL25" s="627">
        <v>1670378</v>
      </c>
      <c r="DM25" s="634"/>
      <c r="DN25" s="634"/>
      <c r="DO25" s="634"/>
      <c r="DP25" s="634"/>
      <c r="DQ25" s="634"/>
      <c r="DR25" s="634"/>
      <c r="DS25" s="634"/>
      <c r="DT25" s="634"/>
      <c r="DU25" s="634"/>
      <c r="DV25" s="635"/>
      <c r="DW25" s="624">
        <v>26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1406</v>
      </c>
      <c r="S26" s="622"/>
      <c r="T26" s="622"/>
      <c r="U26" s="622"/>
      <c r="V26" s="622"/>
      <c r="W26" s="622"/>
      <c r="X26" s="622"/>
      <c r="Y26" s="623"/>
      <c r="Z26" s="659">
        <v>0</v>
      </c>
      <c r="AA26" s="659"/>
      <c r="AB26" s="659"/>
      <c r="AC26" s="659"/>
      <c r="AD26" s="660">
        <v>1406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941689</v>
      </c>
      <c r="CS26" s="622"/>
      <c r="CT26" s="622"/>
      <c r="CU26" s="622"/>
      <c r="CV26" s="622"/>
      <c r="CW26" s="622"/>
      <c r="CX26" s="622"/>
      <c r="CY26" s="623"/>
      <c r="CZ26" s="624">
        <v>8.8000000000000007</v>
      </c>
      <c r="DA26" s="636"/>
      <c r="DB26" s="636"/>
      <c r="DC26" s="637"/>
      <c r="DD26" s="627">
        <v>878580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49100</v>
      </c>
      <c r="S27" s="622"/>
      <c r="T27" s="622"/>
      <c r="U27" s="622"/>
      <c r="V27" s="622"/>
      <c r="W27" s="622"/>
      <c r="X27" s="622"/>
      <c r="Y27" s="623"/>
      <c r="Z27" s="659">
        <v>0.4</v>
      </c>
      <c r="AA27" s="659"/>
      <c r="AB27" s="659"/>
      <c r="AC27" s="659"/>
      <c r="AD27" s="660">
        <v>1</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1522621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1747210</v>
      </c>
      <c r="CS27" s="634"/>
      <c r="CT27" s="634"/>
      <c r="CU27" s="634"/>
      <c r="CV27" s="634"/>
      <c r="CW27" s="634"/>
      <c r="CX27" s="634"/>
      <c r="CY27" s="635"/>
      <c r="CZ27" s="624">
        <v>16.3</v>
      </c>
      <c r="DA27" s="636"/>
      <c r="DB27" s="636"/>
      <c r="DC27" s="637"/>
      <c r="DD27" s="627">
        <v>779718</v>
      </c>
      <c r="DE27" s="634"/>
      <c r="DF27" s="634"/>
      <c r="DG27" s="634"/>
      <c r="DH27" s="634"/>
      <c r="DI27" s="634"/>
      <c r="DJ27" s="634"/>
      <c r="DK27" s="635"/>
      <c r="DL27" s="627">
        <v>570772</v>
      </c>
      <c r="DM27" s="634"/>
      <c r="DN27" s="634"/>
      <c r="DO27" s="634"/>
      <c r="DP27" s="634"/>
      <c r="DQ27" s="634"/>
      <c r="DR27" s="634"/>
      <c r="DS27" s="634"/>
      <c r="DT27" s="634"/>
      <c r="DU27" s="634"/>
      <c r="DV27" s="635"/>
      <c r="DW27" s="624">
        <v>8.9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102815</v>
      </c>
      <c r="S28" s="622"/>
      <c r="T28" s="622"/>
      <c r="U28" s="622"/>
      <c r="V28" s="622"/>
      <c r="W28" s="622"/>
      <c r="X28" s="622"/>
      <c r="Y28" s="623"/>
      <c r="Z28" s="659">
        <v>0.9</v>
      </c>
      <c r="AA28" s="659"/>
      <c r="AB28" s="659"/>
      <c r="AC28" s="659"/>
      <c r="AD28" s="660">
        <v>12434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1323339</v>
      </c>
      <c r="CS28" s="622"/>
      <c r="CT28" s="622"/>
      <c r="CU28" s="622"/>
      <c r="CV28" s="622"/>
      <c r="CW28" s="622"/>
      <c r="CX28" s="622"/>
      <c r="CY28" s="623"/>
      <c r="CZ28" s="624">
        <v>12.3</v>
      </c>
      <c r="DA28" s="636"/>
      <c r="DB28" s="636"/>
      <c r="DC28" s="637"/>
      <c r="DD28" s="627">
        <v>1308873</v>
      </c>
      <c r="DE28" s="622"/>
      <c r="DF28" s="622"/>
      <c r="DG28" s="622"/>
      <c r="DH28" s="622"/>
      <c r="DI28" s="622"/>
      <c r="DJ28" s="622"/>
      <c r="DK28" s="623"/>
      <c r="DL28" s="627">
        <v>1091835</v>
      </c>
      <c r="DM28" s="622"/>
      <c r="DN28" s="622"/>
      <c r="DO28" s="622"/>
      <c r="DP28" s="622"/>
      <c r="DQ28" s="622"/>
      <c r="DR28" s="622"/>
      <c r="DS28" s="622"/>
      <c r="DT28" s="622"/>
      <c r="DU28" s="622"/>
      <c r="DV28" s="623"/>
      <c r="DW28" s="624">
        <v>17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27812</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1322953</v>
      </c>
      <c r="CS29" s="634"/>
      <c r="CT29" s="634"/>
      <c r="CU29" s="634"/>
      <c r="CV29" s="634"/>
      <c r="CW29" s="634"/>
      <c r="CX29" s="634"/>
      <c r="CY29" s="635"/>
      <c r="CZ29" s="624">
        <v>12.3</v>
      </c>
      <c r="DA29" s="636"/>
      <c r="DB29" s="636"/>
      <c r="DC29" s="637"/>
      <c r="DD29" s="627">
        <v>1308487</v>
      </c>
      <c r="DE29" s="634"/>
      <c r="DF29" s="634"/>
      <c r="DG29" s="634"/>
      <c r="DH29" s="634"/>
      <c r="DI29" s="634"/>
      <c r="DJ29" s="634"/>
      <c r="DK29" s="635"/>
      <c r="DL29" s="627">
        <v>1091449</v>
      </c>
      <c r="DM29" s="634"/>
      <c r="DN29" s="634"/>
      <c r="DO29" s="634"/>
      <c r="DP29" s="634"/>
      <c r="DQ29" s="634"/>
      <c r="DR29" s="634"/>
      <c r="DS29" s="634"/>
      <c r="DT29" s="634"/>
      <c r="DU29" s="634"/>
      <c r="DV29" s="635"/>
      <c r="DW29" s="624">
        <v>17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1424456</v>
      </c>
      <c r="S30" s="622"/>
      <c r="T30" s="622"/>
      <c r="U30" s="622"/>
      <c r="V30" s="622"/>
      <c r="W30" s="622"/>
      <c r="X30" s="622"/>
      <c r="Y30" s="623"/>
      <c r="Z30" s="659">
        <v>12.9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1258609</v>
      </c>
      <c r="CS30" s="622"/>
      <c r="CT30" s="622"/>
      <c r="CU30" s="622"/>
      <c r="CV30" s="622"/>
      <c r="CW30" s="622"/>
      <c r="CX30" s="622"/>
      <c r="CY30" s="623"/>
      <c r="CZ30" s="624">
        <v>11.7</v>
      </c>
      <c r="DA30" s="636"/>
      <c r="DB30" s="636"/>
      <c r="DC30" s="637"/>
      <c r="DD30" s="627">
        <v>1246056</v>
      </c>
      <c r="DE30" s="622"/>
      <c r="DF30" s="622"/>
      <c r="DG30" s="622"/>
      <c r="DH30" s="622"/>
      <c r="DI30" s="622"/>
      <c r="DJ30" s="622"/>
      <c r="DK30" s="623"/>
      <c r="DL30" s="627">
        <v>1029018</v>
      </c>
      <c r="DM30" s="622"/>
      <c r="DN30" s="622"/>
      <c r="DO30" s="622"/>
      <c r="DP30" s="622"/>
      <c r="DQ30" s="622"/>
      <c r="DR30" s="622"/>
      <c r="DS30" s="622"/>
      <c r="DT30" s="622"/>
      <c r="DU30" s="622"/>
      <c r="DV30" s="623"/>
      <c r="DW30" s="624">
        <v>16</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98.2</v>
      </c>
      <c r="BN31" s="684"/>
      <c r="BO31" s="684"/>
      <c r="BP31" s="684"/>
      <c r="BQ31" s="686"/>
      <c r="BR31" s="683">
        <v>99.2</v>
      </c>
      <c r="BS31" s="684"/>
      <c r="BT31" s="684"/>
      <c r="BU31" s="684"/>
      <c r="BV31" s="684"/>
      <c r="BW31" s="684"/>
      <c r="BX31" s="685">
        <v>98.4</v>
      </c>
      <c r="BY31" s="684"/>
      <c r="BZ31" s="684"/>
      <c r="CA31" s="684"/>
      <c r="CB31" s="686"/>
      <c r="CD31" s="642"/>
      <c r="CE31" s="643"/>
      <c r="CF31" s="618" t="s">
        <v>300</v>
      </c>
      <c r="CG31" s="619"/>
      <c r="CH31" s="619"/>
      <c r="CI31" s="619"/>
      <c r="CJ31" s="619"/>
      <c r="CK31" s="619"/>
      <c r="CL31" s="619"/>
      <c r="CM31" s="619"/>
      <c r="CN31" s="619"/>
      <c r="CO31" s="619"/>
      <c r="CP31" s="619"/>
      <c r="CQ31" s="620"/>
      <c r="CR31" s="621">
        <v>64344</v>
      </c>
      <c r="CS31" s="634"/>
      <c r="CT31" s="634"/>
      <c r="CU31" s="634"/>
      <c r="CV31" s="634"/>
      <c r="CW31" s="634"/>
      <c r="CX31" s="634"/>
      <c r="CY31" s="635"/>
      <c r="CZ31" s="624">
        <v>0.6</v>
      </c>
      <c r="DA31" s="636"/>
      <c r="DB31" s="636"/>
      <c r="DC31" s="637"/>
      <c r="DD31" s="627">
        <v>62431</v>
      </c>
      <c r="DE31" s="634"/>
      <c r="DF31" s="634"/>
      <c r="DG31" s="634"/>
      <c r="DH31" s="634"/>
      <c r="DI31" s="634"/>
      <c r="DJ31" s="634"/>
      <c r="DK31" s="635"/>
      <c r="DL31" s="627">
        <v>62431</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710753</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99.3</v>
      </c>
      <c r="BH32" s="634"/>
      <c r="BI32" s="634"/>
      <c r="BJ32" s="634"/>
      <c r="BK32" s="634"/>
      <c r="BL32" s="634"/>
      <c r="BM32" s="625">
        <v>98.6</v>
      </c>
      <c r="BN32" s="634"/>
      <c r="BO32" s="634"/>
      <c r="BP32" s="634"/>
      <c r="BQ32" s="657"/>
      <c r="BR32" s="692">
        <v>99.2</v>
      </c>
      <c r="BS32" s="634"/>
      <c r="BT32" s="634"/>
      <c r="BU32" s="634"/>
      <c r="BV32" s="634"/>
      <c r="BW32" s="634"/>
      <c r="BX32" s="625">
        <v>98.8</v>
      </c>
      <c r="BY32" s="634"/>
      <c r="BZ32" s="634"/>
      <c r="CA32" s="634"/>
      <c r="CB32" s="657"/>
      <c r="CD32" s="644"/>
      <c r="CE32" s="645"/>
      <c r="CF32" s="618" t="s">
        <v>304</v>
      </c>
      <c r="CG32" s="619"/>
      <c r="CH32" s="619"/>
      <c r="CI32" s="619"/>
      <c r="CJ32" s="619"/>
      <c r="CK32" s="619"/>
      <c r="CL32" s="619"/>
      <c r="CM32" s="619"/>
      <c r="CN32" s="619"/>
      <c r="CO32" s="619"/>
      <c r="CP32" s="619"/>
      <c r="CQ32" s="620"/>
      <c r="CR32" s="621">
        <v>386</v>
      </c>
      <c r="CS32" s="622"/>
      <c r="CT32" s="622"/>
      <c r="CU32" s="622"/>
      <c r="CV32" s="622"/>
      <c r="CW32" s="622"/>
      <c r="CX32" s="622"/>
      <c r="CY32" s="623"/>
      <c r="CZ32" s="624">
        <v>0</v>
      </c>
      <c r="DA32" s="636"/>
      <c r="DB32" s="636"/>
      <c r="DC32" s="637"/>
      <c r="DD32" s="627">
        <v>386</v>
      </c>
      <c r="DE32" s="622"/>
      <c r="DF32" s="622"/>
      <c r="DG32" s="622"/>
      <c r="DH32" s="622"/>
      <c r="DI32" s="622"/>
      <c r="DJ32" s="622"/>
      <c r="DK32" s="623"/>
      <c r="DL32" s="627">
        <v>386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11779</v>
      </c>
      <c r="S33" s="622"/>
      <c r="T33" s="622"/>
      <c r="U33" s="622"/>
      <c r="V33" s="622"/>
      <c r="W33" s="622"/>
      <c r="X33" s="622"/>
      <c r="Y33" s="623"/>
      <c r="Z33" s="659">
        <v>0.1</v>
      </c>
      <c r="AA33" s="659"/>
      <c r="AB33" s="659"/>
      <c r="AC33" s="659"/>
      <c r="AD33" s="660">
        <v>9556</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v>
      </c>
      <c r="BH33" s="606"/>
      <c r="BI33" s="606"/>
      <c r="BJ33" s="606"/>
      <c r="BK33" s="606"/>
      <c r="BL33" s="606"/>
      <c r="BM33" s="652">
        <v>97.4</v>
      </c>
      <c r="BN33" s="606"/>
      <c r="BO33" s="606"/>
      <c r="BP33" s="606"/>
      <c r="BQ33" s="669"/>
      <c r="BR33" s="682">
        <v>99.1</v>
      </c>
      <c r="BS33" s="606"/>
      <c r="BT33" s="606"/>
      <c r="BU33" s="606"/>
      <c r="BV33" s="606"/>
      <c r="BW33" s="606"/>
      <c r="BX33" s="652">
        <v>97.7</v>
      </c>
      <c r="BY33" s="606"/>
      <c r="BZ33" s="606"/>
      <c r="CA33" s="606"/>
      <c r="CB33" s="669"/>
      <c r="CD33" s="618" t="s">
        <v>307</v>
      </c>
      <c r="CE33" s="619"/>
      <c r="CF33" s="619"/>
      <c r="CG33" s="619"/>
      <c r="CH33" s="619"/>
      <c r="CI33" s="619"/>
      <c r="CJ33" s="619"/>
      <c r="CK33" s="619"/>
      <c r="CL33" s="619"/>
      <c r="CM33" s="619"/>
      <c r="CN33" s="619"/>
      <c r="CO33" s="619"/>
      <c r="CP33" s="619"/>
      <c r="CQ33" s="620"/>
      <c r="CR33" s="621">
        <v>4110165</v>
      </c>
      <c r="CS33" s="634"/>
      <c r="CT33" s="634"/>
      <c r="CU33" s="634"/>
      <c r="CV33" s="634"/>
      <c r="CW33" s="634"/>
      <c r="CX33" s="634"/>
      <c r="CY33" s="635"/>
      <c r="CZ33" s="624">
        <v>38.200000000000003</v>
      </c>
      <c r="DA33" s="636"/>
      <c r="DB33" s="636"/>
      <c r="DC33" s="637"/>
      <c r="DD33" s="627">
        <v>3096344</v>
      </c>
      <c r="DE33" s="634"/>
      <c r="DF33" s="634"/>
      <c r="DG33" s="634"/>
      <c r="DH33" s="634"/>
      <c r="DI33" s="634"/>
      <c r="DJ33" s="634"/>
      <c r="DK33" s="635"/>
      <c r="DL33" s="627">
        <v>2395264</v>
      </c>
      <c r="DM33" s="634"/>
      <c r="DN33" s="634"/>
      <c r="DO33" s="634"/>
      <c r="DP33" s="634"/>
      <c r="DQ33" s="634"/>
      <c r="DR33" s="634"/>
      <c r="DS33" s="634"/>
      <c r="DT33" s="634"/>
      <c r="DU33" s="634"/>
      <c r="DV33" s="635"/>
      <c r="DW33" s="624">
        <v>37.200000000000003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156272</v>
      </c>
      <c r="S34" s="622"/>
      <c r="T34" s="622"/>
      <c r="U34" s="622"/>
      <c r="V34" s="622"/>
      <c r="W34" s="622"/>
      <c r="X34" s="622"/>
      <c r="Y34" s="623"/>
      <c r="Z34" s="659">
        <v>1.4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1250796</v>
      </c>
      <c r="CS34" s="622"/>
      <c r="CT34" s="622"/>
      <c r="CU34" s="622"/>
      <c r="CV34" s="622"/>
      <c r="CW34" s="622"/>
      <c r="CX34" s="622"/>
      <c r="CY34" s="623"/>
      <c r="CZ34" s="624">
        <v>11.6</v>
      </c>
      <c r="DA34" s="636"/>
      <c r="DB34" s="636"/>
      <c r="DC34" s="637"/>
      <c r="DD34" s="627">
        <v>837182</v>
      </c>
      <c r="DE34" s="622"/>
      <c r="DF34" s="622"/>
      <c r="DG34" s="622"/>
      <c r="DH34" s="622"/>
      <c r="DI34" s="622"/>
      <c r="DJ34" s="622"/>
      <c r="DK34" s="623"/>
      <c r="DL34" s="627">
        <v>576949</v>
      </c>
      <c r="DM34" s="622"/>
      <c r="DN34" s="622"/>
      <c r="DO34" s="622"/>
      <c r="DP34" s="622"/>
      <c r="DQ34" s="622"/>
      <c r="DR34" s="622"/>
      <c r="DS34" s="622"/>
      <c r="DT34" s="622"/>
      <c r="DU34" s="622"/>
      <c r="DV34" s="623"/>
      <c r="DW34" s="624">
        <v>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229141</v>
      </c>
      <c r="S35" s="622"/>
      <c r="T35" s="622"/>
      <c r="U35" s="622"/>
      <c r="V35" s="622"/>
      <c r="W35" s="622"/>
      <c r="X35" s="622"/>
      <c r="Y35" s="623"/>
      <c r="Z35" s="659">
        <v>2.1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115000</v>
      </c>
      <c r="CS35" s="634"/>
      <c r="CT35" s="634"/>
      <c r="CU35" s="634"/>
      <c r="CV35" s="634"/>
      <c r="CW35" s="634"/>
      <c r="CX35" s="634"/>
      <c r="CY35" s="635"/>
      <c r="CZ35" s="624">
        <v>1.1000000000000001</v>
      </c>
      <c r="DA35" s="636"/>
      <c r="DB35" s="636"/>
      <c r="DC35" s="637"/>
      <c r="DD35" s="627">
        <v>89997</v>
      </c>
      <c r="DE35" s="634"/>
      <c r="DF35" s="634"/>
      <c r="DG35" s="634"/>
      <c r="DH35" s="634"/>
      <c r="DI35" s="634"/>
      <c r="DJ35" s="634"/>
      <c r="DK35" s="635"/>
      <c r="DL35" s="627">
        <v>68952</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382328</v>
      </c>
      <c r="S36" s="622"/>
      <c r="T36" s="622"/>
      <c r="U36" s="622"/>
      <c r="V36" s="622"/>
      <c r="W36" s="622"/>
      <c r="X36" s="622"/>
      <c r="Y36" s="623"/>
      <c r="Z36" s="659">
        <v>3.5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1355247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7166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1540140</v>
      </c>
      <c r="CS36" s="622"/>
      <c r="CT36" s="622"/>
      <c r="CU36" s="622"/>
      <c r="CV36" s="622"/>
      <c r="CW36" s="622"/>
      <c r="CX36" s="622"/>
      <c r="CY36" s="623"/>
      <c r="CZ36" s="624">
        <v>14.3</v>
      </c>
      <c r="DA36" s="636"/>
      <c r="DB36" s="636"/>
      <c r="DC36" s="637"/>
      <c r="DD36" s="627">
        <v>1263970</v>
      </c>
      <c r="DE36" s="622"/>
      <c r="DF36" s="622"/>
      <c r="DG36" s="622"/>
      <c r="DH36" s="622"/>
      <c r="DI36" s="622"/>
      <c r="DJ36" s="622"/>
      <c r="DK36" s="623"/>
      <c r="DL36" s="627">
        <v>957184</v>
      </c>
      <c r="DM36" s="622"/>
      <c r="DN36" s="622"/>
      <c r="DO36" s="622"/>
      <c r="DP36" s="622"/>
      <c r="DQ36" s="622"/>
      <c r="DR36" s="622"/>
      <c r="DS36" s="622"/>
      <c r="DT36" s="622"/>
      <c r="DU36" s="622"/>
      <c r="DV36" s="623"/>
      <c r="DW36" s="624">
        <v>14.9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127170</v>
      </c>
      <c r="S37" s="622"/>
      <c r="T37" s="622"/>
      <c r="U37" s="622"/>
      <c r="V37" s="622"/>
      <c r="W37" s="622"/>
      <c r="X37" s="622"/>
      <c r="Y37" s="623"/>
      <c r="Z37" s="659">
        <v>1.2</v>
      </c>
      <c r="AA37" s="659"/>
      <c r="AB37" s="659"/>
      <c r="AC37" s="659"/>
      <c r="AD37" s="660">
        <v>4778</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538569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-8370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421539</v>
      </c>
      <c r="CS37" s="634"/>
      <c r="CT37" s="634"/>
      <c r="CU37" s="634"/>
      <c r="CV37" s="634"/>
      <c r="CW37" s="634"/>
      <c r="CX37" s="634"/>
      <c r="CY37" s="635"/>
      <c r="CZ37" s="624">
        <v>3.9</v>
      </c>
      <c r="DA37" s="636"/>
      <c r="DB37" s="636"/>
      <c r="DC37" s="637"/>
      <c r="DD37" s="627">
        <v>419779</v>
      </c>
      <c r="DE37" s="634"/>
      <c r="DF37" s="634"/>
      <c r="DG37" s="634"/>
      <c r="DH37" s="634"/>
      <c r="DI37" s="634"/>
      <c r="DJ37" s="634"/>
      <c r="DK37" s="635"/>
      <c r="DL37" s="627">
        <v>408705</v>
      </c>
      <c r="DM37" s="634"/>
      <c r="DN37" s="634"/>
      <c r="DO37" s="634"/>
      <c r="DP37" s="634"/>
      <c r="DQ37" s="634"/>
      <c r="DR37" s="634"/>
      <c r="DS37" s="634"/>
      <c r="DT37" s="634"/>
      <c r="DU37" s="634"/>
      <c r="DV37" s="635"/>
      <c r="DW37" s="624">
        <v>6.4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1192475</v>
      </c>
      <c r="S38" s="622"/>
      <c r="T38" s="622"/>
      <c r="U38" s="622"/>
      <c r="V38" s="622"/>
      <c r="W38" s="622"/>
      <c r="X38" s="622"/>
      <c r="Y38" s="623"/>
      <c r="Z38" s="659">
        <v>10.8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43082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2042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763304</v>
      </c>
      <c r="CS38" s="622"/>
      <c r="CT38" s="622"/>
      <c r="CU38" s="622"/>
      <c r="CV38" s="622"/>
      <c r="CW38" s="622"/>
      <c r="CX38" s="622"/>
      <c r="CY38" s="623"/>
      <c r="CZ38" s="624">
        <v>7.1</v>
      </c>
      <c r="DA38" s="636"/>
      <c r="DB38" s="636"/>
      <c r="DC38" s="637"/>
      <c r="DD38" s="627">
        <v>639674</v>
      </c>
      <c r="DE38" s="622"/>
      <c r="DF38" s="622"/>
      <c r="DG38" s="622"/>
      <c r="DH38" s="622"/>
      <c r="DI38" s="622"/>
      <c r="DJ38" s="622"/>
      <c r="DK38" s="623"/>
      <c r="DL38" s="627">
        <v>621840</v>
      </c>
      <c r="DM38" s="622"/>
      <c r="DN38" s="622"/>
      <c r="DO38" s="622"/>
      <c r="DP38" s="622"/>
      <c r="DQ38" s="622"/>
      <c r="DR38" s="622"/>
      <c r="DS38" s="622"/>
      <c r="DT38" s="622"/>
      <c r="DU38" s="622"/>
      <c r="DV38" s="623"/>
      <c r="DW38" s="624">
        <v>9.6999999999999993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10292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3159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250586</v>
      </c>
      <c r="CS39" s="634"/>
      <c r="CT39" s="634"/>
      <c r="CU39" s="634"/>
      <c r="CV39" s="634"/>
      <c r="CW39" s="634"/>
      <c r="CX39" s="634"/>
      <c r="CY39" s="635"/>
      <c r="CZ39" s="624">
        <v>2.2999999999999998</v>
      </c>
      <c r="DA39" s="636"/>
      <c r="DB39" s="636"/>
      <c r="DC39" s="637"/>
      <c r="DD39" s="627">
        <v>85182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28875</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190339</v>
      </c>
      <c r="CS40" s="622"/>
      <c r="CT40" s="622"/>
      <c r="CU40" s="622"/>
      <c r="CV40" s="622"/>
      <c r="CW40" s="622"/>
      <c r="CX40" s="622"/>
      <c r="CY40" s="623"/>
      <c r="CZ40" s="624">
        <v>1.8</v>
      </c>
      <c r="DA40" s="636"/>
      <c r="DB40" s="636"/>
      <c r="DC40" s="637"/>
      <c r="DD40" s="627">
        <v>180339</v>
      </c>
      <c r="DE40" s="622"/>
      <c r="DF40" s="622"/>
      <c r="DG40" s="622"/>
      <c r="DH40" s="622"/>
      <c r="DI40" s="622"/>
      <c r="DJ40" s="622"/>
      <c r="DK40" s="623"/>
      <c r="DL40" s="627">
        <v>170339</v>
      </c>
      <c r="DM40" s="622"/>
      <c r="DN40" s="622"/>
      <c r="DO40" s="622"/>
      <c r="DP40" s="622"/>
      <c r="DQ40" s="622"/>
      <c r="DR40" s="622"/>
      <c r="DS40" s="622"/>
      <c r="DT40" s="622"/>
      <c r="DU40" s="622"/>
      <c r="DV40" s="623"/>
      <c r="DW40" s="624">
        <v>2.6</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11045299</v>
      </c>
      <c r="S41" s="646"/>
      <c r="T41" s="646"/>
      <c r="U41" s="646"/>
      <c r="V41" s="646"/>
      <c r="W41" s="646"/>
      <c r="X41" s="646"/>
      <c r="Y41" s="649"/>
      <c r="Z41" s="650">
        <v>100</v>
      </c>
      <c r="AA41" s="650"/>
      <c r="AB41" s="650"/>
      <c r="AC41" s="650"/>
      <c r="AD41" s="651">
        <v>6406262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140905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622399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1730426</v>
      </c>
      <c r="CS42" s="634"/>
      <c r="CT42" s="634"/>
      <c r="CU42" s="634"/>
      <c r="CV42" s="634"/>
      <c r="CW42" s="634"/>
      <c r="CX42" s="634"/>
      <c r="CY42" s="635"/>
      <c r="CZ42" s="624">
        <v>16.100000000000001</v>
      </c>
      <c r="DA42" s="636"/>
      <c r="DB42" s="636"/>
      <c r="DC42" s="637"/>
      <c r="DD42" s="627">
        <v>252198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1678934</v>
      </c>
      <c r="CS44" s="622"/>
      <c r="CT44" s="622"/>
      <c r="CU44" s="622"/>
      <c r="CV44" s="622"/>
      <c r="CW44" s="622"/>
      <c r="CX44" s="622"/>
      <c r="CY44" s="623"/>
      <c r="CZ44" s="624">
        <v>15.6</v>
      </c>
      <c r="DA44" s="625"/>
      <c r="DB44" s="625"/>
      <c r="DC44" s="626"/>
      <c r="DD44" s="627">
        <v>220168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565816</v>
      </c>
      <c r="CS45" s="634"/>
      <c r="CT45" s="634"/>
      <c r="CU45" s="634"/>
      <c r="CV45" s="634"/>
      <c r="CW45" s="634"/>
      <c r="CX45" s="634"/>
      <c r="CY45" s="635"/>
      <c r="CZ45" s="624">
        <v>5.3</v>
      </c>
      <c r="DA45" s="636"/>
      <c r="DB45" s="636"/>
      <c r="DC45" s="637"/>
      <c r="DD45" s="627">
        <v>21448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1096382</v>
      </c>
      <c r="CS46" s="622"/>
      <c r="CT46" s="622"/>
      <c r="CU46" s="622"/>
      <c r="CV46" s="622"/>
      <c r="CW46" s="622"/>
      <c r="CX46" s="622"/>
      <c r="CY46" s="623"/>
      <c r="CZ46" s="624">
        <v>10.199999999999999</v>
      </c>
      <c r="DA46" s="625"/>
      <c r="DB46" s="625"/>
      <c r="DC46" s="626"/>
      <c r="DD46" s="627">
        <v>196793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51492</v>
      </c>
      <c r="CS47" s="634"/>
      <c r="CT47" s="634"/>
      <c r="CU47" s="634"/>
      <c r="CV47" s="634"/>
      <c r="CW47" s="634"/>
      <c r="CX47" s="634"/>
      <c r="CY47" s="635"/>
      <c r="CZ47" s="624">
        <v>0.5</v>
      </c>
      <c r="DA47" s="636"/>
      <c r="DB47" s="636"/>
      <c r="DC47" s="637"/>
      <c r="DD47" s="627">
        <v>32030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10748543</v>
      </c>
      <c r="CS49" s="606"/>
      <c r="CT49" s="606"/>
      <c r="CU49" s="606"/>
      <c r="CV49" s="606"/>
      <c r="CW49" s="606"/>
      <c r="CX49" s="606"/>
      <c r="CY49" s="607"/>
      <c r="CZ49" s="608">
        <v>100</v>
      </c>
      <c r="DA49" s="609"/>
      <c r="DB49" s="609"/>
      <c r="DC49" s="610"/>
      <c r="DD49" s="611">
        <v>7136609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VD5+pVIKHUQajv3yXJet5di5NGiECXmztLIR0J4+u5p1qMdevS0V2pGsxcmP8r6j+S5onlxnaducSlanjsHlg==" saltValue="b1hn6GGR/smb6+ovh5jbr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7"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3">
        <v>11044</v>
      </c>
      <c r="R7" s="1104"/>
      <c r="S7" s="1104"/>
      <c r="T7" s="1104"/>
      <c r="U7" s="1104"/>
      <c r="V7" s="1104">
        <v>10748</v>
      </c>
      <c r="W7" s="1104"/>
      <c r="X7" s="1104"/>
      <c r="Y7" s="1104"/>
      <c r="Z7" s="1104"/>
      <c r="AA7" s="1104">
        <v>296</v>
      </c>
      <c r="AB7" s="1104"/>
      <c r="AC7" s="1104"/>
      <c r="AD7" s="1104"/>
      <c r="AE7" s="1105"/>
      <c r="AF7" s="1106">
        <v>255</v>
      </c>
      <c r="AG7" s="1107"/>
      <c r="AH7" s="1107"/>
      <c r="AI7" s="1107"/>
      <c r="AJ7" s="1108"/>
      <c r="AK7" s="1109">
        <v>38</v>
      </c>
      <c r="AL7" s="1110"/>
      <c r="AM7" s="1110"/>
      <c r="AN7" s="1110"/>
      <c r="AO7" s="1110"/>
      <c r="AP7" s="1110">
        <v>12650</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090" t="s">
        <v>557</v>
      </c>
      <c r="BT7" s="1091"/>
      <c r="BU7" s="1091"/>
      <c r="BV7" s="1091"/>
      <c r="BW7" s="1091"/>
      <c r="BX7" s="1091"/>
      <c r="BY7" s="1091"/>
      <c r="BZ7" s="1091"/>
      <c r="CA7" s="1091"/>
      <c r="CB7" s="1091"/>
      <c r="CC7" s="1091"/>
      <c r="CD7" s="1091"/>
      <c r="CE7" s="1091"/>
      <c r="CF7" s="1091"/>
      <c r="CG7" s="1092"/>
      <c r="CH7" s="1099">
        <v>-2</v>
      </c>
      <c r="CI7" s="1100"/>
      <c r="CJ7" s="1100"/>
      <c r="CK7" s="1100"/>
      <c r="CL7" s="1101"/>
      <c r="CM7" s="1099">
        <v>15</v>
      </c>
      <c r="CN7" s="1100"/>
      <c r="CO7" s="1100"/>
      <c r="CP7" s="1100"/>
      <c r="CQ7" s="1101"/>
      <c r="CR7" s="1099">
        <v>3</v>
      </c>
      <c r="CS7" s="1100"/>
      <c r="CT7" s="1100"/>
      <c r="CU7" s="1100"/>
      <c r="CV7" s="1101"/>
      <c r="CW7" s="1099">
        <v>5</v>
      </c>
      <c r="CX7" s="1100"/>
      <c r="CY7" s="1100"/>
      <c r="CZ7" s="1100"/>
      <c r="DA7" s="1101"/>
      <c r="DB7" s="1099" t="s">
        <v>550</v>
      </c>
      <c r="DC7" s="1100"/>
      <c r="DD7" s="1100"/>
      <c r="DE7" s="1100"/>
      <c r="DF7" s="1101"/>
      <c r="DG7" s="1099" t="s">
        <v>550</v>
      </c>
      <c r="DH7" s="1100"/>
      <c r="DI7" s="1100"/>
      <c r="DJ7" s="1100"/>
      <c r="DK7" s="1101"/>
      <c r="DL7" s="1099" t="s">
        <v>550</v>
      </c>
      <c r="DM7" s="1100"/>
      <c r="DN7" s="1100"/>
      <c r="DO7" s="1100"/>
      <c r="DP7" s="1101"/>
      <c r="DQ7" s="1099" t="s">
        <v>550</v>
      </c>
      <c r="DR7" s="1100"/>
      <c r="DS7" s="1100"/>
      <c r="DT7" s="1100"/>
      <c r="DU7" s="1101"/>
      <c r="DV7" s="1090"/>
      <c r="DW7" s="1091"/>
      <c r="DX7" s="1091"/>
      <c r="DY7" s="1091"/>
      <c r="DZ7" s="1102"/>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v>0</v>
      </c>
      <c r="AB8" s="1039"/>
      <c r="AC8" s="1039"/>
      <c r="AD8" s="1039"/>
      <c r="AE8" s="1040"/>
      <c r="AF8" s="1035" t="s">
        <v>122</v>
      </c>
      <c r="AG8" s="1036"/>
      <c r="AH8" s="1036"/>
      <c r="AI8" s="1036"/>
      <c r="AJ8" s="1037"/>
      <c r="AK8" s="1080" t="s">
        <v>549</v>
      </c>
      <c r="AL8" s="1081"/>
      <c r="AM8" s="1081"/>
      <c r="AN8" s="1081"/>
      <c r="AO8" s="1081"/>
      <c r="AP8" s="1081" t="s">
        <v>549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558</v>
      </c>
      <c r="BT8" s="993"/>
      <c r="BU8" s="993"/>
      <c r="BV8" s="993"/>
      <c r="BW8" s="993"/>
      <c r="BX8" s="993"/>
      <c r="BY8" s="993"/>
      <c r="BZ8" s="993"/>
      <c r="CA8" s="993"/>
      <c r="CB8" s="993"/>
      <c r="CC8" s="993"/>
      <c r="CD8" s="993"/>
      <c r="CE8" s="993"/>
      <c r="CF8" s="993"/>
      <c r="CG8" s="1014"/>
      <c r="CH8" s="989">
        <v>1</v>
      </c>
      <c r="CI8" s="990"/>
      <c r="CJ8" s="990"/>
      <c r="CK8" s="990"/>
      <c r="CL8" s="991"/>
      <c r="CM8" s="989">
        <v>25</v>
      </c>
      <c r="CN8" s="990"/>
      <c r="CO8" s="990"/>
      <c r="CP8" s="990"/>
      <c r="CQ8" s="991"/>
      <c r="CR8" s="989">
        <v>10</v>
      </c>
      <c r="CS8" s="990"/>
      <c r="CT8" s="990"/>
      <c r="CU8" s="990"/>
      <c r="CV8" s="991"/>
      <c r="CW8" s="989" t="s">
        <v>550</v>
      </c>
      <c r="CX8" s="990"/>
      <c r="CY8" s="990"/>
      <c r="CZ8" s="990"/>
      <c r="DA8" s="991"/>
      <c r="DB8" s="989" t="s">
        <v>550</v>
      </c>
      <c r="DC8" s="990"/>
      <c r="DD8" s="990"/>
      <c r="DE8" s="990"/>
      <c r="DF8" s="991"/>
      <c r="DG8" s="989" t="s">
        <v>550</v>
      </c>
      <c r="DH8" s="990"/>
      <c r="DI8" s="990"/>
      <c r="DJ8" s="990"/>
      <c r="DK8" s="991"/>
      <c r="DL8" s="989" t="s">
        <v>550</v>
      </c>
      <c r="DM8" s="990"/>
      <c r="DN8" s="990"/>
      <c r="DO8" s="990"/>
      <c r="DP8" s="991"/>
      <c r="DQ8" s="989" t="s">
        <v>550</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0</v>
      </c>
      <c r="R9" s="1039"/>
      <c r="S9" s="1039"/>
      <c r="T9" s="1039"/>
      <c r="U9" s="1039"/>
      <c r="V9" s="1039">
        <v>0</v>
      </c>
      <c r="W9" s="1039"/>
      <c r="X9" s="1039"/>
      <c r="Y9" s="1039"/>
      <c r="Z9" s="1039"/>
      <c r="AA9" s="1039">
        <v>0</v>
      </c>
      <c r="AB9" s="1039"/>
      <c r="AC9" s="1039"/>
      <c r="AD9" s="1039"/>
      <c r="AE9" s="1040"/>
      <c r="AF9" s="1035" t="s">
        <v>122</v>
      </c>
      <c r="AG9" s="1036"/>
      <c r="AH9" s="1036"/>
      <c r="AI9" s="1036"/>
      <c r="AJ9" s="1037"/>
      <c r="AK9" s="1080">
        <v>0</v>
      </c>
      <c r="AL9" s="1081"/>
      <c r="AM9" s="1081"/>
      <c r="AN9" s="1081"/>
      <c r="AO9" s="1081"/>
      <c r="AP9" s="1081" t="s">
        <v>549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559</v>
      </c>
      <c r="BT9" s="993"/>
      <c r="BU9" s="993"/>
      <c r="BV9" s="993"/>
      <c r="BW9" s="993"/>
      <c r="BX9" s="993"/>
      <c r="BY9" s="993"/>
      <c r="BZ9" s="993"/>
      <c r="CA9" s="993"/>
      <c r="CB9" s="993"/>
      <c r="CC9" s="993"/>
      <c r="CD9" s="993"/>
      <c r="CE9" s="993"/>
      <c r="CF9" s="993"/>
      <c r="CG9" s="1014"/>
      <c r="CH9" s="989">
        <v>44</v>
      </c>
      <c r="CI9" s="990"/>
      <c r="CJ9" s="990"/>
      <c r="CK9" s="990"/>
      <c r="CL9" s="991"/>
      <c r="CM9" s="989">
        <v>584</v>
      </c>
      <c r="CN9" s="990"/>
      <c r="CO9" s="990"/>
      <c r="CP9" s="990"/>
      <c r="CQ9" s="991"/>
      <c r="CR9" s="989">
        <v>24</v>
      </c>
      <c r="CS9" s="990"/>
      <c r="CT9" s="990"/>
      <c r="CU9" s="990"/>
      <c r="CV9" s="991"/>
      <c r="CW9" s="989" t="s">
        <v>550</v>
      </c>
      <c r="CX9" s="990"/>
      <c r="CY9" s="990"/>
      <c r="CZ9" s="990"/>
      <c r="DA9" s="991"/>
      <c r="DB9" s="989" t="s">
        <v>550</v>
      </c>
      <c r="DC9" s="990"/>
      <c r="DD9" s="990"/>
      <c r="DE9" s="990"/>
      <c r="DF9" s="991"/>
      <c r="DG9" s="989" t="s">
        <v>550</v>
      </c>
      <c r="DH9" s="990"/>
      <c r="DI9" s="990"/>
      <c r="DJ9" s="990"/>
      <c r="DK9" s="991"/>
      <c r="DL9" s="989" t="s">
        <v>550</v>
      </c>
      <c r="DM9" s="990"/>
      <c r="DN9" s="990"/>
      <c r="DO9" s="990"/>
      <c r="DP9" s="991"/>
      <c r="DQ9" s="989" t="s">
        <v>550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11045</v>
      </c>
      <c r="R23" s="1061"/>
      <c r="S23" s="1061"/>
      <c r="T23" s="1061"/>
      <c r="U23" s="1061"/>
      <c r="V23" s="1061">
        <v>10749</v>
      </c>
      <c r="W23" s="1061"/>
      <c r="X23" s="1061"/>
      <c r="Y23" s="1061"/>
      <c r="Z23" s="1061"/>
      <c r="AA23" s="1061">
        <v>296</v>
      </c>
      <c r="AB23" s="1061"/>
      <c r="AC23" s="1061"/>
      <c r="AD23" s="1061"/>
      <c r="AE23" s="1068"/>
      <c r="AF23" s="1069">
        <v>255</v>
      </c>
      <c r="AG23" s="1061"/>
      <c r="AH23" s="1061"/>
      <c r="AI23" s="1061"/>
      <c r="AJ23" s="1070"/>
      <c r="AK23" s="1071"/>
      <c r="AL23" s="1072"/>
      <c r="AM23" s="1072"/>
      <c r="AN23" s="1072"/>
      <c r="AO23" s="1072"/>
      <c r="AP23" s="1061">
        <v>12650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1815</v>
      </c>
      <c r="R28" s="1051"/>
      <c r="S28" s="1051"/>
      <c r="T28" s="1051"/>
      <c r="U28" s="1051"/>
      <c r="V28" s="1051">
        <v>1808</v>
      </c>
      <c r="W28" s="1051"/>
      <c r="X28" s="1051"/>
      <c r="Y28" s="1051"/>
      <c r="Z28" s="1051"/>
      <c r="AA28" s="1051">
        <v>7</v>
      </c>
      <c r="AB28" s="1051"/>
      <c r="AC28" s="1051"/>
      <c r="AD28" s="1051"/>
      <c r="AE28" s="1052"/>
      <c r="AF28" s="1053">
        <v>7</v>
      </c>
      <c r="AG28" s="1051"/>
      <c r="AH28" s="1051"/>
      <c r="AI28" s="1051"/>
      <c r="AJ28" s="1054"/>
      <c r="AK28" s="1042">
        <v>141</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231</v>
      </c>
      <c r="R29" s="1039"/>
      <c r="S29" s="1039"/>
      <c r="T29" s="1039"/>
      <c r="U29" s="1039"/>
      <c r="V29" s="1039">
        <v>231</v>
      </c>
      <c r="W29" s="1039"/>
      <c r="X29" s="1039"/>
      <c r="Y29" s="1039"/>
      <c r="Z29" s="1039"/>
      <c r="AA29" s="1039">
        <v>0</v>
      </c>
      <c r="AB29" s="1039"/>
      <c r="AC29" s="1039"/>
      <c r="AD29" s="1039"/>
      <c r="AE29" s="1040"/>
      <c r="AF29" s="1035">
        <v>0</v>
      </c>
      <c r="AG29" s="1036"/>
      <c r="AH29" s="1036"/>
      <c r="AI29" s="1036"/>
      <c r="AJ29" s="1037"/>
      <c r="AK29" s="980">
        <v>58</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2146</v>
      </c>
      <c r="R30" s="1039"/>
      <c r="S30" s="1039"/>
      <c r="T30" s="1039"/>
      <c r="U30" s="1039"/>
      <c r="V30" s="1039">
        <v>2058</v>
      </c>
      <c r="W30" s="1039"/>
      <c r="X30" s="1039"/>
      <c r="Y30" s="1039"/>
      <c r="Z30" s="1039"/>
      <c r="AA30" s="1039">
        <v>88</v>
      </c>
      <c r="AB30" s="1039"/>
      <c r="AC30" s="1039"/>
      <c r="AD30" s="1039"/>
      <c r="AE30" s="1040"/>
      <c r="AF30" s="1035">
        <v>88</v>
      </c>
      <c r="AG30" s="1036"/>
      <c r="AH30" s="1036"/>
      <c r="AI30" s="1036"/>
      <c r="AJ30" s="1037"/>
      <c r="AK30" s="980">
        <v>346</v>
      </c>
      <c r="AL30" s="971"/>
      <c r="AM30" s="971"/>
      <c r="AN30" s="971"/>
      <c r="AO30" s="971"/>
      <c r="AP30" s="971" t="s">
        <v>549</v>
      </c>
      <c r="AQ30" s="971"/>
      <c r="AR30" s="971"/>
      <c r="AS30" s="971"/>
      <c r="AT30" s="971"/>
      <c r="AU30" s="971" t="s">
        <v>549</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223</v>
      </c>
      <c r="R31" s="1039"/>
      <c r="S31" s="1039"/>
      <c r="T31" s="1039"/>
      <c r="U31" s="1039"/>
      <c r="V31" s="1039">
        <v>256</v>
      </c>
      <c r="W31" s="1039"/>
      <c r="X31" s="1039"/>
      <c r="Y31" s="1039"/>
      <c r="Z31" s="1039"/>
      <c r="AA31" s="1039">
        <v>-33</v>
      </c>
      <c r="AB31" s="1039"/>
      <c r="AC31" s="1039"/>
      <c r="AD31" s="1039"/>
      <c r="AE31" s="1040"/>
      <c r="AF31" s="1035" t="s">
        <v>122</v>
      </c>
      <c r="AG31" s="1036"/>
      <c r="AH31" s="1036"/>
      <c r="AI31" s="1036"/>
      <c r="AJ31" s="1037"/>
      <c r="AK31" s="980">
        <v>0</v>
      </c>
      <c r="AL31" s="971"/>
      <c r="AM31" s="971"/>
      <c r="AN31" s="971"/>
      <c r="AO31" s="971"/>
      <c r="AP31" s="971">
        <v>207</v>
      </c>
      <c r="AQ31" s="971"/>
      <c r="AR31" s="971"/>
      <c r="AS31" s="971"/>
      <c r="AT31" s="971"/>
      <c r="AU31" s="971">
        <v>5</v>
      </c>
      <c r="AV31" s="971"/>
      <c r="AW31" s="971"/>
      <c r="AX31" s="971"/>
      <c r="AY31" s="971"/>
      <c r="AZ31" s="1041" t="s">
        <v>550</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254</v>
      </c>
      <c r="R32" s="1039"/>
      <c r="S32" s="1039"/>
      <c r="T32" s="1039"/>
      <c r="U32" s="1039"/>
      <c r="V32" s="1039">
        <v>225</v>
      </c>
      <c r="W32" s="1039"/>
      <c r="X32" s="1039"/>
      <c r="Y32" s="1039"/>
      <c r="Z32" s="1039"/>
      <c r="AA32" s="1039">
        <v>29</v>
      </c>
      <c r="AB32" s="1039"/>
      <c r="AC32" s="1039"/>
      <c r="AD32" s="1039"/>
      <c r="AE32" s="1040"/>
      <c r="AF32" s="1035">
        <v>475</v>
      </c>
      <c r="AG32" s="1036"/>
      <c r="AH32" s="1036"/>
      <c r="AI32" s="1036"/>
      <c r="AJ32" s="1037"/>
      <c r="AK32" s="980">
        <v>9</v>
      </c>
      <c r="AL32" s="971"/>
      <c r="AM32" s="971"/>
      <c r="AN32" s="971"/>
      <c r="AO32" s="971"/>
      <c r="AP32" s="971">
        <v>357</v>
      </c>
      <c r="AQ32" s="971"/>
      <c r="AR32" s="971"/>
      <c r="AS32" s="971"/>
      <c r="AT32" s="971"/>
      <c r="AU32" s="971">
        <v>52</v>
      </c>
      <c r="AV32" s="971"/>
      <c r="AW32" s="971"/>
      <c r="AX32" s="971"/>
      <c r="AY32" s="971"/>
      <c r="AZ32" s="1041" t="s">
        <v>550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955</v>
      </c>
      <c r="R33" s="1039"/>
      <c r="S33" s="1039"/>
      <c r="T33" s="1039"/>
      <c r="U33" s="1039"/>
      <c r="V33" s="1039">
        <v>925</v>
      </c>
      <c r="W33" s="1039"/>
      <c r="X33" s="1039"/>
      <c r="Y33" s="1039"/>
      <c r="Z33" s="1039"/>
      <c r="AA33" s="1039">
        <v>30</v>
      </c>
      <c r="AB33" s="1039"/>
      <c r="AC33" s="1039"/>
      <c r="AD33" s="1039"/>
      <c r="AE33" s="1040"/>
      <c r="AF33" s="1035">
        <v>69</v>
      </c>
      <c r="AG33" s="1036"/>
      <c r="AH33" s="1036"/>
      <c r="AI33" s="1036"/>
      <c r="AJ33" s="1037"/>
      <c r="AK33" s="980">
        <v>368</v>
      </c>
      <c r="AL33" s="971"/>
      <c r="AM33" s="971"/>
      <c r="AN33" s="971"/>
      <c r="AO33" s="971"/>
      <c r="AP33" s="971">
        <v>3041</v>
      </c>
      <c r="AQ33" s="971"/>
      <c r="AR33" s="971"/>
      <c r="AS33" s="971"/>
      <c r="AT33" s="971"/>
      <c r="AU33" s="971">
        <v>2235</v>
      </c>
      <c r="AV33" s="971"/>
      <c r="AW33" s="971"/>
      <c r="AX33" s="971"/>
      <c r="AY33" s="971"/>
      <c r="AZ33" s="1041" t="s">
        <v>550</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7</v>
      </c>
      <c r="R34" s="1039"/>
      <c r="S34" s="1039"/>
      <c r="T34" s="1039"/>
      <c r="U34" s="1039"/>
      <c r="V34" s="1039">
        <v>5</v>
      </c>
      <c r="W34" s="1039"/>
      <c r="X34" s="1039"/>
      <c r="Y34" s="1039"/>
      <c r="Z34" s="1039"/>
      <c r="AA34" s="1039">
        <v>2</v>
      </c>
      <c r="AB34" s="1039"/>
      <c r="AC34" s="1039"/>
      <c r="AD34" s="1039"/>
      <c r="AE34" s="1040"/>
      <c r="AF34" s="1035">
        <v>2</v>
      </c>
      <c r="AG34" s="1036"/>
      <c r="AH34" s="1036"/>
      <c r="AI34" s="1036"/>
      <c r="AJ34" s="1037"/>
      <c r="AK34" s="980" t="s">
        <v>549</v>
      </c>
      <c r="AL34" s="971"/>
      <c r="AM34" s="971"/>
      <c r="AN34" s="971"/>
      <c r="AO34" s="971"/>
      <c r="AP34" s="971" t="s">
        <v>549</v>
      </c>
      <c r="AQ34" s="971"/>
      <c r="AR34" s="971"/>
      <c r="AS34" s="971"/>
      <c r="AT34" s="971"/>
      <c r="AU34" s="971" t="s">
        <v>550</v>
      </c>
      <c r="AV34" s="971"/>
      <c r="AW34" s="971"/>
      <c r="AX34" s="971"/>
      <c r="AY34" s="971"/>
      <c r="AZ34" s="1041" t="s">
        <v>550</v>
      </c>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641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1897</v>
      </c>
      <c r="R68" s="982"/>
      <c r="S68" s="982"/>
      <c r="T68" s="982"/>
      <c r="U68" s="982"/>
      <c r="V68" s="982">
        <v>1841</v>
      </c>
      <c r="W68" s="982"/>
      <c r="X68" s="982"/>
      <c r="Y68" s="982"/>
      <c r="Z68" s="982"/>
      <c r="AA68" s="982">
        <v>57</v>
      </c>
      <c r="AB68" s="982"/>
      <c r="AC68" s="982"/>
      <c r="AD68" s="982"/>
      <c r="AE68" s="982"/>
      <c r="AF68" s="982">
        <v>56</v>
      </c>
      <c r="AG68" s="982"/>
      <c r="AH68" s="982"/>
      <c r="AI68" s="982"/>
      <c r="AJ68" s="982"/>
      <c r="AK68" s="982" t="s">
        <v>550</v>
      </c>
      <c r="AL68" s="982"/>
      <c r="AM68" s="982"/>
      <c r="AN68" s="982"/>
      <c r="AO68" s="982"/>
      <c r="AP68" s="982" t="s">
        <v>550</v>
      </c>
      <c r="AQ68" s="982"/>
      <c r="AR68" s="982"/>
      <c r="AS68" s="982"/>
      <c r="AT68" s="982"/>
      <c r="AU68" s="982" t="s">
        <v>550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2909</v>
      </c>
      <c r="R69" s="971"/>
      <c r="S69" s="971"/>
      <c r="T69" s="971"/>
      <c r="U69" s="971"/>
      <c r="V69" s="971">
        <v>2892</v>
      </c>
      <c r="W69" s="971"/>
      <c r="X69" s="971"/>
      <c r="Y69" s="971"/>
      <c r="Z69" s="971"/>
      <c r="AA69" s="971">
        <v>17</v>
      </c>
      <c r="AB69" s="971"/>
      <c r="AC69" s="971"/>
      <c r="AD69" s="971"/>
      <c r="AE69" s="971"/>
      <c r="AF69" s="971">
        <v>4</v>
      </c>
      <c r="AG69" s="971"/>
      <c r="AH69" s="971"/>
      <c r="AI69" s="971"/>
      <c r="AJ69" s="971"/>
      <c r="AK69" s="971" t="s">
        <v>550</v>
      </c>
      <c r="AL69" s="971"/>
      <c r="AM69" s="971"/>
      <c r="AN69" s="971"/>
      <c r="AO69" s="971"/>
      <c r="AP69" s="971">
        <v>2584</v>
      </c>
      <c r="AQ69" s="971"/>
      <c r="AR69" s="971"/>
      <c r="AS69" s="971"/>
      <c r="AT69" s="971"/>
      <c r="AU69" s="971">
        <v>235</v>
      </c>
      <c r="AV69" s="971"/>
      <c r="AW69" s="971"/>
      <c r="AX69" s="971"/>
      <c r="AY69" s="971"/>
      <c r="AZ69" s="972" t="s">
        <v>553</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45</v>
      </c>
      <c r="R70" s="971"/>
      <c r="S70" s="971"/>
      <c r="T70" s="971"/>
      <c r="U70" s="971"/>
      <c r="V70" s="971">
        <v>45</v>
      </c>
      <c r="W70" s="971"/>
      <c r="X70" s="971"/>
      <c r="Y70" s="971"/>
      <c r="Z70" s="971"/>
      <c r="AA70" s="971">
        <v>0</v>
      </c>
      <c r="AB70" s="971"/>
      <c r="AC70" s="971"/>
      <c r="AD70" s="971"/>
      <c r="AE70" s="971"/>
      <c r="AF70" s="971">
        <v>0</v>
      </c>
      <c r="AG70" s="971"/>
      <c r="AH70" s="971"/>
      <c r="AI70" s="971"/>
      <c r="AJ70" s="971"/>
      <c r="AK70" s="971">
        <v>25</v>
      </c>
      <c r="AL70" s="971"/>
      <c r="AM70" s="971"/>
      <c r="AN70" s="971"/>
      <c r="AO70" s="971"/>
      <c r="AP70" s="971" t="s">
        <v>566</v>
      </c>
      <c r="AQ70" s="971"/>
      <c r="AR70" s="971"/>
      <c r="AS70" s="971"/>
      <c r="AT70" s="971"/>
      <c r="AU70" s="971" t="s">
        <v>566</v>
      </c>
      <c r="AV70" s="971"/>
      <c r="AW70" s="971"/>
      <c r="AX70" s="971"/>
      <c r="AY70" s="971"/>
      <c r="AZ70" s="972" t="s">
        <v>567</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37</v>
      </c>
      <c r="R71" s="971"/>
      <c r="S71" s="971"/>
      <c r="T71" s="971"/>
      <c r="U71" s="971"/>
      <c r="V71" s="971">
        <v>37</v>
      </c>
      <c r="W71" s="971"/>
      <c r="X71" s="971"/>
      <c r="Y71" s="971"/>
      <c r="Z71" s="971"/>
      <c r="AA71" s="971">
        <v>0</v>
      </c>
      <c r="AB71" s="971"/>
      <c r="AC71" s="971"/>
      <c r="AD71" s="971"/>
      <c r="AE71" s="971"/>
      <c r="AF71" s="971">
        <v>0</v>
      </c>
      <c r="AG71" s="971"/>
      <c r="AH71" s="971"/>
      <c r="AI71" s="971"/>
      <c r="AJ71" s="971"/>
      <c r="AK71" s="971">
        <v>8</v>
      </c>
      <c r="AL71" s="971"/>
      <c r="AM71" s="971"/>
      <c r="AN71" s="971"/>
      <c r="AO71" s="971"/>
      <c r="AP71" s="971" t="s">
        <v>566</v>
      </c>
      <c r="AQ71" s="971"/>
      <c r="AR71" s="971"/>
      <c r="AS71" s="971"/>
      <c r="AT71" s="971"/>
      <c r="AU71" s="971" t="s">
        <v>566</v>
      </c>
      <c r="AV71" s="971"/>
      <c r="AW71" s="971"/>
      <c r="AX71" s="971"/>
      <c r="AY71" s="971"/>
      <c r="AZ71" s="972" t="s">
        <v>568</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115</v>
      </c>
      <c r="R72" s="971"/>
      <c r="S72" s="971"/>
      <c r="T72" s="971"/>
      <c r="U72" s="971"/>
      <c r="V72" s="971">
        <v>107</v>
      </c>
      <c r="W72" s="971"/>
      <c r="X72" s="971"/>
      <c r="Y72" s="971"/>
      <c r="Z72" s="971"/>
      <c r="AA72" s="971">
        <v>8</v>
      </c>
      <c r="AB72" s="971"/>
      <c r="AC72" s="971"/>
      <c r="AD72" s="971"/>
      <c r="AE72" s="971"/>
      <c r="AF72" s="971">
        <v>2</v>
      </c>
      <c r="AG72" s="971"/>
      <c r="AH72" s="971"/>
      <c r="AI72" s="971"/>
      <c r="AJ72" s="971"/>
      <c r="AK72" s="971">
        <v>34</v>
      </c>
      <c r="AL72" s="971"/>
      <c r="AM72" s="971"/>
      <c r="AN72" s="971"/>
      <c r="AO72" s="971"/>
      <c r="AP72" s="971" t="s">
        <v>549</v>
      </c>
      <c r="AQ72" s="971"/>
      <c r="AR72" s="971"/>
      <c r="AS72" s="971"/>
      <c r="AT72" s="971"/>
      <c r="AU72" s="971" t="s">
        <v>549</v>
      </c>
      <c r="AV72" s="971"/>
      <c r="AW72" s="971"/>
      <c r="AX72" s="971"/>
      <c r="AY72" s="971"/>
      <c r="AZ72" s="972" t="s">
        <v>555</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88193</v>
      </c>
      <c r="R73" s="971"/>
      <c r="S73" s="971"/>
      <c r="T73" s="971"/>
      <c r="U73" s="971"/>
      <c r="V73" s="971">
        <v>87571</v>
      </c>
      <c r="W73" s="971"/>
      <c r="X73" s="971"/>
      <c r="Y73" s="971"/>
      <c r="Z73" s="971"/>
      <c r="AA73" s="971">
        <v>622</v>
      </c>
      <c r="AB73" s="971"/>
      <c r="AC73" s="971"/>
      <c r="AD73" s="971"/>
      <c r="AE73" s="971"/>
      <c r="AF73" s="971">
        <v>284</v>
      </c>
      <c r="AG73" s="971"/>
      <c r="AH73" s="971"/>
      <c r="AI73" s="971"/>
      <c r="AJ73" s="971"/>
      <c r="AK73" s="971">
        <v>242</v>
      </c>
      <c r="AL73" s="971"/>
      <c r="AM73" s="971"/>
      <c r="AN73" s="971"/>
      <c r="AO73" s="971"/>
      <c r="AP73" s="971" t="s">
        <v>549</v>
      </c>
      <c r="AQ73" s="971"/>
      <c r="AR73" s="971"/>
      <c r="AS73" s="971"/>
      <c r="AT73" s="971"/>
      <c r="AU73" s="971" t="s">
        <v>549</v>
      </c>
      <c r="AV73" s="971"/>
      <c r="AW73" s="971"/>
      <c r="AX73" s="971"/>
      <c r="AY73" s="971"/>
      <c r="AZ73" s="972" t="s">
        <v>556</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346</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37</v>
      </c>
      <c r="CS102" s="953"/>
      <c r="CT102" s="953"/>
      <c r="CU102" s="953"/>
      <c r="CV102" s="954"/>
      <c r="CW102" s="952">
        <v>5</v>
      </c>
      <c r="CX102" s="953"/>
      <c r="CY102" s="953"/>
      <c r="CZ102" s="953"/>
      <c r="DA102" s="954"/>
      <c r="DB102" s="952" t="s">
        <v>565</v>
      </c>
      <c r="DC102" s="953"/>
      <c r="DD102" s="953"/>
      <c r="DE102" s="953"/>
      <c r="DF102" s="954"/>
      <c r="DG102" s="952" t="s">
        <v>565</v>
      </c>
      <c r="DH102" s="953"/>
      <c r="DI102" s="953"/>
      <c r="DJ102" s="953"/>
      <c r="DK102" s="954"/>
      <c r="DL102" s="952" t="s">
        <v>565</v>
      </c>
      <c r="DM102" s="953"/>
      <c r="DN102" s="953"/>
      <c r="DO102" s="953"/>
      <c r="DP102" s="954"/>
      <c r="DQ102" s="952" t="s">
        <v>565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918494</v>
      </c>
      <c r="AB110" s="889"/>
      <c r="AC110" s="889"/>
      <c r="AD110" s="889"/>
      <c r="AE110" s="890"/>
      <c r="AF110" s="891">
        <v>1028158</v>
      </c>
      <c r="AG110" s="889"/>
      <c r="AH110" s="889"/>
      <c r="AI110" s="889"/>
      <c r="AJ110" s="890"/>
      <c r="AK110" s="891">
        <v>1105915</v>
      </c>
      <c r="AL110" s="889"/>
      <c r="AM110" s="889"/>
      <c r="AN110" s="889"/>
      <c r="AO110" s="890"/>
      <c r="AP110" s="892">
        <v>21.2</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13126565</v>
      </c>
      <c r="BR110" s="842"/>
      <c r="BS110" s="842"/>
      <c r="BT110" s="842"/>
      <c r="BU110" s="842"/>
      <c r="BV110" s="842">
        <v>12716602</v>
      </c>
      <c r="BW110" s="842"/>
      <c r="BX110" s="842"/>
      <c r="BY110" s="842"/>
      <c r="BZ110" s="842"/>
      <c r="CA110" s="842">
        <v>12650468</v>
      </c>
      <c r="CB110" s="842"/>
      <c r="CC110" s="842"/>
      <c r="CD110" s="842"/>
      <c r="CE110" s="842"/>
      <c r="CF110" s="866">
        <v>242.2</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3183</v>
      </c>
      <c r="BR111" s="817"/>
      <c r="BS111" s="817"/>
      <c r="BT111" s="817"/>
      <c r="BU111" s="817"/>
      <c r="BV111" s="817">
        <v>997</v>
      </c>
      <c r="BW111" s="817"/>
      <c r="BX111" s="817"/>
      <c r="BY111" s="817"/>
      <c r="BZ111" s="817"/>
      <c r="CA111" s="817">
        <v>1500</v>
      </c>
      <c r="CB111" s="817"/>
      <c r="CC111" s="817"/>
      <c r="CD111" s="817"/>
      <c r="CE111" s="817"/>
      <c r="CF111" s="875">
        <v>0</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3362485</v>
      </c>
      <c r="BR112" s="817"/>
      <c r="BS112" s="817"/>
      <c r="BT112" s="817"/>
      <c r="BU112" s="817"/>
      <c r="BV112" s="817">
        <v>2790960</v>
      </c>
      <c r="BW112" s="817"/>
      <c r="BX112" s="817"/>
      <c r="BY112" s="817"/>
      <c r="BZ112" s="817"/>
      <c r="CA112" s="817">
        <v>2293148</v>
      </c>
      <c r="CB112" s="817"/>
      <c r="CC112" s="817"/>
      <c r="CD112" s="817"/>
      <c r="CE112" s="817"/>
      <c r="CF112" s="875">
        <v>43.9</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526953</v>
      </c>
      <c r="AB113" s="919"/>
      <c r="AC113" s="919"/>
      <c r="AD113" s="919"/>
      <c r="AE113" s="920"/>
      <c r="AF113" s="921">
        <v>371172</v>
      </c>
      <c r="AG113" s="919"/>
      <c r="AH113" s="919"/>
      <c r="AI113" s="919"/>
      <c r="AJ113" s="920"/>
      <c r="AK113" s="921">
        <v>364934</v>
      </c>
      <c r="AL113" s="919"/>
      <c r="AM113" s="919"/>
      <c r="AN113" s="919"/>
      <c r="AO113" s="920"/>
      <c r="AP113" s="922">
        <v>7</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265414</v>
      </c>
      <c r="BR113" s="817"/>
      <c r="BS113" s="817"/>
      <c r="BT113" s="817"/>
      <c r="BU113" s="817"/>
      <c r="BV113" s="817">
        <v>240731</v>
      </c>
      <c r="BW113" s="817"/>
      <c r="BX113" s="817"/>
      <c r="BY113" s="817"/>
      <c r="BZ113" s="817"/>
      <c r="CA113" s="817">
        <v>235149</v>
      </c>
      <c r="CB113" s="817"/>
      <c r="CC113" s="817"/>
      <c r="CD113" s="817"/>
      <c r="CE113" s="817"/>
      <c r="CF113" s="875">
        <v>4.5</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32861</v>
      </c>
      <c r="AB114" s="780"/>
      <c r="AC114" s="780"/>
      <c r="AD114" s="780"/>
      <c r="AE114" s="781"/>
      <c r="AF114" s="782">
        <v>39883</v>
      </c>
      <c r="AG114" s="780"/>
      <c r="AH114" s="780"/>
      <c r="AI114" s="780"/>
      <c r="AJ114" s="781"/>
      <c r="AK114" s="782">
        <v>48000</v>
      </c>
      <c r="AL114" s="780"/>
      <c r="AM114" s="780"/>
      <c r="AN114" s="780"/>
      <c r="AO114" s="781"/>
      <c r="AP114" s="824">
        <v>0.9</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877502</v>
      </c>
      <c r="BR114" s="817"/>
      <c r="BS114" s="817"/>
      <c r="BT114" s="817"/>
      <c r="BU114" s="817"/>
      <c r="BV114" s="817">
        <v>845285</v>
      </c>
      <c r="BW114" s="817"/>
      <c r="BX114" s="817"/>
      <c r="BY114" s="817"/>
      <c r="BZ114" s="817"/>
      <c r="CA114" s="817">
        <v>808080</v>
      </c>
      <c r="CB114" s="817"/>
      <c r="CC114" s="817"/>
      <c r="CD114" s="817"/>
      <c r="CE114" s="817"/>
      <c r="CF114" s="875">
        <v>15.5</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1100</v>
      </c>
      <c r="AB115" s="919"/>
      <c r="AC115" s="919"/>
      <c r="AD115" s="919"/>
      <c r="AE115" s="920"/>
      <c r="AF115" s="921">
        <v>900</v>
      </c>
      <c r="AG115" s="919"/>
      <c r="AH115" s="919"/>
      <c r="AI115" s="919"/>
      <c r="AJ115" s="920"/>
      <c r="AK115" s="921">
        <v>700</v>
      </c>
      <c r="AL115" s="919"/>
      <c r="AM115" s="919"/>
      <c r="AN115" s="919"/>
      <c r="AO115" s="920"/>
      <c r="AP115" s="922">
        <v>0</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1479408</v>
      </c>
      <c r="AB117" s="903"/>
      <c r="AC117" s="903"/>
      <c r="AD117" s="903"/>
      <c r="AE117" s="904"/>
      <c r="AF117" s="905">
        <v>1440113</v>
      </c>
      <c r="AG117" s="903"/>
      <c r="AH117" s="903"/>
      <c r="AI117" s="903"/>
      <c r="AJ117" s="904"/>
      <c r="AK117" s="905">
        <v>1519549</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17635149</v>
      </c>
      <c r="BR119" s="845"/>
      <c r="BS119" s="845"/>
      <c r="BT119" s="845"/>
      <c r="BU119" s="845"/>
      <c r="BV119" s="845">
        <v>16594575</v>
      </c>
      <c r="BW119" s="845"/>
      <c r="BX119" s="845"/>
      <c r="BY119" s="845"/>
      <c r="BZ119" s="845"/>
      <c r="CA119" s="845">
        <v>15988345</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3183</v>
      </c>
      <c r="DH119" s="764"/>
      <c r="DI119" s="764"/>
      <c r="DJ119" s="764"/>
      <c r="DK119" s="765"/>
      <c r="DL119" s="766">
        <v>997</v>
      </c>
      <c r="DM119" s="764"/>
      <c r="DN119" s="764"/>
      <c r="DO119" s="764"/>
      <c r="DP119" s="765"/>
      <c r="DQ119" s="766">
        <v>1500</v>
      </c>
      <c r="DR119" s="764"/>
      <c r="DS119" s="764"/>
      <c r="DT119" s="764"/>
      <c r="DU119" s="765"/>
      <c r="DV119" s="848">
        <v>0</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4309127</v>
      </c>
      <c r="BR120" s="842"/>
      <c r="BS120" s="842"/>
      <c r="BT120" s="842"/>
      <c r="BU120" s="842"/>
      <c r="BV120" s="842">
        <v>4298699</v>
      </c>
      <c r="BW120" s="842"/>
      <c r="BX120" s="842"/>
      <c r="BY120" s="842"/>
      <c r="BZ120" s="842"/>
      <c r="CA120" s="842">
        <v>4374589</v>
      </c>
      <c r="CB120" s="842"/>
      <c r="CC120" s="842"/>
      <c r="CD120" s="842"/>
      <c r="CE120" s="842"/>
      <c r="CF120" s="866">
        <v>83.8</v>
      </c>
      <c r="CG120" s="867"/>
      <c r="CH120" s="867"/>
      <c r="CI120" s="867"/>
      <c r="CJ120" s="867"/>
      <c r="CK120" s="868" t="s">
        <v>449</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v>2725722</v>
      </c>
      <c r="DM120" s="842"/>
      <c r="DN120" s="842"/>
      <c r="DO120" s="842"/>
      <c r="DP120" s="842"/>
      <c r="DQ120" s="842">
        <v>2235494</v>
      </c>
      <c r="DR120" s="842"/>
      <c r="DS120" s="842"/>
      <c r="DT120" s="842"/>
      <c r="DU120" s="842"/>
      <c r="DV120" s="843">
        <v>42.8</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75300</v>
      </c>
      <c r="BR121" s="817"/>
      <c r="BS121" s="817"/>
      <c r="BT121" s="817"/>
      <c r="BU121" s="817"/>
      <c r="BV121" s="817">
        <v>97049</v>
      </c>
      <c r="BW121" s="817"/>
      <c r="BX121" s="817"/>
      <c r="BY121" s="817"/>
      <c r="BZ121" s="817"/>
      <c r="CA121" s="817">
        <v>84496</v>
      </c>
      <c r="CB121" s="817"/>
      <c r="CC121" s="817"/>
      <c r="CD121" s="817"/>
      <c r="CE121" s="817"/>
      <c r="CF121" s="875">
        <v>1.6</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83326</v>
      </c>
      <c r="DH121" s="817"/>
      <c r="DI121" s="817"/>
      <c r="DJ121" s="817"/>
      <c r="DK121" s="817"/>
      <c r="DL121" s="817">
        <v>61088</v>
      </c>
      <c r="DM121" s="817"/>
      <c r="DN121" s="817"/>
      <c r="DO121" s="817"/>
      <c r="DP121" s="817"/>
      <c r="DQ121" s="817">
        <v>52478</v>
      </c>
      <c r="DR121" s="817"/>
      <c r="DS121" s="817"/>
      <c r="DT121" s="817"/>
      <c r="DU121" s="817"/>
      <c r="DV121" s="794">
        <v>1</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12710493</v>
      </c>
      <c r="BR122" s="845"/>
      <c r="BS122" s="845"/>
      <c r="BT122" s="845"/>
      <c r="BU122" s="845"/>
      <c r="BV122" s="845">
        <v>12034450</v>
      </c>
      <c r="BW122" s="845"/>
      <c r="BX122" s="845"/>
      <c r="BY122" s="845"/>
      <c r="BZ122" s="845"/>
      <c r="CA122" s="845">
        <v>11418041</v>
      </c>
      <c r="CB122" s="845"/>
      <c r="CC122" s="845"/>
      <c r="CD122" s="845"/>
      <c r="CE122" s="845"/>
      <c r="CF122" s="846">
        <v>218.6</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v>4150</v>
      </c>
      <c r="DM122" s="817"/>
      <c r="DN122" s="817"/>
      <c r="DO122" s="817"/>
      <c r="DP122" s="817"/>
      <c r="DQ122" s="817">
        <v>5176</v>
      </c>
      <c r="DR122" s="817"/>
      <c r="DS122" s="817"/>
      <c r="DT122" s="817"/>
      <c r="DU122" s="817"/>
      <c r="DV122" s="794">
        <v>0.1</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17094920</v>
      </c>
      <c r="BR123" s="833"/>
      <c r="BS123" s="833"/>
      <c r="BT123" s="833"/>
      <c r="BU123" s="833"/>
      <c r="BV123" s="833">
        <v>16430198</v>
      </c>
      <c r="BW123" s="833"/>
      <c r="BX123" s="833"/>
      <c r="BY123" s="833"/>
      <c r="BZ123" s="833"/>
      <c r="CA123" s="833">
        <v>15877126</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10.199999999999999</v>
      </c>
      <c r="BR124" s="831"/>
      <c r="BS124" s="831"/>
      <c r="BT124" s="831"/>
      <c r="BU124" s="831"/>
      <c r="BV124" s="831">
        <v>3.2</v>
      </c>
      <c r="BW124" s="831"/>
      <c r="BX124" s="831"/>
      <c r="BY124" s="831"/>
      <c r="BZ124" s="831"/>
      <c r="CA124" s="831">
        <v>2.1</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3279159</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1100</v>
      </c>
      <c r="AB127" s="780"/>
      <c r="AC127" s="780"/>
      <c r="AD127" s="780"/>
      <c r="AE127" s="781"/>
      <c r="AF127" s="782">
        <v>900</v>
      </c>
      <c r="AG127" s="780"/>
      <c r="AH127" s="780"/>
      <c r="AI127" s="780"/>
      <c r="AJ127" s="781"/>
      <c r="AK127" s="782">
        <v>700</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185</v>
      </c>
      <c r="AB128" s="801"/>
      <c r="AC128" s="801"/>
      <c r="AD128" s="801"/>
      <c r="AE128" s="802"/>
      <c r="AF128" s="803">
        <v>3177</v>
      </c>
      <c r="AG128" s="801"/>
      <c r="AH128" s="801"/>
      <c r="AI128" s="801"/>
      <c r="AJ128" s="802"/>
      <c r="AK128" s="803">
        <v>14466</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14.28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6379981</v>
      </c>
      <c r="AB129" s="780"/>
      <c r="AC129" s="780"/>
      <c r="AD129" s="780"/>
      <c r="AE129" s="781"/>
      <c r="AF129" s="782">
        <v>6269358</v>
      </c>
      <c r="AG129" s="780"/>
      <c r="AH129" s="780"/>
      <c r="AI129" s="780"/>
      <c r="AJ129" s="781"/>
      <c r="AK129" s="782">
        <v>6383918</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19.28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1096715</v>
      </c>
      <c r="AB130" s="780"/>
      <c r="AC130" s="780"/>
      <c r="AD130" s="780"/>
      <c r="AE130" s="781"/>
      <c r="AF130" s="782">
        <v>1136753</v>
      </c>
      <c r="AG130" s="780"/>
      <c r="AH130" s="780"/>
      <c r="AI130" s="780"/>
      <c r="AJ130" s="781"/>
      <c r="AK130" s="782">
        <v>1161548</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6.5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5283266</v>
      </c>
      <c r="AB131" s="764"/>
      <c r="AC131" s="764"/>
      <c r="AD131" s="764"/>
      <c r="AE131" s="765"/>
      <c r="AF131" s="766">
        <v>5132605</v>
      </c>
      <c r="AG131" s="764"/>
      <c r="AH131" s="764"/>
      <c r="AI131" s="764"/>
      <c r="AJ131" s="765"/>
      <c r="AK131" s="766">
        <v>5222370</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7.239991324</v>
      </c>
      <c r="AB132" s="745"/>
      <c r="AC132" s="745"/>
      <c r="AD132" s="745"/>
      <c r="AE132" s="746"/>
      <c r="AF132" s="747">
        <v>5.8485505900000003</v>
      </c>
      <c r="AG132" s="745"/>
      <c r="AH132" s="745"/>
      <c r="AI132" s="745"/>
      <c r="AJ132" s="746"/>
      <c r="AK132" s="747">
        <v>6.5781436400000004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7.6</v>
      </c>
      <c r="AB133" s="724"/>
      <c r="AC133" s="724"/>
      <c r="AD133" s="724"/>
      <c r="AE133" s="725"/>
      <c r="AF133" s="723">
        <v>6.3</v>
      </c>
      <c r="AG133" s="724"/>
      <c r="AH133" s="724"/>
      <c r="AI133" s="724"/>
      <c r="AJ133" s="725"/>
      <c r="AK133" s="723">
        <v>6.5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blPXDFrgqMI0vNIwibv2UOXROQWVsypC5pXM+BwGz7kH7eL/CvvZkT1miie8vzlkfBy9oJdYCI+nzyvs05fSA==" saltValue="yCV574alF/oTwYzUbU1X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BS7:CG7"/>
    <mergeCell ref="AK5:AO6"/>
    <mergeCell ref="AP5:AT6"/>
    <mergeCell ref="AU5:AY6"/>
    <mergeCell ref="BQ5:CG6"/>
    <mergeCell ref="CH5:CL6"/>
    <mergeCell ref="CM5:CQ6"/>
    <mergeCell ref="AK9:AO9"/>
    <mergeCell ref="AP9:AT9"/>
    <mergeCell ref="AU9:AY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BS9:CG9"/>
    <mergeCell ref="BS8:CG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hbp4NOgIQQm3INGYXnp//hjhYoN6prPzlcglEf7aEk0wpfzXYm/PIsof8K/u60c/wDKSwvtgTcLm58dhKO0BA==" saltValue="kXLgOC7YUvepSo5fnd1Y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Sg8Drh+Q7wpwbK2SMVRp/ChakT0EMKiwFAnW4kj8aJSDupE3W6LJL0pyT5d/7vpuCNblosxHBR888lZG2dIhg==" saltValue="R4WcwIfHi8Pjs7hK+8WG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1837403</v>
      </c>
      <c r="AP9" s="281">
        <v>112489</v>
      </c>
      <c r="AQ9" s="282">
        <v>93942</v>
      </c>
      <c r="AR9" s="283">
        <v>19.7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215391</v>
      </c>
      <c r="AP10" s="284">
        <v>13187</v>
      </c>
      <c r="AQ10" s="285">
        <v>12590</v>
      </c>
      <c r="AR10" s="286">
        <v>4.7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461</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v>24</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67031</v>
      </c>
      <c r="AP13" s="284">
        <v>4104</v>
      </c>
      <c r="AQ13" s="285">
        <v>3962</v>
      </c>
      <c r="AR13" s="286">
        <v>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t="s">
        <v>490</v>
      </c>
      <c r="AP14" s="284" t="s">
        <v>490</v>
      </c>
      <c r="AQ14" s="285">
        <v>1657</v>
      </c>
      <c r="AR14" s="286" t="s">
        <v>490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-131101</v>
      </c>
      <c r="AP15" s="284">
        <v>-8026</v>
      </c>
      <c r="AQ15" s="285">
        <v>-5526</v>
      </c>
      <c r="AR15" s="286">
        <v>45.2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1988724</v>
      </c>
      <c r="AP16" s="284">
        <v>121754</v>
      </c>
      <c r="AQ16" s="285">
        <v>107111</v>
      </c>
      <c r="AR16" s="286">
        <v>13.7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10.29</v>
      </c>
      <c r="AP21" s="298">
        <v>9.3000000000000007</v>
      </c>
      <c r="AQ21" s="299">
        <v>0.99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92.2</v>
      </c>
      <c r="AP22" s="303">
        <v>96.8</v>
      </c>
      <c r="AQ22" s="304">
        <v>-4.5999999999999996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1105915</v>
      </c>
      <c r="AP32" s="312">
        <v>67706</v>
      </c>
      <c r="AQ32" s="313">
        <v>49869</v>
      </c>
      <c r="AR32" s="314">
        <v>35.799999999999997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364934</v>
      </c>
      <c r="AP35" s="312">
        <v>22342</v>
      </c>
      <c r="AQ35" s="313">
        <v>14647</v>
      </c>
      <c r="AR35" s="314">
        <v>52.5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48000</v>
      </c>
      <c r="AP36" s="312">
        <v>2939</v>
      </c>
      <c r="AQ36" s="313">
        <v>2417</v>
      </c>
      <c r="AR36" s="314">
        <v>21.6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700</v>
      </c>
      <c r="AP37" s="312">
        <v>43</v>
      </c>
      <c r="AQ37" s="313">
        <v>490</v>
      </c>
      <c r="AR37" s="314">
        <v>-91.2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2</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-14466</v>
      </c>
      <c r="AP39" s="312">
        <v>-886</v>
      </c>
      <c r="AQ39" s="313">
        <v>-2755</v>
      </c>
      <c r="AR39" s="314">
        <v>-67.8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-1161548</v>
      </c>
      <c r="AP40" s="312">
        <v>-71112</v>
      </c>
      <c r="AQ40" s="313">
        <v>-44075</v>
      </c>
      <c r="AR40" s="314">
        <v>61.3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343535</v>
      </c>
      <c r="AP41" s="312">
        <v>21032</v>
      </c>
      <c r="AQ41" s="313">
        <v>20595</v>
      </c>
      <c r="AR41" s="314">
        <v>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1252931</v>
      </c>
      <c r="AN51" s="334">
        <v>74424</v>
      </c>
      <c r="AO51" s="335">
        <v>-58.3</v>
      </c>
      <c r="AP51" s="336">
        <v>87464</v>
      </c>
      <c r="AQ51" s="337">
        <v>19</v>
      </c>
      <c r="AR51" s="338">
        <v>-77.3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741382</v>
      </c>
      <c r="AN52" s="342">
        <v>44038</v>
      </c>
      <c r="AO52" s="343">
        <v>-60.3</v>
      </c>
      <c r="AP52" s="344">
        <v>47479</v>
      </c>
      <c r="AQ52" s="345">
        <v>10.199999999999999</v>
      </c>
      <c r="AR52" s="346">
        <v>-70.5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1888309</v>
      </c>
      <c r="AN53" s="334">
        <v>112795</v>
      </c>
      <c r="AO53" s="335">
        <v>51.6</v>
      </c>
      <c r="AP53" s="336">
        <v>96248</v>
      </c>
      <c r="AQ53" s="337">
        <v>10</v>
      </c>
      <c r="AR53" s="338">
        <v>41.6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1522264</v>
      </c>
      <c r="AN54" s="342">
        <v>90930</v>
      </c>
      <c r="AO54" s="343">
        <v>106.5</v>
      </c>
      <c r="AP54" s="344">
        <v>55768</v>
      </c>
      <c r="AQ54" s="345">
        <v>17.5</v>
      </c>
      <c r="AR54" s="346">
        <v>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1114320</v>
      </c>
      <c r="AN55" s="334">
        <v>66922</v>
      </c>
      <c r="AO55" s="335">
        <v>-40.700000000000003</v>
      </c>
      <c r="AP55" s="336">
        <v>76413</v>
      </c>
      <c r="AQ55" s="337">
        <v>-20.6</v>
      </c>
      <c r="AR55" s="338">
        <v>-20.100000000000001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799467</v>
      </c>
      <c r="AN56" s="342">
        <v>48013</v>
      </c>
      <c r="AO56" s="343">
        <v>-47.2</v>
      </c>
      <c r="AP56" s="344">
        <v>39658</v>
      </c>
      <c r="AQ56" s="345">
        <v>-28.9</v>
      </c>
      <c r="AR56" s="346">
        <v>-18.3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1248235</v>
      </c>
      <c r="AN57" s="334">
        <v>75582</v>
      </c>
      <c r="AO57" s="335">
        <v>12.9</v>
      </c>
      <c r="AP57" s="336">
        <v>66481</v>
      </c>
      <c r="AQ57" s="337">
        <v>-13</v>
      </c>
      <c r="AR57" s="338">
        <v>25.9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576701</v>
      </c>
      <c r="AN58" s="342">
        <v>34920</v>
      </c>
      <c r="AO58" s="343">
        <v>-27.3</v>
      </c>
      <c r="AP58" s="344">
        <v>36120</v>
      </c>
      <c r="AQ58" s="345">
        <v>-8.9</v>
      </c>
      <c r="AR58" s="346">
        <v>-18.399999999999999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1678934</v>
      </c>
      <c r="AN59" s="334">
        <v>102788</v>
      </c>
      <c r="AO59" s="335">
        <v>36</v>
      </c>
      <c r="AP59" s="336">
        <v>67825</v>
      </c>
      <c r="AQ59" s="337">
        <v>2</v>
      </c>
      <c r="AR59" s="338">
        <v>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1096382</v>
      </c>
      <c r="AN60" s="342">
        <v>67123</v>
      </c>
      <c r="AO60" s="343">
        <v>92.2</v>
      </c>
      <c r="AP60" s="344">
        <v>39417</v>
      </c>
      <c r="AQ60" s="345">
        <v>9.1</v>
      </c>
      <c r="AR60" s="346">
        <v>83.1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1436546</v>
      </c>
      <c r="AN61" s="349">
        <v>86502</v>
      </c>
      <c r="AO61" s="350">
        <v>0.3</v>
      </c>
      <c r="AP61" s="351">
        <v>78886</v>
      </c>
      <c r="AQ61" s="352">
        <v>-0.5</v>
      </c>
      <c r="AR61" s="338">
        <v>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947239</v>
      </c>
      <c r="AN62" s="342">
        <v>57005</v>
      </c>
      <c r="AO62" s="343">
        <v>12.8</v>
      </c>
      <c r="AP62" s="344">
        <v>43688</v>
      </c>
      <c r="AQ62" s="345">
        <v>-0.2</v>
      </c>
      <c r="AR62" s="346">
        <v>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SZmuQ0Z8R3hhY1hrWK/zNNzw41bcUFgxGvli4n0YMuXOTh61LthVW5zH4XAkFUKEo9p8KpaB5Ngx+mLGRgsLQ==" saltValue="iajm8nwjUP05tuWJyFh3a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aE0EfT/VVYOcHqYu1dO7wfkEl87FzcCm8ZpNkdQmkRkbCQ6ZK1XsR6rE+0IL3GWrJs54IsCwfxqwqaNk7+W+2A==" saltValue="cQGpQ3PefTugfAEp6SAA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K5Fnl6RLOGPWDd2xDzumnAAbTZbJQGYZDNcSvpfcMBEAgzY80Y+okRw57jF8LW7fjftDEoziFuk1M7pdrc1pDw==" saltValue="J2jMNt3VVS66LCqvEKNE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40.57</v>
      </c>
      <c r="G47" s="12">
        <v>38.72</v>
      </c>
      <c r="H47" s="12">
        <v>37.49</v>
      </c>
      <c r="I47" s="12">
        <v>38.15</v>
      </c>
      <c r="J47" s="13">
        <v>38.31</v>
      </c>
    </row>
    <row r="48" spans="2:10" ht="57.75" customHeight="1" x14ac:dyDescent="0.15">
      <c r="B48" s="14"/>
      <c r="C48" s="1141" t="s">
        <v>4</v>
      </c>
      <c r="D48" s="1141"/>
      <c r="E48" s="1142"/>
      <c r="F48" s="15">
        <v>3.87</v>
      </c>
      <c r="G48" s="16">
        <v>4.3600000000000003</v>
      </c>
      <c r="H48" s="16">
        <v>4.8099999999999996</v>
      </c>
      <c r="I48" s="16">
        <v>5.15</v>
      </c>
      <c r="J48" s="17">
        <v>3.99</v>
      </c>
    </row>
    <row r="49" spans="2:10" ht="57.75" customHeight="1" thickBot="1" x14ac:dyDescent="0.2">
      <c r="B49" s="18"/>
      <c r="C49" s="1143" t="s">
        <v>5</v>
      </c>
      <c r="D49" s="1143"/>
      <c r="E49" s="1144"/>
      <c r="F49" s="19">
        <v>2.17</v>
      </c>
      <c r="G49" s="20">
        <v>6.5</v>
      </c>
      <c r="H49" s="20">
        <v>4.58</v>
      </c>
      <c r="I49" s="20">
        <v>3.91</v>
      </c>
      <c r="J49" s="21">
        <v>3.17</v>
      </c>
    </row>
    <row r="50" spans="2:10" x14ac:dyDescent="0.15"/>
  </sheetData>
  <sheetProtection algorithmName="SHA-512" hashValue="JYUNj009gYt5sKwmHdLXNGb+pXsaEXfu3lz0P41czoDxviGjd4UZXFTFbf+nS58sbQ/ArzyydWUaEo5Qqt6xbA==" saltValue="z38xFLSZFjopvM7vGSIq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534</v>
      </c>
      <c r="D34" s="1151"/>
      <c r="E34" s="1152"/>
      <c r="F34" s="32">
        <v>7.82</v>
      </c>
      <c r="G34" s="33">
        <v>7.4</v>
      </c>
      <c r="H34" s="33">
        <v>7.4</v>
      </c>
      <c r="I34" s="33">
        <v>8.0299999999999994</v>
      </c>
      <c r="J34" s="34">
        <v>7.43</v>
      </c>
      <c r="K34" s="22"/>
      <c r="L34" s="22"/>
      <c r="M34" s="22"/>
      <c r="N34" s="22"/>
      <c r="O34" s="22"/>
      <c r="P34" s="22"/>
    </row>
    <row r="35" spans="1:16" ht="39" customHeight="1" x14ac:dyDescent="0.15">
      <c r="A35" s="22"/>
      <c r="B35" s="35"/>
      <c r="C35" s="1145" t="s">
        <v>535</v>
      </c>
      <c r="D35" s="1146"/>
      <c r="E35" s="1147"/>
      <c r="F35" s="36">
        <v>3.86</v>
      </c>
      <c r="G35" s="37">
        <v>4.3600000000000003</v>
      </c>
      <c r="H35" s="37">
        <v>4.8</v>
      </c>
      <c r="I35" s="37">
        <v>5.14</v>
      </c>
      <c r="J35" s="38">
        <v>3.98</v>
      </c>
      <c r="K35" s="22"/>
      <c r="L35" s="22"/>
      <c r="M35" s="22"/>
      <c r="N35" s="22"/>
      <c r="O35" s="22"/>
      <c r="P35" s="22"/>
    </row>
    <row r="36" spans="1:16" ht="39" customHeight="1" x14ac:dyDescent="0.15">
      <c r="A36" s="22"/>
      <c r="B36" s="35"/>
      <c r="C36" s="1145" t="s">
        <v>536</v>
      </c>
      <c r="D36" s="1146"/>
      <c r="E36" s="1147"/>
      <c r="F36" s="36">
        <v>1.27</v>
      </c>
      <c r="G36" s="37">
        <v>0.45</v>
      </c>
      <c r="H36" s="37">
        <v>7.0000000000000007E-2</v>
      </c>
      <c r="I36" s="37">
        <v>0.59</v>
      </c>
      <c r="J36" s="38">
        <v>1.37</v>
      </c>
      <c r="K36" s="22"/>
      <c r="L36" s="22"/>
      <c r="M36" s="22"/>
      <c r="N36" s="22"/>
      <c r="O36" s="22"/>
      <c r="P36" s="22"/>
    </row>
    <row r="37" spans="1:16" ht="39" customHeight="1" x14ac:dyDescent="0.15">
      <c r="A37" s="22"/>
      <c r="B37" s="35"/>
      <c r="C37" s="1145" t="s">
        <v>537</v>
      </c>
      <c r="D37" s="1146"/>
      <c r="E37" s="1147"/>
      <c r="F37" s="36" t="s">
        <v>490</v>
      </c>
      <c r="G37" s="37" t="s">
        <v>490</v>
      </c>
      <c r="H37" s="37" t="s">
        <v>490</v>
      </c>
      <c r="I37" s="37">
        <v>0.85</v>
      </c>
      <c r="J37" s="38">
        <v>1.08</v>
      </c>
      <c r="K37" s="22"/>
      <c r="L37" s="22"/>
      <c r="M37" s="22"/>
      <c r="N37" s="22"/>
      <c r="O37" s="22"/>
      <c r="P37" s="22"/>
    </row>
    <row r="38" spans="1:16" ht="39" customHeight="1" x14ac:dyDescent="0.15">
      <c r="A38" s="22"/>
      <c r="B38" s="35"/>
      <c r="C38" s="1145" t="s">
        <v>538</v>
      </c>
      <c r="D38" s="1146"/>
      <c r="E38" s="1147"/>
      <c r="F38" s="36">
        <v>0.14000000000000001</v>
      </c>
      <c r="G38" s="37">
        <v>0.04</v>
      </c>
      <c r="H38" s="37">
        <v>0.36</v>
      </c>
      <c r="I38" s="37">
        <v>0.39</v>
      </c>
      <c r="J38" s="38">
        <v>0.11</v>
      </c>
      <c r="K38" s="22"/>
      <c r="L38" s="22"/>
      <c r="M38" s="22"/>
      <c r="N38" s="22"/>
      <c r="O38" s="22"/>
      <c r="P38" s="22"/>
    </row>
    <row r="39" spans="1:16" ht="39" customHeight="1" x14ac:dyDescent="0.15">
      <c r="A39" s="22"/>
      <c r="B39" s="35"/>
      <c r="C39" s="1145" t="s">
        <v>539</v>
      </c>
      <c r="D39" s="1146"/>
      <c r="E39" s="1147"/>
      <c r="F39" s="36">
        <v>0.08</v>
      </c>
      <c r="G39" s="37">
        <v>0.03</v>
      </c>
      <c r="H39" s="37">
        <v>0.03</v>
      </c>
      <c r="I39" s="37">
        <v>0.03</v>
      </c>
      <c r="J39" s="38">
        <v>0.02</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543</v>
      </c>
      <c r="D43" s="1149"/>
      <c r="E43" s="1150"/>
      <c r="F43" s="41">
        <v>0.06</v>
      </c>
      <c r="G43" s="42">
        <v>0</v>
      </c>
      <c r="H43" s="42">
        <v>1.89</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OkovVioaX/2xGEC3MxLMXRI44ZlPgItoYgR3beIoDqtxGsHqibgFSNrNlzvRS4LgFidHLc8TS+jceAyZbZ9Kg==" saltValue="RUr9FsJzI/9ITS97K/aW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1072</v>
      </c>
      <c r="L45" s="60">
        <v>934</v>
      </c>
      <c r="M45" s="60">
        <v>918</v>
      </c>
      <c r="N45" s="60">
        <v>1028</v>
      </c>
      <c r="O45" s="61">
        <v>1106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562</v>
      </c>
      <c r="L48" s="64">
        <v>517</v>
      </c>
      <c r="M48" s="64">
        <v>527</v>
      </c>
      <c r="N48" s="64">
        <v>371</v>
      </c>
      <c r="O48" s="65">
        <v>365</v>
      </c>
      <c r="P48" s="48"/>
      <c r="Q48" s="48"/>
      <c r="R48" s="48"/>
      <c r="S48" s="48"/>
      <c r="T48" s="48"/>
      <c r="U48" s="48"/>
    </row>
    <row r="49" spans="1:21" ht="30.75" customHeight="1" x14ac:dyDescent="0.15">
      <c r="A49" s="48"/>
      <c r="B49" s="1178"/>
      <c r="C49" s="1179"/>
      <c r="D49" s="62"/>
      <c r="E49" s="1155" t="s">
        <v>14</v>
      </c>
      <c r="F49" s="1155"/>
      <c r="G49" s="1155"/>
      <c r="H49" s="1155"/>
      <c r="I49" s="1155"/>
      <c r="J49" s="1156"/>
      <c r="K49" s="63">
        <v>27</v>
      </c>
      <c r="L49" s="64">
        <v>30</v>
      </c>
      <c r="M49" s="64">
        <v>33</v>
      </c>
      <c r="N49" s="64">
        <v>40</v>
      </c>
      <c r="O49" s="65">
        <v>48</v>
      </c>
      <c r="P49" s="48"/>
      <c r="Q49" s="48"/>
      <c r="R49" s="48"/>
      <c r="S49" s="48"/>
      <c r="T49" s="48"/>
      <c r="U49" s="48"/>
    </row>
    <row r="50" spans="1:21" ht="30.75" customHeight="1" x14ac:dyDescent="0.15">
      <c r="A50" s="48"/>
      <c r="B50" s="1178"/>
      <c r="C50" s="1179"/>
      <c r="D50" s="62"/>
      <c r="E50" s="1155" t="s">
        <v>15</v>
      </c>
      <c r="F50" s="1155"/>
      <c r="G50" s="1155"/>
      <c r="H50" s="1155"/>
      <c r="I50" s="1155"/>
      <c r="J50" s="1156"/>
      <c r="K50" s="63">
        <v>2</v>
      </c>
      <c r="L50" s="64">
        <v>1</v>
      </c>
      <c r="M50" s="64">
        <v>1</v>
      </c>
      <c r="N50" s="64">
        <v>1</v>
      </c>
      <c r="O50" s="65">
        <v>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1216</v>
      </c>
      <c r="L52" s="64">
        <v>1178</v>
      </c>
      <c r="M52" s="64">
        <v>1097</v>
      </c>
      <c r="N52" s="64">
        <v>1140</v>
      </c>
      <c r="O52" s="65">
        <v>1176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447</v>
      </c>
      <c r="L53" s="69">
        <v>304</v>
      </c>
      <c r="M53" s="69">
        <v>382</v>
      </c>
      <c r="N53" s="69">
        <v>300</v>
      </c>
      <c r="O53" s="70">
        <v>344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nFfrh8TI/xqO8naxv268ssJ+7XCGfPiey/vq5NpeN6ME59Uw4A4E5WyCGF755LYvK1PwErSouVgjvYUQ1vzew==" saltValue="TneiCUGvQJrvgcWEqPcl1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12638</v>
      </c>
      <c r="J41" s="356">
        <v>12960</v>
      </c>
      <c r="K41" s="356">
        <v>13127</v>
      </c>
      <c r="L41" s="356">
        <v>12717</v>
      </c>
      <c r="M41" s="357">
        <v>12650</v>
      </c>
    </row>
    <row r="42" spans="2:13" ht="27.75" customHeight="1" x14ac:dyDescent="0.15">
      <c r="B42" s="1186"/>
      <c r="C42" s="1187"/>
      <c r="D42" s="106"/>
      <c r="E42" s="1190" t="s">
        <v>32</v>
      </c>
      <c r="F42" s="1190"/>
      <c r="G42" s="1190"/>
      <c r="H42" s="1191"/>
      <c r="I42" s="358">
        <v>5</v>
      </c>
      <c r="J42" s="359">
        <v>4</v>
      </c>
      <c r="K42" s="359">
        <v>3</v>
      </c>
      <c r="L42" s="359">
        <v>1</v>
      </c>
      <c r="M42" s="360">
        <v>2</v>
      </c>
    </row>
    <row r="43" spans="2:13" ht="27.75" customHeight="1" x14ac:dyDescent="0.15">
      <c r="B43" s="1186"/>
      <c r="C43" s="1187"/>
      <c r="D43" s="106"/>
      <c r="E43" s="1190" t="s">
        <v>33</v>
      </c>
      <c r="F43" s="1190"/>
      <c r="G43" s="1190"/>
      <c r="H43" s="1191"/>
      <c r="I43" s="358">
        <v>4036</v>
      </c>
      <c r="J43" s="359">
        <v>3618</v>
      </c>
      <c r="K43" s="359">
        <v>3362</v>
      </c>
      <c r="L43" s="359">
        <v>2791</v>
      </c>
      <c r="M43" s="360">
        <v>2293</v>
      </c>
    </row>
    <row r="44" spans="2:13" ht="27.75" customHeight="1" x14ac:dyDescent="0.15">
      <c r="B44" s="1186"/>
      <c r="C44" s="1187"/>
      <c r="D44" s="106"/>
      <c r="E44" s="1190" t="s">
        <v>34</v>
      </c>
      <c r="F44" s="1190"/>
      <c r="G44" s="1190"/>
      <c r="H44" s="1191"/>
      <c r="I44" s="358">
        <v>322</v>
      </c>
      <c r="J44" s="359">
        <v>303</v>
      </c>
      <c r="K44" s="359">
        <v>265</v>
      </c>
      <c r="L44" s="359">
        <v>241</v>
      </c>
      <c r="M44" s="360">
        <v>235</v>
      </c>
    </row>
    <row r="45" spans="2:13" ht="27.75" customHeight="1" x14ac:dyDescent="0.15">
      <c r="B45" s="1186"/>
      <c r="C45" s="1187"/>
      <c r="D45" s="106"/>
      <c r="E45" s="1190" t="s">
        <v>35</v>
      </c>
      <c r="F45" s="1190"/>
      <c r="G45" s="1190"/>
      <c r="H45" s="1191"/>
      <c r="I45" s="358">
        <v>933</v>
      </c>
      <c r="J45" s="359">
        <v>894</v>
      </c>
      <c r="K45" s="359">
        <v>878</v>
      </c>
      <c r="L45" s="359">
        <v>845</v>
      </c>
      <c r="M45" s="360">
        <v>808</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4103</v>
      </c>
      <c r="J50" s="359">
        <v>4105</v>
      </c>
      <c r="K50" s="359">
        <v>4309</v>
      </c>
      <c r="L50" s="359">
        <v>4299</v>
      </c>
      <c r="M50" s="360">
        <v>4375</v>
      </c>
    </row>
    <row r="51" spans="2:13" ht="27.75" customHeight="1" x14ac:dyDescent="0.15">
      <c r="B51" s="1186"/>
      <c r="C51" s="1187"/>
      <c r="D51" s="106"/>
      <c r="E51" s="1190" t="s">
        <v>42</v>
      </c>
      <c r="F51" s="1190"/>
      <c r="G51" s="1190"/>
      <c r="H51" s="1191"/>
      <c r="I51" s="358">
        <v>3</v>
      </c>
      <c r="J51" s="359">
        <v>75</v>
      </c>
      <c r="K51" s="359">
        <v>75</v>
      </c>
      <c r="L51" s="359">
        <v>97</v>
      </c>
      <c r="M51" s="360">
        <v>84</v>
      </c>
    </row>
    <row r="52" spans="2:13" ht="27.75" customHeight="1" x14ac:dyDescent="0.15">
      <c r="B52" s="1188"/>
      <c r="C52" s="1189"/>
      <c r="D52" s="106"/>
      <c r="E52" s="1190" t="s">
        <v>43</v>
      </c>
      <c r="F52" s="1190"/>
      <c r="G52" s="1190"/>
      <c r="H52" s="1191"/>
      <c r="I52" s="358">
        <v>12519</v>
      </c>
      <c r="J52" s="359">
        <v>12753</v>
      </c>
      <c r="K52" s="359">
        <v>12710</v>
      </c>
      <c r="L52" s="359">
        <v>12034</v>
      </c>
      <c r="M52" s="360">
        <v>11418</v>
      </c>
    </row>
    <row r="53" spans="2:13" ht="27.75" customHeight="1" thickBot="1" x14ac:dyDescent="0.2">
      <c r="B53" s="1192" t="s">
        <v>19</v>
      </c>
      <c r="C53" s="1193"/>
      <c r="D53" s="110"/>
      <c r="E53" s="1194" t="s">
        <v>44</v>
      </c>
      <c r="F53" s="1194"/>
      <c r="G53" s="1194"/>
      <c r="H53" s="1195"/>
      <c r="I53" s="361">
        <v>1308</v>
      </c>
      <c r="J53" s="362">
        <v>847</v>
      </c>
      <c r="K53" s="362">
        <v>540</v>
      </c>
      <c r="L53" s="362">
        <v>164</v>
      </c>
      <c r="M53" s="363">
        <v>111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0bP3WhMaZzqGDPELafpqwTZFcoVbQNkw+SNhChi0CdjrYLPWKQtPB78LvgJFrD3E/cWVQECz3BFmFe0YKOor/g==" saltValue="Gg1007H+wE8rFXg8P9Tq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2392</v>
      </c>
      <c r="G55" s="122">
        <v>2392</v>
      </c>
      <c r="H55" s="123">
        <v>2446</v>
      </c>
    </row>
    <row r="56" spans="2:8" ht="52.5" customHeight="1" x14ac:dyDescent="0.15">
      <c r="B56" s="124"/>
      <c r="C56" s="1213" t="s">
        <v>47</v>
      </c>
      <c r="D56" s="1213"/>
      <c r="E56" s="1214"/>
      <c r="F56" s="125">
        <v>1267</v>
      </c>
      <c r="G56" s="125">
        <v>1212</v>
      </c>
      <c r="H56" s="126">
        <v>1238</v>
      </c>
    </row>
    <row r="57" spans="2:8" ht="53.25" customHeight="1" x14ac:dyDescent="0.15">
      <c r="B57" s="124"/>
      <c r="C57" s="1215" t="s">
        <v>48</v>
      </c>
      <c r="D57" s="1215"/>
      <c r="E57" s="1216"/>
      <c r="F57" s="127">
        <v>2214</v>
      </c>
      <c r="G57" s="127">
        <v>2230</v>
      </c>
      <c r="H57" s="128">
        <v>2208</v>
      </c>
    </row>
    <row r="58" spans="2:8" ht="45.75" customHeight="1" x14ac:dyDescent="0.15">
      <c r="B58" s="129"/>
      <c r="C58" s="1203" t="s">
        <v>560</v>
      </c>
      <c r="D58" s="1204"/>
      <c r="E58" s="1205"/>
      <c r="F58" s="130">
        <v>1620</v>
      </c>
      <c r="G58" s="130">
        <v>1620</v>
      </c>
      <c r="H58" s="131">
        <v>1620</v>
      </c>
    </row>
    <row r="59" spans="2:8" ht="45.75" customHeight="1" x14ac:dyDescent="0.15">
      <c r="B59" s="129"/>
      <c r="C59" s="1203" t="s">
        <v>561</v>
      </c>
      <c r="D59" s="1204"/>
      <c r="E59" s="1205"/>
      <c r="F59" s="130">
        <v>170</v>
      </c>
      <c r="G59" s="130">
        <v>189</v>
      </c>
      <c r="H59" s="131">
        <v>207</v>
      </c>
    </row>
    <row r="60" spans="2:8" ht="45.75" customHeight="1" x14ac:dyDescent="0.15">
      <c r="B60" s="129"/>
      <c r="C60" s="1203" t="s">
        <v>562</v>
      </c>
      <c r="D60" s="1204"/>
      <c r="E60" s="1205"/>
      <c r="F60" s="130">
        <v>140</v>
      </c>
      <c r="G60" s="130">
        <v>159</v>
      </c>
      <c r="H60" s="131">
        <v>140</v>
      </c>
    </row>
    <row r="61" spans="2:8" ht="45.75" customHeight="1" x14ac:dyDescent="0.15">
      <c r="B61" s="129"/>
      <c r="C61" s="1203" t="s">
        <v>563</v>
      </c>
      <c r="D61" s="1204"/>
      <c r="E61" s="1205"/>
      <c r="F61" s="130">
        <v>99</v>
      </c>
      <c r="G61" s="130">
        <v>99</v>
      </c>
      <c r="H61" s="131">
        <v>99</v>
      </c>
    </row>
    <row r="62" spans="2:8" ht="45.75" customHeight="1" thickBot="1" x14ac:dyDescent="0.2">
      <c r="B62" s="132"/>
      <c r="C62" s="1206" t="s">
        <v>564</v>
      </c>
      <c r="D62" s="1207"/>
      <c r="E62" s="1208"/>
      <c r="F62" s="133">
        <v>52</v>
      </c>
      <c r="G62" s="133">
        <v>45</v>
      </c>
      <c r="H62" s="134">
        <v>40</v>
      </c>
    </row>
    <row r="63" spans="2:8" ht="52.5" customHeight="1" thickBot="1" x14ac:dyDescent="0.2">
      <c r="B63" s="135"/>
      <c r="C63" s="1209" t="s">
        <v>49</v>
      </c>
      <c r="D63" s="1209"/>
      <c r="E63" s="1210"/>
      <c r="F63" s="136">
        <v>5873</v>
      </c>
      <c r="G63" s="136">
        <v>5834</v>
      </c>
      <c r="H63" s="137">
        <v>5892</v>
      </c>
    </row>
    <row r="64" spans="2:8" x14ac:dyDescent="0.15"/>
  </sheetData>
  <sheetProtection algorithmName="SHA-512" hashValue="VRtujz30JfZqQxjiO7IjY9nF4QxN2jUbI/WQ/BAA6p2+rr11cCiKRIXCI2UFW2L50pVlV0VatsR87Odhy0kQMA==" saltValue="Mx9Z41LHKRxs6ryCyDEj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74424</v>
      </c>
      <c r="E3" s="156"/>
      <c r="F3" s="157">
        <v>87464</v>
      </c>
      <c r="G3" s="158"/>
      <c r="H3" s="159"/>
    </row>
    <row r="4" spans="1:8" x14ac:dyDescent="0.15">
      <c r="A4" s="160"/>
      <c r="B4" s="161"/>
      <c r="C4" s="162"/>
      <c r="D4" s="163">
        <v>44038</v>
      </c>
      <c r="E4" s="164"/>
      <c r="F4" s="165">
        <v>47479</v>
      </c>
      <c r="G4" s="166"/>
      <c r="H4" s="167"/>
    </row>
    <row r="5" spans="1:8" x14ac:dyDescent="0.15">
      <c r="A5" s="148" t="s">
        <v>523</v>
      </c>
      <c r="B5" s="153"/>
      <c r="C5" s="154"/>
      <c r="D5" s="155">
        <v>112795</v>
      </c>
      <c r="E5" s="156"/>
      <c r="F5" s="157">
        <v>96248</v>
      </c>
      <c r="G5" s="158"/>
      <c r="H5" s="159"/>
    </row>
    <row r="6" spans="1:8" x14ac:dyDescent="0.15">
      <c r="A6" s="160"/>
      <c r="B6" s="161"/>
      <c r="C6" s="162"/>
      <c r="D6" s="163">
        <v>90930</v>
      </c>
      <c r="E6" s="164"/>
      <c r="F6" s="165">
        <v>55768</v>
      </c>
      <c r="G6" s="166"/>
      <c r="H6" s="167"/>
    </row>
    <row r="7" spans="1:8" x14ac:dyDescent="0.15">
      <c r="A7" s="148" t="s">
        <v>524</v>
      </c>
      <c r="B7" s="153"/>
      <c r="C7" s="154"/>
      <c r="D7" s="155">
        <v>66922</v>
      </c>
      <c r="E7" s="156"/>
      <c r="F7" s="157">
        <v>76413</v>
      </c>
      <c r="G7" s="158"/>
      <c r="H7" s="159"/>
    </row>
    <row r="8" spans="1:8" x14ac:dyDescent="0.15">
      <c r="A8" s="160"/>
      <c r="B8" s="161"/>
      <c r="C8" s="162"/>
      <c r="D8" s="163">
        <v>48013</v>
      </c>
      <c r="E8" s="164"/>
      <c r="F8" s="165">
        <v>39658</v>
      </c>
      <c r="G8" s="166"/>
      <c r="H8" s="167"/>
    </row>
    <row r="9" spans="1:8" x14ac:dyDescent="0.15">
      <c r="A9" s="148" t="s">
        <v>525</v>
      </c>
      <c r="B9" s="153"/>
      <c r="C9" s="154"/>
      <c r="D9" s="155">
        <v>75582</v>
      </c>
      <c r="E9" s="156"/>
      <c r="F9" s="157">
        <v>66481</v>
      </c>
      <c r="G9" s="158"/>
      <c r="H9" s="159"/>
    </row>
    <row r="10" spans="1:8" x14ac:dyDescent="0.15">
      <c r="A10" s="160"/>
      <c r="B10" s="161"/>
      <c r="C10" s="162"/>
      <c r="D10" s="163">
        <v>34920</v>
      </c>
      <c r="E10" s="164"/>
      <c r="F10" s="165">
        <v>36120</v>
      </c>
      <c r="G10" s="166"/>
      <c r="H10" s="167"/>
    </row>
    <row r="11" spans="1:8" x14ac:dyDescent="0.15">
      <c r="A11" s="148" t="s">
        <v>526</v>
      </c>
      <c r="B11" s="153"/>
      <c r="C11" s="154"/>
      <c r="D11" s="155">
        <v>102788</v>
      </c>
      <c r="E11" s="156"/>
      <c r="F11" s="157">
        <v>67825</v>
      </c>
      <c r="G11" s="158"/>
      <c r="H11" s="159"/>
    </row>
    <row r="12" spans="1:8" x14ac:dyDescent="0.15">
      <c r="A12" s="160"/>
      <c r="B12" s="161"/>
      <c r="C12" s="168"/>
      <c r="D12" s="163">
        <v>67123</v>
      </c>
      <c r="E12" s="164"/>
      <c r="F12" s="165">
        <v>39417</v>
      </c>
      <c r="G12" s="166"/>
      <c r="H12" s="167"/>
    </row>
    <row r="13" spans="1:8" x14ac:dyDescent="0.15">
      <c r="A13" s="148"/>
      <c r="B13" s="153"/>
      <c r="C13" s="169"/>
      <c r="D13" s="170">
        <v>86502</v>
      </c>
      <c r="E13" s="171"/>
      <c r="F13" s="172">
        <v>78886</v>
      </c>
      <c r="G13" s="173"/>
      <c r="H13" s="159"/>
    </row>
    <row r="14" spans="1:8" x14ac:dyDescent="0.15">
      <c r="A14" s="160"/>
      <c r="B14" s="161"/>
      <c r="C14" s="162"/>
      <c r="D14" s="163">
        <v>57005</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3.87</v>
      </c>
      <c r="C19" s="174">
        <f>ROUND(VALUE(SUBSTITUTE(実質収支比率等に係る経年分析!G$48,"▲","-")),2)</f>
        <v>4.3600000000000003</v>
      </c>
      <c r="D19" s="174">
        <f>ROUND(VALUE(SUBSTITUTE(実質収支比率等に係る経年分析!H$48,"▲","-")),2)</f>
        <v>4.8099999999999996</v>
      </c>
      <c r="E19" s="174">
        <f>ROUND(VALUE(SUBSTITUTE(実質収支比率等に係る経年分析!I$48,"▲","-")),2)</f>
        <v>5.15</v>
      </c>
      <c r="F19" s="174">
        <f>ROUND(VALUE(SUBSTITUTE(実質収支比率等に係る経年分析!J$48,"▲","-")),2)</f>
        <v>3.99</v>
      </c>
    </row>
    <row r="20" spans="1:11" x14ac:dyDescent="0.15">
      <c r="A20" s="174" t="s">
        <v>53</v>
      </c>
      <c r="B20" s="174">
        <f>ROUND(VALUE(SUBSTITUTE(実質収支比率等に係る経年分析!F$47,"▲","-")),2)</f>
        <v>40.57</v>
      </c>
      <c r="C20" s="174">
        <f>ROUND(VALUE(SUBSTITUTE(実質収支比率等に係る経年分析!G$47,"▲","-")),2)</f>
        <v>38.72</v>
      </c>
      <c r="D20" s="174">
        <f>ROUND(VALUE(SUBSTITUTE(実質収支比率等に係る経年分析!H$47,"▲","-")),2)</f>
        <v>37.49</v>
      </c>
      <c r="E20" s="174">
        <f>ROUND(VALUE(SUBSTITUTE(実質収支比率等に係る経年分析!I$47,"▲","-")),2)</f>
        <v>38.15</v>
      </c>
      <c r="F20" s="174">
        <f>ROUND(VALUE(SUBSTITUTE(実質収支比率等に係る経年分析!J$47,"▲","-")),2)</f>
        <v>38.31</v>
      </c>
    </row>
    <row r="21" spans="1:11" x14ac:dyDescent="0.15">
      <c r="A21" s="174" t="s">
        <v>54</v>
      </c>
      <c r="B21" s="174">
        <f>IF(ISNUMBER(VALUE(SUBSTITUTE(実質収支比率等に係る経年分析!F$49,"▲","-"))),ROUND(VALUE(SUBSTITUTE(実質収支比率等に係る経年分析!F$49,"▲","-")),2),NA())</f>
        <v>2.17</v>
      </c>
      <c r="C21" s="174">
        <f>IF(ISNUMBER(VALUE(SUBSTITUTE(実質収支比率等に係る経年分析!G$49,"▲","-"))),ROUND(VALUE(SUBSTITUTE(実質収支比率等に係る経年分析!G$49,"▲","-")),2),NA())</f>
        <v>6.5</v>
      </c>
      <c r="D21" s="174">
        <f>IF(ISNUMBER(VALUE(SUBSTITUTE(実質収支比率等に係る経年分析!H$49,"▲","-"))),ROUND(VALUE(SUBSTITUTE(実質収支比率等に係る経年分析!H$49,"▲","-")),2),NA())</f>
        <v>4.58</v>
      </c>
      <c r="E21" s="174">
        <f>IF(ISNUMBER(VALUE(SUBSTITUTE(実質収支比率等に係る経年分析!I$49,"▲","-"))),ROUND(VALUE(SUBSTITUTE(実質収支比率等に係る経年分析!I$49,"▲","-")),2),NA())</f>
        <v>3.91</v>
      </c>
      <c r="F21" s="174">
        <f>IF(ISNUMBER(VALUE(SUBSTITUTE(実質収支比率等に係る経年分析!J$49,"▲","-"))),ROUND(VALUE(SUBSTITUTE(実質収支比率等に係る経年分析!J$49,"▲","-")),2),NA())</f>
        <v>3.17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1.89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温泉事業特別会計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7.0000000000000007E-2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4.3600000000000003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8.0299999999999994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1216</v>
      </c>
      <c r="E42" s="176"/>
      <c r="F42" s="176"/>
      <c r="G42" s="176">
        <f>'実質公債費比率（分子）の構造'!L$52</f>
        <v>1178</v>
      </c>
      <c r="H42" s="176"/>
      <c r="I42" s="176"/>
      <c r="J42" s="176">
        <f>'実質公債費比率（分子）の構造'!M$52</f>
        <v>1097</v>
      </c>
      <c r="K42" s="176"/>
      <c r="L42" s="176"/>
      <c r="M42" s="176">
        <f>'実質公債費比率（分子）の構造'!N$52</f>
        <v>1140</v>
      </c>
      <c r="N42" s="176"/>
      <c r="O42" s="176"/>
      <c r="P42" s="176">
        <f>'実質公債費比率（分子）の構造'!O$52</f>
        <v>1176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27</v>
      </c>
      <c r="C45" s="176"/>
      <c r="D45" s="176"/>
      <c r="E45" s="176">
        <f>'実質公債費比率（分子）の構造'!L$49</f>
        <v>30</v>
      </c>
      <c r="F45" s="176"/>
      <c r="G45" s="176"/>
      <c r="H45" s="176">
        <f>'実質公債費比率（分子）の構造'!M$49</f>
        <v>33</v>
      </c>
      <c r="I45" s="176"/>
      <c r="J45" s="176"/>
      <c r="K45" s="176">
        <f>'実質公債費比率（分子）の構造'!N$49</f>
        <v>40</v>
      </c>
      <c r="L45" s="176"/>
      <c r="M45" s="176"/>
      <c r="N45" s="176">
        <f>'実質公債費比率（分子）の構造'!O$49</f>
        <v>48</v>
      </c>
      <c r="O45" s="176"/>
      <c r="P45" s="176"/>
    </row>
    <row r="46" spans="1:16" x14ac:dyDescent="0.15">
      <c r="A46" s="176" t="s">
        <v>64</v>
      </c>
      <c r="B46" s="176">
        <f>'実質公債費比率（分子）の構造'!K$48</f>
        <v>562</v>
      </c>
      <c r="C46" s="176"/>
      <c r="D46" s="176"/>
      <c r="E46" s="176">
        <f>'実質公債費比率（分子）の構造'!L$48</f>
        <v>517</v>
      </c>
      <c r="F46" s="176"/>
      <c r="G46" s="176"/>
      <c r="H46" s="176">
        <f>'実質公債費比率（分子）の構造'!M$48</f>
        <v>527</v>
      </c>
      <c r="I46" s="176"/>
      <c r="J46" s="176"/>
      <c r="K46" s="176">
        <f>'実質公債費比率（分子）の構造'!N$48</f>
        <v>371</v>
      </c>
      <c r="L46" s="176"/>
      <c r="M46" s="176"/>
      <c r="N46" s="176">
        <f>'実質公債費比率（分子）の構造'!O$48</f>
        <v>365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1072</v>
      </c>
      <c r="C49" s="176"/>
      <c r="D49" s="176"/>
      <c r="E49" s="176">
        <f>'実質公債費比率（分子）の構造'!L$45</f>
        <v>934</v>
      </c>
      <c r="F49" s="176"/>
      <c r="G49" s="176"/>
      <c r="H49" s="176">
        <f>'実質公債費比率（分子）の構造'!M$45</f>
        <v>918</v>
      </c>
      <c r="I49" s="176"/>
      <c r="J49" s="176"/>
      <c r="K49" s="176">
        <f>'実質公債費比率（分子）の構造'!N$45</f>
        <v>1028</v>
      </c>
      <c r="L49" s="176"/>
      <c r="M49" s="176"/>
      <c r="N49" s="176">
        <f>'実質公債費比率（分子）の構造'!O$45</f>
        <v>1106</v>
      </c>
      <c r="O49" s="176"/>
      <c r="P49" s="176"/>
    </row>
    <row r="50" spans="1:16" x14ac:dyDescent="0.15">
      <c r="A50" s="176" t="s">
        <v>67</v>
      </c>
      <c r="B50" s="176" t="e">
        <f>NA()</f>
        <v>#N/A</v>
      </c>
      <c r="C50" s="176">
        <f>IF(ISNUMBER('実質公債費比率（分子）の構造'!K$53),'実質公債費比率（分子）の構造'!K$53,NA())</f>
        <v>447</v>
      </c>
      <c r="D50" s="176" t="e">
        <f>NA()</f>
        <v>#N/A</v>
      </c>
      <c r="E50" s="176" t="e">
        <f>NA()</f>
        <v>#N/A</v>
      </c>
      <c r="F50" s="176">
        <f>IF(ISNUMBER('実質公債費比率（分子）の構造'!L$53),'実質公債費比率（分子）の構造'!L$53,NA())</f>
        <v>304</v>
      </c>
      <c r="G50" s="176" t="e">
        <f>NA()</f>
        <v>#N/A</v>
      </c>
      <c r="H50" s="176" t="e">
        <f>NA()</f>
        <v>#N/A</v>
      </c>
      <c r="I50" s="176">
        <f>IF(ISNUMBER('実質公債費比率（分子）の構造'!M$53),'実質公債費比率（分子）の構造'!M$53,NA())</f>
        <v>382</v>
      </c>
      <c r="J50" s="176" t="e">
        <f>NA()</f>
        <v>#N/A</v>
      </c>
      <c r="K50" s="176" t="e">
        <f>NA()</f>
        <v>#N/A</v>
      </c>
      <c r="L50" s="176">
        <f>IF(ISNUMBER('実質公債費比率（分子）の構造'!N$53),'実質公債費比率（分子）の構造'!N$53,NA())</f>
        <v>300</v>
      </c>
      <c r="M50" s="176" t="e">
        <f>NA()</f>
        <v>#N/A</v>
      </c>
      <c r="N50" s="176" t="e">
        <f>NA()</f>
        <v>#N/A</v>
      </c>
      <c r="O50" s="176">
        <f>IF(ISNUMBER('実質公債費比率（分子）の構造'!O$53),'実質公債費比率（分子）の構造'!O$53,NA())</f>
        <v>344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12519</v>
      </c>
      <c r="E56" s="175"/>
      <c r="F56" s="175"/>
      <c r="G56" s="175">
        <f>'将来負担比率（分子）の構造'!J$52</f>
        <v>12753</v>
      </c>
      <c r="H56" s="175"/>
      <c r="I56" s="175"/>
      <c r="J56" s="175">
        <f>'将来負担比率（分子）の構造'!K$52</f>
        <v>12710</v>
      </c>
      <c r="K56" s="175"/>
      <c r="L56" s="175"/>
      <c r="M56" s="175">
        <f>'将来負担比率（分子）の構造'!L$52</f>
        <v>12034</v>
      </c>
      <c r="N56" s="175"/>
      <c r="O56" s="175"/>
      <c r="P56" s="175">
        <f>'将来負担比率（分子）の構造'!M$52</f>
        <v>11418</v>
      </c>
    </row>
    <row r="57" spans="1:16" x14ac:dyDescent="0.15">
      <c r="A57" s="175" t="s">
        <v>42</v>
      </c>
      <c r="B57" s="175"/>
      <c r="C57" s="175"/>
      <c r="D57" s="175">
        <f>'将来負担比率（分子）の構造'!I$51</f>
        <v>3</v>
      </c>
      <c r="E57" s="175"/>
      <c r="F57" s="175"/>
      <c r="G57" s="175">
        <f>'将来負担比率（分子）の構造'!J$51</f>
        <v>75</v>
      </c>
      <c r="H57" s="175"/>
      <c r="I57" s="175"/>
      <c r="J57" s="175">
        <f>'将来負担比率（分子）の構造'!K$51</f>
        <v>75</v>
      </c>
      <c r="K57" s="175"/>
      <c r="L57" s="175"/>
      <c r="M57" s="175">
        <f>'将来負担比率（分子）の構造'!L$51</f>
        <v>97</v>
      </c>
      <c r="N57" s="175"/>
      <c r="O57" s="175"/>
      <c r="P57" s="175">
        <f>'将来負担比率（分子）の構造'!M$51</f>
        <v>84</v>
      </c>
    </row>
    <row r="58" spans="1:16" x14ac:dyDescent="0.15">
      <c r="A58" s="175" t="s">
        <v>41</v>
      </c>
      <c r="B58" s="175"/>
      <c r="C58" s="175"/>
      <c r="D58" s="175">
        <f>'将来負担比率（分子）の構造'!I$50</f>
        <v>4103</v>
      </c>
      <c r="E58" s="175"/>
      <c r="F58" s="175"/>
      <c r="G58" s="175">
        <f>'将来負担比率（分子）の構造'!J$50</f>
        <v>4105</v>
      </c>
      <c r="H58" s="175"/>
      <c r="I58" s="175"/>
      <c r="J58" s="175">
        <f>'将来負担比率（分子）の構造'!K$50</f>
        <v>4309</v>
      </c>
      <c r="K58" s="175"/>
      <c r="L58" s="175"/>
      <c r="M58" s="175">
        <f>'将来負担比率（分子）の構造'!L$50</f>
        <v>4299</v>
      </c>
      <c r="N58" s="175"/>
      <c r="O58" s="175"/>
      <c r="P58" s="175">
        <f>'将来負担比率（分子）の構造'!M$50</f>
        <v>4375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933</v>
      </c>
      <c r="C62" s="175"/>
      <c r="D62" s="175"/>
      <c r="E62" s="175">
        <f>'将来負担比率（分子）の構造'!J$45</f>
        <v>894</v>
      </c>
      <c r="F62" s="175"/>
      <c r="G62" s="175"/>
      <c r="H62" s="175">
        <f>'将来負担比率（分子）の構造'!K$45</f>
        <v>878</v>
      </c>
      <c r="I62" s="175"/>
      <c r="J62" s="175"/>
      <c r="K62" s="175">
        <f>'将来負担比率（分子）の構造'!L$45</f>
        <v>845</v>
      </c>
      <c r="L62" s="175"/>
      <c r="M62" s="175"/>
      <c r="N62" s="175">
        <f>'将来負担比率（分子）の構造'!M$45</f>
        <v>808</v>
      </c>
      <c r="O62" s="175"/>
      <c r="P62" s="175"/>
    </row>
    <row r="63" spans="1:16" x14ac:dyDescent="0.15">
      <c r="A63" s="175" t="s">
        <v>34</v>
      </c>
      <c r="B63" s="175">
        <f>'将来負担比率（分子）の構造'!I$44</f>
        <v>322</v>
      </c>
      <c r="C63" s="175"/>
      <c r="D63" s="175"/>
      <c r="E63" s="175">
        <f>'将来負担比率（分子）の構造'!J$44</f>
        <v>303</v>
      </c>
      <c r="F63" s="175"/>
      <c r="G63" s="175"/>
      <c r="H63" s="175">
        <f>'将来負担比率（分子）の構造'!K$44</f>
        <v>265</v>
      </c>
      <c r="I63" s="175"/>
      <c r="J63" s="175"/>
      <c r="K63" s="175">
        <f>'将来負担比率（分子）の構造'!L$44</f>
        <v>241</v>
      </c>
      <c r="L63" s="175"/>
      <c r="M63" s="175"/>
      <c r="N63" s="175">
        <f>'将来負担比率（分子）の構造'!M$44</f>
        <v>235</v>
      </c>
      <c r="O63" s="175"/>
      <c r="P63" s="175"/>
    </row>
    <row r="64" spans="1:16" x14ac:dyDescent="0.15">
      <c r="A64" s="175" t="s">
        <v>33</v>
      </c>
      <c r="B64" s="175">
        <f>'将来負担比率（分子）の構造'!I$43</f>
        <v>4036</v>
      </c>
      <c r="C64" s="175"/>
      <c r="D64" s="175"/>
      <c r="E64" s="175">
        <f>'将来負担比率（分子）の構造'!J$43</f>
        <v>3618</v>
      </c>
      <c r="F64" s="175"/>
      <c r="G64" s="175"/>
      <c r="H64" s="175">
        <f>'将来負担比率（分子）の構造'!K$43</f>
        <v>3362</v>
      </c>
      <c r="I64" s="175"/>
      <c r="J64" s="175"/>
      <c r="K64" s="175">
        <f>'将来負担比率（分子）の構造'!L$43</f>
        <v>2791</v>
      </c>
      <c r="L64" s="175"/>
      <c r="M64" s="175"/>
      <c r="N64" s="175">
        <f>'将来負担比率（分子）の構造'!M$43</f>
        <v>2293</v>
      </c>
      <c r="O64" s="175"/>
      <c r="P64" s="175"/>
    </row>
    <row r="65" spans="1:16" x14ac:dyDescent="0.15">
      <c r="A65" s="175" t="s">
        <v>32</v>
      </c>
      <c r="B65" s="175">
        <f>'将来負担比率（分子）の構造'!I$42</f>
        <v>5</v>
      </c>
      <c r="C65" s="175"/>
      <c r="D65" s="175"/>
      <c r="E65" s="175">
        <f>'将来負担比率（分子）の構造'!J$42</f>
        <v>4</v>
      </c>
      <c r="F65" s="175"/>
      <c r="G65" s="175"/>
      <c r="H65" s="175">
        <f>'将来負担比率（分子）の構造'!K$42</f>
        <v>3</v>
      </c>
      <c r="I65" s="175"/>
      <c r="J65" s="175"/>
      <c r="K65" s="175">
        <f>'将来負担比率（分子）の構造'!L$42</f>
        <v>1</v>
      </c>
      <c r="L65" s="175"/>
      <c r="M65" s="175"/>
      <c r="N65" s="175">
        <f>'将来負担比率（分子）の構造'!M$42</f>
        <v>2</v>
      </c>
      <c r="O65" s="175"/>
      <c r="P65" s="175"/>
    </row>
    <row r="66" spans="1:16" x14ac:dyDescent="0.15">
      <c r="A66" s="175" t="s">
        <v>31</v>
      </c>
      <c r="B66" s="175">
        <f>'将来負担比率（分子）の構造'!I$41</f>
        <v>12638</v>
      </c>
      <c r="C66" s="175"/>
      <c r="D66" s="175"/>
      <c r="E66" s="175">
        <f>'将来負担比率（分子）の構造'!J$41</f>
        <v>12960</v>
      </c>
      <c r="F66" s="175"/>
      <c r="G66" s="175"/>
      <c r="H66" s="175">
        <f>'将来負担比率（分子）の構造'!K$41</f>
        <v>13127</v>
      </c>
      <c r="I66" s="175"/>
      <c r="J66" s="175"/>
      <c r="K66" s="175">
        <f>'将来負担比率（分子）の構造'!L$41</f>
        <v>12717</v>
      </c>
      <c r="L66" s="175"/>
      <c r="M66" s="175"/>
      <c r="N66" s="175">
        <f>'将来負担比率（分子）の構造'!M$41</f>
        <v>12650</v>
      </c>
      <c r="O66" s="175"/>
      <c r="P66" s="175"/>
    </row>
    <row r="67" spans="1:16" x14ac:dyDescent="0.15">
      <c r="A67" s="175" t="s">
        <v>71</v>
      </c>
      <c r="B67" s="175" t="e">
        <f>NA()</f>
        <v>#N/A</v>
      </c>
      <c r="C67" s="175">
        <f>IF(ISNUMBER('将来負担比率（分子）の構造'!I$53), IF('将来負担比率（分子）の構造'!I$53 &lt; 0, 0, '将来負担比率（分子）の構造'!I$53), NA())</f>
        <v>1308</v>
      </c>
      <c r="D67" s="175" t="e">
        <f>NA()</f>
        <v>#N/A</v>
      </c>
      <c r="E67" s="175" t="e">
        <f>NA()</f>
        <v>#N/A</v>
      </c>
      <c r="F67" s="175">
        <f>IF(ISNUMBER('将来負担比率（分子）の構造'!J$53), IF('将来負担比率（分子）の構造'!J$53 &lt; 0, 0, '将来負担比率（分子）の構造'!J$53), NA())</f>
        <v>847</v>
      </c>
      <c r="G67" s="175" t="e">
        <f>NA()</f>
        <v>#N/A</v>
      </c>
      <c r="H67" s="175" t="e">
        <f>NA()</f>
        <v>#N/A</v>
      </c>
      <c r="I67" s="175">
        <f>IF(ISNUMBER('将来負担比率（分子）の構造'!K$53), IF('将来負担比率（分子）の構造'!K$53 &lt; 0, 0, '将来負担比率（分子）の構造'!K$53), NA())</f>
        <v>540</v>
      </c>
      <c r="J67" s="175" t="e">
        <f>NA()</f>
        <v>#N/A</v>
      </c>
      <c r="K67" s="175" t="e">
        <f>NA()</f>
        <v>#N/A</v>
      </c>
      <c r="L67" s="175">
        <f>IF(ISNUMBER('将来負担比率（分子）の構造'!L$53), IF('将来負担比率（分子）の構造'!L$53 &lt; 0, 0, '将来負担比率（分子）の構造'!L$53), NA())</f>
        <v>164</v>
      </c>
      <c r="M67" s="175" t="e">
        <f>NA()</f>
        <v>#N/A</v>
      </c>
      <c r="N67" s="175" t="e">
        <f>NA()</f>
        <v>#N/A</v>
      </c>
      <c r="O67" s="175">
        <f>IF(ISNUMBER('将来負担比率（分子）の構造'!M$53), IF('将来負担比率（分子）の構造'!M$53 &lt; 0, 0, '将来負担比率（分子）の構造'!M$53), NA())</f>
        <v>111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2392</v>
      </c>
      <c r="C72" s="179">
        <f>基金残高に係る経年分析!G55</f>
        <v>2392</v>
      </c>
      <c r="D72" s="179">
        <f>基金残高に係る経年分析!H55</f>
        <v>2446</v>
      </c>
    </row>
    <row r="73" spans="1:16" x14ac:dyDescent="0.15">
      <c r="A73" s="178" t="s">
        <v>74</v>
      </c>
      <c r="B73" s="179">
        <f>基金残高に係る経年分析!F56</f>
        <v>1267</v>
      </c>
      <c r="C73" s="179">
        <f>基金残高に係る経年分析!G56</f>
        <v>1212</v>
      </c>
      <c r="D73" s="179">
        <f>基金残高に係る経年分析!H56</f>
        <v>1238</v>
      </c>
    </row>
    <row r="74" spans="1:16" x14ac:dyDescent="0.15">
      <c r="A74" s="178" t="s">
        <v>75</v>
      </c>
      <c r="B74" s="179">
        <f>基金残高に係る経年分析!F57</f>
        <v>2214</v>
      </c>
      <c r="C74" s="179">
        <f>基金残高に係る経年分析!G57</f>
        <v>2230</v>
      </c>
      <c r="D74" s="179">
        <f>基金残高に係る経年分析!H57</f>
        <v>2208</v>
      </c>
    </row>
  </sheetData>
  <sheetProtection algorithmName="SHA-512" hashValue="5jV5XoqBGvC2PJaxiXN1tJk4FmUkXS/tYNJs709jPPSquKAgxob5ErW2zfgV8Q1DxPzFX4TMCmaQn7YUiFf00Q==" saltValue="fdNnKfKmG2hbOZVCUTaU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2025-03-13T07:12:16Z</cp:lastPrinted>
  <dcterms:created xsi:type="dcterms:W3CDTF">2025-02-19T04:00:56Z</dcterms:created>
  <dcterms:modified xsi:type="dcterms:W3CDTF">2025-03-19T00:02:44Z</dcterms:modified>
  <cp:category/>
</cp:coreProperties>
</file>