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Ｒ６年度\R6.10公表分\③公表資料\01_統計表\"/>
    </mc:Choice>
  </mc:AlternateContent>
  <xr:revisionPtr revIDLastSave="0" documentId="13_ncr:1_{C2FDDE29-6E73-4AB8-BC96-1C108806B081}" xr6:coauthVersionLast="47" xr6:coauthVersionMax="47" xr10:uidLastSave="{00000000-0000-0000-0000-000000000000}"/>
  <bookViews>
    <workbookView xWindow="-28910" yWindow="-110" windowWidth="29020" windowHeight="158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<sst xmlns="http://schemas.openxmlformats.org/spreadsheetml/2006/main" count="207" uniqueCount="66">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</sst>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7" t="s">
        <v>37</v>
      </c>
      <c r="B5" s="48" t="s">
        <v>55</v>
      </c>
      <c r="C5" s="49"/>
      <c r="D5" s="49"/>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8.75" customHeight="1" x14ac:dyDescent="0.2">
      <c r="A9" s="8" t="s">
        <v>29</v>
      </c>
      <c r="B9" s="17">
        <f>B10+B11</f>
        <v>-301</v>
      </c>
      <c r="C9" s="17">
        <f>C10+C11</f>
        <v>121</v>
      </c>
      <c r="D9" s="17">
        <f>D10+D11</f>
        <v>149</v>
      </c>
      <c r="E9" s="17">
        <f>E10+E11</f>
        <v>-312</v>
      </c>
      <c r="F9" s="17">
        <f>F10+F11</f>
        <v>279</v>
      </c>
      <c r="G9" s="17">
        <f>G10+G11</f>
        <v>22</v>
      </c>
      <c r="H9" s="17">
        <f>H10+H11</f>
        <v>591</v>
      </c>
      <c r="I9" s="17">
        <f>I10+I11</f>
        <v>-65</v>
      </c>
      <c r="J9" s="28">
        <f t="shared" ref="J9:J19" si="0">K9-L9</f>
        <v>-7.1672142877317171</v>
      </c>
      <c r="K9" s="32">
        <v>6.4091435457600952</v>
      </c>
      <c r="L9" s="32">
        <v>13.576357833491812</v>
      </c>
      <c r="M9" s="17">
        <f t="shared" ref="M9:U9" si="1">M10+M11</f>
        <v>11</v>
      </c>
      <c r="N9" s="17">
        <f t="shared" si="1"/>
        <v>934</v>
      </c>
      <c r="O9" s="17">
        <f t="shared" si="1"/>
        <v>0</v>
      </c>
      <c r="P9" s="17">
        <f t="shared" si="1"/>
        <v>595</v>
      </c>
      <c r="Q9" s="17">
        <f t="shared" si="1"/>
        <v>339</v>
      </c>
      <c r="R9" s="17">
        <f t="shared" si="1"/>
        <v>923</v>
      </c>
      <c r="S9" s="17">
        <f t="shared" si="1"/>
        <v>-62</v>
      </c>
      <c r="T9" s="17">
        <f t="shared" si="1"/>
        <v>584</v>
      </c>
      <c r="U9" s="17">
        <f t="shared" si="1"/>
        <v>339</v>
      </c>
      <c r="V9" s="28">
        <v>0.2526902473238728</v>
      </c>
    </row>
    <row r="10" spans="1:22" ht="18.75" customHeight="1" x14ac:dyDescent="0.2">
      <c r="A10" s="6" t="s">
        <v>28</v>
      </c>
      <c r="B10" s="18">
        <f>B20+B21+B22+B23</f>
        <v>-124</v>
      </c>
      <c r="C10" s="18">
        <f>C20+C21+C22+C23</f>
        <v>125</v>
      </c>
      <c r="D10" s="18">
        <f>D20+D21+D22+D23</f>
        <v>165</v>
      </c>
      <c r="E10" s="18">
        <f>E20+E21+E22+E23</f>
        <v>-177</v>
      </c>
      <c r="F10" s="18">
        <f>F20+F21+F22+F23</f>
        <v>228</v>
      </c>
      <c r="G10" s="18">
        <f>G20+G21+G22+G23</f>
        <v>16</v>
      </c>
      <c r="H10" s="18">
        <f>H20+H21+H22+H23</f>
        <v>405</v>
      </c>
      <c r="I10" s="18">
        <f>I20+I21+I22+I23</f>
        <v>-48</v>
      </c>
      <c r="J10" s="25">
        <f t="shared" si="0"/>
        <v>-5.377045588103468</v>
      </c>
      <c r="K10" s="33">
        <v>6.9263638084044663</v>
      </c>
      <c r="L10" s="33">
        <v>12.303409396507934</v>
      </c>
      <c r="M10" s="18">
        <f t="shared" ref="M10:U10" si="2">M20+M21+M22+M23</f>
        <v>53</v>
      </c>
      <c r="N10" s="18">
        <f t="shared" si="2"/>
        <v>729</v>
      </c>
      <c r="O10" s="18">
        <f t="shared" si="2"/>
        <v>27</v>
      </c>
      <c r="P10" s="18">
        <f t="shared" si="2"/>
        <v>500</v>
      </c>
      <c r="Q10" s="18">
        <f t="shared" si="2"/>
        <v>229</v>
      </c>
      <c r="R10" s="18">
        <f t="shared" si="2"/>
        <v>676</v>
      </c>
      <c r="S10" s="18">
        <f t="shared" si="2"/>
        <v>-74</v>
      </c>
      <c r="T10" s="18">
        <f t="shared" si="2"/>
        <v>490</v>
      </c>
      <c r="U10" s="18">
        <f t="shared" si="2"/>
        <v>186</v>
      </c>
      <c r="V10" s="25">
        <v>1.6100757975677062</v>
      </c>
    </row>
    <row r="11" spans="1:22" ht="18.75" customHeight="1" x14ac:dyDescent="0.2">
      <c r="A11" s="2" t="s">
        <v>27</v>
      </c>
      <c r="B11" s="19">
        <f>B12+B13+B14+B15+B16</f>
        <v>-177</v>
      </c>
      <c r="C11" s="19">
        <f>C12+C13+C14+C15+C16</f>
        <v>-4</v>
      </c>
      <c r="D11" s="19">
        <f>D12+D13+D14+D15+D16</f>
        <v>-16</v>
      </c>
      <c r="E11" s="19">
        <f>E12+E13+E14+E15+E16</f>
        <v>-135</v>
      </c>
      <c r="F11" s="19">
        <f>F12+F13+F14+F15+F16</f>
        <v>51</v>
      </c>
      <c r="G11" s="19">
        <f>G12+G13+G14+G15+G16</f>
        <v>6</v>
      </c>
      <c r="H11" s="19">
        <f>H12+H13+H14+H15+H16</f>
        <v>186</v>
      </c>
      <c r="I11" s="19">
        <f>I12+I13+I14+I15+I16</f>
        <v>-17</v>
      </c>
      <c r="J11" s="27">
        <f t="shared" si="0"/>
        <v>-12.719227115816789</v>
      </c>
      <c r="K11" s="34">
        <v>4.8050413548641195</v>
      </c>
      <c r="L11" s="34">
        <v>17.524268470680909</v>
      </c>
      <c r="M11" s="19">
        <f t="shared" ref="M11:U11" si="3">M12+M13+M14+M15+M16</f>
        <v>-42</v>
      </c>
      <c r="N11" s="19">
        <f t="shared" si="3"/>
        <v>205</v>
      </c>
      <c r="O11" s="19">
        <f t="shared" si="3"/>
        <v>-27</v>
      </c>
      <c r="P11" s="19">
        <f t="shared" si="3"/>
        <v>95</v>
      </c>
      <c r="Q11" s="19">
        <f t="shared" si="3"/>
        <v>110</v>
      </c>
      <c r="R11" s="19">
        <f t="shared" si="3"/>
        <v>247</v>
      </c>
      <c r="S11" s="19">
        <f t="shared" si="3"/>
        <v>12</v>
      </c>
      <c r="T11" s="19">
        <f t="shared" si="3"/>
        <v>94</v>
      </c>
      <c r="U11" s="19">
        <f t="shared" si="3"/>
        <v>153</v>
      </c>
      <c r="V11" s="30">
        <v>-3.9570928804763312</v>
      </c>
    </row>
    <row r="12" spans="1:22" ht="18.75" customHeight="1" x14ac:dyDescent="0.2">
      <c r="A12" s="6" t="s">
        <v>26</v>
      </c>
      <c r="B12" s="18">
        <f>B24</f>
        <v>1</v>
      </c>
      <c r="C12" s="18">
        <f>C24</f>
        <v>-1</v>
      </c>
      <c r="D12" s="18">
        <f>D24</f>
        <v>21</v>
      </c>
      <c r="E12" s="18">
        <f>E24</f>
        <v>-6</v>
      </c>
      <c r="F12" s="18">
        <f>F24</f>
        <v>1</v>
      </c>
      <c r="G12" s="18">
        <f>G24</f>
        <v>-2</v>
      </c>
      <c r="H12" s="18">
        <f>H24</f>
        <v>7</v>
      </c>
      <c r="I12" s="18">
        <f>I24</f>
        <v>-8</v>
      </c>
      <c r="J12" s="25">
        <f t="shared" si="0"/>
        <v>-7.1268620387498789</v>
      </c>
      <c r="K12" s="33">
        <v>1.1878103397916462</v>
      </c>
      <c r="L12" s="33">
        <v>8.3146723785415251</v>
      </c>
      <c r="M12" s="18">
        <f t="shared" ref="M12:U12" si="4">M24</f>
        <v>7</v>
      </c>
      <c r="N12" s="18">
        <f t="shared" si="4"/>
        <v>25</v>
      </c>
      <c r="O12" s="18">
        <f t="shared" si="4"/>
        <v>12</v>
      </c>
      <c r="P12" s="18">
        <f t="shared" si="4"/>
        <v>11</v>
      </c>
      <c r="Q12" s="18">
        <f t="shared" si="4"/>
        <v>14</v>
      </c>
      <c r="R12" s="18">
        <f t="shared" si="4"/>
        <v>18</v>
      </c>
      <c r="S12" s="18">
        <f t="shared" si="4"/>
        <v>-3</v>
      </c>
      <c r="T12" s="18">
        <f t="shared" si="4"/>
        <v>8</v>
      </c>
      <c r="U12" s="18">
        <f t="shared" si="4"/>
        <v>10</v>
      </c>
      <c r="V12" s="25">
        <v>8.3146723785415233</v>
      </c>
    </row>
    <row r="13" spans="1:22" ht="18.75" customHeight="1" x14ac:dyDescent="0.2">
      <c r="A13" s="4" t="s">
        <v>25</v>
      </c>
      <c r="B13" s="20">
        <f>B25+B26+B27</f>
        <v>-53</v>
      </c>
      <c r="C13" s="20">
        <f>C25+C26+C27</f>
        <v>-7</v>
      </c>
      <c r="D13" s="20">
        <f>D25+D26+D27</f>
        <v>8</v>
      </c>
      <c r="E13" s="20">
        <f>E25+E26+E27</f>
        <v>-38</v>
      </c>
      <c r="F13" s="20">
        <f>F25+F26+F27</f>
        <v>8</v>
      </c>
      <c r="G13" s="20">
        <f>G25+G26+G27</f>
        <v>5</v>
      </c>
      <c r="H13" s="20">
        <f>H25+H26+H27</f>
        <v>46</v>
      </c>
      <c r="I13" s="20">
        <f>I25+I26+I27</f>
        <v>9</v>
      </c>
      <c r="J13" s="26">
        <f t="shared" si="0"/>
        <v>-20.145135358275759</v>
      </c>
      <c r="K13" s="35">
        <v>4.2410811280580534</v>
      </c>
      <c r="L13" s="35">
        <v>24.386216486333812</v>
      </c>
      <c r="M13" s="20">
        <f t="shared" ref="M13:U13" si="5">M25+M26+M27</f>
        <v>-15</v>
      </c>
      <c r="N13" s="20">
        <f t="shared" si="5"/>
        <v>32</v>
      </c>
      <c r="O13" s="20">
        <f t="shared" si="5"/>
        <v>6</v>
      </c>
      <c r="P13" s="20">
        <f t="shared" si="5"/>
        <v>20</v>
      </c>
      <c r="Q13" s="20">
        <f t="shared" si="5"/>
        <v>12</v>
      </c>
      <c r="R13" s="20">
        <f t="shared" si="5"/>
        <v>47</v>
      </c>
      <c r="S13" s="20">
        <f t="shared" si="5"/>
        <v>-6</v>
      </c>
      <c r="T13" s="20">
        <f t="shared" si="5"/>
        <v>15</v>
      </c>
      <c r="U13" s="20">
        <f t="shared" si="5"/>
        <v>32</v>
      </c>
      <c r="V13" s="26">
        <v>-7.9520271151088551</v>
      </c>
    </row>
    <row r="14" spans="1:22" ht="18.75" customHeight="1" x14ac:dyDescent="0.2">
      <c r="A14" s="4" t="s">
        <v>24</v>
      </c>
      <c r="B14" s="20">
        <f>B28+B29+B30+B31</f>
        <v>-68</v>
      </c>
      <c r="C14" s="20">
        <f>C28+C29+C30+C31</f>
        <v>-3</v>
      </c>
      <c r="D14" s="20">
        <f>D28+D29+D30+D31</f>
        <v>-49</v>
      </c>
      <c r="E14" s="20">
        <f>E28+E29+E30+E31</f>
        <v>-44</v>
      </c>
      <c r="F14" s="20">
        <f>F28+F29+F30+F31</f>
        <v>24</v>
      </c>
      <c r="G14" s="20">
        <f>G28+G29+G30+G31</f>
        <v>0</v>
      </c>
      <c r="H14" s="20">
        <f>H28+H29+H30+H31</f>
        <v>68</v>
      </c>
      <c r="I14" s="20">
        <f>I28+I29+I30+I31</f>
        <v>-11</v>
      </c>
      <c r="J14" s="26">
        <f t="shared" si="0"/>
        <v>-10.777168784757773</v>
      </c>
      <c r="K14" s="35">
        <v>5.8784557007769678</v>
      </c>
      <c r="L14" s="35">
        <v>16.655624485534741</v>
      </c>
      <c r="M14" s="20">
        <f t="shared" ref="M14:U14" si="6">M28+M29+M30+M31</f>
        <v>-24</v>
      </c>
      <c r="N14" s="20">
        <f t="shared" si="6"/>
        <v>74</v>
      </c>
      <c r="O14" s="20">
        <f t="shared" si="6"/>
        <v>-38</v>
      </c>
      <c r="P14" s="20">
        <f t="shared" si="6"/>
        <v>37</v>
      </c>
      <c r="Q14" s="20">
        <f t="shared" si="6"/>
        <v>37</v>
      </c>
      <c r="R14" s="20">
        <f t="shared" si="6"/>
        <v>98</v>
      </c>
      <c r="S14" s="20">
        <f t="shared" si="6"/>
        <v>22</v>
      </c>
      <c r="T14" s="20">
        <f t="shared" si="6"/>
        <v>47</v>
      </c>
      <c r="U14" s="20">
        <f t="shared" si="6"/>
        <v>51</v>
      </c>
      <c r="V14" s="26">
        <v>-5.8784557007769642</v>
      </c>
    </row>
    <row r="15" spans="1:22" ht="18.75" customHeight="1" x14ac:dyDescent="0.2">
      <c r="A15" s="4" t="s">
        <v>23</v>
      </c>
      <c r="B15" s="20">
        <f>B32+B33+B34+B35</f>
        <v>-21</v>
      </c>
      <c r="C15" s="20">
        <f>C32+C33+C34+C35</f>
        <v>21</v>
      </c>
      <c r="D15" s="20">
        <f>D32+D33+D34+D35</f>
        <v>13</v>
      </c>
      <c r="E15" s="20">
        <f>E32+E33+E34+E35</f>
        <v>-31</v>
      </c>
      <c r="F15" s="20">
        <f>F32+F33+F34+F35</f>
        <v>18</v>
      </c>
      <c r="G15" s="20">
        <f>G32+G33+G34+G35</f>
        <v>4</v>
      </c>
      <c r="H15" s="20">
        <f>H32+H33+H34+H35</f>
        <v>49</v>
      </c>
      <c r="I15" s="22">
        <f>I32+I33+I34+I35</f>
        <v>1</v>
      </c>
      <c r="J15" s="26">
        <f>K15-L15</f>
        <v>-10.018808445256827</v>
      </c>
      <c r="K15" s="35">
        <v>5.8173726456329975</v>
      </c>
      <c r="L15" s="35">
        <v>15.836181090889825</v>
      </c>
      <c r="M15" s="22">
        <f t="shared" ref="M15:U15" si="7">M32+M33+M34+M35</f>
        <v>10</v>
      </c>
      <c r="N15" s="20">
        <f t="shared" si="7"/>
        <v>67</v>
      </c>
      <c r="O15" s="20">
        <f t="shared" si="7"/>
        <v>-8</v>
      </c>
      <c r="P15" s="20">
        <f t="shared" si="7"/>
        <v>23</v>
      </c>
      <c r="Q15" s="20">
        <f t="shared" si="7"/>
        <v>44</v>
      </c>
      <c r="R15" s="20">
        <f>R32+R33+R34+R35</f>
        <v>57</v>
      </c>
      <c r="S15" s="20">
        <f t="shared" si="7"/>
        <v>-18</v>
      </c>
      <c r="T15" s="20">
        <f t="shared" si="7"/>
        <v>22</v>
      </c>
      <c r="U15" s="20">
        <f t="shared" si="7"/>
        <v>35</v>
      </c>
      <c r="V15" s="26">
        <v>3.2318736920183291</v>
      </c>
    </row>
    <row r="16" spans="1:22" ht="18.75" customHeight="1" x14ac:dyDescent="0.2">
      <c r="A16" s="2" t="s">
        <v>22</v>
      </c>
      <c r="B16" s="19">
        <f>B36+B37+B38</f>
        <v>-36</v>
      </c>
      <c r="C16" s="19">
        <f>C36+C37+C38</f>
        <v>-14</v>
      </c>
      <c r="D16" s="19">
        <f>D36+D37+D38</f>
        <v>-9</v>
      </c>
      <c r="E16" s="19">
        <f>E36+E37+E38</f>
        <v>-16</v>
      </c>
      <c r="F16" s="19">
        <f>F36+F37+F38</f>
        <v>0</v>
      </c>
      <c r="G16" s="19">
        <f>G36+G37+G38</f>
        <v>-1</v>
      </c>
      <c r="H16" s="19">
        <f>H36+H37+H38</f>
        <v>16</v>
      </c>
      <c r="I16" s="19">
        <f>I36+I37+I38</f>
        <v>-8</v>
      </c>
      <c r="J16" s="27">
        <f t="shared" si="0"/>
        <v>-22.574303226552562</v>
      </c>
      <c r="K16" s="34">
        <v>0</v>
      </c>
      <c r="L16" s="34">
        <v>22.574303226552562</v>
      </c>
      <c r="M16" s="19">
        <f t="shared" ref="M16:U16" si="8">M36+M37+M38</f>
        <v>-20</v>
      </c>
      <c r="N16" s="19">
        <f t="shared" si="8"/>
        <v>7</v>
      </c>
      <c r="O16" s="19">
        <f t="shared" si="8"/>
        <v>1</v>
      </c>
      <c r="P16" s="19">
        <f t="shared" si="8"/>
        <v>4</v>
      </c>
      <c r="Q16" s="19">
        <f t="shared" si="8"/>
        <v>3</v>
      </c>
      <c r="R16" s="19">
        <f t="shared" si="8"/>
        <v>27</v>
      </c>
      <c r="S16" s="19">
        <f t="shared" si="8"/>
        <v>17</v>
      </c>
      <c r="T16" s="19">
        <f t="shared" si="8"/>
        <v>2</v>
      </c>
      <c r="U16" s="19">
        <f t="shared" si="8"/>
        <v>25</v>
      </c>
      <c r="V16" s="30">
        <v>-28.217879033190698</v>
      </c>
    </row>
    <row r="17" spans="1:22" ht="18.75" customHeight="1" x14ac:dyDescent="0.2">
      <c r="A17" s="6" t="s">
        <v>21</v>
      </c>
      <c r="B17" s="18">
        <f>B12+B13+B20</f>
        <v>-63</v>
      </c>
      <c r="C17" s="18">
        <f>C12+C13+C20</f>
        <v>125</v>
      </c>
      <c r="D17" s="18">
        <f>D12+D13+D20</f>
        <v>114</v>
      </c>
      <c r="E17" s="18">
        <f>E12+E13+E20</f>
        <v>-86</v>
      </c>
      <c r="F17" s="18">
        <f>F12+F13+F20</f>
        <v>127</v>
      </c>
      <c r="G17" s="18">
        <f>G12+G13+G20</f>
        <v>20</v>
      </c>
      <c r="H17" s="18">
        <f>H12+H13+H20</f>
        <v>213</v>
      </c>
      <c r="I17" s="18">
        <f>I12+I13+I20</f>
        <v>-35</v>
      </c>
      <c r="J17" s="25">
        <f t="shared" si="0"/>
        <v>-4.8688808349304606</v>
      </c>
      <c r="K17" s="33">
        <v>7.1900914655368444</v>
      </c>
      <c r="L17" s="33">
        <v>12.058972300467305</v>
      </c>
      <c r="M17" s="18">
        <f t="shared" ref="M17:U17" si="9">M12+M13+M20</f>
        <v>23</v>
      </c>
      <c r="N17" s="18">
        <f t="shared" si="9"/>
        <v>350</v>
      </c>
      <c r="O17" s="18">
        <f t="shared" si="9"/>
        <v>43</v>
      </c>
      <c r="P17" s="18">
        <f t="shared" si="9"/>
        <v>247</v>
      </c>
      <c r="Q17" s="18">
        <f t="shared" si="9"/>
        <v>103</v>
      </c>
      <c r="R17" s="18">
        <f t="shared" si="9"/>
        <v>327</v>
      </c>
      <c r="S17" s="18">
        <f t="shared" si="9"/>
        <v>-16</v>
      </c>
      <c r="T17" s="18">
        <f t="shared" si="9"/>
        <v>223</v>
      </c>
      <c r="U17" s="18">
        <f t="shared" si="9"/>
        <v>104</v>
      </c>
      <c r="V17" s="25">
        <v>1.302142548876752</v>
      </c>
    </row>
    <row r="18" spans="1:22" ht="18.75" customHeight="1" x14ac:dyDescent="0.2">
      <c r="A18" s="4" t="s">
        <v>20</v>
      </c>
      <c r="B18" s="20">
        <f>B14+B22</f>
        <v>-125</v>
      </c>
      <c r="C18" s="20">
        <f>C14+C22</f>
        <v>-46</v>
      </c>
      <c r="D18" s="20">
        <f>D14+D22</f>
        <v>-44</v>
      </c>
      <c r="E18" s="20">
        <f>E14+E22</f>
        <v>-82</v>
      </c>
      <c r="F18" s="20">
        <f>F14+F22</f>
        <v>40</v>
      </c>
      <c r="G18" s="20">
        <f>G14+G22</f>
        <v>-2</v>
      </c>
      <c r="H18" s="20">
        <f>H14+H22</f>
        <v>122</v>
      </c>
      <c r="I18" s="20">
        <f>I14+I22</f>
        <v>-20</v>
      </c>
      <c r="J18" s="26">
        <f t="shared" si="0"/>
        <v>-10.683810886722124</v>
      </c>
      <c r="K18" s="35">
        <v>5.2116150666937218</v>
      </c>
      <c r="L18" s="35">
        <v>15.895425953415847</v>
      </c>
      <c r="M18" s="20">
        <f t="shared" ref="M18:U18" si="10">M14+M22</f>
        <v>-43</v>
      </c>
      <c r="N18" s="20">
        <f t="shared" si="10"/>
        <v>135</v>
      </c>
      <c r="O18" s="20">
        <f t="shared" si="10"/>
        <v>-63</v>
      </c>
      <c r="P18" s="20">
        <f t="shared" si="10"/>
        <v>70</v>
      </c>
      <c r="Q18" s="20">
        <f t="shared" si="10"/>
        <v>65</v>
      </c>
      <c r="R18" s="20">
        <f t="shared" si="10"/>
        <v>178</v>
      </c>
      <c r="S18" s="20">
        <f t="shared" si="10"/>
        <v>-1</v>
      </c>
      <c r="T18" s="20">
        <f t="shared" si="10"/>
        <v>85</v>
      </c>
      <c r="U18" s="20">
        <f t="shared" si="10"/>
        <v>93</v>
      </c>
      <c r="V18" s="26">
        <v>-5.6024861966957502</v>
      </c>
    </row>
    <row r="19" spans="1:22" ht="18.75" customHeight="1" x14ac:dyDescent="0.2">
      <c r="A19" s="2" t="s">
        <v>19</v>
      </c>
      <c r="B19" s="19">
        <f>B15+B16+B21+B23</f>
        <v>-113</v>
      </c>
      <c r="C19" s="19">
        <f>C15+C16+C21+C23</f>
        <v>42</v>
      </c>
      <c r="D19" s="19">
        <f>D15+D16+D21+D23</f>
        <v>79</v>
      </c>
      <c r="E19" s="19">
        <f>E15+E16+E21+E23</f>
        <v>-144</v>
      </c>
      <c r="F19" s="19">
        <f>F15+F16+F21+F23</f>
        <v>112</v>
      </c>
      <c r="G19" s="19">
        <f>G15+G16+G21+G23</f>
        <v>4</v>
      </c>
      <c r="H19" s="19">
        <f>H15+H16+H21+H23</f>
        <v>256</v>
      </c>
      <c r="I19" s="21">
        <f>I15+I16+I21+I23</f>
        <v>-10</v>
      </c>
      <c r="J19" s="27">
        <f t="shared" si="0"/>
        <v>-7.9150466081267989</v>
      </c>
      <c r="K19" s="34">
        <v>6.1561473618763998</v>
      </c>
      <c r="L19" s="34">
        <v>14.071193970003199</v>
      </c>
      <c r="M19" s="21">
        <f t="shared" ref="M19:U19" si="11">M15+M16+M21+M23</f>
        <v>31</v>
      </c>
      <c r="N19" s="21">
        <f>N15+N16+N21+N23</f>
        <v>449</v>
      </c>
      <c r="O19" s="19">
        <f t="shared" si="11"/>
        <v>20</v>
      </c>
      <c r="P19" s="19">
        <f t="shared" si="11"/>
        <v>278</v>
      </c>
      <c r="Q19" s="19">
        <f t="shared" si="11"/>
        <v>171</v>
      </c>
      <c r="R19" s="19">
        <f t="shared" si="11"/>
        <v>418</v>
      </c>
      <c r="S19" s="19">
        <f t="shared" si="11"/>
        <v>-45</v>
      </c>
      <c r="T19" s="19">
        <f t="shared" si="11"/>
        <v>276</v>
      </c>
      <c r="U19" s="19">
        <f t="shared" si="11"/>
        <v>142</v>
      </c>
      <c r="V19" s="30">
        <v>1.703933644805069</v>
      </c>
    </row>
    <row r="20" spans="1:22" ht="18.75" customHeight="1" x14ac:dyDescent="0.2">
      <c r="A20" s="5" t="s">
        <v>18</v>
      </c>
      <c r="B20" s="18">
        <f>E20+M20</f>
        <v>-11</v>
      </c>
      <c r="C20" s="18">
        <v>133</v>
      </c>
      <c r="D20" s="18">
        <f>G20-I20+O20-S20</f>
        <v>85</v>
      </c>
      <c r="E20" s="18">
        <f>F20-H20</f>
        <v>-42</v>
      </c>
      <c r="F20" s="18">
        <v>118</v>
      </c>
      <c r="G20" s="18">
        <v>17</v>
      </c>
      <c r="H20" s="18">
        <v>160</v>
      </c>
      <c r="I20" s="18">
        <v>-36</v>
      </c>
      <c r="J20" s="25">
        <f>K20-L20</f>
        <v>-2.8121861399397394</v>
      </c>
      <c r="K20" s="33">
        <v>7.9009039169735518</v>
      </c>
      <c r="L20" s="33">
        <v>10.713090056913291</v>
      </c>
      <c r="M20" s="18">
        <f>N20-R20</f>
        <v>31</v>
      </c>
      <c r="N20" s="18">
        <f>P20+Q20</f>
        <v>293</v>
      </c>
      <c r="O20" s="22">
        <v>25</v>
      </c>
      <c r="P20" s="22">
        <v>216</v>
      </c>
      <c r="Q20" s="22">
        <v>77</v>
      </c>
      <c r="R20" s="22">
        <f>SUM(T20:U20)</f>
        <v>262</v>
      </c>
      <c r="S20" s="22">
        <v>-7</v>
      </c>
      <c r="T20" s="22">
        <v>200</v>
      </c>
      <c r="U20" s="22">
        <v>62</v>
      </c>
      <c r="V20" s="29">
        <v>2.0756611985269551</v>
      </c>
    </row>
    <row r="21" spans="1:22" ht="18.75" customHeight="1" x14ac:dyDescent="0.2">
      <c r="A21" s="3" t="s">
        <v>17</v>
      </c>
      <c r="B21" s="20">
        <f t="shared" ref="B21:B38" si="12">E21+M21</f>
        <v>-36</v>
      </c>
      <c r="C21" s="20">
        <v>45</v>
      </c>
      <c r="D21" s="20">
        <f t="shared" ref="D21:D38" si="13">G21-I21+O21-S21</f>
        <v>76</v>
      </c>
      <c r="E21" s="20">
        <f t="shared" ref="E21:E38" si="14">F21-H21</f>
        <v>-67</v>
      </c>
      <c r="F21" s="20">
        <v>81</v>
      </c>
      <c r="G21" s="20">
        <v>5</v>
      </c>
      <c r="H21" s="20">
        <v>148</v>
      </c>
      <c r="I21" s="20">
        <v>-6</v>
      </c>
      <c r="J21" s="26">
        <f t="shared" ref="J21:J38" si="15">K21-L21</f>
        <v>-5.6762312157995627</v>
      </c>
      <c r="K21" s="35">
        <v>6.8623093802949917</v>
      </c>
      <c r="L21" s="35">
        <v>12.538540596094554</v>
      </c>
      <c r="M21" s="20">
        <f t="shared" ref="M21:M38" si="16">N21-R21</f>
        <v>31</v>
      </c>
      <c r="N21" s="20">
        <f t="shared" ref="N21:N38" si="17">P21+Q21</f>
        <v>303</v>
      </c>
      <c r="O21" s="20">
        <v>31</v>
      </c>
      <c r="P21" s="20">
        <v>204</v>
      </c>
      <c r="Q21" s="20">
        <v>99</v>
      </c>
      <c r="R21" s="20">
        <f t="shared" ref="R21:R38" si="18">SUM(T21:U21)</f>
        <v>272</v>
      </c>
      <c r="S21" s="20">
        <v>-34</v>
      </c>
      <c r="T21" s="20">
        <v>210</v>
      </c>
      <c r="U21" s="20">
        <v>62</v>
      </c>
      <c r="V21" s="26">
        <v>2.6263159356684547</v>
      </c>
    </row>
    <row r="22" spans="1:22" ht="18.75" customHeight="1" x14ac:dyDescent="0.2">
      <c r="A22" s="3" t="s">
        <v>16</v>
      </c>
      <c r="B22" s="20">
        <f t="shared" si="12"/>
        <v>-57</v>
      </c>
      <c r="C22" s="20">
        <v>-43</v>
      </c>
      <c r="D22" s="20">
        <f t="shared" si="13"/>
        <v>5</v>
      </c>
      <c r="E22" s="20">
        <f t="shared" si="14"/>
        <v>-38</v>
      </c>
      <c r="F22" s="20">
        <v>16</v>
      </c>
      <c r="G22" s="20">
        <v>-2</v>
      </c>
      <c r="H22" s="20">
        <v>54</v>
      </c>
      <c r="I22" s="20">
        <v>-9</v>
      </c>
      <c r="J22" s="26">
        <f t="shared" si="15"/>
        <v>-10.577712877612488</v>
      </c>
      <c r="K22" s="35">
        <v>4.4537738432052567</v>
      </c>
      <c r="L22" s="35">
        <v>15.031486720817744</v>
      </c>
      <c r="M22" s="20">
        <f t="shared" si="16"/>
        <v>-19</v>
      </c>
      <c r="N22" s="20">
        <f t="shared" si="17"/>
        <v>61</v>
      </c>
      <c r="O22" s="20">
        <v>-25</v>
      </c>
      <c r="P22" s="20">
        <v>33</v>
      </c>
      <c r="Q22" s="20">
        <v>28</v>
      </c>
      <c r="R22" s="20">
        <f t="shared" si="18"/>
        <v>80</v>
      </c>
      <c r="S22" s="20">
        <v>-23</v>
      </c>
      <c r="T22" s="20">
        <v>38</v>
      </c>
      <c r="U22" s="20">
        <v>42</v>
      </c>
      <c r="V22" s="26">
        <v>-5.2888564388062456</v>
      </c>
    </row>
    <row r="23" spans="1:22" ht="18.75" customHeight="1" x14ac:dyDescent="0.2">
      <c r="A23" s="1" t="s">
        <v>15</v>
      </c>
      <c r="B23" s="19">
        <f t="shared" si="12"/>
        <v>-20</v>
      </c>
      <c r="C23" s="19">
        <v>-10</v>
      </c>
      <c r="D23" s="19">
        <f t="shared" si="13"/>
        <v>-1</v>
      </c>
      <c r="E23" s="19">
        <f t="shared" si="14"/>
        <v>-30</v>
      </c>
      <c r="F23" s="19">
        <v>13</v>
      </c>
      <c r="G23" s="19">
        <v>-4</v>
      </c>
      <c r="H23" s="19">
        <v>43</v>
      </c>
      <c r="I23" s="21">
        <v>3</v>
      </c>
      <c r="J23" s="27">
        <f t="shared" si="15"/>
        <v>-11.598060652153247</v>
      </c>
      <c r="K23" s="34">
        <v>5.0258262825997404</v>
      </c>
      <c r="L23" s="34">
        <v>16.623886934752989</v>
      </c>
      <c r="M23" s="21">
        <f t="shared" si="16"/>
        <v>10</v>
      </c>
      <c r="N23" s="21">
        <f t="shared" si="17"/>
        <v>72</v>
      </c>
      <c r="O23" s="19">
        <v>-4</v>
      </c>
      <c r="P23" s="19">
        <v>47</v>
      </c>
      <c r="Q23" s="19">
        <v>25</v>
      </c>
      <c r="R23" s="19">
        <f t="shared" si="18"/>
        <v>62</v>
      </c>
      <c r="S23" s="19">
        <v>-10</v>
      </c>
      <c r="T23" s="19">
        <v>42</v>
      </c>
      <c r="U23" s="19">
        <v>20</v>
      </c>
      <c r="V23" s="31">
        <v>3.8660202173844134</v>
      </c>
    </row>
    <row r="24" spans="1:22" ht="18.75" customHeight="1" x14ac:dyDescent="0.2">
      <c r="A24" s="7" t="s">
        <v>14</v>
      </c>
      <c r="B24" s="17">
        <f t="shared" si="12"/>
        <v>1</v>
      </c>
      <c r="C24" s="17">
        <v>-1</v>
      </c>
      <c r="D24" s="18">
        <f t="shared" si="13"/>
        <v>21</v>
      </c>
      <c r="E24" s="18">
        <f t="shared" si="14"/>
        <v>-6</v>
      </c>
      <c r="F24" s="17">
        <v>1</v>
      </c>
      <c r="G24" s="17">
        <v>-2</v>
      </c>
      <c r="H24" s="17">
        <v>7</v>
      </c>
      <c r="I24" s="23">
        <v>-8</v>
      </c>
      <c r="J24" s="28">
        <f t="shared" si="15"/>
        <v>-7.1268620387498789</v>
      </c>
      <c r="K24" s="32">
        <v>1.1878103397916462</v>
      </c>
      <c r="L24" s="32">
        <v>8.3146723785415251</v>
      </c>
      <c r="M24" s="18">
        <f t="shared" si="16"/>
        <v>7</v>
      </c>
      <c r="N24" s="17">
        <f t="shared" si="17"/>
        <v>25</v>
      </c>
      <c r="O24" s="17">
        <v>12</v>
      </c>
      <c r="P24" s="17">
        <v>11</v>
      </c>
      <c r="Q24" s="17">
        <v>14</v>
      </c>
      <c r="R24" s="17">
        <f t="shared" si="18"/>
        <v>18</v>
      </c>
      <c r="S24" s="17">
        <v>-3</v>
      </c>
      <c r="T24" s="17">
        <v>8</v>
      </c>
      <c r="U24" s="17">
        <v>10</v>
      </c>
      <c r="V24" s="28">
        <v>8.3146723785415233</v>
      </c>
    </row>
    <row r="25" spans="1:22" ht="18.75" customHeight="1" x14ac:dyDescent="0.2">
      <c r="A25" s="5" t="s">
        <v>13</v>
      </c>
      <c r="B25" s="18">
        <f t="shared" si="12"/>
        <v>-9</v>
      </c>
      <c r="C25" s="18">
        <v>-5</v>
      </c>
      <c r="D25" s="18">
        <f t="shared" si="13"/>
        <v>-1</v>
      </c>
      <c r="E25" s="18">
        <f t="shared" si="14"/>
        <v>-5</v>
      </c>
      <c r="F25" s="18">
        <v>1</v>
      </c>
      <c r="G25" s="18">
        <v>1</v>
      </c>
      <c r="H25" s="18">
        <v>6</v>
      </c>
      <c r="I25" s="18">
        <v>2</v>
      </c>
      <c r="J25" s="25">
        <f t="shared" si="15"/>
        <v>-24.468511833132773</v>
      </c>
      <c r="K25" s="33">
        <v>4.8937023666265542</v>
      </c>
      <c r="L25" s="33">
        <v>29.362214199759329</v>
      </c>
      <c r="M25" s="18">
        <f t="shared" si="16"/>
        <v>-4</v>
      </c>
      <c r="N25" s="18">
        <f t="shared" si="17"/>
        <v>8</v>
      </c>
      <c r="O25" s="18">
        <v>7</v>
      </c>
      <c r="P25" s="18">
        <v>5</v>
      </c>
      <c r="Q25" s="18">
        <v>3</v>
      </c>
      <c r="R25" s="18">
        <f t="shared" si="18"/>
        <v>12</v>
      </c>
      <c r="S25" s="18">
        <v>7</v>
      </c>
      <c r="T25" s="18">
        <v>3</v>
      </c>
      <c r="U25" s="18">
        <v>9</v>
      </c>
      <c r="V25" s="29">
        <v>-19.574809466506224</v>
      </c>
    </row>
    <row r="26" spans="1:22" ht="18.75" customHeight="1" x14ac:dyDescent="0.2">
      <c r="A26" s="3" t="s">
        <v>12</v>
      </c>
      <c r="B26" s="20">
        <f t="shared" si="12"/>
        <v>-1</v>
      </c>
      <c r="C26" s="20">
        <v>13</v>
      </c>
      <c r="D26" s="20">
        <f t="shared" si="13"/>
        <v>24</v>
      </c>
      <c r="E26" s="20">
        <f t="shared" si="14"/>
        <v>-6</v>
      </c>
      <c r="F26" s="20">
        <v>1</v>
      </c>
      <c r="G26" s="20">
        <v>1</v>
      </c>
      <c r="H26" s="20">
        <v>7</v>
      </c>
      <c r="I26" s="20">
        <v>-4</v>
      </c>
      <c r="J26" s="26">
        <f t="shared" si="15"/>
        <v>-12.566523605150214</v>
      </c>
      <c r="K26" s="35">
        <v>2.0944206008583692</v>
      </c>
      <c r="L26" s="35">
        <v>14.660944206008583</v>
      </c>
      <c r="M26" s="20">
        <f t="shared" si="16"/>
        <v>5</v>
      </c>
      <c r="N26" s="20">
        <f t="shared" si="17"/>
        <v>17</v>
      </c>
      <c r="O26" s="20">
        <v>11</v>
      </c>
      <c r="P26" s="20">
        <v>11</v>
      </c>
      <c r="Q26" s="20">
        <v>6</v>
      </c>
      <c r="R26" s="20">
        <f t="shared" si="18"/>
        <v>12</v>
      </c>
      <c r="S26" s="20">
        <v>-8</v>
      </c>
      <c r="T26" s="20">
        <v>4</v>
      </c>
      <c r="U26" s="20">
        <v>8</v>
      </c>
      <c r="V26" s="26">
        <v>10.472103004291849</v>
      </c>
    </row>
    <row r="27" spans="1:22" ht="18.75" customHeight="1" x14ac:dyDescent="0.2">
      <c r="A27" s="1" t="s">
        <v>11</v>
      </c>
      <c r="B27" s="19">
        <f t="shared" si="12"/>
        <v>-43</v>
      </c>
      <c r="C27" s="19">
        <v>-15</v>
      </c>
      <c r="D27" s="19">
        <f t="shared" si="13"/>
        <v>-15</v>
      </c>
      <c r="E27" s="19">
        <f t="shared" si="14"/>
        <v>-27</v>
      </c>
      <c r="F27" s="19">
        <v>6</v>
      </c>
      <c r="G27" s="19">
        <v>3</v>
      </c>
      <c r="H27" s="21">
        <v>33</v>
      </c>
      <c r="I27" s="21">
        <v>11</v>
      </c>
      <c r="J27" s="27">
        <f t="shared" si="15"/>
        <v>-22.415787682885338</v>
      </c>
      <c r="K27" s="34">
        <v>4.9812861517522968</v>
      </c>
      <c r="L27" s="34">
        <v>27.397073834637634</v>
      </c>
      <c r="M27" s="21">
        <f t="shared" si="16"/>
        <v>-16</v>
      </c>
      <c r="N27" s="21">
        <f t="shared" si="17"/>
        <v>7</v>
      </c>
      <c r="O27" s="24">
        <v>-12</v>
      </c>
      <c r="P27" s="24">
        <v>4</v>
      </c>
      <c r="Q27" s="24">
        <v>3</v>
      </c>
      <c r="R27" s="24">
        <f t="shared" si="18"/>
        <v>23</v>
      </c>
      <c r="S27" s="24">
        <v>-5</v>
      </c>
      <c r="T27" s="24">
        <v>8</v>
      </c>
      <c r="U27" s="24">
        <v>15</v>
      </c>
      <c r="V27" s="31">
        <v>-13.283429738006127</v>
      </c>
    </row>
    <row r="28" spans="1:22" ht="18.75" customHeight="1" x14ac:dyDescent="0.2">
      <c r="A28" s="5" t="s">
        <v>10</v>
      </c>
      <c r="B28" s="18">
        <f t="shared" si="12"/>
        <v>-10</v>
      </c>
      <c r="C28" s="18">
        <v>9</v>
      </c>
      <c r="D28" s="18">
        <f t="shared" si="13"/>
        <v>0</v>
      </c>
      <c r="E28" s="18">
        <f>F28-H28</f>
        <v>-5</v>
      </c>
      <c r="F28" s="18">
        <v>0</v>
      </c>
      <c r="G28" s="18">
        <v>-2</v>
      </c>
      <c r="H28" s="18">
        <v>5</v>
      </c>
      <c r="I28" s="18">
        <v>-12</v>
      </c>
      <c r="J28" s="25">
        <f t="shared" si="15"/>
        <v>-11.068771547813464</v>
      </c>
      <c r="K28" s="33">
        <v>0</v>
      </c>
      <c r="L28" s="33">
        <v>11.068771547813464</v>
      </c>
      <c r="M28" s="18">
        <f t="shared" si="16"/>
        <v>-5</v>
      </c>
      <c r="N28" s="18">
        <f t="shared" si="17"/>
        <v>6</v>
      </c>
      <c r="O28" s="18">
        <v>-7</v>
      </c>
      <c r="P28" s="18">
        <v>5</v>
      </c>
      <c r="Q28" s="18">
        <v>1</v>
      </c>
      <c r="R28" s="18">
        <f t="shared" si="18"/>
        <v>11</v>
      </c>
      <c r="S28" s="18">
        <v>3</v>
      </c>
      <c r="T28" s="18">
        <v>2</v>
      </c>
      <c r="U28" s="18">
        <v>9</v>
      </c>
      <c r="V28" s="25">
        <v>-11.068771547813462</v>
      </c>
    </row>
    <row r="29" spans="1:22" ht="18.75" customHeight="1" x14ac:dyDescent="0.2">
      <c r="A29" s="3" t="s">
        <v>9</v>
      </c>
      <c r="B29" s="20">
        <f t="shared" si="12"/>
        <v>-8</v>
      </c>
      <c r="C29" s="20">
        <v>-2</v>
      </c>
      <c r="D29" s="20">
        <f t="shared" si="13"/>
        <v>-10</v>
      </c>
      <c r="E29" s="20">
        <f t="shared" si="14"/>
        <v>-10</v>
      </c>
      <c r="F29" s="20">
        <v>13</v>
      </c>
      <c r="G29" s="20">
        <v>1</v>
      </c>
      <c r="H29" s="20">
        <v>23</v>
      </c>
      <c r="I29" s="20">
        <v>2</v>
      </c>
      <c r="J29" s="26">
        <f t="shared" si="15"/>
        <v>-7.8577869380394194</v>
      </c>
      <c r="K29" s="35">
        <v>10.215123019451243</v>
      </c>
      <c r="L29" s="35">
        <v>18.072909957490662</v>
      </c>
      <c r="M29" s="22">
        <f t="shared" si="16"/>
        <v>2</v>
      </c>
      <c r="N29" s="22">
        <f t="shared" si="17"/>
        <v>31</v>
      </c>
      <c r="O29" s="20">
        <v>-1</v>
      </c>
      <c r="P29" s="20">
        <v>6</v>
      </c>
      <c r="Q29" s="20">
        <v>25</v>
      </c>
      <c r="R29" s="20">
        <f t="shared" si="18"/>
        <v>29</v>
      </c>
      <c r="S29" s="20">
        <v>8</v>
      </c>
      <c r="T29" s="20">
        <v>17</v>
      </c>
      <c r="U29" s="20">
        <v>12</v>
      </c>
      <c r="V29" s="26">
        <v>1.5715573876078857</v>
      </c>
    </row>
    <row r="30" spans="1:22" ht="18.75" customHeight="1" x14ac:dyDescent="0.2">
      <c r="A30" s="3" t="s">
        <v>8</v>
      </c>
      <c r="B30" s="20">
        <f t="shared" si="12"/>
        <v>-28</v>
      </c>
      <c r="C30" s="20">
        <v>3</v>
      </c>
      <c r="D30" s="20">
        <f t="shared" si="13"/>
        <v>-38</v>
      </c>
      <c r="E30" s="20">
        <f t="shared" si="14"/>
        <v>-17</v>
      </c>
      <c r="F30" s="20">
        <v>6</v>
      </c>
      <c r="G30" s="20">
        <v>1</v>
      </c>
      <c r="H30" s="20">
        <v>23</v>
      </c>
      <c r="I30" s="20">
        <v>-1</v>
      </c>
      <c r="J30" s="29">
        <f t="shared" si="15"/>
        <v>-13.666315234580917</v>
      </c>
      <c r="K30" s="36">
        <v>4.8234053769109124</v>
      </c>
      <c r="L30" s="36">
        <v>18.48972061149183</v>
      </c>
      <c r="M30" s="20">
        <f t="shared" si="16"/>
        <v>-11</v>
      </c>
      <c r="N30" s="20">
        <f t="shared" si="17"/>
        <v>25</v>
      </c>
      <c r="O30" s="20">
        <v>-21</v>
      </c>
      <c r="P30" s="20">
        <v>17</v>
      </c>
      <c r="Q30" s="20">
        <v>8</v>
      </c>
      <c r="R30" s="20">
        <f t="shared" si="18"/>
        <v>36</v>
      </c>
      <c r="S30" s="20">
        <v>19</v>
      </c>
      <c r="T30" s="20">
        <v>24</v>
      </c>
      <c r="U30" s="20">
        <v>12</v>
      </c>
      <c r="V30" s="26">
        <v>-8.8429098576700049</v>
      </c>
    </row>
    <row r="31" spans="1:22" ht="18.75" customHeight="1" x14ac:dyDescent="0.2">
      <c r="A31" s="1" t="s">
        <v>7</v>
      </c>
      <c r="B31" s="19">
        <f t="shared" si="12"/>
        <v>-22</v>
      </c>
      <c r="C31" s="19">
        <v>-13</v>
      </c>
      <c r="D31" s="19">
        <f t="shared" si="13"/>
        <v>-1</v>
      </c>
      <c r="E31" s="19">
        <f t="shared" si="14"/>
        <v>-12</v>
      </c>
      <c r="F31" s="19">
        <v>5</v>
      </c>
      <c r="G31" s="19">
        <v>0</v>
      </c>
      <c r="H31" s="19">
        <v>17</v>
      </c>
      <c r="I31" s="21">
        <v>0</v>
      </c>
      <c r="J31" s="27">
        <f t="shared" si="15"/>
        <v>-10.767872903795235</v>
      </c>
      <c r="K31" s="34">
        <v>4.4866137099146801</v>
      </c>
      <c r="L31" s="34">
        <v>15.254486613709915</v>
      </c>
      <c r="M31" s="19">
        <f t="shared" si="16"/>
        <v>-10</v>
      </c>
      <c r="N31" s="19">
        <f t="shared" si="17"/>
        <v>12</v>
      </c>
      <c r="O31" s="19">
        <v>-9</v>
      </c>
      <c r="P31" s="19">
        <v>9</v>
      </c>
      <c r="Q31" s="19">
        <v>3</v>
      </c>
      <c r="R31" s="19">
        <f t="shared" si="18"/>
        <v>22</v>
      </c>
      <c r="S31" s="19">
        <v>-8</v>
      </c>
      <c r="T31" s="19">
        <v>4</v>
      </c>
      <c r="U31" s="19">
        <v>18</v>
      </c>
      <c r="V31" s="30">
        <v>-8.9732274198293585</v>
      </c>
    </row>
    <row r="32" spans="1:22" ht="18.75" customHeight="1" x14ac:dyDescent="0.2">
      <c r="A32" s="5" t="s">
        <v>6</v>
      </c>
      <c r="B32" s="18">
        <f t="shared" si="12"/>
        <v>-1</v>
      </c>
      <c r="C32" s="18">
        <v>-6</v>
      </c>
      <c r="D32" s="18">
        <f t="shared" si="13"/>
        <v>-4</v>
      </c>
      <c r="E32" s="18">
        <f t="shared" si="14"/>
        <v>1</v>
      </c>
      <c r="F32" s="18">
        <v>3</v>
      </c>
      <c r="G32" s="18">
        <v>1</v>
      </c>
      <c r="H32" s="18">
        <v>2</v>
      </c>
      <c r="I32" s="18">
        <v>0</v>
      </c>
      <c r="J32" s="25">
        <f t="shared" si="15"/>
        <v>3.4250421111734992</v>
      </c>
      <c r="K32" s="33">
        <v>10.275126333520495</v>
      </c>
      <c r="L32" s="33">
        <v>6.8500842223469958</v>
      </c>
      <c r="M32" s="18">
        <f t="shared" si="16"/>
        <v>-2</v>
      </c>
      <c r="N32" s="18">
        <f t="shared" si="17"/>
        <v>7</v>
      </c>
      <c r="O32" s="22">
        <v>0</v>
      </c>
      <c r="P32" s="22">
        <v>1</v>
      </c>
      <c r="Q32" s="22">
        <v>6</v>
      </c>
      <c r="R32" s="22">
        <f t="shared" si="18"/>
        <v>9</v>
      </c>
      <c r="S32" s="22">
        <v>5</v>
      </c>
      <c r="T32" s="22">
        <v>3</v>
      </c>
      <c r="U32" s="22">
        <v>6</v>
      </c>
      <c r="V32" s="29">
        <v>-6.8500842223469967</v>
      </c>
    </row>
    <row r="33" spans="1:22" ht="18.75" customHeight="1" x14ac:dyDescent="0.2">
      <c r="A33" s="3" t="s">
        <v>5</v>
      </c>
      <c r="B33" s="20">
        <f t="shared" si="12"/>
        <v>-12</v>
      </c>
      <c r="C33" s="20">
        <v>17</v>
      </c>
      <c r="D33" s="20">
        <f t="shared" si="13"/>
        <v>11</v>
      </c>
      <c r="E33" s="20">
        <f t="shared" si="14"/>
        <v>-15</v>
      </c>
      <c r="F33" s="20">
        <v>7</v>
      </c>
      <c r="G33" s="20">
        <v>2</v>
      </c>
      <c r="H33" s="20">
        <v>22</v>
      </c>
      <c r="I33" s="20">
        <v>0</v>
      </c>
      <c r="J33" s="26">
        <f t="shared" si="15"/>
        <v>-12.848416766130727</v>
      </c>
      <c r="K33" s="35">
        <v>5.9959278241943412</v>
      </c>
      <c r="L33" s="35">
        <v>18.844344590325068</v>
      </c>
      <c r="M33" s="20">
        <f t="shared" si="16"/>
        <v>3</v>
      </c>
      <c r="N33" s="20">
        <f t="shared" si="17"/>
        <v>21</v>
      </c>
      <c r="O33" s="20">
        <v>-4</v>
      </c>
      <c r="P33" s="20">
        <v>7</v>
      </c>
      <c r="Q33" s="20">
        <v>14</v>
      </c>
      <c r="R33" s="20">
        <f t="shared" si="18"/>
        <v>18</v>
      </c>
      <c r="S33" s="20">
        <v>-13</v>
      </c>
      <c r="T33" s="20">
        <v>5</v>
      </c>
      <c r="U33" s="20">
        <v>13</v>
      </c>
      <c r="V33" s="26">
        <v>2.5696833532261447</v>
      </c>
    </row>
    <row r="34" spans="1:22" ht="18.75" customHeight="1" x14ac:dyDescent="0.2">
      <c r="A34" s="3" t="s">
        <v>4</v>
      </c>
      <c r="B34" s="20">
        <f t="shared" si="12"/>
        <v>-5</v>
      </c>
      <c r="C34" s="20">
        <v>4</v>
      </c>
      <c r="D34" s="20">
        <f t="shared" si="13"/>
        <v>0</v>
      </c>
      <c r="E34" s="20">
        <f t="shared" si="14"/>
        <v>-8</v>
      </c>
      <c r="F34" s="20">
        <v>5</v>
      </c>
      <c r="G34" s="20">
        <v>1</v>
      </c>
      <c r="H34" s="20">
        <v>13</v>
      </c>
      <c r="I34" s="20">
        <v>4</v>
      </c>
      <c r="J34" s="26">
        <f t="shared" si="15"/>
        <v>-9.9146688338073972</v>
      </c>
      <c r="K34" s="35">
        <v>6.1966680211296223</v>
      </c>
      <c r="L34" s="35">
        <v>16.111336854937019</v>
      </c>
      <c r="M34" s="20">
        <f>N34-R34</f>
        <v>3</v>
      </c>
      <c r="N34" s="20">
        <f t="shared" si="17"/>
        <v>16</v>
      </c>
      <c r="O34" s="20">
        <v>-1</v>
      </c>
      <c r="P34" s="20">
        <v>8</v>
      </c>
      <c r="Q34" s="20">
        <v>8</v>
      </c>
      <c r="R34" s="20">
        <f t="shared" si="18"/>
        <v>13</v>
      </c>
      <c r="S34" s="20">
        <v>-4</v>
      </c>
      <c r="T34" s="20">
        <v>6</v>
      </c>
      <c r="U34" s="20">
        <v>7</v>
      </c>
      <c r="V34" s="26">
        <v>3.7180008126777686</v>
      </c>
    </row>
    <row r="35" spans="1:22" ht="18.75" customHeight="1" x14ac:dyDescent="0.2">
      <c r="A35" s="1" t="s">
        <v>3</v>
      </c>
      <c r="B35" s="19">
        <f t="shared" si="12"/>
        <v>-3</v>
      </c>
      <c r="C35" s="19">
        <v>6</v>
      </c>
      <c r="D35" s="19">
        <f t="shared" si="13"/>
        <v>6</v>
      </c>
      <c r="E35" s="19">
        <f t="shared" si="14"/>
        <v>-9</v>
      </c>
      <c r="F35" s="19">
        <v>3</v>
      </c>
      <c r="G35" s="19">
        <v>0</v>
      </c>
      <c r="H35" s="19">
        <v>12</v>
      </c>
      <c r="I35" s="21">
        <v>-3</v>
      </c>
      <c r="J35" s="27">
        <f t="shared" si="15"/>
        <v>-10.871287128712872</v>
      </c>
      <c r="K35" s="34">
        <v>3.6237623762376239</v>
      </c>
      <c r="L35" s="34">
        <v>14.495049504950495</v>
      </c>
      <c r="M35" s="21">
        <f t="shared" si="16"/>
        <v>6</v>
      </c>
      <c r="N35" s="21">
        <f t="shared" si="17"/>
        <v>23</v>
      </c>
      <c r="O35" s="24">
        <v>-3</v>
      </c>
      <c r="P35" s="24">
        <v>7</v>
      </c>
      <c r="Q35" s="24">
        <v>16</v>
      </c>
      <c r="R35" s="24">
        <f t="shared" si="18"/>
        <v>17</v>
      </c>
      <c r="S35" s="24">
        <v>-6</v>
      </c>
      <c r="T35" s="24">
        <v>8</v>
      </c>
      <c r="U35" s="24">
        <v>9</v>
      </c>
      <c r="V35" s="31">
        <v>7.2475247524752504</v>
      </c>
    </row>
    <row r="36" spans="1:22" ht="18.75" customHeight="1" x14ac:dyDescent="0.2">
      <c r="A36" s="5" t="s">
        <v>2</v>
      </c>
      <c r="B36" s="18">
        <f t="shared" si="12"/>
        <v>-3</v>
      </c>
      <c r="C36" s="18">
        <v>4</v>
      </c>
      <c r="D36" s="18">
        <f t="shared" si="13"/>
        <v>4</v>
      </c>
      <c r="E36" s="18">
        <f t="shared" si="14"/>
        <v>-3</v>
      </c>
      <c r="F36" s="18">
        <v>0</v>
      </c>
      <c r="G36" s="18">
        <v>-1</v>
      </c>
      <c r="H36" s="18">
        <v>3</v>
      </c>
      <c r="I36" s="18">
        <v>-5</v>
      </c>
      <c r="J36" s="25">
        <f t="shared" si="15"/>
        <v>-9.8732128405718917</v>
      </c>
      <c r="K36" s="33">
        <v>0</v>
      </c>
      <c r="L36" s="33">
        <v>9.8732128405718917</v>
      </c>
      <c r="M36" s="18">
        <f t="shared" si="16"/>
        <v>0</v>
      </c>
      <c r="N36" s="18">
        <f t="shared" si="17"/>
        <v>2</v>
      </c>
      <c r="O36" s="18">
        <v>-2</v>
      </c>
      <c r="P36" s="18">
        <v>0</v>
      </c>
      <c r="Q36" s="18">
        <v>2</v>
      </c>
      <c r="R36" s="18">
        <f t="shared" si="18"/>
        <v>2</v>
      </c>
      <c r="S36" s="18">
        <v>-2</v>
      </c>
      <c r="T36" s="18">
        <v>0</v>
      </c>
      <c r="U36" s="18">
        <v>2</v>
      </c>
      <c r="V36" s="25">
        <v>0</v>
      </c>
    </row>
    <row r="37" spans="1:22" ht="18.75" customHeight="1" x14ac:dyDescent="0.2">
      <c r="A37" s="3" t="s">
        <v>1</v>
      </c>
      <c r="B37" s="20">
        <f t="shared" si="12"/>
        <v>-20</v>
      </c>
      <c r="C37" s="20">
        <v>-14</v>
      </c>
      <c r="D37" s="20">
        <f t="shared" si="13"/>
        <v>-11</v>
      </c>
      <c r="E37" s="20">
        <f t="shared" si="14"/>
        <v>-9</v>
      </c>
      <c r="F37" s="20">
        <v>0</v>
      </c>
      <c r="G37" s="20">
        <v>0</v>
      </c>
      <c r="H37" s="20">
        <v>9</v>
      </c>
      <c r="I37" s="20">
        <v>0</v>
      </c>
      <c r="J37" s="26">
        <f t="shared" si="15"/>
        <v>-42.940946421587803</v>
      </c>
      <c r="K37" s="35">
        <v>0</v>
      </c>
      <c r="L37" s="35">
        <v>42.940946421587803</v>
      </c>
      <c r="M37" s="20">
        <f>N37-R37</f>
        <v>-11</v>
      </c>
      <c r="N37" s="22">
        <f t="shared" si="17"/>
        <v>4</v>
      </c>
      <c r="O37" s="20">
        <v>3</v>
      </c>
      <c r="P37" s="20">
        <v>3</v>
      </c>
      <c r="Q37" s="20">
        <v>1</v>
      </c>
      <c r="R37" s="20">
        <f t="shared" si="18"/>
        <v>15</v>
      </c>
      <c r="S37" s="20">
        <v>14</v>
      </c>
      <c r="T37" s="20">
        <v>0</v>
      </c>
      <c r="U37" s="20">
        <v>15</v>
      </c>
      <c r="V37" s="26">
        <v>-52.483378959718415</v>
      </c>
    </row>
    <row r="38" spans="1:22" ht="18.75" customHeight="1" x14ac:dyDescent="0.2">
      <c r="A38" s="1" t="s">
        <v>0</v>
      </c>
      <c r="B38" s="19">
        <f t="shared" si="12"/>
        <v>-13</v>
      </c>
      <c r="C38" s="19">
        <v>-4</v>
      </c>
      <c r="D38" s="19">
        <f t="shared" si="13"/>
        <v>-2</v>
      </c>
      <c r="E38" s="19">
        <f t="shared" si="14"/>
        <v>-4</v>
      </c>
      <c r="F38" s="19">
        <v>0</v>
      </c>
      <c r="G38" s="19">
        <v>0</v>
      </c>
      <c r="H38" s="19">
        <v>4</v>
      </c>
      <c r="I38" s="21">
        <v>-3</v>
      </c>
      <c r="J38" s="27">
        <f t="shared" si="15"/>
        <v>-20.478388585816198</v>
      </c>
      <c r="K38" s="34">
        <v>0</v>
      </c>
      <c r="L38" s="34">
        <v>20.478388585816198</v>
      </c>
      <c r="M38" s="21">
        <f t="shared" si="16"/>
        <v>-9</v>
      </c>
      <c r="N38" s="19">
        <f t="shared" si="17"/>
        <v>1</v>
      </c>
      <c r="O38" s="19">
        <v>0</v>
      </c>
      <c r="P38" s="19">
        <v>1</v>
      </c>
      <c r="Q38" s="19">
        <v>0</v>
      </c>
      <c r="R38" s="19">
        <f t="shared" si="18"/>
        <v>10</v>
      </c>
      <c r="S38" s="19">
        <v>5</v>
      </c>
      <c r="T38" s="19">
        <v>2</v>
      </c>
      <c r="U38" s="19">
        <v>8</v>
      </c>
      <c r="V38" s="30">
        <v>-46.076374318086451</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H9" si="0">B10+B11</f>
        <v>-155</v>
      </c>
      <c r="C9" s="17">
        <f t="shared" si="0"/>
        <v>42</v>
      </c>
      <c r="D9" s="17">
        <f t="shared" si="0"/>
        <v>48</v>
      </c>
      <c r="E9" s="17">
        <f t="shared" si="0"/>
        <v>-147</v>
      </c>
      <c r="F9" s="17">
        <f t="shared" si="0"/>
        <v>139</v>
      </c>
      <c r="G9" s="17">
        <f t="shared" si="0"/>
        <v>6</v>
      </c>
      <c r="H9" s="17">
        <f t="shared" si="0"/>
        <v>286</v>
      </c>
      <c r="I9" s="17">
        <f>I10+I11</f>
        <v>-27</v>
      </c>
      <c r="J9" s="28">
        <f>K9-L9</f>
        <v>-7.0563794249920315</v>
      </c>
      <c r="K9" s="28">
        <v>6.6723587760128753</v>
      </c>
      <c r="L9" s="28">
        <v>13.728738201004907</v>
      </c>
      <c r="M9" s="17">
        <f t="shared" ref="M9:U9" si="1">M10+M11</f>
        <v>-8</v>
      </c>
      <c r="N9" s="17">
        <f t="shared" si="1"/>
        <v>469</v>
      </c>
      <c r="O9" s="17">
        <f t="shared" si="1"/>
        <v>-52</v>
      </c>
      <c r="P9" s="17">
        <f t="shared" si="1"/>
        <v>307</v>
      </c>
      <c r="Q9" s="17">
        <f t="shared" si="1"/>
        <v>162</v>
      </c>
      <c r="R9" s="17">
        <f>R10+R11</f>
        <v>477</v>
      </c>
      <c r="S9" s="17">
        <f t="shared" si="1"/>
        <v>-67</v>
      </c>
      <c r="T9" s="17">
        <f t="shared" si="1"/>
        <v>315</v>
      </c>
      <c r="U9" s="17">
        <f t="shared" si="1"/>
        <v>162</v>
      </c>
      <c r="V9" s="28">
        <v>-0.38402064897915977</v>
      </c>
    </row>
    <row r="10" spans="1:22" ht="15" customHeight="1" x14ac:dyDescent="0.2">
      <c r="A10" s="6" t="s">
        <v>28</v>
      </c>
      <c r="B10" s="18">
        <f t="shared" ref="B10:I10" si="2">B20+B21+B22+B23</f>
        <v>-85</v>
      </c>
      <c r="C10" s="18">
        <f t="shared" si="2"/>
        <v>19</v>
      </c>
      <c r="D10" s="18">
        <f t="shared" si="2"/>
        <v>29</v>
      </c>
      <c r="E10" s="18">
        <f t="shared" si="2"/>
        <v>-86</v>
      </c>
      <c r="F10" s="18">
        <f t="shared" si="2"/>
        <v>112</v>
      </c>
      <c r="G10" s="18">
        <f t="shared" si="2"/>
        <v>-1</v>
      </c>
      <c r="H10" s="18">
        <f t="shared" si="2"/>
        <v>198</v>
      </c>
      <c r="I10" s="18">
        <f t="shared" si="2"/>
        <v>-11</v>
      </c>
      <c r="J10" s="25">
        <f t="shared" ref="J10:J38" si="3">K10-L10</f>
        <v>-5.4502480455053099</v>
      </c>
      <c r="K10" s="25">
        <v>7.0979974546115692</v>
      </c>
      <c r="L10" s="25">
        <v>12.548245500116879</v>
      </c>
      <c r="M10" s="18">
        <f t="shared" ref="M10:U10" si="4">M20+M21+M22+M23</f>
        <v>1</v>
      </c>
      <c r="N10" s="18">
        <f t="shared" si="4"/>
        <v>363</v>
      </c>
      <c r="O10" s="18">
        <f t="shared" si="4"/>
        <v>-37</v>
      </c>
      <c r="P10" s="18">
        <f t="shared" si="4"/>
        <v>256</v>
      </c>
      <c r="Q10" s="18">
        <f t="shared" si="4"/>
        <v>107</v>
      </c>
      <c r="R10" s="18">
        <f t="shared" si="4"/>
        <v>362</v>
      </c>
      <c r="S10" s="18">
        <f t="shared" si="4"/>
        <v>-56</v>
      </c>
      <c r="T10" s="18">
        <f t="shared" si="4"/>
        <v>270</v>
      </c>
      <c r="U10" s="18">
        <f t="shared" si="4"/>
        <v>92</v>
      </c>
      <c r="V10" s="25">
        <v>6.3374977273319644E-2</v>
      </c>
    </row>
    <row r="11" spans="1:22" ht="15" customHeight="1" x14ac:dyDescent="0.2">
      <c r="A11" s="2" t="s">
        <v>27</v>
      </c>
      <c r="B11" s="19">
        <f t="shared" ref="B11:I11" si="5">B12+B13+B14+B15+B16</f>
        <v>-70</v>
      </c>
      <c r="C11" s="19">
        <f t="shared" si="5"/>
        <v>23</v>
      </c>
      <c r="D11" s="19">
        <f t="shared" si="5"/>
        <v>19</v>
      </c>
      <c r="E11" s="19">
        <f t="shared" si="5"/>
        <v>-61</v>
      </c>
      <c r="F11" s="19">
        <f t="shared" si="5"/>
        <v>27</v>
      </c>
      <c r="G11" s="19">
        <f t="shared" si="5"/>
        <v>7</v>
      </c>
      <c r="H11" s="19">
        <f t="shared" si="5"/>
        <v>88</v>
      </c>
      <c r="I11" s="19">
        <f t="shared" si="5"/>
        <v>-16</v>
      </c>
      <c r="J11" s="30">
        <f t="shared" si="3"/>
        <v>-12.071762263171554</v>
      </c>
      <c r="K11" s="30">
        <v>5.3432390345185574</v>
      </c>
      <c r="L11" s="30">
        <v>17.415001297690111</v>
      </c>
      <c r="M11" s="19">
        <f t="shared" ref="M11:U11" si="6">M12+M13+M14+M15+M16</f>
        <v>-9</v>
      </c>
      <c r="N11" s="19">
        <f t="shared" si="6"/>
        <v>106</v>
      </c>
      <c r="O11" s="19">
        <f t="shared" si="6"/>
        <v>-15</v>
      </c>
      <c r="P11" s="19">
        <f t="shared" si="6"/>
        <v>51</v>
      </c>
      <c r="Q11" s="19">
        <f t="shared" si="6"/>
        <v>55</v>
      </c>
      <c r="R11" s="19">
        <f t="shared" si="6"/>
        <v>115</v>
      </c>
      <c r="S11" s="19">
        <f t="shared" si="6"/>
        <v>-11</v>
      </c>
      <c r="T11" s="19">
        <f t="shared" si="6"/>
        <v>45</v>
      </c>
      <c r="U11" s="19">
        <f t="shared" si="6"/>
        <v>70</v>
      </c>
      <c r="V11" s="30">
        <v>-1.7810796781728513</v>
      </c>
    </row>
    <row r="12" spans="1:22" ht="15" customHeight="1" x14ac:dyDescent="0.2">
      <c r="A12" s="6" t="s">
        <v>26</v>
      </c>
      <c r="B12" s="18">
        <f t="shared" ref="B12:I12" si="7">B24</f>
        <v>-3</v>
      </c>
      <c r="C12" s="18">
        <f t="shared" si="7"/>
        <v>-2</v>
      </c>
      <c r="D12" s="18">
        <f t="shared" si="7"/>
        <v>7</v>
      </c>
      <c r="E12" s="18">
        <f t="shared" si="7"/>
        <v>-4</v>
      </c>
      <c r="F12" s="18">
        <f t="shared" si="7"/>
        <v>1</v>
      </c>
      <c r="G12" s="18">
        <f t="shared" si="7"/>
        <v>0</v>
      </c>
      <c r="H12" s="18">
        <f t="shared" si="7"/>
        <v>5</v>
      </c>
      <c r="I12" s="18">
        <f t="shared" si="7"/>
        <v>-2</v>
      </c>
      <c r="J12" s="25">
        <f t="shared" si="3"/>
        <v>-9.8985801217038549</v>
      </c>
      <c r="K12" s="25">
        <v>2.4746450304259637</v>
      </c>
      <c r="L12" s="25">
        <v>12.373225152129818</v>
      </c>
      <c r="M12" s="18">
        <f t="shared" ref="M12:U12" si="8">M24</f>
        <v>1</v>
      </c>
      <c r="N12" s="18">
        <f t="shared" si="8"/>
        <v>10</v>
      </c>
      <c r="O12" s="18">
        <f t="shared" si="8"/>
        <v>3</v>
      </c>
      <c r="P12" s="18">
        <f t="shared" si="8"/>
        <v>5</v>
      </c>
      <c r="Q12" s="18">
        <f t="shared" si="8"/>
        <v>5</v>
      </c>
      <c r="R12" s="18">
        <f t="shared" si="8"/>
        <v>9</v>
      </c>
      <c r="S12" s="18">
        <f t="shared" si="8"/>
        <v>-2</v>
      </c>
      <c r="T12" s="18">
        <f t="shared" si="8"/>
        <v>3</v>
      </c>
      <c r="U12" s="18">
        <f t="shared" si="8"/>
        <v>6</v>
      </c>
      <c r="V12" s="25">
        <v>2.4746450304259646</v>
      </c>
    </row>
    <row r="13" spans="1:22" ht="15" customHeight="1" x14ac:dyDescent="0.2">
      <c r="A13" s="4" t="s">
        <v>25</v>
      </c>
      <c r="B13" s="20">
        <f t="shared" ref="B13:I13" si="9">B25+B26+B27</f>
        <v>-21</v>
      </c>
      <c r="C13" s="20">
        <f t="shared" si="9"/>
        <v>1</v>
      </c>
      <c r="D13" s="20">
        <f t="shared" si="9"/>
        <v>17</v>
      </c>
      <c r="E13" s="20">
        <f t="shared" si="9"/>
        <v>-19</v>
      </c>
      <c r="F13" s="20">
        <f t="shared" si="9"/>
        <v>5</v>
      </c>
      <c r="G13" s="20">
        <f t="shared" si="9"/>
        <v>4</v>
      </c>
      <c r="H13" s="20">
        <f t="shared" si="9"/>
        <v>24</v>
      </c>
      <c r="I13" s="20">
        <f t="shared" si="9"/>
        <v>0</v>
      </c>
      <c r="J13" s="26">
        <f t="shared" si="3"/>
        <v>-21.242668621700879</v>
      </c>
      <c r="K13" s="26">
        <v>5.5901759530791795</v>
      </c>
      <c r="L13" s="26">
        <v>26.832844574780058</v>
      </c>
      <c r="M13" s="20">
        <f t="shared" ref="M13:U13" si="10">M25+M26+M27</f>
        <v>-2</v>
      </c>
      <c r="N13" s="20">
        <f t="shared" si="10"/>
        <v>17</v>
      </c>
      <c r="O13" s="20">
        <f t="shared" si="10"/>
        <v>6</v>
      </c>
      <c r="P13" s="20">
        <f t="shared" si="10"/>
        <v>11</v>
      </c>
      <c r="Q13" s="20">
        <f t="shared" si="10"/>
        <v>6</v>
      </c>
      <c r="R13" s="20">
        <f t="shared" si="10"/>
        <v>19</v>
      </c>
      <c r="S13" s="20">
        <f t="shared" si="10"/>
        <v>-7</v>
      </c>
      <c r="T13" s="20">
        <f t="shared" si="10"/>
        <v>4</v>
      </c>
      <c r="U13" s="20">
        <f t="shared" si="10"/>
        <v>15</v>
      </c>
      <c r="V13" s="26">
        <v>-2.23607038123167</v>
      </c>
    </row>
    <row r="14" spans="1:22" ht="15" customHeight="1" x14ac:dyDescent="0.2">
      <c r="A14" s="4" t="s">
        <v>24</v>
      </c>
      <c r="B14" s="20">
        <f t="shared" ref="B14:I14" si="11">B28+B29+B30+B31</f>
        <v>-22</v>
      </c>
      <c r="C14" s="20">
        <f t="shared" si="11"/>
        <v>7</v>
      </c>
      <c r="D14" s="20">
        <f t="shared" si="11"/>
        <v>-11</v>
      </c>
      <c r="E14" s="20">
        <f t="shared" si="11"/>
        <v>-13</v>
      </c>
      <c r="F14" s="20">
        <f t="shared" si="11"/>
        <v>13</v>
      </c>
      <c r="G14" s="20">
        <f t="shared" si="11"/>
        <v>1</v>
      </c>
      <c r="H14" s="20">
        <f t="shared" si="11"/>
        <v>26</v>
      </c>
      <c r="I14" s="20">
        <f t="shared" si="11"/>
        <v>-13</v>
      </c>
      <c r="J14" s="26">
        <f t="shared" si="3"/>
        <v>-6.6677877743210292</v>
      </c>
      <c r="K14" s="26">
        <v>6.6677877743210292</v>
      </c>
      <c r="L14" s="26">
        <v>13.335575548642058</v>
      </c>
      <c r="M14" s="20">
        <f t="shared" ref="M14:U14" si="12">M28+M29+M30+M31</f>
        <v>-9</v>
      </c>
      <c r="N14" s="20">
        <f t="shared" si="12"/>
        <v>40</v>
      </c>
      <c r="O14" s="20">
        <f t="shared" si="12"/>
        <v>-20</v>
      </c>
      <c r="P14" s="20">
        <f t="shared" si="12"/>
        <v>18</v>
      </c>
      <c r="Q14" s="20">
        <f t="shared" si="12"/>
        <v>22</v>
      </c>
      <c r="R14" s="20">
        <f t="shared" si="12"/>
        <v>49</v>
      </c>
      <c r="S14" s="20">
        <f t="shared" si="12"/>
        <v>5</v>
      </c>
      <c r="T14" s="20">
        <f t="shared" si="12"/>
        <v>23</v>
      </c>
      <c r="U14" s="20">
        <f t="shared" si="12"/>
        <v>26</v>
      </c>
      <c r="V14" s="26">
        <v>-4.6161607668376341</v>
      </c>
    </row>
    <row r="15" spans="1:22" ht="15" customHeight="1" x14ac:dyDescent="0.2">
      <c r="A15" s="4" t="s">
        <v>23</v>
      </c>
      <c r="B15" s="20">
        <f t="shared" ref="B15:I15" si="13">B32+B33+B34+B35</f>
        <v>-10</v>
      </c>
      <c r="C15" s="20">
        <f t="shared" si="13"/>
        <v>21</v>
      </c>
      <c r="D15" s="20">
        <f t="shared" si="13"/>
        <v>7</v>
      </c>
      <c r="E15" s="20">
        <f t="shared" si="13"/>
        <v>-16</v>
      </c>
      <c r="F15" s="20">
        <f t="shared" si="13"/>
        <v>8</v>
      </c>
      <c r="G15" s="20">
        <f t="shared" si="13"/>
        <v>2</v>
      </c>
      <c r="H15" s="20">
        <f t="shared" si="13"/>
        <v>24</v>
      </c>
      <c r="I15" s="20">
        <f t="shared" si="13"/>
        <v>3</v>
      </c>
      <c r="J15" s="26">
        <f t="shared" si="3"/>
        <v>-10.854696101873994</v>
      </c>
      <c r="K15" s="26">
        <v>5.4273480509369953</v>
      </c>
      <c r="L15" s="26">
        <v>16.28204415281099</v>
      </c>
      <c r="M15" s="20">
        <f t="shared" ref="M15:U15" si="14">M32+M33+M34+M35</f>
        <v>6</v>
      </c>
      <c r="N15" s="20">
        <f t="shared" si="14"/>
        <v>34</v>
      </c>
      <c r="O15" s="20">
        <f t="shared" si="14"/>
        <v>-3</v>
      </c>
      <c r="P15" s="20">
        <f t="shared" si="14"/>
        <v>14</v>
      </c>
      <c r="Q15" s="20">
        <f t="shared" si="14"/>
        <v>20</v>
      </c>
      <c r="R15" s="20">
        <f t="shared" si="14"/>
        <v>28</v>
      </c>
      <c r="S15" s="20">
        <f t="shared" si="14"/>
        <v>-11</v>
      </c>
      <c r="T15" s="20">
        <f t="shared" si="14"/>
        <v>14</v>
      </c>
      <c r="U15" s="20">
        <f t="shared" si="14"/>
        <v>14</v>
      </c>
      <c r="V15" s="26">
        <v>4.0705110382027492</v>
      </c>
    </row>
    <row r="16" spans="1:22" ht="15" customHeight="1" x14ac:dyDescent="0.2">
      <c r="A16" s="2" t="s">
        <v>22</v>
      </c>
      <c r="B16" s="19">
        <f t="shared" ref="B16:I16" si="15">B36+B37+B38</f>
        <v>-14</v>
      </c>
      <c r="C16" s="19">
        <f t="shared" si="15"/>
        <v>-4</v>
      </c>
      <c r="D16" s="19">
        <f t="shared" si="15"/>
        <v>-1</v>
      </c>
      <c r="E16" s="19">
        <f t="shared" si="15"/>
        <v>-9</v>
      </c>
      <c r="F16" s="19">
        <f t="shared" si="15"/>
        <v>0</v>
      </c>
      <c r="G16" s="19">
        <f t="shared" si="15"/>
        <v>0</v>
      </c>
      <c r="H16" s="19">
        <f t="shared" si="15"/>
        <v>9</v>
      </c>
      <c r="I16" s="19">
        <f t="shared" si="15"/>
        <v>-4</v>
      </c>
      <c r="J16" s="30">
        <f t="shared" si="3"/>
        <v>-27.198414664354718</v>
      </c>
      <c r="K16" s="30">
        <v>0</v>
      </c>
      <c r="L16" s="30">
        <v>27.198414664354718</v>
      </c>
      <c r="M16" s="19">
        <f t="shared" ref="M16:U16" si="16">M36+M37+M38</f>
        <v>-5</v>
      </c>
      <c r="N16" s="19">
        <f t="shared" si="16"/>
        <v>5</v>
      </c>
      <c r="O16" s="19">
        <f t="shared" si="16"/>
        <v>-1</v>
      </c>
      <c r="P16" s="19">
        <f t="shared" si="16"/>
        <v>3</v>
      </c>
      <c r="Q16" s="19">
        <f t="shared" si="16"/>
        <v>2</v>
      </c>
      <c r="R16" s="19">
        <f t="shared" si="16"/>
        <v>10</v>
      </c>
      <c r="S16" s="19">
        <f t="shared" si="16"/>
        <v>4</v>
      </c>
      <c r="T16" s="19">
        <f t="shared" si="16"/>
        <v>1</v>
      </c>
      <c r="U16" s="19">
        <f t="shared" si="16"/>
        <v>9</v>
      </c>
      <c r="V16" s="30">
        <v>-15.110230369085954</v>
      </c>
    </row>
    <row r="17" spans="1:22" ht="15" customHeight="1" x14ac:dyDescent="0.2">
      <c r="A17" s="6" t="s">
        <v>21</v>
      </c>
      <c r="B17" s="18">
        <f t="shared" ref="B17:I17" si="17">B12+B13+B20</f>
        <v>-61</v>
      </c>
      <c r="C17" s="18">
        <f t="shared" si="17"/>
        <v>15</v>
      </c>
      <c r="D17" s="18">
        <f t="shared" si="17"/>
        <v>14</v>
      </c>
      <c r="E17" s="18">
        <f t="shared" si="17"/>
        <v>-55</v>
      </c>
      <c r="F17" s="18">
        <f t="shared" si="17"/>
        <v>58</v>
      </c>
      <c r="G17" s="18">
        <f t="shared" si="17"/>
        <v>7</v>
      </c>
      <c r="H17" s="18">
        <f t="shared" si="17"/>
        <v>113</v>
      </c>
      <c r="I17" s="18">
        <f t="shared" si="17"/>
        <v>-4</v>
      </c>
      <c r="J17" s="25">
        <f t="shared" si="3"/>
        <v>-6.4321935601376543</v>
      </c>
      <c r="K17" s="25">
        <v>6.7830404815997083</v>
      </c>
      <c r="L17" s="25">
        <v>13.215234041737363</v>
      </c>
      <c r="M17" s="18">
        <f t="shared" ref="M17:U17" si="18">M12+M13+M20</f>
        <v>-6</v>
      </c>
      <c r="N17" s="18">
        <f t="shared" si="18"/>
        <v>177</v>
      </c>
      <c r="O17" s="18">
        <f t="shared" si="18"/>
        <v>-4</v>
      </c>
      <c r="P17" s="18">
        <f t="shared" si="18"/>
        <v>125</v>
      </c>
      <c r="Q17" s="18">
        <f t="shared" si="18"/>
        <v>52</v>
      </c>
      <c r="R17" s="18">
        <f t="shared" si="18"/>
        <v>183</v>
      </c>
      <c r="S17" s="18">
        <f t="shared" si="18"/>
        <v>-7</v>
      </c>
      <c r="T17" s="18">
        <f t="shared" si="18"/>
        <v>129</v>
      </c>
      <c r="U17" s="18">
        <f t="shared" si="18"/>
        <v>54</v>
      </c>
      <c r="V17" s="25">
        <v>-0.70169384292410442</v>
      </c>
    </row>
    <row r="18" spans="1:22" ht="15" customHeight="1" x14ac:dyDescent="0.2">
      <c r="A18" s="4" t="s">
        <v>20</v>
      </c>
      <c r="B18" s="20">
        <f t="shared" ref="B18:I18" si="19">B14+B22</f>
        <v>-52</v>
      </c>
      <c r="C18" s="20">
        <f t="shared" si="19"/>
        <v>-12</v>
      </c>
      <c r="D18" s="20">
        <f t="shared" si="19"/>
        <v>-6</v>
      </c>
      <c r="E18" s="20">
        <f t="shared" si="19"/>
        <v>-33</v>
      </c>
      <c r="F18" s="20">
        <f t="shared" si="19"/>
        <v>19</v>
      </c>
      <c r="G18" s="20">
        <f t="shared" si="19"/>
        <v>1</v>
      </c>
      <c r="H18" s="20">
        <f t="shared" si="19"/>
        <v>52</v>
      </c>
      <c r="I18" s="20">
        <f t="shared" si="19"/>
        <v>-14</v>
      </c>
      <c r="J18" s="26">
        <f t="shared" si="3"/>
        <v>-9.0714494941529029</v>
      </c>
      <c r="K18" s="26">
        <v>5.2229557693607624</v>
      </c>
      <c r="L18" s="26">
        <v>14.294405263513665</v>
      </c>
      <c r="M18" s="20">
        <f t="shared" ref="M18:U18" si="20">M14+M22</f>
        <v>-19</v>
      </c>
      <c r="N18" s="20">
        <f t="shared" si="20"/>
        <v>72</v>
      </c>
      <c r="O18" s="20">
        <f t="shared" si="20"/>
        <v>-38</v>
      </c>
      <c r="P18" s="20">
        <f t="shared" si="20"/>
        <v>36</v>
      </c>
      <c r="Q18" s="20">
        <f t="shared" si="20"/>
        <v>36</v>
      </c>
      <c r="R18" s="20">
        <f t="shared" si="20"/>
        <v>91</v>
      </c>
      <c r="S18" s="20">
        <f t="shared" si="20"/>
        <v>-17</v>
      </c>
      <c r="T18" s="20">
        <f t="shared" si="20"/>
        <v>42</v>
      </c>
      <c r="U18" s="20">
        <f t="shared" si="20"/>
        <v>49</v>
      </c>
      <c r="V18" s="26">
        <v>-5.2229557693607624</v>
      </c>
    </row>
    <row r="19" spans="1:22" ht="15" customHeight="1" x14ac:dyDescent="0.2">
      <c r="A19" s="2" t="s">
        <v>19</v>
      </c>
      <c r="B19" s="19">
        <f t="shared" ref="B19:I19" si="21">B15+B16+B21+B23</f>
        <v>-42</v>
      </c>
      <c r="C19" s="19">
        <f t="shared" si="21"/>
        <v>39</v>
      </c>
      <c r="D19" s="19">
        <f t="shared" si="21"/>
        <v>40</v>
      </c>
      <c r="E19" s="19">
        <f t="shared" si="21"/>
        <v>-59</v>
      </c>
      <c r="F19" s="19">
        <f t="shared" si="21"/>
        <v>62</v>
      </c>
      <c r="G19" s="19">
        <f t="shared" si="21"/>
        <v>-2</v>
      </c>
      <c r="H19" s="19">
        <f t="shared" si="21"/>
        <v>121</v>
      </c>
      <c r="I19" s="19">
        <f t="shared" si="21"/>
        <v>-9</v>
      </c>
      <c r="J19" s="30">
        <f t="shared" si="3"/>
        <v>-6.8257896882971565</v>
      </c>
      <c r="K19" s="30">
        <v>7.1728637402444697</v>
      </c>
      <c r="L19" s="30">
        <v>13.998653428541626</v>
      </c>
      <c r="M19" s="19">
        <f t="shared" ref="M19:U19" si="22">M15+M16+M21+M23</f>
        <v>17</v>
      </c>
      <c r="N19" s="19">
        <f t="shared" si="22"/>
        <v>220</v>
      </c>
      <c r="O19" s="19">
        <f t="shared" si="22"/>
        <v>-10</v>
      </c>
      <c r="P19" s="19">
        <f t="shared" si="22"/>
        <v>146</v>
      </c>
      <c r="Q19" s="19">
        <f t="shared" si="22"/>
        <v>74</v>
      </c>
      <c r="R19" s="19">
        <f t="shared" si="22"/>
        <v>203</v>
      </c>
      <c r="S19" s="19">
        <f t="shared" si="22"/>
        <v>-43</v>
      </c>
      <c r="T19" s="19">
        <f t="shared" si="22"/>
        <v>144</v>
      </c>
      <c r="U19" s="19">
        <f t="shared" si="22"/>
        <v>59</v>
      </c>
      <c r="V19" s="30">
        <v>1.9667529610347749</v>
      </c>
    </row>
    <row r="20" spans="1:22" ht="15" customHeight="1" x14ac:dyDescent="0.2">
      <c r="A20" s="5" t="s">
        <v>18</v>
      </c>
      <c r="B20" s="18">
        <f>E20+M20</f>
        <v>-37</v>
      </c>
      <c r="C20" s="18">
        <v>16</v>
      </c>
      <c r="D20" s="18">
        <f>G20-I20+O20-S20</f>
        <v>-10</v>
      </c>
      <c r="E20" s="18">
        <f>F20-H20</f>
        <v>-32</v>
      </c>
      <c r="F20" s="18">
        <v>52</v>
      </c>
      <c r="G20" s="18">
        <v>3</v>
      </c>
      <c r="H20" s="18">
        <v>84</v>
      </c>
      <c r="I20" s="18">
        <v>-2</v>
      </c>
      <c r="J20" s="25">
        <f t="shared" si="3"/>
        <v>-4.4124461724515971</v>
      </c>
      <c r="K20" s="25">
        <v>7.1702250302338459</v>
      </c>
      <c r="L20" s="25">
        <v>11.582671202685443</v>
      </c>
      <c r="M20" s="18">
        <f>N20-R20</f>
        <v>-5</v>
      </c>
      <c r="N20" s="18">
        <f>SUM(P20:Q20)</f>
        <v>150</v>
      </c>
      <c r="O20" s="22">
        <v>-13</v>
      </c>
      <c r="P20" s="22">
        <v>109</v>
      </c>
      <c r="Q20" s="22">
        <v>41</v>
      </c>
      <c r="R20" s="22">
        <f>SUM(T20:U20)</f>
        <v>155</v>
      </c>
      <c r="S20" s="22">
        <v>2</v>
      </c>
      <c r="T20" s="22">
        <v>122</v>
      </c>
      <c r="U20" s="22">
        <v>33</v>
      </c>
      <c r="V20" s="29">
        <v>-0.68944471444556399</v>
      </c>
    </row>
    <row r="21" spans="1:22" ht="15" customHeight="1" x14ac:dyDescent="0.2">
      <c r="A21" s="3" t="s">
        <v>17</v>
      </c>
      <c r="B21" s="20">
        <f t="shared" ref="B21:B38" si="23">E21+M21</f>
        <v>-15</v>
      </c>
      <c r="C21" s="20">
        <v>27</v>
      </c>
      <c r="D21" s="20">
        <f t="shared" ref="D21:D38" si="24">G21-I21+O21-S21</f>
        <v>27</v>
      </c>
      <c r="E21" s="20">
        <f t="shared" ref="E21:E38" si="25">F21-H21</f>
        <v>-24</v>
      </c>
      <c r="F21" s="20">
        <v>47</v>
      </c>
      <c r="G21" s="20">
        <v>-1</v>
      </c>
      <c r="H21" s="20">
        <v>71</v>
      </c>
      <c r="I21" s="20">
        <v>-6</v>
      </c>
      <c r="J21" s="26">
        <f t="shared" si="3"/>
        <v>-4.2879737566633498</v>
      </c>
      <c r="K21" s="26">
        <v>8.3972819401323875</v>
      </c>
      <c r="L21" s="26">
        <v>12.685255696795737</v>
      </c>
      <c r="M21" s="20">
        <f t="shared" ref="M21:M38" si="26">N21-R21</f>
        <v>9</v>
      </c>
      <c r="N21" s="20">
        <f>SUM(P21:Q21)</f>
        <v>147</v>
      </c>
      <c r="O21" s="20">
        <v>-7</v>
      </c>
      <c r="P21" s="20">
        <v>107</v>
      </c>
      <c r="Q21" s="20">
        <v>40</v>
      </c>
      <c r="R21" s="20">
        <f t="shared" ref="R21:R38" si="27">SUM(T21:U21)</f>
        <v>138</v>
      </c>
      <c r="S21" s="20">
        <v>-29</v>
      </c>
      <c r="T21" s="20">
        <v>110</v>
      </c>
      <c r="U21" s="20">
        <v>28</v>
      </c>
      <c r="V21" s="26">
        <v>1.6079901587487555</v>
      </c>
    </row>
    <row r="22" spans="1:22" ht="15" customHeight="1" x14ac:dyDescent="0.2">
      <c r="A22" s="3" t="s">
        <v>16</v>
      </c>
      <c r="B22" s="20">
        <f t="shared" si="23"/>
        <v>-30</v>
      </c>
      <c r="C22" s="20">
        <v>-19</v>
      </c>
      <c r="D22" s="20">
        <f t="shared" si="24"/>
        <v>5</v>
      </c>
      <c r="E22" s="20">
        <f t="shared" si="25"/>
        <v>-20</v>
      </c>
      <c r="F22" s="20">
        <v>6</v>
      </c>
      <c r="G22" s="20">
        <v>0</v>
      </c>
      <c r="H22" s="20">
        <v>26</v>
      </c>
      <c r="I22" s="20">
        <v>-1</v>
      </c>
      <c r="J22" s="26">
        <f t="shared" si="3"/>
        <v>-11.847535809662538</v>
      </c>
      <c r="K22" s="26">
        <v>3.5542607428987623</v>
      </c>
      <c r="L22" s="26">
        <v>15.401796552561301</v>
      </c>
      <c r="M22" s="20">
        <f>N22-R22</f>
        <v>-10</v>
      </c>
      <c r="N22" s="20">
        <f t="shared" ref="N22:N38" si="28">SUM(P22:Q22)</f>
        <v>32</v>
      </c>
      <c r="O22" s="20">
        <v>-18</v>
      </c>
      <c r="P22" s="20">
        <v>18</v>
      </c>
      <c r="Q22" s="20">
        <v>14</v>
      </c>
      <c r="R22" s="20">
        <f t="shared" si="27"/>
        <v>42</v>
      </c>
      <c r="S22" s="20">
        <v>-22</v>
      </c>
      <c r="T22" s="20">
        <v>19</v>
      </c>
      <c r="U22" s="20">
        <v>23</v>
      </c>
      <c r="V22" s="26">
        <v>-5.9237679048312728</v>
      </c>
    </row>
    <row r="23" spans="1:22" ht="15" customHeight="1" x14ac:dyDescent="0.2">
      <c r="A23" s="1" t="s">
        <v>15</v>
      </c>
      <c r="B23" s="19">
        <f t="shared" si="23"/>
        <v>-3</v>
      </c>
      <c r="C23" s="19">
        <v>-5</v>
      </c>
      <c r="D23" s="19">
        <f t="shared" si="24"/>
        <v>7</v>
      </c>
      <c r="E23" s="19">
        <f t="shared" si="25"/>
        <v>-10</v>
      </c>
      <c r="F23" s="19">
        <v>7</v>
      </c>
      <c r="G23" s="19">
        <v>-3</v>
      </c>
      <c r="H23" s="19">
        <v>17</v>
      </c>
      <c r="I23" s="19">
        <v>-2</v>
      </c>
      <c r="J23" s="30">
        <f t="shared" si="3"/>
        <v>-8.0533368539177506</v>
      </c>
      <c r="K23" s="30">
        <v>5.6373357977424252</v>
      </c>
      <c r="L23" s="30">
        <v>13.690672651660176</v>
      </c>
      <c r="M23" s="19">
        <f t="shared" si="26"/>
        <v>7</v>
      </c>
      <c r="N23" s="19">
        <f t="shared" si="28"/>
        <v>34</v>
      </c>
      <c r="O23" s="19">
        <v>1</v>
      </c>
      <c r="P23" s="19">
        <v>22</v>
      </c>
      <c r="Q23" s="19">
        <v>12</v>
      </c>
      <c r="R23" s="19">
        <f t="shared" si="27"/>
        <v>27</v>
      </c>
      <c r="S23" s="24">
        <v>-7</v>
      </c>
      <c r="T23" s="24">
        <v>19</v>
      </c>
      <c r="U23" s="24">
        <v>8</v>
      </c>
      <c r="V23" s="31">
        <v>5.6373357977424234</v>
      </c>
    </row>
    <row r="24" spans="1:22" ht="15" customHeight="1" x14ac:dyDescent="0.2">
      <c r="A24" s="7" t="s">
        <v>14</v>
      </c>
      <c r="B24" s="17">
        <f t="shared" si="23"/>
        <v>-3</v>
      </c>
      <c r="C24" s="17">
        <v>-2</v>
      </c>
      <c r="D24" s="17">
        <f t="shared" si="24"/>
        <v>7</v>
      </c>
      <c r="E24" s="18">
        <f t="shared" si="25"/>
        <v>-4</v>
      </c>
      <c r="F24" s="17">
        <v>1</v>
      </c>
      <c r="G24" s="17">
        <v>0</v>
      </c>
      <c r="H24" s="17">
        <v>5</v>
      </c>
      <c r="I24" s="23">
        <v>-2</v>
      </c>
      <c r="J24" s="38">
        <f t="shared" si="3"/>
        <v>-9.8985801217038549</v>
      </c>
      <c r="K24" s="38">
        <v>2.4746450304259637</v>
      </c>
      <c r="L24" s="38">
        <v>12.373225152129818</v>
      </c>
      <c r="M24" s="18">
        <f t="shared" si="26"/>
        <v>1</v>
      </c>
      <c r="N24" s="17">
        <f t="shared" si="28"/>
        <v>10</v>
      </c>
      <c r="O24" s="17">
        <v>3</v>
      </c>
      <c r="P24" s="17">
        <v>5</v>
      </c>
      <c r="Q24" s="17">
        <v>5</v>
      </c>
      <c r="R24" s="17">
        <f t="shared" si="27"/>
        <v>9</v>
      </c>
      <c r="S24" s="17">
        <v>-2</v>
      </c>
      <c r="T24" s="17">
        <v>3</v>
      </c>
      <c r="U24" s="17">
        <v>6</v>
      </c>
      <c r="V24" s="28">
        <v>2.4746450304259646</v>
      </c>
    </row>
    <row r="25" spans="1:22" ht="15" customHeight="1" x14ac:dyDescent="0.2">
      <c r="A25" s="5" t="s">
        <v>13</v>
      </c>
      <c r="B25" s="18">
        <f t="shared" si="23"/>
        <v>-5</v>
      </c>
      <c r="C25" s="18">
        <v>-2</v>
      </c>
      <c r="D25" s="18">
        <f t="shared" si="24"/>
        <v>0</v>
      </c>
      <c r="E25" s="18">
        <f t="shared" si="25"/>
        <v>-3</v>
      </c>
      <c r="F25" s="18">
        <v>1</v>
      </c>
      <c r="G25" s="18">
        <v>1</v>
      </c>
      <c r="H25" s="18">
        <v>4</v>
      </c>
      <c r="I25" s="18">
        <v>1</v>
      </c>
      <c r="J25" s="25">
        <f t="shared" si="3"/>
        <v>-30.627615062761507</v>
      </c>
      <c r="K25" s="25">
        <v>10.209205020920502</v>
      </c>
      <c r="L25" s="25">
        <v>40.836820083682007</v>
      </c>
      <c r="M25" s="18">
        <f t="shared" si="26"/>
        <v>-2</v>
      </c>
      <c r="N25" s="18">
        <f t="shared" si="28"/>
        <v>3</v>
      </c>
      <c r="O25" s="18">
        <v>2</v>
      </c>
      <c r="P25" s="18">
        <v>2</v>
      </c>
      <c r="Q25" s="18">
        <v>1</v>
      </c>
      <c r="R25" s="18">
        <f t="shared" si="27"/>
        <v>5</v>
      </c>
      <c r="S25" s="22">
        <v>2</v>
      </c>
      <c r="T25" s="22">
        <v>0</v>
      </c>
      <c r="U25" s="22">
        <v>5</v>
      </c>
      <c r="V25" s="29">
        <v>-20.418410041841</v>
      </c>
    </row>
    <row r="26" spans="1:22" ht="15" customHeight="1" x14ac:dyDescent="0.2">
      <c r="A26" s="3" t="s">
        <v>12</v>
      </c>
      <c r="B26" s="20">
        <f t="shared" si="23"/>
        <v>4</v>
      </c>
      <c r="C26" s="20">
        <v>8</v>
      </c>
      <c r="D26" s="20">
        <f t="shared" si="24"/>
        <v>19</v>
      </c>
      <c r="E26" s="20">
        <f t="shared" si="25"/>
        <v>-1</v>
      </c>
      <c r="F26" s="20">
        <v>1</v>
      </c>
      <c r="G26" s="20">
        <v>1</v>
      </c>
      <c r="H26" s="20">
        <v>2</v>
      </c>
      <c r="I26" s="20">
        <v>-4</v>
      </c>
      <c r="J26" s="26">
        <f t="shared" si="3"/>
        <v>-4.4968669369701431</v>
      </c>
      <c r="K26" s="26">
        <v>4.4968669369701431</v>
      </c>
      <c r="L26" s="26">
        <v>8.9937338739402861</v>
      </c>
      <c r="M26" s="20">
        <f t="shared" si="26"/>
        <v>5</v>
      </c>
      <c r="N26" s="20">
        <f t="shared" si="28"/>
        <v>9</v>
      </c>
      <c r="O26" s="20">
        <v>7</v>
      </c>
      <c r="P26" s="20">
        <v>6</v>
      </c>
      <c r="Q26" s="20">
        <v>3</v>
      </c>
      <c r="R26" s="20">
        <f t="shared" si="27"/>
        <v>4</v>
      </c>
      <c r="S26" s="20">
        <v>-7</v>
      </c>
      <c r="T26" s="20">
        <v>1</v>
      </c>
      <c r="U26" s="20">
        <v>3</v>
      </c>
      <c r="V26" s="26">
        <v>22.484334684850715</v>
      </c>
    </row>
    <row r="27" spans="1:22" ht="15" customHeight="1" x14ac:dyDescent="0.2">
      <c r="A27" s="1" t="s">
        <v>11</v>
      </c>
      <c r="B27" s="19">
        <f t="shared" si="23"/>
        <v>-20</v>
      </c>
      <c r="C27" s="19">
        <v>-5</v>
      </c>
      <c r="D27" s="19">
        <f t="shared" si="24"/>
        <v>-2</v>
      </c>
      <c r="E27" s="19">
        <f t="shared" si="25"/>
        <v>-15</v>
      </c>
      <c r="F27" s="19">
        <v>3</v>
      </c>
      <c r="G27" s="19">
        <v>2</v>
      </c>
      <c r="H27" s="19">
        <v>18</v>
      </c>
      <c r="I27" s="19">
        <v>3</v>
      </c>
      <c r="J27" s="30">
        <f t="shared" si="3"/>
        <v>-26.127926898914904</v>
      </c>
      <c r="K27" s="30">
        <v>5.2255853797829817</v>
      </c>
      <c r="L27" s="30">
        <v>31.353512278697885</v>
      </c>
      <c r="M27" s="19">
        <f t="shared" si="26"/>
        <v>-5</v>
      </c>
      <c r="N27" s="19">
        <f t="shared" si="28"/>
        <v>5</v>
      </c>
      <c r="O27" s="24">
        <v>-3</v>
      </c>
      <c r="P27" s="24">
        <v>3</v>
      </c>
      <c r="Q27" s="24">
        <v>2</v>
      </c>
      <c r="R27" s="24">
        <f t="shared" si="27"/>
        <v>10</v>
      </c>
      <c r="S27" s="24">
        <v>-2</v>
      </c>
      <c r="T27" s="24">
        <v>3</v>
      </c>
      <c r="U27" s="24">
        <v>7</v>
      </c>
      <c r="V27" s="31">
        <v>-8.7093089663049685</v>
      </c>
    </row>
    <row r="28" spans="1:22" ht="15" customHeight="1" x14ac:dyDescent="0.2">
      <c r="A28" s="5" t="s">
        <v>10</v>
      </c>
      <c r="B28" s="18">
        <f t="shared" si="23"/>
        <v>-7</v>
      </c>
      <c r="C28" s="18">
        <v>9</v>
      </c>
      <c r="D28" s="18">
        <f t="shared" si="24"/>
        <v>-5</v>
      </c>
      <c r="E28" s="18">
        <f t="shared" si="25"/>
        <v>-4</v>
      </c>
      <c r="F28" s="18">
        <v>0</v>
      </c>
      <c r="G28" s="18">
        <v>-2</v>
      </c>
      <c r="H28" s="18">
        <v>4</v>
      </c>
      <c r="I28" s="18">
        <v>-2</v>
      </c>
      <c r="J28" s="25">
        <f t="shared" si="3"/>
        <v>-18.242990654205606</v>
      </c>
      <c r="K28" s="25">
        <v>0</v>
      </c>
      <c r="L28" s="25">
        <v>18.242990654205606</v>
      </c>
      <c r="M28" s="18">
        <f t="shared" si="26"/>
        <v>-3</v>
      </c>
      <c r="N28" s="18">
        <f t="shared" si="28"/>
        <v>2</v>
      </c>
      <c r="O28" s="18">
        <v>-5</v>
      </c>
      <c r="P28" s="18">
        <v>2</v>
      </c>
      <c r="Q28" s="18">
        <v>0</v>
      </c>
      <c r="R28" s="18">
        <f t="shared" si="27"/>
        <v>5</v>
      </c>
      <c r="S28" s="18">
        <v>0</v>
      </c>
      <c r="T28" s="18">
        <v>0</v>
      </c>
      <c r="U28" s="18">
        <v>5</v>
      </c>
      <c r="V28" s="25">
        <v>-13.682242990654206</v>
      </c>
    </row>
    <row r="29" spans="1:22" ht="15" customHeight="1" x14ac:dyDescent="0.2">
      <c r="A29" s="3" t="s">
        <v>9</v>
      </c>
      <c r="B29" s="20">
        <f t="shared" si="23"/>
        <v>4</v>
      </c>
      <c r="C29" s="20">
        <v>6</v>
      </c>
      <c r="D29" s="20">
        <f t="shared" si="24"/>
        <v>10</v>
      </c>
      <c r="E29" s="20">
        <f>F29-H29</f>
        <v>-1</v>
      </c>
      <c r="F29" s="20">
        <v>7</v>
      </c>
      <c r="G29" s="20">
        <v>1</v>
      </c>
      <c r="H29" s="20">
        <v>8</v>
      </c>
      <c r="I29" s="20">
        <v>-2</v>
      </c>
      <c r="J29" s="26">
        <f t="shared" si="3"/>
        <v>-1.6464237516869087</v>
      </c>
      <c r="K29" s="26">
        <v>11.524966261808368</v>
      </c>
      <c r="L29" s="26">
        <v>13.171390013495277</v>
      </c>
      <c r="M29" s="20">
        <f t="shared" si="26"/>
        <v>5</v>
      </c>
      <c r="N29" s="20">
        <f t="shared" si="28"/>
        <v>18</v>
      </c>
      <c r="O29" s="20">
        <v>5</v>
      </c>
      <c r="P29" s="20">
        <v>2</v>
      </c>
      <c r="Q29" s="20">
        <v>16</v>
      </c>
      <c r="R29" s="20">
        <f t="shared" si="27"/>
        <v>13</v>
      </c>
      <c r="S29" s="20">
        <v>-2</v>
      </c>
      <c r="T29" s="20">
        <v>9</v>
      </c>
      <c r="U29" s="20">
        <v>4</v>
      </c>
      <c r="V29" s="26">
        <v>8.2321187584345452</v>
      </c>
    </row>
    <row r="30" spans="1:22" ht="15" customHeight="1" x14ac:dyDescent="0.2">
      <c r="A30" s="3" t="s">
        <v>8</v>
      </c>
      <c r="B30" s="20">
        <f t="shared" si="23"/>
        <v>-11</v>
      </c>
      <c r="C30" s="20">
        <v>-6</v>
      </c>
      <c r="D30" s="20">
        <f t="shared" si="24"/>
        <v>-13</v>
      </c>
      <c r="E30" s="20">
        <f t="shared" si="25"/>
        <v>-6</v>
      </c>
      <c r="F30" s="20">
        <v>4</v>
      </c>
      <c r="G30" s="20">
        <v>2</v>
      </c>
      <c r="H30" s="20">
        <v>10</v>
      </c>
      <c r="I30" s="20">
        <v>-6</v>
      </c>
      <c r="J30" s="26">
        <f t="shared" si="3"/>
        <v>-10.192147034252297</v>
      </c>
      <c r="K30" s="26">
        <v>6.7947646895015312</v>
      </c>
      <c r="L30" s="26">
        <v>16.986911723753828</v>
      </c>
      <c r="M30" s="20">
        <f t="shared" si="26"/>
        <v>-5</v>
      </c>
      <c r="N30" s="20">
        <f t="shared" si="28"/>
        <v>14</v>
      </c>
      <c r="O30" s="20">
        <v>-12</v>
      </c>
      <c r="P30" s="20">
        <v>9</v>
      </c>
      <c r="Q30" s="20">
        <v>5</v>
      </c>
      <c r="R30" s="20">
        <f t="shared" si="27"/>
        <v>19</v>
      </c>
      <c r="S30" s="20">
        <v>9</v>
      </c>
      <c r="T30" s="20">
        <v>10</v>
      </c>
      <c r="U30" s="20">
        <v>9</v>
      </c>
      <c r="V30" s="26">
        <v>-8.4934558618769174</v>
      </c>
    </row>
    <row r="31" spans="1:22" ht="15" customHeight="1" x14ac:dyDescent="0.2">
      <c r="A31" s="1" t="s">
        <v>7</v>
      </c>
      <c r="B31" s="19">
        <f t="shared" si="23"/>
        <v>-8</v>
      </c>
      <c r="C31" s="19">
        <v>-2</v>
      </c>
      <c r="D31" s="19">
        <f t="shared" si="24"/>
        <v>-3</v>
      </c>
      <c r="E31" s="19">
        <f t="shared" si="25"/>
        <v>-2</v>
      </c>
      <c r="F31" s="19">
        <v>2</v>
      </c>
      <c r="G31" s="19">
        <v>0</v>
      </c>
      <c r="H31" s="19">
        <v>4</v>
      </c>
      <c r="I31" s="19">
        <v>-3</v>
      </c>
      <c r="J31" s="30">
        <f t="shared" si="3"/>
        <v>-3.7429053535818375</v>
      </c>
      <c r="K31" s="30">
        <v>3.7429053535818375</v>
      </c>
      <c r="L31" s="30">
        <v>7.485810707163675</v>
      </c>
      <c r="M31" s="19">
        <f t="shared" si="26"/>
        <v>-6</v>
      </c>
      <c r="N31" s="19">
        <f t="shared" si="28"/>
        <v>6</v>
      </c>
      <c r="O31" s="19">
        <v>-8</v>
      </c>
      <c r="P31" s="19">
        <v>5</v>
      </c>
      <c r="Q31" s="19">
        <v>1</v>
      </c>
      <c r="R31" s="19">
        <f t="shared" si="27"/>
        <v>12</v>
      </c>
      <c r="S31" s="19">
        <v>-2</v>
      </c>
      <c r="T31" s="19">
        <v>4</v>
      </c>
      <c r="U31" s="19">
        <v>8</v>
      </c>
      <c r="V31" s="30">
        <v>-11.228716060745514</v>
      </c>
    </row>
    <row r="32" spans="1:22" ht="15" customHeight="1" x14ac:dyDescent="0.2">
      <c r="A32" s="5" t="s">
        <v>6</v>
      </c>
      <c r="B32" s="18">
        <f t="shared" si="23"/>
        <v>1</v>
      </c>
      <c r="C32" s="18">
        <v>1</v>
      </c>
      <c r="D32" s="18">
        <f t="shared" si="24"/>
        <v>2</v>
      </c>
      <c r="E32" s="18">
        <f t="shared" si="25"/>
        <v>1</v>
      </c>
      <c r="F32" s="18">
        <v>1</v>
      </c>
      <c r="G32" s="18">
        <v>1</v>
      </c>
      <c r="H32" s="18">
        <v>0</v>
      </c>
      <c r="I32" s="18">
        <v>-2</v>
      </c>
      <c r="J32" s="25">
        <f t="shared" si="3"/>
        <v>7.3361395069152131</v>
      </c>
      <c r="K32" s="25">
        <v>7.3361395069152131</v>
      </c>
      <c r="L32" s="25">
        <v>0</v>
      </c>
      <c r="M32" s="18">
        <f t="shared" si="26"/>
        <v>0</v>
      </c>
      <c r="N32" s="18">
        <f t="shared" si="28"/>
        <v>2</v>
      </c>
      <c r="O32" s="22">
        <v>-2</v>
      </c>
      <c r="P32" s="22">
        <v>1</v>
      </c>
      <c r="Q32" s="22">
        <v>1</v>
      </c>
      <c r="R32" s="22">
        <f t="shared" si="27"/>
        <v>2</v>
      </c>
      <c r="S32" s="22">
        <v>-1</v>
      </c>
      <c r="T32" s="22">
        <v>1</v>
      </c>
      <c r="U32" s="22">
        <v>1</v>
      </c>
      <c r="V32" s="29">
        <v>0</v>
      </c>
    </row>
    <row r="33" spans="1:22" ht="15" customHeight="1" x14ac:dyDescent="0.2">
      <c r="A33" s="3" t="s">
        <v>5</v>
      </c>
      <c r="B33" s="20">
        <f t="shared" si="23"/>
        <v>-5</v>
      </c>
      <c r="C33" s="20">
        <v>14</v>
      </c>
      <c r="D33" s="20">
        <f t="shared" si="24"/>
        <v>3</v>
      </c>
      <c r="E33" s="20">
        <f t="shared" si="25"/>
        <v>-5</v>
      </c>
      <c r="F33" s="20">
        <v>3</v>
      </c>
      <c r="G33" s="20">
        <v>-1</v>
      </c>
      <c r="H33" s="20">
        <v>8</v>
      </c>
      <c r="I33" s="20">
        <v>-1</v>
      </c>
      <c r="J33" s="26">
        <f t="shared" si="3"/>
        <v>-8.9298784950958847</v>
      </c>
      <c r="K33" s="26">
        <v>5.3579270970575319</v>
      </c>
      <c r="L33" s="26">
        <v>14.287805592153417</v>
      </c>
      <c r="M33" s="20">
        <f t="shared" si="26"/>
        <v>0</v>
      </c>
      <c r="N33" s="20">
        <f t="shared" si="28"/>
        <v>8</v>
      </c>
      <c r="O33" s="20">
        <v>-5</v>
      </c>
      <c r="P33" s="20">
        <v>4</v>
      </c>
      <c r="Q33" s="20">
        <v>4</v>
      </c>
      <c r="R33" s="20">
        <f t="shared" si="27"/>
        <v>8</v>
      </c>
      <c r="S33" s="20">
        <v>-8</v>
      </c>
      <c r="T33" s="20">
        <v>3</v>
      </c>
      <c r="U33" s="20">
        <v>5</v>
      </c>
      <c r="V33" s="26">
        <v>0</v>
      </c>
    </row>
    <row r="34" spans="1:22" ht="15" customHeight="1" x14ac:dyDescent="0.2">
      <c r="A34" s="3" t="s">
        <v>4</v>
      </c>
      <c r="B34" s="20">
        <f t="shared" si="23"/>
        <v>-8</v>
      </c>
      <c r="C34" s="20">
        <v>1</v>
      </c>
      <c r="D34" s="20">
        <f t="shared" si="24"/>
        <v>-9</v>
      </c>
      <c r="E34" s="20">
        <f t="shared" si="25"/>
        <v>-9</v>
      </c>
      <c r="F34" s="20">
        <v>2</v>
      </c>
      <c r="G34" s="20">
        <v>1</v>
      </c>
      <c r="H34" s="20">
        <v>11</v>
      </c>
      <c r="I34" s="20">
        <v>8</v>
      </c>
      <c r="J34" s="26">
        <f t="shared" si="3"/>
        <v>-23.292320746711923</v>
      </c>
      <c r="K34" s="26">
        <v>5.1760712770470931</v>
      </c>
      <c r="L34" s="26">
        <v>28.468392023759016</v>
      </c>
      <c r="M34" s="20">
        <f t="shared" si="26"/>
        <v>1</v>
      </c>
      <c r="N34" s="20">
        <f t="shared" si="28"/>
        <v>9</v>
      </c>
      <c r="O34" s="20">
        <v>1</v>
      </c>
      <c r="P34" s="20">
        <v>5</v>
      </c>
      <c r="Q34" s="20">
        <v>4</v>
      </c>
      <c r="R34" s="20">
        <f t="shared" si="27"/>
        <v>8</v>
      </c>
      <c r="S34" s="20">
        <v>3</v>
      </c>
      <c r="T34" s="20">
        <v>5</v>
      </c>
      <c r="U34" s="20">
        <v>3</v>
      </c>
      <c r="V34" s="26">
        <v>2.5880356385235466</v>
      </c>
    </row>
    <row r="35" spans="1:22" ht="15" customHeight="1" x14ac:dyDescent="0.2">
      <c r="A35" s="1" t="s">
        <v>3</v>
      </c>
      <c r="B35" s="19">
        <f t="shared" si="23"/>
        <v>2</v>
      </c>
      <c r="C35" s="19">
        <v>5</v>
      </c>
      <c r="D35" s="19">
        <f t="shared" si="24"/>
        <v>11</v>
      </c>
      <c r="E35" s="19">
        <f t="shared" si="25"/>
        <v>-3</v>
      </c>
      <c r="F35" s="19">
        <v>2</v>
      </c>
      <c r="G35" s="19">
        <v>1</v>
      </c>
      <c r="H35" s="19">
        <v>5</v>
      </c>
      <c r="I35" s="19">
        <v>-2</v>
      </c>
      <c r="J35" s="30">
        <f t="shared" si="3"/>
        <v>-7.6649214659685869</v>
      </c>
      <c r="K35" s="30">
        <v>5.1099476439790577</v>
      </c>
      <c r="L35" s="30">
        <v>12.774869109947645</v>
      </c>
      <c r="M35" s="19">
        <f>N35-R35</f>
        <v>5</v>
      </c>
      <c r="N35" s="19">
        <f t="shared" si="28"/>
        <v>15</v>
      </c>
      <c r="O35" s="24">
        <v>3</v>
      </c>
      <c r="P35" s="24">
        <v>4</v>
      </c>
      <c r="Q35" s="24">
        <v>11</v>
      </c>
      <c r="R35" s="24">
        <f t="shared" si="27"/>
        <v>10</v>
      </c>
      <c r="S35" s="24">
        <v>-5</v>
      </c>
      <c r="T35" s="24">
        <v>5</v>
      </c>
      <c r="U35" s="24">
        <v>5</v>
      </c>
      <c r="V35" s="31">
        <v>12.774869109947645</v>
      </c>
    </row>
    <row r="36" spans="1:22" ht="15" customHeight="1" x14ac:dyDescent="0.2">
      <c r="A36" s="5" t="s">
        <v>2</v>
      </c>
      <c r="B36" s="18">
        <f t="shared" si="23"/>
        <v>-3</v>
      </c>
      <c r="C36" s="18">
        <v>2</v>
      </c>
      <c r="D36" s="18">
        <f t="shared" si="24"/>
        <v>0</v>
      </c>
      <c r="E36" s="18">
        <f t="shared" si="25"/>
        <v>-3</v>
      </c>
      <c r="F36" s="18">
        <v>0</v>
      </c>
      <c r="G36" s="18">
        <v>0</v>
      </c>
      <c r="H36" s="18">
        <v>3</v>
      </c>
      <c r="I36" s="18">
        <v>-1</v>
      </c>
      <c r="J36" s="25">
        <f t="shared" si="3"/>
        <v>-20.677966101694917</v>
      </c>
      <c r="K36" s="25">
        <v>0</v>
      </c>
      <c r="L36" s="25">
        <v>20.677966101694917</v>
      </c>
      <c r="M36" s="18">
        <f t="shared" si="26"/>
        <v>0</v>
      </c>
      <c r="N36" s="18">
        <f t="shared" si="28"/>
        <v>1</v>
      </c>
      <c r="O36" s="18">
        <v>-3</v>
      </c>
      <c r="P36" s="18">
        <v>0</v>
      </c>
      <c r="Q36" s="18">
        <v>1</v>
      </c>
      <c r="R36" s="18">
        <f t="shared" si="27"/>
        <v>1</v>
      </c>
      <c r="S36" s="18">
        <v>-2</v>
      </c>
      <c r="T36" s="18">
        <v>0</v>
      </c>
      <c r="U36" s="18">
        <v>1</v>
      </c>
      <c r="V36" s="25">
        <v>0</v>
      </c>
    </row>
    <row r="37" spans="1:22" ht="15" customHeight="1" x14ac:dyDescent="0.2">
      <c r="A37" s="3" t="s">
        <v>1</v>
      </c>
      <c r="B37" s="20">
        <f t="shared" si="23"/>
        <v>-6</v>
      </c>
      <c r="C37" s="20">
        <v>-6</v>
      </c>
      <c r="D37" s="20">
        <f t="shared" si="24"/>
        <v>-3</v>
      </c>
      <c r="E37" s="20">
        <f t="shared" si="25"/>
        <v>-4</v>
      </c>
      <c r="F37" s="20">
        <v>0</v>
      </c>
      <c r="G37" s="20">
        <v>0</v>
      </c>
      <c r="H37" s="20">
        <v>4</v>
      </c>
      <c r="I37" s="20">
        <v>0</v>
      </c>
      <c r="J37" s="26">
        <f t="shared" si="3"/>
        <v>-41.924398625429554</v>
      </c>
      <c r="K37" s="26">
        <v>0</v>
      </c>
      <c r="L37" s="26">
        <v>41.924398625429554</v>
      </c>
      <c r="M37" s="20">
        <f t="shared" si="26"/>
        <v>-2</v>
      </c>
      <c r="N37" s="20">
        <f t="shared" si="28"/>
        <v>3</v>
      </c>
      <c r="O37" s="20">
        <v>2</v>
      </c>
      <c r="P37" s="20">
        <v>2</v>
      </c>
      <c r="Q37" s="20">
        <v>1</v>
      </c>
      <c r="R37" s="20">
        <f t="shared" si="27"/>
        <v>5</v>
      </c>
      <c r="S37" s="20">
        <v>5</v>
      </c>
      <c r="T37" s="20">
        <v>0</v>
      </c>
      <c r="U37" s="20">
        <v>5</v>
      </c>
      <c r="V37" s="26">
        <v>-20.962199312714777</v>
      </c>
    </row>
    <row r="38" spans="1:22" ht="15" customHeight="1" x14ac:dyDescent="0.2">
      <c r="A38" s="1" t="s">
        <v>0</v>
      </c>
      <c r="B38" s="19">
        <f t="shared" si="23"/>
        <v>-5</v>
      </c>
      <c r="C38" s="19">
        <v>0</v>
      </c>
      <c r="D38" s="19">
        <f t="shared" si="24"/>
        <v>2</v>
      </c>
      <c r="E38" s="19">
        <f t="shared" si="25"/>
        <v>-2</v>
      </c>
      <c r="F38" s="19">
        <v>0</v>
      </c>
      <c r="G38" s="19">
        <v>0</v>
      </c>
      <c r="H38" s="19">
        <v>2</v>
      </c>
      <c r="I38" s="19">
        <v>-3</v>
      </c>
      <c r="J38" s="30">
        <f t="shared" si="3"/>
        <v>-22.121486854034451</v>
      </c>
      <c r="K38" s="30">
        <v>0</v>
      </c>
      <c r="L38" s="30">
        <v>22.121486854034451</v>
      </c>
      <c r="M38" s="19">
        <f t="shared" si="26"/>
        <v>-3</v>
      </c>
      <c r="N38" s="19">
        <f t="shared" si="28"/>
        <v>1</v>
      </c>
      <c r="O38" s="19">
        <v>0</v>
      </c>
      <c r="P38" s="19">
        <v>1</v>
      </c>
      <c r="Q38" s="19">
        <v>0</v>
      </c>
      <c r="R38" s="19">
        <f t="shared" si="27"/>
        <v>4</v>
      </c>
      <c r="S38" s="19">
        <v>1</v>
      </c>
      <c r="T38" s="19">
        <v>1</v>
      </c>
      <c r="U38" s="19">
        <v>3</v>
      </c>
      <c r="V38" s="30">
        <v>-33.182230281051673</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50</v>
      </c>
      <c r="H6" s="14"/>
      <c r="I6" s="39" t="s">
        <v>50</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I9" si="0">B10+B11</f>
        <v>-146</v>
      </c>
      <c r="C9" s="17">
        <f t="shared" si="0"/>
        <v>79</v>
      </c>
      <c r="D9" s="17">
        <f t="shared" si="0"/>
        <v>101</v>
      </c>
      <c r="E9" s="17">
        <f t="shared" si="0"/>
        <v>-165</v>
      </c>
      <c r="F9" s="17">
        <f t="shared" si="0"/>
        <v>140</v>
      </c>
      <c r="G9" s="17">
        <f t="shared" si="0"/>
        <v>16</v>
      </c>
      <c r="H9" s="17">
        <f t="shared" si="0"/>
        <v>305</v>
      </c>
      <c r="I9" s="17">
        <f t="shared" si="0"/>
        <v>-38</v>
      </c>
      <c r="J9" s="28">
        <f>K9-L9</f>
        <v>-7.2689324455100888</v>
      </c>
      <c r="K9" s="28">
        <v>6.167579044675227</v>
      </c>
      <c r="L9" s="28">
        <v>13.436511490185316</v>
      </c>
      <c r="M9" s="17">
        <f t="shared" ref="M9:U9" si="1">M10+M11</f>
        <v>19</v>
      </c>
      <c r="N9" s="17">
        <f t="shared" si="1"/>
        <v>465</v>
      </c>
      <c r="O9" s="17">
        <f t="shared" si="1"/>
        <v>52</v>
      </c>
      <c r="P9" s="17">
        <f t="shared" si="1"/>
        <v>288</v>
      </c>
      <c r="Q9" s="17">
        <f t="shared" si="1"/>
        <v>177</v>
      </c>
      <c r="R9" s="17">
        <f>R10+R11</f>
        <v>446</v>
      </c>
      <c r="S9" s="17">
        <f t="shared" si="1"/>
        <v>5</v>
      </c>
      <c r="T9" s="17">
        <f t="shared" si="1"/>
        <v>269</v>
      </c>
      <c r="U9" s="17">
        <f t="shared" si="1"/>
        <v>177</v>
      </c>
      <c r="V9" s="28">
        <v>0.83702858463449559</v>
      </c>
    </row>
    <row r="10" spans="1:22" ht="15" customHeight="1" x14ac:dyDescent="0.2">
      <c r="A10" s="6" t="s">
        <v>28</v>
      </c>
      <c r="B10" s="18">
        <f t="shared" ref="B10:I10" si="2">B20+B21+B22+B23</f>
        <v>-39</v>
      </c>
      <c r="C10" s="18">
        <f t="shared" si="2"/>
        <v>106</v>
      </c>
      <c r="D10" s="18">
        <f t="shared" si="2"/>
        <v>136</v>
      </c>
      <c r="E10" s="18">
        <f t="shared" si="2"/>
        <v>-91</v>
      </c>
      <c r="F10" s="18">
        <f t="shared" si="2"/>
        <v>116</v>
      </c>
      <c r="G10" s="18">
        <f t="shared" si="2"/>
        <v>17</v>
      </c>
      <c r="H10" s="18">
        <f t="shared" si="2"/>
        <v>207</v>
      </c>
      <c r="I10" s="18">
        <f t="shared" si="2"/>
        <v>-37</v>
      </c>
      <c r="J10" s="25">
        <f t="shared" ref="J10:J38" si="3">K10-L10</f>
        <v>-5.3096498653696242</v>
      </c>
      <c r="K10" s="25">
        <v>6.7683448833283117</v>
      </c>
      <c r="L10" s="25">
        <v>12.077994748697936</v>
      </c>
      <c r="M10" s="18">
        <f t="shared" ref="M10:U10" si="4">M20+M21+M22+M23</f>
        <v>52</v>
      </c>
      <c r="N10" s="18">
        <f t="shared" si="4"/>
        <v>366</v>
      </c>
      <c r="O10" s="18">
        <f t="shared" si="4"/>
        <v>64</v>
      </c>
      <c r="P10" s="18">
        <f t="shared" si="4"/>
        <v>244</v>
      </c>
      <c r="Q10" s="18">
        <f t="shared" si="4"/>
        <v>122</v>
      </c>
      <c r="R10" s="18">
        <f t="shared" si="4"/>
        <v>314</v>
      </c>
      <c r="S10" s="18">
        <f t="shared" si="4"/>
        <v>-18</v>
      </c>
      <c r="T10" s="18">
        <f t="shared" si="4"/>
        <v>220</v>
      </c>
      <c r="U10" s="18">
        <f t="shared" si="4"/>
        <v>94</v>
      </c>
      <c r="V10" s="25">
        <v>3.034085637354071</v>
      </c>
    </row>
    <row r="11" spans="1:22" ht="15" customHeight="1" x14ac:dyDescent="0.2">
      <c r="A11" s="2" t="s">
        <v>27</v>
      </c>
      <c r="B11" s="19">
        <f t="shared" ref="B11:I11" si="5">B12+B13+B14+B15+B16</f>
        <v>-107</v>
      </c>
      <c r="C11" s="19">
        <f t="shared" si="5"/>
        <v>-27</v>
      </c>
      <c r="D11" s="19">
        <f t="shared" si="5"/>
        <v>-35</v>
      </c>
      <c r="E11" s="19">
        <f t="shared" si="5"/>
        <v>-74</v>
      </c>
      <c r="F11" s="19">
        <f t="shared" si="5"/>
        <v>24</v>
      </c>
      <c r="G11" s="19">
        <f t="shared" si="5"/>
        <v>-1</v>
      </c>
      <c r="H11" s="19">
        <f t="shared" si="5"/>
        <v>98</v>
      </c>
      <c r="I11" s="19">
        <f t="shared" si="5"/>
        <v>-1</v>
      </c>
      <c r="J11" s="30">
        <f t="shared" si="3"/>
        <v>-13.307586857505047</v>
      </c>
      <c r="K11" s="30">
        <v>4.3159741159475837</v>
      </c>
      <c r="L11" s="30">
        <v>17.62356097345263</v>
      </c>
      <c r="M11" s="19">
        <f t="shared" ref="M11:U11" si="6">M12+M13+M14+M15+M16</f>
        <v>-33</v>
      </c>
      <c r="N11" s="19">
        <f t="shared" si="6"/>
        <v>99</v>
      </c>
      <c r="O11" s="19">
        <f t="shared" si="6"/>
        <v>-12</v>
      </c>
      <c r="P11" s="19">
        <f t="shared" si="6"/>
        <v>44</v>
      </c>
      <c r="Q11" s="19">
        <f t="shared" si="6"/>
        <v>55</v>
      </c>
      <c r="R11" s="19">
        <f t="shared" si="6"/>
        <v>132</v>
      </c>
      <c r="S11" s="19">
        <f t="shared" si="6"/>
        <v>23</v>
      </c>
      <c r="T11" s="19">
        <f t="shared" si="6"/>
        <v>49</v>
      </c>
      <c r="U11" s="19">
        <f t="shared" si="6"/>
        <v>83</v>
      </c>
      <c r="V11" s="30">
        <v>-5.9344644094279282</v>
      </c>
    </row>
    <row r="12" spans="1:22" ht="15" customHeight="1" x14ac:dyDescent="0.2">
      <c r="A12" s="6" t="s">
        <v>26</v>
      </c>
      <c r="B12" s="18">
        <f t="shared" ref="B12:I12" si="7">B24</f>
        <v>4</v>
      </c>
      <c r="C12" s="18">
        <f t="shared" si="7"/>
        <v>1</v>
      </c>
      <c r="D12" s="18">
        <f t="shared" si="7"/>
        <v>14</v>
      </c>
      <c r="E12" s="18">
        <f t="shared" si="7"/>
        <v>-2</v>
      </c>
      <c r="F12" s="18">
        <f t="shared" si="7"/>
        <v>0</v>
      </c>
      <c r="G12" s="18">
        <f t="shared" si="7"/>
        <v>-2</v>
      </c>
      <c r="H12" s="18">
        <f t="shared" si="7"/>
        <v>2</v>
      </c>
      <c r="I12" s="18">
        <f t="shared" si="7"/>
        <v>-6</v>
      </c>
      <c r="J12" s="25">
        <f t="shared" si="3"/>
        <v>-4.5684328777382506</v>
      </c>
      <c r="K12" s="25">
        <v>0</v>
      </c>
      <c r="L12" s="25">
        <v>4.5684328777382506</v>
      </c>
      <c r="M12" s="18">
        <f t="shared" ref="M12:U12" si="8">M24</f>
        <v>6</v>
      </c>
      <c r="N12" s="18">
        <f t="shared" si="8"/>
        <v>15</v>
      </c>
      <c r="O12" s="18">
        <f t="shared" si="8"/>
        <v>9</v>
      </c>
      <c r="P12" s="18">
        <f t="shared" si="8"/>
        <v>6</v>
      </c>
      <c r="Q12" s="18">
        <f t="shared" si="8"/>
        <v>9</v>
      </c>
      <c r="R12" s="18">
        <f t="shared" si="8"/>
        <v>9</v>
      </c>
      <c r="S12" s="18">
        <f t="shared" si="8"/>
        <v>-1</v>
      </c>
      <c r="T12" s="18">
        <f t="shared" si="8"/>
        <v>5</v>
      </c>
      <c r="U12" s="18">
        <f t="shared" si="8"/>
        <v>4</v>
      </c>
      <c r="V12" s="25">
        <v>13.70529863321476</v>
      </c>
    </row>
    <row r="13" spans="1:22" ht="15" customHeight="1" x14ac:dyDescent="0.2">
      <c r="A13" s="4" t="s">
        <v>25</v>
      </c>
      <c r="B13" s="20">
        <f t="shared" ref="B13:I13" si="9">B25+B26+B27</f>
        <v>-32</v>
      </c>
      <c r="C13" s="20">
        <f t="shared" si="9"/>
        <v>-8</v>
      </c>
      <c r="D13" s="20">
        <f t="shared" si="9"/>
        <v>-9</v>
      </c>
      <c r="E13" s="20">
        <f t="shared" si="9"/>
        <v>-19</v>
      </c>
      <c r="F13" s="20">
        <f t="shared" si="9"/>
        <v>3</v>
      </c>
      <c r="G13" s="20">
        <f t="shared" si="9"/>
        <v>1</v>
      </c>
      <c r="H13" s="20">
        <f t="shared" si="9"/>
        <v>22</v>
      </c>
      <c r="I13" s="20">
        <f t="shared" si="9"/>
        <v>9</v>
      </c>
      <c r="J13" s="26">
        <f t="shared" si="3"/>
        <v>-19.155441699033133</v>
      </c>
      <c r="K13" s="26">
        <v>3.024543426163127</v>
      </c>
      <c r="L13" s="26">
        <v>22.179985125196261</v>
      </c>
      <c r="M13" s="20">
        <f t="shared" ref="M13:U13" si="10">M25+M26+M27</f>
        <v>-13</v>
      </c>
      <c r="N13" s="20">
        <f t="shared" si="10"/>
        <v>15</v>
      </c>
      <c r="O13" s="20">
        <f t="shared" si="10"/>
        <v>0</v>
      </c>
      <c r="P13" s="20">
        <f t="shared" si="10"/>
        <v>9</v>
      </c>
      <c r="Q13" s="20">
        <f t="shared" si="10"/>
        <v>6</v>
      </c>
      <c r="R13" s="20">
        <f t="shared" si="10"/>
        <v>28</v>
      </c>
      <c r="S13" s="20">
        <f t="shared" si="10"/>
        <v>1</v>
      </c>
      <c r="T13" s="20">
        <f t="shared" si="10"/>
        <v>11</v>
      </c>
      <c r="U13" s="20">
        <f t="shared" si="10"/>
        <v>17</v>
      </c>
      <c r="V13" s="26">
        <v>-13.106354846706884</v>
      </c>
    </row>
    <row r="14" spans="1:22" ht="15" customHeight="1" x14ac:dyDescent="0.2">
      <c r="A14" s="4" t="s">
        <v>24</v>
      </c>
      <c r="B14" s="20">
        <f t="shared" ref="B14:I14" si="11">B28+B29+B30+B31</f>
        <v>-46</v>
      </c>
      <c r="C14" s="20">
        <f t="shared" si="11"/>
        <v>-10</v>
      </c>
      <c r="D14" s="20">
        <f t="shared" si="11"/>
        <v>-38</v>
      </c>
      <c r="E14" s="20">
        <f t="shared" si="11"/>
        <v>-31</v>
      </c>
      <c r="F14" s="20">
        <f t="shared" si="11"/>
        <v>11</v>
      </c>
      <c r="G14" s="20">
        <f t="shared" si="11"/>
        <v>-1</v>
      </c>
      <c r="H14" s="20">
        <f t="shared" si="11"/>
        <v>42</v>
      </c>
      <c r="I14" s="20">
        <f t="shared" si="11"/>
        <v>2</v>
      </c>
      <c r="J14" s="26">
        <f t="shared" si="3"/>
        <v>-14.533297467624795</v>
      </c>
      <c r="K14" s="26">
        <v>5.1569765207700877</v>
      </c>
      <c r="L14" s="26">
        <v>19.690273988394882</v>
      </c>
      <c r="M14" s="20">
        <f t="shared" ref="M14:U14" si="12">M28+M29+M30+M31</f>
        <v>-15</v>
      </c>
      <c r="N14" s="20">
        <f t="shared" si="12"/>
        <v>34</v>
      </c>
      <c r="O14" s="20">
        <f t="shared" si="12"/>
        <v>-18</v>
      </c>
      <c r="P14" s="20">
        <f t="shared" si="12"/>
        <v>19</v>
      </c>
      <c r="Q14" s="20">
        <f t="shared" si="12"/>
        <v>15</v>
      </c>
      <c r="R14" s="20">
        <f t="shared" si="12"/>
        <v>49</v>
      </c>
      <c r="S14" s="20">
        <f t="shared" si="12"/>
        <v>17</v>
      </c>
      <c r="T14" s="20">
        <f t="shared" si="12"/>
        <v>24</v>
      </c>
      <c r="U14" s="20">
        <f t="shared" si="12"/>
        <v>25</v>
      </c>
      <c r="V14" s="26">
        <v>-7.0322407101410267</v>
      </c>
    </row>
    <row r="15" spans="1:22" ht="15" customHeight="1" x14ac:dyDescent="0.2">
      <c r="A15" s="4" t="s">
        <v>23</v>
      </c>
      <c r="B15" s="20">
        <f t="shared" ref="B15:I15" si="13">B32+B33+B34+B35</f>
        <v>-11</v>
      </c>
      <c r="C15" s="20">
        <f t="shared" si="13"/>
        <v>0</v>
      </c>
      <c r="D15" s="20">
        <f t="shared" si="13"/>
        <v>6</v>
      </c>
      <c r="E15" s="20">
        <f t="shared" si="13"/>
        <v>-15</v>
      </c>
      <c r="F15" s="20">
        <f t="shared" si="13"/>
        <v>10</v>
      </c>
      <c r="G15" s="20">
        <f t="shared" si="13"/>
        <v>2</v>
      </c>
      <c r="H15" s="20">
        <f t="shared" si="13"/>
        <v>25</v>
      </c>
      <c r="I15" s="20">
        <f t="shared" si="13"/>
        <v>-2</v>
      </c>
      <c r="J15" s="26">
        <f t="shared" si="3"/>
        <v>-9.2583223717494683</v>
      </c>
      <c r="K15" s="26">
        <v>6.1722149144996461</v>
      </c>
      <c r="L15" s="26">
        <v>15.430537286249114</v>
      </c>
      <c r="M15" s="20">
        <f t="shared" ref="M15:U15" si="14">M32+M33+M34+M35</f>
        <v>4</v>
      </c>
      <c r="N15" s="20">
        <f t="shared" si="14"/>
        <v>33</v>
      </c>
      <c r="O15" s="20">
        <f t="shared" si="14"/>
        <v>-5</v>
      </c>
      <c r="P15" s="20">
        <f t="shared" si="14"/>
        <v>9</v>
      </c>
      <c r="Q15" s="20">
        <f t="shared" si="14"/>
        <v>24</v>
      </c>
      <c r="R15" s="20">
        <f t="shared" si="14"/>
        <v>29</v>
      </c>
      <c r="S15" s="20">
        <f t="shared" si="14"/>
        <v>-7</v>
      </c>
      <c r="T15" s="20">
        <f t="shared" si="14"/>
        <v>8</v>
      </c>
      <c r="U15" s="20">
        <f t="shared" si="14"/>
        <v>21</v>
      </c>
      <c r="V15" s="26">
        <v>2.4688859657998599</v>
      </c>
    </row>
    <row r="16" spans="1:22" ht="15" customHeight="1" x14ac:dyDescent="0.2">
      <c r="A16" s="2" t="s">
        <v>22</v>
      </c>
      <c r="B16" s="19">
        <f t="shared" ref="B16:I16" si="15">B36+B37+B38</f>
        <v>-22</v>
      </c>
      <c r="C16" s="19">
        <f t="shared" si="15"/>
        <v>-10</v>
      </c>
      <c r="D16" s="19">
        <f t="shared" si="15"/>
        <v>-8</v>
      </c>
      <c r="E16" s="19">
        <f t="shared" si="15"/>
        <v>-7</v>
      </c>
      <c r="F16" s="19">
        <f t="shared" si="15"/>
        <v>0</v>
      </c>
      <c r="G16" s="19">
        <f t="shared" si="15"/>
        <v>-1</v>
      </c>
      <c r="H16" s="19">
        <f t="shared" si="15"/>
        <v>7</v>
      </c>
      <c r="I16" s="19">
        <f t="shared" si="15"/>
        <v>-4</v>
      </c>
      <c r="J16" s="30">
        <f t="shared" si="3"/>
        <v>-18.524945770065077</v>
      </c>
      <c r="K16" s="30">
        <v>0</v>
      </c>
      <c r="L16" s="30">
        <v>18.524945770065077</v>
      </c>
      <c r="M16" s="19">
        <f t="shared" ref="M16:U16" si="16">M36+M37+M38</f>
        <v>-15</v>
      </c>
      <c r="N16" s="19">
        <f t="shared" si="16"/>
        <v>2</v>
      </c>
      <c r="O16" s="19">
        <f t="shared" si="16"/>
        <v>2</v>
      </c>
      <c r="P16" s="19">
        <f t="shared" si="16"/>
        <v>1</v>
      </c>
      <c r="Q16" s="19">
        <f t="shared" si="16"/>
        <v>1</v>
      </c>
      <c r="R16" s="19">
        <f t="shared" si="16"/>
        <v>17</v>
      </c>
      <c r="S16" s="19">
        <f t="shared" si="16"/>
        <v>13</v>
      </c>
      <c r="T16" s="19">
        <f t="shared" si="16"/>
        <v>1</v>
      </c>
      <c r="U16" s="19">
        <f t="shared" si="16"/>
        <v>16</v>
      </c>
      <c r="V16" s="30">
        <v>-39.696312364425161</v>
      </c>
    </row>
    <row r="17" spans="1:22" ht="15" customHeight="1" x14ac:dyDescent="0.2">
      <c r="A17" s="6" t="s">
        <v>21</v>
      </c>
      <c r="B17" s="18">
        <f t="shared" ref="B17:I17" si="17">B12+B13+B20</f>
        <v>-2</v>
      </c>
      <c r="C17" s="18">
        <f t="shared" si="17"/>
        <v>110</v>
      </c>
      <c r="D17" s="18">
        <f t="shared" si="17"/>
        <v>100</v>
      </c>
      <c r="E17" s="18">
        <f t="shared" si="17"/>
        <v>-31</v>
      </c>
      <c r="F17" s="18">
        <f t="shared" si="17"/>
        <v>69</v>
      </c>
      <c r="G17" s="18">
        <f t="shared" si="17"/>
        <v>13</v>
      </c>
      <c r="H17" s="18">
        <f t="shared" si="17"/>
        <v>100</v>
      </c>
      <c r="I17" s="18">
        <f t="shared" si="17"/>
        <v>-31</v>
      </c>
      <c r="J17" s="25">
        <f t="shared" si="3"/>
        <v>-3.4019357392149105</v>
      </c>
      <c r="K17" s="25">
        <v>7.5720505163170584</v>
      </c>
      <c r="L17" s="25">
        <v>10.973986255531969</v>
      </c>
      <c r="M17" s="18">
        <f t="shared" ref="M17:U17" si="18">M12+M13+M20</f>
        <v>29</v>
      </c>
      <c r="N17" s="18">
        <f t="shared" si="18"/>
        <v>173</v>
      </c>
      <c r="O17" s="18">
        <f t="shared" si="18"/>
        <v>47</v>
      </c>
      <c r="P17" s="18">
        <f t="shared" si="18"/>
        <v>122</v>
      </c>
      <c r="Q17" s="18">
        <f t="shared" si="18"/>
        <v>51</v>
      </c>
      <c r="R17" s="18">
        <f t="shared" si="18"/>
        <v>144</v>
      </c>
      <c r="S17" s="18">
        <f t="shared" si="18"/>
        <v>-9</v>
      </c>
      <c r="T17" s="18">
        <f t="shared" si="18"/>
        <v>94</v>
      </c>
      <c r="U17" s="18">
        <f t="shared" si="18"/>
        <v>50</v>
      </c>
      <c r="V17" s="25">
        <v>3.1824560141042699</v>
      </c>
    </row>
    <row r="18" spans="1:22" ht="15" customHeight="1" x14ac:dyDescent="0.2">
      <c r="A18" s="4" t="s">
        <v>20</v>
      </c>
      <c r="B18" s="20">
        <f t="shared" ref="B18:I18" si="19">B14+B22</f>
        <v>-73</v>
      </c>
      <c r="C18" s="20">
        <f t="shared" si="19"/>
        <v>-34</v>
      </c>
      <c r="D18" s="20">
        <f t="shared" si="19"/>
        <v>-38</v>
      </c>
      <c r="E18" s="20">
        <f t="shared" si="19"/>
        <v>-49</v>
      </c>
      <c r="F18" s="20">
        <f t="shared" si="19"/>
        <v>21</v>
      </c>
      <c r="G18" s="20">
        <f t="shared" si="19"/>
        <v>-3</v>
      </c>
      <c r="H18" s="20">
        <f t="shared" si="19"/>
        <v>70</v>
      </c>
      <c r="I18" s="20">
        <f t="shared" si="19"/>
        <v>-6</v>
      </c>
      <c r="J18" s="26">
        <f t="shared" si="3"/>
        <v>-12.136592496345624</v>
      </c>
      <c r="K18" s="26">
        <v>5.2013967841481232</v>
      </c>
      <c r="L18" s="26">
        <v>17.337989280493748</v>
      </c>
      <c r="M18" s="20">
        <f t="shared" ref="M18:U18" si="20">M14+M22</f>
        <v>-24</v>
      </c>
      <c r="N18" s="20">
        <f t="shared" si="20"/>
        <v>63</v>
      </c>
      <c r="O18" s="20">
        <f t="shared" si="20"/>
        <v>-25</v>
      </c>
      <c r="P18" s="20">
        <f t="shared" si="20"/>
        <v>34</v>
      </c>
      <c r="Q18" s="20">
        <f t="shared" si="20"/>
        <v>29</v>
      </c>
      <c r="R18" s="20">
        <f t="shared" si="20"/>
        <v>87</v>
      </c>
      <c r="S18" s="20">
        <f t="shared" si="20"/>
        <v>16</v>
      </c>
      <c r="T18" s="20">
        <f t="shared" si="20"/>
        <v>43</v>
      </c>
      <c r="U18" s="20">
        <f t="shared" si="20"/>
        <v>44</v>
      </c>
      <c r="V18" s="26">
        <v>-5.9444534675978495</v>
      </c>
    </row>
    <row r="19" spans="1:22" ht="15" customHeight="1" x14ac:dyDescent="0.2">
      <c r="A19" s="2" t="s">
        <v>19</v>
      </c>
      <c r="B19" s="19">
        <f t="shared" ref="B19:I19" si="21">B15+B16+B21+B23</f>
        <v>-71</v>
      </c>
      <c r="C19" s="19">
        <f t="shared" si="21"/>
        <v>3</v>
      </c>
      <c r="D19" s="19">
        <f t="shared" si="21"/>
        <v>39</v>
      </c>
      <c r="E19" s="19">
        <f t="shared" si="21"/>
        <v>-85</v>
      </c>
      <c r="F19" s="19">
        <f t="shared" si="21"/>
        <v>50</v>
      </c>
      <c r="G19" s="19">
        <f t="shared" si="21"/>
        <v>6</v>
      </c>
      <c r="H19" s="19">
        <f t="shared" si="21"/>
        <v>135</v>
      </c>
      <c r="I19" s="19">
        <f t="shared" si="21"/>
        <v>-1</v>
      </c>
      <c r="J19" s="30">
        <f t="shared" si="3"/>
        <v>-8.9009819405342299</v>
      </c>
      <c r="K19" s="30">
        <v>5.2358717297260178</v>
      </c>
      <c r="L19" s="30">
        <v>14.136853670260248</v>
      </c>
      <c r="M19" s="19">
        <f t="shared" ref="M19:U19" si="22">M15+M16+M21+M23</f>
        <v>14</v>
      </c>
      <c r="N19" s="19">
        <f t="shared" si="22"/>
        <v>229</v>
      </c>
      <c r="O19" s="19">
        <f t="shared" si="22"/>
        <v>30</v>
      </c>
      <c r="P19" s="19">
        <f t="shared" si="22"/>
        <v>132</v>
      </c>
      <c r="Q19" s="19">
        <f t="shared" si="22"/>
        <v>97</v>
      </c>
      <c r="R19" s="19">
        <f t="shared" si="22"/>
        <v>215</v>
      </c>
      <c r="S19" s="19">
        <f t="shared" si="22"/>
        <v>-2</v>
      </c>
      <c r="T19" s="19">
        <f t="shared" si="22"/>
        <v>132</v>
      </c>
      <c r="U19" s="19">
        <f t="shared" si="22"/>
        <v>83</v>
      </c>
      <c r="V19" s="30">
        <v>1.4660440843232863</v>
      </c>
    </row>
    <row r="20" spans="1:22" ht="15" customHeight="1" x14ac:dyDescent="0.2">
      <c r="A20" s="5" t="s">
        <v>18</v>
      </c>
      <c r="B20" s="18">
        <f>E20+M20</f>
        <v>26</v>
      </c>
      <c r="C20" s="18">
        <v>117</v>
      </c>
      <c r="D20" s="18">
        <f>G20-I20+O20-S20</f>
        <v>95</v>
      </c>
      <c r="E20" s="18">
        <f>F20-H20</f>
        <v>-10</v>
      </c>
      <c r="F20" s="18">
        <v>66</v>
      </c>
      <c r="G20" s="18">
        <v>14</v>
      </c>
      <c r="H20" s="18">
        <v>76</v>
      </c>
      <c r="I20" s="18">
        <v>-34</v>
      </c>
      <c r="J20" s="25">
        <f t="shared" si="3"/>
        <v>-1.3016110103488732</v>
      </c>
      <c r="K20" s="25">
        <v>8.5906326683025718</v>
      </c>
      <c r="L20" s="25">
        <v>9.8922436786514449</v>
      </c>
      <c r="M20" s="18">
        <f>N20-R20</f>
        <v>36</v>
      </c>
      <c r="N20" s="18">
        <f>SUM(P20:Q20)</f>
        <v>143</v>
      </c>
      <c r="O20" s="22">
        <v>38</v>
      </c>
      <c r="P20" s="22">
        <v>107</v>
      </c>
      <c r="Q20" s="22">
        <v>36</v>
      </c>
      <c r="R20" s="22">
        <f>SUM(T20:U20)</f>
        <v>107</v>
      </c>
      <c r="S20" s="22">
        <v>-9</v>
      </c>
      <c r="T20" s="22">
        <v>78</v>
      </c>
      <c r="U20" s="22">
        <v>29</v>
      </c>
      <c r="V20" s="29">
        <v>4.6857996372559452</v>
      </c>
    </row>
    <row r="21" spans="1:22" ht="15" customHeight="1" x14ac:dyDescent="0.2">
      <c r="A21" s="3" t="s">
        <v>17</v>
      </c>
      <c r="B21" s="20">
        <f t="shared" ref="B21:B38" si="23">E21+M21</f>
        <v>-21</v>
      </c>
      <c r="C21" s="20">
        <v>18</v>
      </c>
      <c r="D21" s="20">
        <f t="shared" ref="D21:D38" si="24">G21-I21+O21-S21</f>
        <v>49</v>
      </c>
      <c r="E21" s="20">
        <f t="shared" ref="E21:E38" si="25">F21-H21</f>
        <v>-43</v>
      </c>
      <c r="F21" s="20">
        <v>34</v>
      </c>
      <c r="G21" s="20">
        <v>6</v>
      </c>
      <c r="H21" s="20">
        <v>77</v>
      </c>
      <c r="I21" s="20">
        <v>0</v>
      </c>
      <c r="J21" s="26">
        <f t="shared" si="3"/>
        <v>-6.9281563655573164</v>
      </c>
      <c r="K21" s="26">
        <v>5.4780771262546226</v>
      </c>
      <c r="L21" s="26">
        <v>12.406233491811939</v>
      </c>
      <c r="M21" s="20">
        <f t="shared" ref="M21:M38" si="26">N21-R21</f>
        <v>22</v>
      </c>
      <c r="N21" s="20">
        <f>SUM(P21:Q21)</f>
        <v>156</v>
      </c>
      <c r="O21" s="20">
        <v>38</v>
      </c>
      <c r="P21" s="20">
        <v>97</v>
      </c>
      <c r="Q21" s="20">
        <v>59</v>
      </c>
      <c r="R21" s="20">
        <f t="shared" ref="R21:R38" si="27">SUM(T21:U21)</f>
        <v>134</v>
      </c>
      <c r="S21" s="20">
        <v>-5</v>
      </c>
      <c r="T21" s="20">
        <v>100</v>
      </c>
      <c r="U21" s="20">
        <v>34</v>
      </c>
      <c r="V21" s="26">
        <v>3.5446381405176979</v>
      </c>
    </row>
    <row r="22" spans="1:22" ht="15" customHeight="1" x14ac:dyDescent="0.2">
      <c r="A22" s="3" t="s">
        <v>16</v>
      </c>
      <c r="B22" s="20">
        <f t="shared" si="23"/>
        <v>-27</v>
      </c>
      <c r="C22" s="20">
        <v>-24</v>
      </c>
      <c r="D22" s="20">
        <f t="shared" si="24"/>
        <v>0</v>
      </c>
      <c r="E22" s="20">
        <f t="shared" si="25"/>
        <v>-18</v>
      </c>
      <c r="F22" s="20">
        <v>10</v>
      </c>
      <c r="G22" s="20">
        <v>-2</v>
      </c>
      <c r="H22" s="20">
        <v>28</v>
      </c>
      <c r="I22" s="20">
        <v>-8</v>
      </c>
      <c r="J22" s="26">
        <f t="shared" si="3"/>
        <v>-9.4520724831059262</v>
      </c>
      <c r="K22" s="26">
        <v>5.251151379503292</v>
      </c>
      <c r="L22" s="26">
        <v>14.703223862609219</v>
      </c>
      <c r="M22" s="20">
        <f t="shared" si="26"/>
        <v>-9</v>
      </c>
      <c r="N22" s="20">
        <f t="shared" ref="N22:N38" si="28">SUM(P22:Q22)</f>
        <v>29</v>
      </c>
      <c r="O22" s="20">
        <v>-7</v>
      </c>
      <c r="P22" s="20">
        <v>15</v>
      </c>
      <c r="Q22" s="20">
        <v>14</v>
      </c>
      <c r="R22" s="20">
        <f t="shared" si="27"/>
        <v>38</v>
      </c>
      <c r="S22" s="20">
        <v>-1</v>
      </c>
      <c r="T22" s="20">
        <v>19</v>
      </c>
      <c r="U22" s="20">
        <v>19</v>
      </c>
      <c r="V22" s="26">
        <v>-4.7260362415529631</v>
      </c>
    </row>
    <row r="23" spans="1:22" ht="15" customHeight="1" x14ac:dyDescent="0.2">
      <c r="A23" s="1" t="s">
        <v>15</v>
      </c>
      <c r="B23" s="19">
        <f t="shared" si="23"/>
        <v>-17</v>
      </c>
      <c r="C23" s="19">
        <v>-5</v>
      </c>
      <c r="D23" s="19">
        <f t="shared" si="24"/>
        <v>-8</v>
      </c>
      <c r="E23" s="19">
        <f t="shared" si="25"/>
        <v>-20</v>
      </c>
      <c r="F23" s="19">
        <v>6</v>
      </c>
      <c r="G23" s="19">
        <v>-1</v>
      </c>
      <c r="H23" s="19">
        <v>26</v>
      </c>
      <c r="I23" s="19">
        <v>5</v>
      </c>
      <c r="J23" s="30">
        <f t="shared" si="3"/>
        <v>-14.870794734275961</v>
      </c>
      <c r="K23" s="30">
        <v>4.4612384202827888</v>
      </c>
      <c r="L23" s="30">
        <v>19.332033154558751</v>
      </c>
      <c r="M23" s="19">
        <f t="shared" si="26"/>
        <v>3</v>
      </c>
      <c r="N23" s="19">
        <f t="shared" si="28"/>
        <v>38</v>
      </c>
      <c r="O23" s="19">
        <v>-5</v>
      </c>
      <c r="P23" s="19">
        <v>25</v>
      </c>
      <c r="Q23" s="19">
        <v>13</v>
      </c>
      <c r="R23" s="19">
        <f t="shared" si="27"/>
        <v>35</v>
      </c>
      <c r="S23" s="24">
        <v>-3</v>
      </c>
      <c r="T23" s="24">
        <v>23</v>
      </c>
      <c r="U23" s="24">
        <v>12</v>
      </c>
      <c r="V23" s="31">
        <v>2.2306192101413913</v>
      </c>
    </row>
    <row r="24" spans="1:22" ht="15" customHeight="1" x14ac:dyDescent="0.2">
      <c r="A24" s="7" t="s">
        <v>14</v>
      </c>
      <c r="B24" s="17">
        <f t="shared" si="23"/>
        <v>4</v>
      </c>
      <c r="C24" s="17">
        <v>1</v>
      </c>
      <c r="D24" s="17">
        <f t="shared" si="24"/>
        <v>14</v>
      </c>
      <c r="E24" s="18">
        <f t="shared" si="25"/>
        <v>-2</v>
      </c>
      <c r="F24" s="17">
        <v>0</v>
      </c>
      <c r="G24" s="17">
        <v>-2</v>
      </c>
      <c r="H24" s="17">
        <v>2</v>
      </c>
      <c r="I24" s="23">
        <v>-6</v>
      </c>
      <c r="J24" s="38">
        <f t="shared" si="3"/>
        <v>-4.5684328777382506</v>
      </c>
      <c r="K24" s="38">
        <v>0</v>
      </c>
      <c r="L24" s="38">
        <v>4.5684328777382506</v>
      </c>
      <c r="M24" s="18">
        <f t="shared" si="26"/>
        <v>6</v>
      </c>
      <c r="N24" s="17">
        <f t="shared" si="28"/>
        <v>15</v>
      </c>
      <c r="O24" s="17">
        <v>9</v>
      </c>
      <c r="P24" s="17">
        <v>6</v>
      </c>
      <c r="Q24" s="17">
        <v>9</v>
      </c>
      <c r="R24" s="17">
        <f t="shared" si="27"/>
        <v>9</v>
      </c>
      <c r="S24" s="17">
        <v>-1</v>
      </c>
      <c r="T24" s="17">
        <v>5</v>
      </c>
      <c r="U24" s="17">
        <v>4</v>
      </c>
      <c r="V24" s="28">
        <v>13.70529863321476</v>
      </c>
    </row>
    <row r="25" spans="1:22" ht="15" customHeight="1" x14ac:dyDescent="0.2">
      <c r="A25" s="5" t="s">
        <v>13</v>
      </c>
      <c r="B25" s="18">
        <f t="shared" si="23"/>
        <v>-4</v>
      </c>
      <c r="C25" s="18">
        <v>-3</v>
      </c>
      <c r="D25" s="18">
        <f t="shared" si="24"/>
        <v>-1</v>
      </c>
      <c r="E25" s="18">
        <f t="shared" si="25"/>
        <v>-2</v>
      </c>
      <c r="F25" s="18">
        <v>0</v>
      </c>
      <c r="G25" s="18">
        <v>0</v>
      </c>
      <c r="H25" s="18">
        <v>2</v>
      </c>
      <c r="I25" s="18">
        <v>1</v>
      </c>
      <c r="J25" s="25">
        <f t="shared" si="3"/>
        <v>-18.798151001540834</v>
      </c>
      <c r="K25" s="25">
        <v>0</v>
      </c>
      <c r="L25" s="25">
        <v>18.798151001540834</v>
      </c>
      <c r="M25" s="18">
        <f t="shared" si="26"/>
        <v>-2</v>
      </c>
      <c r="N25" s="18">
        <f t="shared" si="28"/>
        <v>5</v>
      </c>
      <c r="O25" s="18">
        <v>5</v>
      </c>
      <c r="P25" s="18">
        <v>3</v>
      </c>
      <c r="Q25" s="18">
        <v>2</v>
      </c>
      <c r="R25" s="18">
        <f t="shared" si="27"/>
        <v>7</v>
      </c>
      <c r="S25" s="22">
        <v>5</v>
      </c>
      <c r="T25" s="22">
        <v>3</v>
      </c>
      <c r="U25" s="22">
        <v>4</v>
      </c>
      <c r="V25" s="29">
        <v>-18.79815100154083</v>
      </c>
    </row>
    <row r="26" spans="1:22" ht="15" customHeight="1" x14ac:dyDescent="0.2">
      <c r="A26" s="3" t="s">
        <v>12</v>
      </c>
      <c r="B26" s="20">
        <f t="shared" si="23"/>
        <v>-5</v>
      </c>
      <c r="C26" s="20">
        <v>5</v>
      </c>
      <c r="D26" s="20">
        <f t="shared" si="24"/>
        <v>5</v>
      </c>
      <c r="E26" s="20">
        <f t="shared" si="25"/>
        <v>-5</v>
      </c>
      <c r="F26" s="20">
        <v>0</v>
      </c>
      <c r="G26" s="20">
        <v>0</v>
      </c>
      <c r="H26" s="20">
        <v>5</v>
      </c>
      <c r="I26" s="20">
        <v>0</v>
      </c>
      <c r="J26" s="26">
        <f t="shared" si="3"/>
        <v>-19.601542416452443</v>
      </c>
      <c r="K26" s="26">
        <v>0</v>
      </c>
      <c r="L26" s="26">
        <v>19.601542416452443</v>
      </c>
      <c r="M26" s="20">
        <f t="shared" si="26"/>
        <v>0</v>
      </c>
      <c r="N26" s="20">
        <f t="shared" si="28"/>
        <v>8</v>
      </c>
      <c r="O26" s="20">
        <v>4</v>
      </c>
      <c r="P26" s="20">
        <v>5</v>
      </c>
      <c r="Q26" s="20">
        <v>3</v>
      </c>
      <c r="R26" s="20">
        <f t="shared" si="27"/>
        <v>8</v>
      </c>
      <c r="S26" s="20">
        <v>-1</v>
      </c>
      <c r="T26" s="20">
        <v>3</v>
      </c>
      <c r="U26" s="20">
        <v>5</v>
      </c>
      <c r="V26" s="26">
        <v>0</v>
      </c>
    </row>
    <row r="27" spans="1:22" ht="15" customHeight="1" x14ac:dyDescent="0.2">
      <c r="A27" s="1" t="s">
        <v>11</v>
      </c>
      <c r="B27" s="19">
        <f t="shared" si="23"/>
        <v>-23</v>
      </c>
      <c r="C27" s="19">
        <v>-10</v>
      </c>
      <c r="D27" s="19">
        <f t="shared" si="24"/>
        <v>-13</v>
      </c>
      <c r="E27" s="19">
        <f t="shared" si="25"/>
        <v>-12</v>
      </c>
      <c r="F27" s="19">
        <v>3</v>
      </c>
      <c r="G27" s="19">
        <v>1</v>
      </c>
      <c r="H27" s="19">
        <v>15</v>
      </c>
      <c r="I27" s="19">
        <v>8</v>
      </c>
      <c r="J27" s="30">
        <f t="shared" si="3"/>
        <v>-19.03523599011832</v>
      </c>
      <c r="K27" s="30">
        <v>4.7588089975295809</v>
      </c>
      <c r="L27" s="30">
        <v>23.794044987647901</v>
      </c>
      <c r="M27" s="19">
        <f t="shared" si="26"/>
        <v>-11</v>
      </c>
      <c r="N27" s="19">
        <f t="shared" si="28"/>
        <v>2</v>
      </c>
      <c r="O27" s="24">
        <v>-9</v>
      </c>
      <c r="P27" s="24">
        <v>1</v>
      </c>
      <c r="Q27" s="24">
        <v>1</v>
      </c>
      <c r="R27" s="24">
        <f t="shared" si="27"/>
        <v>13</v>
      </c>
      <c r="S27" s="24">
        <v>-3</v>
      </c>
      <c r="T27" s="24">
        <v>5</v>
      </c>
      <c r="U27" s="24">
        <v>8</v>
      </c>
      <c r="V27" s="31">
        <v>-17.448966324275126</v>
      </c>
    </row>
    <row r="28" spans="1:22" ht="15" customHeight="1" x14ac:dyDescent="0.2">
      <c r="A28" s="5" t="s">
        <v>10</v>
      </c>
      <c r="B28" s="18">
        <f t="shared" si="23"/>
        <v>-3</v>
      </c>
      <c r="C28" s="18">
        <v>0</v>
      </c>
      <c r="D28" s="18">
        <f t="shared" si="24"/>
        <v>5</v>
      </c>
      <c r="E28" s="18">
        <f t="shared" si="25"/>
        <v>-1</v>
      </c>
      <c r="F28" s="18">
        <v>0</v>
      </c>
      <c r="G28" s="18">
        <v>0</v>
      </c>
      <c r="H28" s="18">
        <v>1</v>
      </c>
      <c r="I28" s="18">
        <v>-10</v>
      </c>
      <c r="J28" s="25">
        <f t="shared" si="3"/>
        <v>-4.3018335684062059</v>
      </c>
      <c r="K28" s="25">
        <v>0</v>
      </c>
      <c r="L28" s="25">
        <v>4.3018335684062059</v>
      </c>
      <c r="M28" s="18">
        <f t="shared" si="26"/>
        <v>-2</v>
      </c>
      <c r="N28" s="18">
        <f t="shared" si="28"/>
        <v>4</v>
      </c>
      <c r="O28" s="18">
        <v>-2</v>
      </c>
      <c r="P28" s="18">
        <v>3</v>
      </c>
      <c r="Q28" s="18">
        <v>1</v>
      </c>
      <c r="R28" s="18">
        <f t="shared" si="27"/>
        <v>6</v>
      </c>
      <c r="S28" s="18">
        <v>3</v>
      </c>
      <c r="T28" s="18">
        <v>2</v>
      </c>
      <c r="U28" s="18">
        <v>4</v>
      </c>
      <c r="V28" s="25">
        <v>-8.6036671368124118</v>
      </c>
    </row>
    <row r="29" spans="1:22" ht="15" customHeight="1" x14ac:dyDescent="0.2">
      <c r="A29" s="3" t="s">
        <v>9</v>
      </c>
      <c r="B29" s="20">
        <f t="shared" si="23"/>
        <v>-12</v>
      </c>
      <c r="C29" s="20">
        <v>-8</v>
      </c>
      <c r="D29" s="20">
        <f t="shared" si="24"/>
        <v>-20</v>
      </c>
      <c r="E29" s="20">
        <f t="shared" si="25"/>
        <v>-9</v>
      </c>
      <c r="F29" s="20">
        <v>6</v>
      </c>
      <c r="G29" s="20">
        <v>0</v>
      </c>
      <c r="H29" s="20">
        <v>15</v>
      </c>
      <c r="I29" s="20">
        <v>4</v>
      </c>
      <c r="J29" s="26">
        <f t="shared" si="3"/>
        <v>-13.528831936914738</v>
      </c>
      <c r="K29" s="26">
        <v>9.0192212912764909</v>
      </c>
      <c r="L29" s="26">
        <v>22.548053228191229</v>
      </c>
      <c r="M29" s="20">
        <f t="shared" si="26"/>
        <v>-3</v>
      </c>
      <c r="N29" s="20">
        <f t="shared" si="28"/>
        <v>13</v>
      </c>
      <c r="O29" s="20">
        <v>-6</v>
      </c>
      <c r="P29" s="20">
        <v>4</v>
      </c>
      <c r="Q29" s="20">
        <v>9</v>
      </c>
      <c r="R29" s="20">
        <f t="shared" si="27"/>
        <v>16</v>
      </c>
      <c r="S29" s="20">
        <v>10</v>
      </c>
      <c r="T29" s="20">
        <v>8</v>
      </c>
      <c r="U29" s="20">
        <v>8</v>
      </c>
      <c r="V29" s="26">
        <v>-4.5096106456382472</v>
      </c>
    </row>
    <row r="30" spans="1:22" ht="15" customHeight="1" x14ac:dyDescent="0.2">
      <c r="A30" s="3" t="s">
        <v>8</v>
      </c>
      <c r="B30" s="20">
        <f t="shared" si="23"/>
        <v>-17</v>
      </c>
      <c r="C30" s="20">
        <v>9</v>
      </c>
      <c r="D30" s="20">
        <f t="shared" si="24"/>
        <v>-25</v>
      </c>
      <c r="E30" s="20">
        <f t="shared" si="25"/>
        <v>-11</v>
      </c>
      <c r="F30" s="20">
        <v>2</v>
      </c>
      <c r="G30" s="20">
        <v>-1</v>
      </c>
      <c r="H30" s="20">
        <v>13</v>
      </c>
      <c r="I30" s="20">
        <v>5</v>
      </c>
      <c r="J30" s="26">
        <f t="shared" si="3"/>
        <v>-16.787590693019766</v>
      </c>
      <c r="K30" s="26">
        <v>3.0522892169126843</v>
      </c>
      <c r="L30" s="26">
        <v>19.839879909932449</v>
      </c>
      <c r="M30" s="20">
        <f t="shared" si="26"/>
        <v>-6</v>
      </c>
      <c r="N30" s="20">
        <f t="shared" si="28"/>
        <v>11</v>
      </c>
      <c r="O30" s="20">
        <v>-9</v>
      </c>
      <c r="P30" s="20">
        <v>8</v>
      </c>
      <c r="Q30" s="20">
        <v>3</v>
      </c>
      <c r="R30" s="20">
        <f t="shared" si="27"/>
        <v>17</v>
      </c>
      <c r="S30" s="20">
        <v>10</v>
      </c>
      <c r="T30" s="20">
        <v>14</v>
      </c>
      <c r="U30" s="20">
        <v>3</v>
      </c>
      <c r="V30" s="26">
        <v>-9.1568676507380502</v>
      </c>
    </row>
    <row r="31" spans="1:22" ht="15" customHeight="1" x14ac:dyDescent="0.2">
      <c r="A31" s="1" t="s">
        <v>7</v>
      </c>
      <c r="B31" s="19">
        <f t="shared" si="23"/>
        <v>-14</v>
      </c>
      <c r="C31" s="19">
        <v>-11</v>
      </c>
      <c r="D31" s="19">
        <f t="shared" si="24"/>
        <v>2</v>
      </c>
      <c r="E31" s="19">
        <f t="shared" si="25"/>
        <v>-10</v>
      </c>
      <c r="F31" s="19">
        <v>3</v>
      </c>
      <c r="G31" s="19">
        <v>0</v>
      </c>
      <c r="H31" s="19">
        <v>13</v>
      </c>
      <c r="I31" s="19">
        <v>3</v>
      </c>
      <c r="J31" s="30">
        <f t="shared" si="3"/>
        <v>-17.238943054966793</v>
      </c>
      <c r="K31" s="30">
        <v>5.1716829164900391</v>
      </c>
      <c r="L31" s="30">
        <v>22.410625971456831</v>
      </c>
      <c r="M31" s="19">
        <f t="shared" si="26"/>
        <v>-4</v>
      </c>
      <c r="N31" s="19">
        <f t="shared" si="28"/>
        <v>6</v>
      </c>
      <c r="O31" s="19">
        <v>-1</v>
      </c>
      <c r="P31" s="19">
        <v>4</v>
      </c>
      <c r="Q31" s="19">
        <v>2</v>
      </c>
      <c r="R31" s="19">
        <f t="shared" si="27"/>
        <v>10</v>
      </c>
      <c r="S31" s="19">
        <v>-6</v>
      </c>
      <c r="T31" s="19">
        <v>0</v>
      </c>
      <c r="U31" s="19">
        <v>10</v>
      </c>
      <c r="V31" s="30">
        <v>-6.8955772219867182</v>
      </c>
    </row>
    <row r="32" spans="1:22" ht="15" customHeight="1" x14ac:dyDescent="0.2">
      <c r="A32" s="5" t="s">
        <v>6</v>
      </c>
      <c r="B32" s="18">
        <f t="shared" si="23"/>
        <v>-2</v>
      </c>
      <c r="C32" s="18">
        <v>-7</v>
      </c>
      <c r="D32" s="18">
        <f t="shared" si="24"/>
        <v>-6</v>
      </c>
      <c r="E32" s="18">
        <f t="shared" si="25"/>
        <v>0</v>
      </c>
      <c r="F32" s="18">
        <v>2</v>
      </c>
      <c r="G32" s="18">
        <v>0</v>
      </c>
      <c r="H32" s="18">
        <v>2</v>
      </c>
      <c r="I32" s="18">
        <v>2</v>
      </c>
      <c r="J32" s="25">
        <f t="shared" si="3"/>
        <v>0</v>
      </c>
      <c r="K32" s="25">
        <v>12.848867825171141</v>
      </c>
      <c r="L32" s="25">
        <v>12.848867825171141</v>
      </c>
      <c r="M32" s="18">
        <f t="shared" si="26"/>
        <v>-2</v>
      </c>
      <c r="N32" s="18">
        <f t="shared" si="28"/>
        <v>5</v>
      </c>
      <c r="O32" s="22">
        <v>2</v>
      </c>
      <c r="P32" s="22">
        <v>0</v>
      </c>
      <c r="Q32" s="22">
        <v>5</v>
      </c>
      <c r="R32" s="22">
        <f t="shared" si="27"/>
        <v>7</v>
      </c>
      <c r="S32" s="22">
        <v>6</v>
      </c>
      <c r="T32" s="22">
        <v>2</v>
      </c>
      <c r="U32" s="22">
        <v>5</v>
      </c>
      <c r="V32" s="29">
        <v>-12.848867825171148</v>
      </c>
    </row>
    <row r="33" spans="1:22" ht="15" customHeight="1" x14ac:dyDescent="0.2">
      <c r="A33" s="3" t="s">
        <v>5</v>
      </c>
      <c r="B33" s="20">
        <f t="shared" si="23"/>
        <v>-7</v>
      </c>
      <c r="C33" s="20">
        <v>3</v>
      </c>
      <c r="D33" s="20">
        <f t="shared" si="24"/>
        <v>8</v>
      </c>
      <c r="E33" s="20">
        <f>F33-H33</f>
        <v>-10</v>
      </c>
      <c r="F33" s="20">
        <v>4</v>
      </c>
      <c r="G33" s="20">
        <v>3</v>
      </c>
      <c r="H33" s="20">
        <v>14</v>
      </c>
      <c r="I33" s="20">
        <v>1</v>
      </c>
      <c r="J33" s="26">
        <f t="shared" si="3"/>
        <v>-16.459794927145172</v>
      </c>
      <c r="K33" s="26">
        <v>6.5839179708580673</v>
      </c>
      <c r="L33" s="26">
        <v>23.043712898003239</v>
      </c>
      <c r="M33" s="20">
        <f>N33-R33</f>
        <v>3</v>
      </c>
      <c r="N33" s="20">
        <f t="shared" si="28"/>
        <v>13</v>
      </c>
      <c r="O33" s="20">
        <v>1</v>
      </c>
      <c r="P33" s="20">
        <v>3</v>
      </c>
      <c r="Q33" s="20">
        <v>10</v>
      </c>
      <c r="R33" s="20">
        <f t="shared" si="27"/>
        <v>10</v>
      </c>
      <c r="S33" s="20">
        <v>-5</v>
      </c>
      <c r="T33" s="20">
        <v>2</v>
      </c>
      <c r="U33" s="20">
        <v>8</v>
      </c>
      <c r="V33" s="26">
        <v>4.937938478143554</v>
      </c>
    </row>
    <row r="34" spans="1:22" ht="15" customHeight="1" x14ac:dyDescent="0.2">
      <c r="A34" s="3" t="s">
        <v>4</v>
      </c>
      <c r="B34" s="20">
        <f t="shared" si="23"/>
        <v>3</v>
      </c>
      <c r="C34" s="20">
        <v>3</v>
      </c>
      <c r="D34" s="20">
        <f t="shared" si="24"/>
        <v>9</v>
      </c>
      <c r="E34" s="20">
        <f t="shared" si="25"/>
        <v>1</v>
      </c>
      <c r="F34" s="20">
        <v>3</v>
      </c>
      <c r="G34" s="20">
        <v>0</v>
      </c>
      <c r="H34" s="20">
        <v>2</v>
      </c>
      <c r="I34" s="20">
        <v>-4</v>
      </c>
      <c r="J34" s="26">
        <f t="shared" si="3"/>
        <v>2.3781676413255362</v>
      </c>
      <c r="K34" s="26">
        <v>7.1345029239766085</v>
      </c>
      <c r="L34" s="26">
        <v>4.7563352826510723</v>
      </c>
      <c r="M34" s="20">
        <f t="shared" si="26"/>
        <v>2</v>
      </c>
      <c r="N34" s="20">
        <f t="shared" si="28"/>
        <v>7</v>
      </c>
      <c r="O34" s="20">
        <v>-2</v>
      </c>
      <c r="P34" s="20">
        <v>3</v>
      </c>
      <c r="Q34" s="20">
        <v>4</v>
      </c>
      <c r="R34" s="20">
        <f t="shared" si="27"/>
        <v>5</v>
      </c>
      <c r="S34" s="20">
        <v>-7</v>
      </c>
      <c r="T34" s="20">
        <v>1</v>
      </c>
      <c r="U34" s="20">
        <v>4</v>
      </c>
      <c r="V34" s="26">
        <v>4.7563352826510723</v>
      </c>
    </row>
    <row r="35" spans="1:22" ht="15" customHeight="1" x14ac:dyDescent="0.2">
      <c r="A35" s="1" t="s">
        <v>3</v>
      </c>
      <c r="B35" s="19">
        <f t="shared" si="23"/>
        <v>-5</v>
      </c>
      <c r="C35" s="19">
        <v>1</v>
      </c>
      <c r="D35" s="19">
        <f t="shared" si="24"/>
        <v>-5</v>
      </c>
      <c r="E35" s="19">
        <f t="shared" si="25"/>
        <v>-6</v>
      </c>
      <c r="F35" s="19">
        <v>1</v>
      </c>
      <c r="G35" s="19">
        <v>-1</v>
      </c>
      <c r="H35" s="19">
        <v>7</v>
      </c>
      <c r="I35" s="19">
        <v>-1</v>
      </c>
      <c r="J35" s="30">
        <f t="shared" si="3"/>
        <v>-13.746478873239436</v>
      </c>
      <c r="K35" s="30">
        <v>2.2910798122065725</v>
      </c>
      <c r="L35" s="30">
        <v>16.037558685446008</v>
      </c>
      <c r="M35" s="19">
        <f t="shared" si="26"/>
        <v>1</v>
      </c>
      <c r="N35" s="19">
        <f t="shared" si="28"/>
        <v>8</v>
      </c>
      <c r="O35" s="24">
        <v>-6</v>
      </c>
      <c r="P35" s="24">
        <v>3</v>
      </c>
      <c r="Q35" s="24">
        <v>5</v>
      </c>
      <c r="R35" s="24">
        <f t="shared" si="27"/>
        <v>7</v>
      </c>
      <c r="S35" s="24">
        <v>-1</v>
      </c>
      <c r="T35" s="24">
        <v>3</v>
      </c>
      <c r="U35" s="24">
        <v>4</v>
      </c>
      <c r="V35" s="31">
        <v>2.2910798122065721</v>
      </c>
    </row>
    <row r="36" spans="1:22" ht="15" customHeight="1" x14ac:dyDescent="0.2">
      <c r="A36" s="5" t="s">
        <v>2</v>
      </c>
      <c r="B36" s="18">
        <f t="shared" si="23"/>
        <v>0</v>
      </c>
      <c r="C36" s="18">
        <v>2</v>
      </c>
      <c r="D36" s="18">
        <f t="shared" si="24"/>
        <v>4</v>
      </c>
      <c r="E36" s="18">
        <f t="shared" si="25"/>
        <v>0</v>
      </c>
      <c r="F36" s="18">
        <v>0</v>
      </c>
      <c r="G36" s="18">
        <v>-1</v>
      </c>
      <c r="H36" s="18">
        <v>0</v>
      </c>
      <c r="I36" s="18">
        <v>-4</v>
      </c>
      <c r="J36" s="25">
        <f t="shared" si="3"/>
        <v>0</v>
      </c>
      <c r="K36" s="25">
        <v>0</v>
      </c>
      <c r="L36" s="25">
        <v>0</v>
      </c>
      <c r="M36" s="18">
        <f t="shared" si="26"/>
        <v>0</v>
      </c>
      <c r="N36" s="18">
        <f t="shared" si="28"/>
        <v>1</v>
      </c>
      <c r="O36" s="18">
        <v>1</v>
      </c>
      <c r="P36" s="18">
        <v>0</v>
      </c>
      <c r="Q36" s="18">
        <v>1</v>
      </c>
      <c r="R36" s="18">
        <f t="shared" si="27"/>
        <v>1</v>
      </c>
      <c r="S36" s="18">
        <v>0</v>
      </c>
      <c r="T36" s="18">
        <v>0</v>
      </c>
      <c r="U36" s="18">
        <v>1</v>
      </c>
      <c r="V36" s="25">
        <v>0</v>
      </c>
    </row>
    <row r="37" spans="1:22" ht="15" customHeight="1" x14ac:dyDescent="0.2">
      <c r="A37" s="3" t="s">
        <v>1</v>
      </c>
      <c r="B37" s="20">
        <f t="shared" si="23"/>
        <v>-14</v>
      </c>
      <c r="C37" s="20">
        <v>-8</v>
      </c>
      <c r="D37" s="20">
        <f t="shared" si="24"/>
        <v>-8</v>
      </c>
      <c r="E37" s="20">
        <f t="shared" si="25"/>
        <v>-5</v>
      </c>
      <c r="F37" s="20">
        <v>0</v>
      </c>
      <c r="G37" s="20">
        <v>0</v>
      </c>
      <c r="H37" s="20">
        <v>5</v>
      </c>
      <c r="I37" s="20">
        <v>0</v>
      </c>
      <c r="J37" s="26">
        <f t="shared" si="3"/>
        <v>-43.790380473797562</v>
      </c>
      <c r="K37" s="26">
        <v>0</v>
      </c>
      <c r="L37" s="26">
        <v>43.790380473797562</v>
      </c>
      <c r="M37" s="20">
        <f t="shared" si="26"/>
        <v>-9</v>
      </c>
      <c r="N37" s="20">
        <f t="shared" si="28"/>
        <v>1</v>
      </c>
      <c r="O37" s="20">
        <v>1</v>
      </c>
      <c r="P37" s="20">
        <v>1</v>
      </c>
      <c r="Q37" s="20">
        <v>0</v>
      </c>
      <c r="R37" s="20">
        <f t="shared" si="27"/>
        <v>10</v>
      </c>
      <c r="S37" s="20">
        <v>9</v>
      </c>
      <c r="T37" s="20">
        <v>0</v>
      </c>
      <c r="U37" s="20">
        <v>10</v>
      </c>
      <c r="V37" s="26">
        <v>-78.822684852835607</v>
      </c>
    </row>
    <row r="38" spans="1:22" ht="15" customHeight="1" x14ac:dyDescent="0.2">
      <c r="A38" s="1" t="s">
        <v>0</v>
      </c>
      <c r="B38" s="19">
        <f t="shared" si="23"/>
        <v>-8</v>
      </c>
      <c r="C38" s="19">
        <v>-4</v>
      </c>
      <c r="D38" s="19">
        <f t="shared" si="24"/>
        <v>-4</v>
      </c>
      <c r="E38" s="19">
        <f t="shared" si="25"/>
        <v>-2</v>
      </c>
      <c r="F38" s="19">
        <v>0</v>
      </c>
      <c r="G38" s="19">
        <v>0</v>
      </c>
      <c r="H38" s="19">
        <v>2</v>
      </c>
      <c r="I38" s="19">
        <v>0</v>
      </c>
      <c r="J38" s="30">
        <f t="shared" si="3"/>
        <v>-19.0625</v>
      </c>
      <c r="K38" s="30">
        <v>0</v>
      </c>
      <c r="L38" s="30">
        <v>19.0625</v>
      </c>
      <c r="M38" s="19">
        <f t="shared" si="26"/>
        <v>-6</v>
      </c>
      <c r="N38" s="19">
        <f t="shared" si="28"/>
        <v>0</v>
      </c>
      <c r="O38" s="19">
        <v>0</v>
      </c>
      <c r="P38" s="19">
        <v>0</v>
      </c>
      <c r="Q38" s="19">
        <v>0</v>
      </c>
      <c r="R38" s="19">
        <f t="shared" si="27"/>
        <v>6</v>
      </c>
      <c r="S38" s="19">
        <v>4</v>
      </c>
      <c r="T38" s="19">
        <v>1</v>
      </c>
      <c r="U38" s="19">
        <v>5</v>
      </c>
      <c r="V38" s="30">
        <v>-57.1875</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小川 恭左</cp:lastModifiedBy>
  <cp:lastPrinted>2024-07-19T05:29:17Z</cp:lastPrinted>
  <dcterms:created xsi:type="dcterms:W3CDTF">2017-09-15T07:21:02Z</dcterms:created>
  <dcterms:modified xsi:type="dcterms:W3CDTF">2024-10-16T04:27:42Z</dcterms:modified>
</cp:coreProperties>
</file>