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2年報】\令和６年\年報（10月～９月）\HPのみ掲載の参考統計表\"/>
    </mc:Choice>
  </mc:AlternateContent>
  <xr:revisionPtr revIDLastSave="0" documentId="13_ncr:1_{682E66E7-8173-42F3-BE39-A1C0A44BC500}" xr6:coauthVersionLast="47" xr6:coauthVersionMax="47" xr10:uidLastSave="{00000000-0000-0000-0000-000000000000}"/>
  <bookViews>
    <workbookView xWindow="-28910" yWindow="-110" windowWidth="29020" windowHeight="15820" xr2:uid="{00000000-000D-0000-FFFF-FFFF00000000}"/>
  </bookViews>
  <sheets>
    <sheet name="年齢別（県計）" sheetId="1" r:id="rId1"/>
    <sheet name="年齢別（鳥取市）" sheetId="8" r:id="rId2"/>
    <sheet name="年齢別（米子市）" sheetId="9" r:id="rId3"/>
    <sheet name="年齢別（倉吉市）" sheetId="10" r:id="rId4"/>
    <sheet name="年齢別（境港市）" sheetId="11" r:id="rId5"/>
    <sheet name="年齢別（岩美町）" sheetId="12" r:id="rId6"/>
    <sheet name="年齢別（若桜町）" sheetId="13" r:id="rId7"/>
    <sheet name="年齢別（智頭町）" sheetId="14" r:id="rId8"/>
    <sheet name="年齢別（八頭町）" sheetId="15" r:id="rId9"/>
    <sheet name="年齢別（三朝町）" sheetId="16" r:id="rId10"/>
    <sheet name="年齢別（湯梨浜町）" sheetId="17" r:id="rId11"/>
    <sheet name="年齢別（琴浦町）" sheetId="18" r:id="rId12"/>
    <sheet name="年齢別（北栄町）" sheetId="19" r:id="rId13"/>
    <sheet name="年齢別（日吉津村）" sheetId="20" r:id="rId14"/>
    <sheet name="年齢別（大山町）" sheetId="21" r:id="rId15"/>
    <sheet name="年齢別（南部町）" sheetId="22" r:id="rId16"/>
    <sheet name="年齢別（伯耆町）" sheetId="23" r:id="rId17"/>
    <sheet name="年齢別（日南町）" sheetId="24" r:id="rId18"/>
    <sheet name="年齢別（日野町）" sheetId="25" r:id="rId19"/>
    <sheet name="年齢別（江府町）" sheetId="26" r:id="rId20"/>
  </sheets>
  <calcPr calcId="181029" forceFullCalc="1"/>
</workbook>
</file>

<file path=xl/calcChain.xml><?xml version="1.0" encoding="utf-8"?>
<calcChain xmlns="http://schemas.openxmlformats.org/spreadsheetml/2006/main">
  <c r="W10" i="1" l="1"/>
  <c r="X10" i="1"/>
  <c r="W11" i="1"/>
  <c r="X11" i="1"/>
  <c r="W12" i="1"/>
  <c r="X12" i="1"/>
  <c r="W13" i="1"/>
  <c r="X13" i="1"/>
  <c r="W14" i="1"/>
  <c r="X14" i="1"/>
  <c r="W15" i="1"/>
  <c r="X15" i="1"/>
  <c r="W16" i="1"/>
  <c r="X16" i="1"/>
  <c r="W17" i="1"/>
  <c r="X17" i="1"/>
  <c r="W18" i="1"/>
  <c r="X18" i="1"/>
  <c r="W19" i="1"/>
  <c r="X19" i="1"/>
  <c r="W20" i="1"/>
  <c r="X20" i="1"/>
  <c r="W21" i="1"/>
  <c r="X21" i="1"/>
  <c r="W22" i="1"/>
  <c r="X22" i="1"/>
  <c r="W23" i="1"/>
  <c r="X23" i="1"/>
  <c r="W24" i="1"/>
  <c r="X24" i="1"/>
  <c r="W25" i="1"/>
  <c r="X25" i="1"/>
  <c r="W26" i="1"/>
  <c r="X26" i="1"/>
  <c r="W27" i="1"/>
  <c r="X27" i="1"/>
  <c r="W28" i="1"/>
  <c r="X28" i="1"/>
  <c r="W29" i="1"/>
  <c r="X29" i="1"/>
  <c r="W30" i="1"/>
  <c r="X30" i="1"/>
  <c r="W34" i="1" l="1"/>
  <c r="X36" i="1"/>
  <c r="X35" i="1"/>
  <c r="X32" i="1"/>
  <c r="X34" i="1"/>
  <c r="W36" i="1"/>
  <c r="W35" i="1"/>
  <c r="W33" i="1"/>
  <c r="X33" i="1"/>
  <c r="W32" i="1"/>
  <c r="P36" i="26"/>
  <c r="O36" i="26"/>
  <c r="M36" i="26"/>
  <c r="L36" i="26"/>
  <c r="P35" i="26"/>
  <c r="O35" i="26"/>
  <c r="M35" i="26"/>
  <c r="L35" i="26"/>
  <c r="P34" i="26"/>
  <c r="O34" i="26"/>
  <c r="M34" i="26"/>
  <c r="L34" i="26"/>
  <c r="P33" i="26"/>
  <c r="O33" i="26"/>
  <c r="M33" i="26"/>
  <c r="L33" i="26"/>
  <c r="P32" i="26"/>
  <c r="O32" i="26"/>
  <c r="M32" i="26"/>
  <c r="L32" i="26"/>
  <c r="X30" i="26"/>
  <c r="W30" i="26"/>
  <c r="S30" i="26"/>
  <c r="R30" i="26"/>
  <c r="N30" i="26"/>
  <c r="K30" i="26"/>
  <c r="X29" i="26"/>
  <c r="W29" i="26"/>
  <c r="S29" i="26"/>
  <c r="R29" i="26"/>
  <c r="N29" i="26"/>
  <c r="K29" i="26"/>
  <c r="X28" i="26"/>
  <c r="W28" i="26"/>
  <c r="S28" i="26"/>
  <c r="R28" i="26"/>
  <c r="N28" i="26"/>
  <c r="K28" i="26"/>
  <c r="X27" i="26"/>
  <c r="W27" i="26"/>
  <c r="S27" i="26"/>
  <c r="R27" i="26"/>
  <c r="N27" i="26"/>
  <c r="K27" i="26"/>
  <c r="X26" i="26"/>
  <c r="W26" i="26"/>
  <c r="S26" i="26"/>
  <c r="R26" i="26"/>
  <c r="N26" i="26"/>
  <c r="K26" i="26"/>
  <c r="X25" i="26"/>
  <c r="W25" i="26"/>
  <c r="S25" i="26"/>
  <c r="R25" i="26"/>
  <c r="N25" i="26"/>
  <c r="K25" i="26"/>
  <c r="X24" i="26"/>
  <c r="W24" i="26"/>
  <c r="S24" i="26"/>
  <c r="R24" i="26"/>
  <c r="N24" i="26"/>
  <c r="K24" i="26"/>
  <c r="X23" i="26"/>
  <c r="W23" i="26"/>
  <c r="S23" i="26"/>
  <c r="R23" i="26"/>
  <c r="N23" i="26"/>
  <c r="K23" i="26"/>
  <c r="X22" i="26"/>
  <c r="W22" i="26"/>
  <c r="S22" i="26"/>
  <c r="R22" i="26"/>
  <c r="N22" i="26"/>
  <c r="K22" i="26"/>
  <c r="X21" i="26"/>
  <c r="W21" i="26"/>
  <c r="S21" i="26"/>
  <c r="R21" i="26"/>
  <c r="N21" i="26"/>
  <c r="K21" i="26"/>
  <c r="X20" i="26"/>
  <c r="W20" i="26"/>
  <c r="S20" i="26"/>
  <c r="R20" i="26"/>
  <c r="N20" i="26"/>
  <c r="K20" i="26"/>
  <c r="X19" i="26"/>
  <c r="W19" i="26"/>
  <c r="S19" i="26"/>
  <c r="R19" i="26"/>
  <c r="N19" i="26"/>
  <c r="K19" i="26"/>
  <c r="X18" i="26"/>
  <c r="W18" i="26"/>
  <c r="S18" i="26"/>
  <c r="R18" i="26"/>
  <c r="N18" i="26"/>
  <c r="K18" i="26"/>
  <c r="X17" i="26"/>
  <c r="W17" i="26"/>
  <c r="S17" i="26"/>
  <c r="R17" i="26"/>
  <c r="N17" i="26"/>
  <c r="K17" i="26"/>
  <c r="X16" i="26"/>
  <c r="W16" i="26"/>
  <c r="S16" i="26"/>
  <c r="R16" i="26"/>
  <c r="N16" i="26"/>
  <c r="K16" i="26"/>
  <c r="X15" i="26"/>
  <c r="W15" i="26"/>
  <c r="S15" i="26"/>
  <c r="R15" i="26"/>
  <c r="N15" i="26"/>
  <c r="K15" i="26"/>
  <c r="X14" i="26"/>
  <c r="W14" i="26"/>
  <c r="S14" i="26"/>
  <c r="R14" i="26"/>
  <c r="N14" i="26"/>
  <c r="K14" i="26"/>
  <c r="X13" i="26"/>
  <c r="W13" i="26"/>
  <c r="S13" i="26"/>
  <c r="R13" i="26"/>
  <c r="N13" i="26"/>
  <c r="K13" i="26"/>
  <c r="X12" i="26"/>
  <c r="W12" i="26"/>
  <c r="S12" i="26"/>
  <c r="R12" i="26"/>
  <c r="N12" i="26"/>
  <c r="K12" i="26"/>
  <c r="X11" i="26"/>
  <c r="W11" i="26"/>
  <c r="S11" i="26"/>
  <c r="R11" i="26"/>
  <c r="N11" i="26"/>
  <c r="K11" i="26"/>
  <c r="X10" i="26"/>
  <c r="W10" i="26"/>
  <c r="S10" i="26"/>
  <c r="R10" i="26"/>
  <c r="N10" i="26"/>
  <c r="K10" i="26"/>
  <c r="J10" i="26"/>
  <c r="I10" i="26"/>
  <c r="E10" i="26"/>
  <c r="B10" i="26"/>
  <c r="P9" i="26"/>
  <c r="O9" i="26"/>
  <c r="M9" i="26"/>
  <c r="L9" i="26"/>
  <c r="G9" i="26"/>
  <c r="F9" i="26"/>
  <c r="D9" i="26"/>
  <c r="C9" i="26"/>
  <c r="P36" i="25"/>
  <c r="O36" i="25"/>
  <c r="M36" i="25"/>
  <c r="L36" i="25"/>
  <c r="P35" i="25"/>
  <c r="O35" i="25"/>
  <c r="M35" i="25"/>
  <c r="L35" i="25"/>
  <c r="P34" i="25"/>
  <c r="O34" i="25"/>
  <c r="M34" i="25"/>
  <c r="L34" i="25"/>
  <c r="P33" i="25"/>
  <c r="O33" i="25"/>
  <c r="M33" i="25"/>
  <c r="L33" i="25"/>
  <c r="P32" i="25"/>
  <c r="O32" i="25"/>
  <c r="M32" i="25"/>
  <c r="L32" i="25"/>
  <c r="X30" i="25"/>
  <c r="W30" i="25"/>
  <c r="S30" i="25"/>
  <c r="R30" i="25"/>
  <c r="N30" i="25"/>
  <c r="K30" i="25"/>
  <c r="X29" i="25"/>
  <c r="W29" i="25"/>
  <c r="S29" i="25"/>
  <c r="R29" i="25"/>
  <c r="N29" i="25"/>
  <c r="K29" i="25"/>
  <c r="X28" i="25"/>
  <c r="W28" i="25"/>
  <c r="S28" i="25"/>
  <c r="R28" i="25"/>
  <c r="N28" i="25"/>
  <c r="K28" i="25"/>
  <c r="X27" i="25"/>
  <c r="W27" i="25"/>
  <c r="S27" i="25"/>
  <c r="R27" i="25"/>
  <c r="N27" i="25"/>
  <c r="K27" i="25"/>
  <c r="X26" i="25"/>
  <c r="W26" i="25"/>
  <c r="S26" i="25"/>
  <c r="R26" i="25"/>
  <c r="N26" i="25"/>
  <c r="K26" i="25"/>
  <c r="X25" i="25"/>
  <c r="W25" i="25"/>
  <c r="S25" i="25"/>
  <c r="R25" i="25"/>
  <c r="N25" i="25"/>
  <c r="K25" i="25"/>
  <c r="X24" i="25"/>
  <c r="W24" i="25"/>
  <c r="S24" i="25"/>
  <c r="R24" i="25"/>
  <c r="N24" i="25"/>
  <c r="K24" i="25"/>
  <c r="X23" i="25"/>
  <c r="W23" i="25"/>
  <c r="S23" i="25"/>
  <c r="R23" i="25"/>
  <c r="N23" i="25"/>
  <c r="K23" i="25"/>
  <c r="X22" i="25"/>
  <c r="W22" i="25"/>
  <c r="S22" i="25"/>
  <c r="R22" i="25"/>
  <c r="N22" i="25"/>
  <c r="K22" i="25"/>
  <c r="X21" i="25"/>
  <c r="W21" i="25"/>
  <c r="S21" i="25"/>
  <c r="R21" i="25"/>
  <c r="N21" i="25"/>
  <c r="K21" i="25"/>
  <c r="X20" i="25"/>
  <c r="W20" i="25"/>
  <c r="S20" i="25"/>
  <c r="R20" i="25"/>
  <c r="N20" i="25"/>
  <c r="K20" i="25"/>
  <c r="X19" i="25"/>
  <c r="W19" i="25"/>
  <c r="S19" i="25"/>
  <c r="R19" i="25"/>
  <c r="N19" i="25"/>
  <c r="K19" i="25"/>
  <c r="X18" i="25"/>
  <c r="W18" i="25"/>
  <c r="S18" i="25"/>
  <c r="R18" i="25"/>
  <c r="N18" i="25"/>
  <c r="K18" i="25"/>
  <c r="X17" i="25"/>
  <c r="W17" i="25"/>
  <c r="S17" i="25"/>
  <c r="R17" i="25"/>
  <c r="N17" i="25"/>
  <c r="K17" i="25"/>
  <c r="X16" i="25"/>
  <c r="W16" i="25"/>
  <c r="S16" i="25"/>
  <c r="R16" i="25"/>
  <c r="N16" i="25"/>
  <c r="K16" i="25"/>
  <c r="X15" i="25"/>
  <c r="W15" i="25"/>
  <c r="S15" i="25"/>
  <c r="R15" i="25"/>
  <c r="N15" i="25"/>
  <c r="K15" i="25"/>
  <c r="X14" i="25"/>
  <c r="W14" i="25"/>
  <c r="S14" i="25"/>
  <c r="R14" i="25"/>
  <c r="N14" i="25"/>
  <c r="K14" i="25"/>
  <c r="X13" i="25"/>
  <c r="W13" i="25"/>
  <c r="S13" i="25"/>
  <c r="R13" i="25"/>
  <c r="N13" i="25"/>
  <c r="K13" i="25"/>
  <c r="X12" i="25"/>
  <c r="W12" i="25"/>
  <c r="S12" i="25"/>
  <c r="R12" i="25"/>
  <c r="N12" i="25"/>
  <c r="K12" i="25"/>
  <c r="X11" i="25"/>
  <c r="W11" i="25"/>
  <c r="S11" i="25"/>
  <c r="R11" i="25"/>
  <c r="N11" i="25"/>
  <c r="K11" i="25"/>
  <c r="X10" i="25"/>
  <c r="W10" i="25"/>
  <c r="S10" i="25"/>
  <c r="R10" i="25"/>
  <c r="N10" i="25"/>
  <c r="K10" i="25"/>
  <c r="J10" i="25"/>
  <c r="I10" i="25"/>
  <c r="E10" i="25"/>
  <c r="B10" i="25"/>
  <c r="P9" i="25"/>
  <c r="O9" i="25"/>
  <c r="M9" i="25"/>
  <c r="L9" i="25"/>
  <c r="G9" i="25"/>
  <c r="F9" i="25"/>
  <c r="D9" i="25"/>
  <c r="C9" i="25"/>
  <c r="P36" i="24"/>
  <c r="O36" i="24"/>
  <c r="M36" i="24"/>
  <c r="L36" i="24"/>
  <c r="P35" i="24"/>
  <c r="O35" i="24"/>
  <c r="M35" i="24"/>
  <c r="L35" i="24"/>
  <c r="P34" i="24"/>
  <c r="O34" i="24"/>
  <c r="M34" i="24"/>
  <c r="L34" i="24"/>
  <c r="P33" i="24"/>
  <c r="O33" i="24"/>
  <c r="M33" i="24"/>
  <c r="L33" i="24"/>
  <c r="P32" i="24"/>
  <c r="O32" i="24"/>
  <c r="M32" i="24"/>
  <c r="L32" i="24"/>
  <c r="X30" i="24"/>
  <c r="W30" i="24"/>
  <c r="S30" i="24"/>
  <c r="R30" i="24"/>
  <c r="N30" i="24"/>
  <c r="K30" i="24"/>
  <c r="X29" i="24"/>
  <c r="W29" i="24"/>
  <c r="S29" i="24"/>
  <c r="R29" i="24"/>
  <c r="N29" i="24"/>
  <c r="K29" i="24"/>
  <c r="X28" i="24"/>
  <c r="W28" i="24"/>
  <c r="S28" i="24"/>
  <c r="R28" i="24"/>
  <c r="N28" i="24"/>
  <c r="K28" i="24"/>
  <c r="X27" i="24"/>
  <c r="W27" i="24"/>
  <c r="S27" i="24"/>
  <c r="R27" i="24"/>
  <c r="N27" i="24"/>
  <c r="K27" i="24"/>
  <c r="X26" i="24"/>
  <c r="W26" i="24"/>
  <c r="S26" i="24"/>
  <c r="R26" i="24"/>
  <c r="N26" i="24"/>
  <c r="K26" i="24"/>
  <c r="X25" i="24"/>
  <c r="W25" i="24"/>
  <c r="S25" i="24"/>
  <c r="R25" i="24"/>
  <c r="N25" i="24"/>
  <c r="K25" i="24"/>
  <c r="X24" i="24"/>
  <c r="W24" i="24"/>
  <c r="S24" i="24"/>
  <c r="R24" i="24"/>
  <c r="N24" i="24"/>
  <c r="K24" i="24"/>
  <c r="X23" i="24"/>
  <c r="W23" i="24"/>
  <c r="S23" i="24"/>
  <c r="R23" i="24"/>
  <c r="N23" i="24"/>
  <c r="K23" i="24"/>
  <c r="X22" i="24"/>
  <c r="W22" i="24"/>
  <c r="S22" i="24"/>
  <c r="R22" i="24"/>
  <c r="N22" i="24"/>
  <c r="K22" i="24"/>
  <c r="X21" i="24"/>
  <c r="W21" i="24"/>
  <c r="S21" i="24"/>
  <c r="R21" i="24"/>
  <c r="N21" i="24"/>
  <c r="K21" i="24"/>
  <c r="X20" i="24"/>
  <c r="W20" i="24"/>
  <c r="S20" i="24"/>
  <c r="R20" i="24"/>
  <c r="N20" i="24"/>
  <c r="K20" i="24"/>
  <c r="X19" i="24"/>
  <c r="W19" i="24"/>
  <c r="S19" i="24"/>
  <c r="R19" i="24"/>
  <c r="N19" i="24"/>
  <c r="K19" i="24"/>
  <c r="X18" i="24"/>
  <c r="W18" i="24"/>
  <c r="S18" i="24"/>
  <c r="R18" i="24"/>
  <c r="N18" i="24"/>
  <c r="K18" i="24"/>
  <c r="X17" i="24"/>
  <c r="W17" i="24"/>
  <c r="S17" i="24"/>
  <c r="R17" i="24"/>
  <c r="N17" i="24"/>
  <c r="K17" i="24"/>
  <c r="X16" i="24"/>
  <c r="W16" i="24"/>
  <c r="S16" i="24"/>
  <c r="R16" i="24"/>
  <c r="N16" i="24"/>
  <c r="K16" i="24"/>
  <c r="X15" i="24"/>
  <c r="W15" i="24"/>
  <c r="S15" i="24"/>
  <c r="R15" i="24"/>
  <c r="N15" i="24"/>
  <c r="K15" i="24"/>
  <c r="X14" i="24"/>
  <c r="W14" i="24"/>
  <c r="S14" i="24"/>
  <c r="R14" i="24"/>
  <c r="N14" i="24"/>
  <c r="K14" i="24"/>
  <c r="X13" i="24"/>
  <c r="W13" i="24"/>
  <c r="S13" i="24"/>
  <c r="R13" i="24"/>
  <c r="N13" i="24"/>
  <c r="K13" i="24"/>
  <c r="X12" i="24"/>
  <c r="W12" i="24"/>
  <c r="S12" i="24"/>
  <c r="R12" i="24"/>
  <c r="N12" i="24"/>
  <c r="K12" i="24"/>
  <c r="X11" i="24"/>
  <c r="W11" i="24"/>
  <c r="S11" i="24"/>
  <c r="R11" i="24"/>
  <c r="N11" i="24"/>
  <c r="K11" i="24"/>
  <c r="X10" i="24"/>
  <c r="W10" i="24"/>
  <c r="S10" i="24"/>
  <c r="R10" i="24"/>
  <c r="N10" i="24"/>
  <c r="K10" i="24"/>
  <c r="J10" i="24"/>
  <c r="I10" i="24"/>
  <c r="E10" i="24"/>
  <c r="B10" i="24"/>
  <c r="P9" i="24"/>
  <c r="O9" i="24"/>
  <c r="M9" i="24"/>
  <c r="L9" i="24"/>
  <c r="G9" i="24"/>
  <c r="F9" i="24"/>
  <c r="D9" i="24"/>
  <c r="C9" i="24"/>
  <c r="P36" i="23"/>
  <c r="O36" i="23"/>
  <c r="M36" i="23"/>
  <c r="L36" i="23"/>
  <c r="P35" i="23"/>
  <c r="O35" i="23"/>
  <c r="M35" i="23"/>
  <c r="L35" i="23"/>
  <c r="P34" i="23"/>
  <c r="O34" i="23"/>
  <c r="M34" i="23"/>
  <c r="L34" i="23"/>
  <c r="P33" i="23"/>
  <c r="O33" i="23"/>
  <c r="M33" i="23"/>
  <c r="L33" i="23"/>
  <c r="P32" i="23"/>
  <c r="O32" i="23"/>
  <c r="M32" i="23"/>
  <c r="L32" i="23"/>
  <c r="X30" i="23"/>
  <c r="W30" i="23"/>
  <c r="S30" i="23"/>
  <c r="R30" i="23"/>
  <c r="N30" i="23"/>
  <c r="K30" i="23"/>
  <c r="X29" i="23"/>
  <c r="W29" i="23"/>
  <c r="S29" i="23"/>
  <c r="R29" i="23"/>
  <c r="N29" i="23"/>
  <c r="K29" i="23"/>
  <c r="X28" i="23"/>
  <c r="W28" i="23"/>
  <c r="S28" i="23"/>
  <c r="R28" i="23"/>
  <c r="N28" i="23"/>
  <c r="K28" i="23"/>
  <c r="X27" i="23"/>
  <c r="W27" i="23"/>
  <c r="S27" i="23"/>
  <c r="R27" i="23"/>
  <c r="N27" i="23"/>
  <c r="K27" i="23"/>
  <c r="X26" i="23"/>
  <c r="W26" i="23"/>
  <c r="S26" i="23"/>
  <c r="R26" i="23"/>
  <c r="N26" i="23"/>
  <c r="K26" i="23"/>
  <c r="X25" i="23"/>
  <c r="W25" i="23"/>
  <c r="S25" i="23"/>
  <c r="R25" i="23"/>
  <c r="N25" i="23"/>
  <c r="K25" i="23"/>
  <c r="X24" i="23"/>
  <c r="W24" i="23"/>
  <c r="S24" i="23"/>
  <c r="R24" i="23"/>
  <c r="N24" i="23"/>
  <c r="K24" i="23"/>
  <c r="X23" i="23"/>
  <c r="W23" i="23"/>
  <c r="S23" i="23"/>
  <c r="R23" i="23"/>
  <c r="N23" i="23"/>
  <c r="K23" i="23"/>
  <c r="X22" i="23"/>
  <c r="W22" i="23"/>
  <c r="S22" i="23"/>
  <c r="R22" i="23"/>
  <c r="N22" i="23"/>
  <c r="K22" i="23"/>
  <c r="X21" i="23"/>
  <c r="W21" i="23"/>
  <c r="S21" i="23"/>
  <c r="R21" i="23"/>
  <c r="N21" i="23"/>
  <c r="K21" i="23"/>
  <c r="X20" i="23"/>
  <c r="W20" i="23"/>
  <c r="S20" i="23"/>
  <c r="R20" i="23"/>
  <c r="N20" i="23"/>
  <c r="K20" i="23"/>
  <c r="X19" i="23"/>
  <c r="W19" i="23"/>
  <c r="S19" i="23"/>
  <c r="R19" i="23"/>
  <c r="N19" i="23"/>
  <c r="K19" i="23"/>
  <c r="X18" i="23"/>
  <c r="W18" i="23"/>
  <c r="S18" i="23"/>
  <c r="R18" i="23"/>
  <c r="N18" i="23"/>
  <c r="K18" i="23"/>
  <c r="X17" i="23"/>
  <c r="W17" i="23"/>
  <c r="S17" i="23"/>
  <c r="R17" i="23"/>
  <c r="N17" i="23"/>
  <c r="K17" i="23"/>
  <c r="X16" i="23"/>
  <c r="W16" i="23"/>
  <c r="S16" i="23"/>
  <c r="R16" i="23"/>
  <c r="N16" i="23"/>
  <c r="K16" i="23"/>
  <c r="X15" i="23"/>
  <c r="W15" i="23"/>
  <c r="S15" i="23"/>
  <c r="R15" i="23"/>
  <c r="N15" i="23"/>
  <c r="K15" i="23"/>
  <c r="X14" i="23"/>
  <c r="W14" i="23"/>
  <c r="S14" i="23"/>
  <c r="R14" i="23"/>
  <c r="N14" i="23"/>
  <c r="K14" i="23"/>
  <c r="X13" i="23"/>
  <c r="W13" i="23"/>
  <c r="S13" i="23"/>
  <c r="R13" i="23"/>
  <c r="N13" i="23"/>
  <c r="K13" i="23"/>
  <c r="X12" i="23"/>
  <c r="W12" i="23"/>
  <c r="S12" i="23"/>
  <c r="R12" i="23"/>
  <c r="N12" i="23"/>
  <c r="K12" i="23"/>
  <c r="X11" i="23"/>
  <c r="W11" i="23"/>
  <c r="S11" i="23"/>
  <c r="R11" i="23"/>
  <c r="N11" i="23"/>
  <c r="K11" i="23"/>
  <c r="X10" i="23"/>
  <c r="W10" i="23"/>
  <c r="S10" i="23"/>
  <c r="R10" i="23"/>
  <c r="N10" i="23"/>
  <c r="K10" i="23"/>
  <c r="J10" i="23"/>
  <c r="I10" i="23"/>
  <c r="E10" i="23"/>
  <c r="B10" i="23"/>
  <c r="P9" i="23"/>
  <c r="O9" i="23"/>
  <c r="M9" i="23"/>
  <c r="L9" i="23"/>
  <c r="G9" i="23"/>
  <c r="F9" i="23"/>
  <c r="D9" i="23"/>
  <c r="C9" i="23"/>
  <c r="P36" i="22"/>
  <c r="O36" i="22"/>
  <c r="M36" i="22"/>
  <c r="L36" i="22"/>
  <c r="P35" i="22"/>
  <c r="O35" i="22"/>
  <c r="M35" i="22"/>
  <c r="L35" i="22"/>
  <c r="P34" i="22"/>
  <c r="O34" i="22"/>
  <c r="M34" i="22"/>
  <c r="L34" i="22"/>
  <c r="P33" i="22"/>
  <c r="O33" i="22"/>
  <c r="M33" i="22"/>
  <c r="L33" i="22"/>
  <c r="P32" i="22"/>
  <c r="O32" i="22"/>
  <c r="M32" i="22"/>
  <c r="L32" i="22"/>
  <c r="X30" i="22"/>
  <c r="W30" i="22"/>
  <c r="S30" i="22"/>
  <c r="R30" i="22"/>
  <c r="N30" i="22"/>
  <c r="K30" i="22"/>
  <c r="X29" i="22"/>
  <c r="W29" i="22"/>
  <c r="S29" i="22"/>
  <c r="R29" i="22"/>
  <c r="N29" i="22"/>
  <c r="K29" i="22"/>
  <c r="X28" i="22"/>
  <c r="W28" i="22"/>
  <c r="S28" i="22"/>
  <c r="R28" i="22"/>
  <c r="N28" i="22"/>
  <c r="K28" i="22"/>
  <c r="X27" i="22"/>
  <c r="W27" i="22"/>
  <c r="S27" i="22"/>
  <c r="R27" i="22"/>
  <c r="N27" i="22"/>
  <c r="K27" i="22"/>
  <c r="X26" i="22"/>
  <c r="W26" i="22"/>
  <c r="S26" i="22"/>
  <c r="R26" i="22"/>
  <c r="N26" i="22"/>
  <c r="K26" i="22"/>
  <c r="X25" i="22"/>
  <c r="W25" i="22"/>
  <c r="S25" i="22"/>
  <c r="R25" i="22"/>
  <c r="N25" i="22"/>
  <c r="K25" i="22"/>
  <c r="X24" i="22"/>
  <c r="W24" i="22"/>
  <c r="S24" i="22"/>
  <c r="R24" i="22"/>
  <c r="N24" i="22"/>
  <c r="K24" i="22"/>
  <c r="X23" i="22"/>
  <c r="W23" i="22"/>
  <c r="S23" i="22"/>
  <c r="R23" i="22"/>
  <c r="N23" i="22"/>
  <c r="K23" i="22"/>
  <c r="X22" i="22"/>
  <c r="W22" i="22"/>
  <c r="S22" i="22"/>
  <c r="R22" i="22"/>
  <c r="N22" i="22"/>
  <c r="K22" i="22"/>
  <c r="X21" i="22"/>
  <c r="W21" i="22"/>
  <c r="S21" i="22"/>
  <c r="R21" i="22"/>
  <c r="N21" i="22"/>
  <c r="K21" i="22"/>
  <c r="X20" i="22"/>
  <c r="W20" i="22"/>
  <c r="S20" i="22"/>
  <c r="R20" i="22"/>
  <c r="N20" i="22"/>
  <c r="K20" i="22"/>
  <c r="X19" i="22"/>
  <c r="W19" i="22"/>
  <c r="S19" i="22"/>
  <c r="R19" i="22"/>
  <c r="N19" i="22"/>
  <c r="K19" i="22"/>
  <c r="X18" i="22"/>
  <c r="W18" i="22"/>
  <c r="S18" i="22"/>
  <c r="R18" i="22"/>
  <c r="N18" i="22"/>
  <c r="K18" i="22"/>
  <c r="X17" i="22"/>
  <c r="W17" i="22"/>
  <c r="S17" i="22"/>
  <c r="R17" i="22"/>
  <c r="N17" i="22"/>
  <c r="K17" i="22"/>
  <c r="X16" i="22"/>
  <c r="W16" i="22"/>
  <c r="S16" i="22"/>
  <c r="R16" i="22"/>
  <c r="N16" i="22"/>
  <c r="K16" i="22"/>
  <c r="X15" i="22"/>
  <c r="W15" i="22"/>
  <c r="S15" i="22"/>
  <c r="R15" i="22"/>
  <c r="N15" i="22"/>
  <c r="K15" i="22"/>
  <c r="X14" i="22"/>
  <c r="W14" i="22"/>
  <c r="S14" i="22"/>
  <c r="R14" i="22"/>
  <c r="N14" i="22"/>
  <c r="K14" i="22"/>
  <c r="X13" i="22"/>
  <c r="W13" i="22"/>
  <c r="S13" i="22"/>
  <c r="R13" i="22"/>
  <c r="N13" i="22"/>
  <c r="K13" i="22"/>
  <c r="X12" i="22"/>
  <c r="W12" i="22"/>
  <c r="S12" i="22"/>
  <c r="R12" i="22"/>
  <c r="N12" i="22"/>
  <c r="K12" i="22"/>
  <c r="X11" i="22"/>
  <c r="W11" i="22"/>
  <c r="S11" i="22"/>
  <c r="R11" i="22"/>
  <c r="N11" i="22"/>
  <c r="K11" i="22"/>
  <c r="X10" i="22"/>
  <c r="W10" i="22"/>
  <c r="S10" i="22"/>
  <c r="R10" i="22"/>
  <c r="N10" i="22"/>
  <c r="K10" i="22"/>
  <c r="J10" i="22"/>
  <c r="I10" i="22"/>
  <c r="E10" i="22"/>
  <c r="B10" i="22"/>
  <c r="P9" i="22"/>
  <c r="O9" i="22"/>
  <c r="M9" i="22"/>
  <c r="L9" i="22"/>
  <c r="G9" i="22"/>
  <c r="F9" i="22"/>
  <c r="D9" i="22"/>
  <c r="C9" i="22"/>
  <c r="P36" i="21"/>
  <c r="O36" i="21"/>
  <c r="M36" i="21"/>
  <c r="L36" i="21"/>
  <c r="P35" i="21"/>
  <c r="O35" i="21"/>
  <c r="M35" i="21"/>
  <c r="L35" i="21"/>
  <c r="P34" i="21"/>
  <c r="O34" i="21"/>
  <c r="M34" i="21"/>
  <c r="L34" i="21"/>
  <c r="P33" i="21"/>
  <c r="O33" i="21"/>
  <c r="M33" i="21"/>
  <c r="L33" i="21"/>
  <c r="P32" i="21"/>
  <c r="O32" i="21"/>
  <c r="M32" i="21"/>
  <c r="L32" i="21"/>
  <c r="X30" i="21"/>
  <c r="W30" i="21"/>
  <c r="S30" i="21"/>
  <c r="R30" i="21"/>
  <c r="N30" i="21"/>
  <c r="K30" i="21"/>
  <c r="X29" i="21"/>
  <c r="W29" i="21"/>
  <c r="S29" i="21"/>
  <c r="R29" i="21"/>
  <c r="N29" i="21"/>
  <c r="K29" i="21"/>
  <c r="X28" i="21"/>
  <c r="W28" i="21"/>
  <c r="S28" i="21"/>
  <c r="R28" i="21"/>
  <c r="N28" i="21"/>
  <c r="K28" i="21"/>
  <c r="X27" i="21"/>
  <c r="W27" i="21"/>
  <c r="S27" i="21"/>
  <c r="R27" i="21"/>
  <c r="N27" i="21"/>
  <c r="K27" i="21"/>
  <c r="X26" i="21"/>
  <c r="W26" i="21"/>
  <c r="S26" i="21"/>
  <c r="R26" i="21"/>
  <c r="N26" i="21"/>
  <c r="K26" i="21"/>
  <c r="X25" i="21"/>
  <c r="W25" i="21"/>
  <c r="S25" i="21"/>
  <c r="R25" i="21"/>
  <c r="N25" i="21"/>
  <c r="K25" i="21"/>
  <c r="X24" i="21"/>
  <c r="W24" i="21"/>
  <c r="S24" i="21"/>
  <c r="R24" i="21"/>
  <c r="N24" i="21"/>
  <c r="K24" i="21"/>
  <c r="X23" i="21"/>
  <c r="W23" i="21"/>
  <c r="S23" i="21"/>
  <c r="R23" i="21"/>
  <c r="N23" i="21"/>
  <c r="K23" i="21"/>
  <c r="X22" i="21"/>
  <c r="W22" i="21"/>
  <c r="S22" i="21"/>
  <c r="R22" i="21"/>
  <c r="N22" i="21"/>
  <c r="K22" i="21"/>
  <c r="X21" i="21"/>
  <c r="W21" i="21"/>
  <c r="S21" i="21"/>
  <c r="R21" i="21"/>
  <c r="N21" i="21"/>
  <c r="K21" i="21"/>
  <c r="X20" i="21"/>
  <c r="W20" i="21"/>
  <c r="S20" i="21"/>
  <c r="R20" i="21"/>
  <c r="N20" i="21"/>
  <c r="K20" i="21"/>
  <c r="X19" i="21"/>
  <c r="W19" i="21"/>
  <c r="S19" i="21"/>
  <c r="R19" i="21"/>
  <c r="N19" i="21"/>
  <c r="K19" i="21"/>
  <c r="X18" i="21"/>
  <c r="W18" i="21"/>
  <c r="S18" i="21"/>
  <c r="R18" i="21"/>
  <c r="N18" i="21"/>
  <c r="K18" i="21"/>
  <c r="X17" i="21"/>
  <c r="W17" i="21"/>
  <c r="S17" i="21"/>
  <c r="R17" i="21"/>
  <c r="N17" i="21"/>
  <c r="K17" i="21"/>
  <c r="X16" i="21"/>
  <c r="W16" i="21"/>
  <c r="S16" i="21"/>
  <c r="R16" i="21"/>
  <c r="N16" i="21"/>
  <c r="K16" i="21"/>
  <c r="X15" i="21"/>
  <c r="W15" i="21"/>
  <c r="S15" i="21"/>
  <c r="R15" i="21"/>
  <c r="N15" i="21"/>
  <c r="K15" i="21"/>
  <c r="X14" i="21"/>
  <c r="W14" i="21"/>
  <c r="S14" i="21"/>
  <c r="R14" i="21"/>
  <c r="N14" i="21"/>
  <c r="K14" i="21"/>
  <c r="X13" i="21"/>
  <c r="W13" i="21"/>
  <c r="S13" i="21"/>
  <c r="R13" i="21"/>
  <c r="N13" i="21"/>
  <c r="K13" i="21"/>
  <c r="X12" i="21"/>
  <c r="W12" i="21"/>
  <c r="S12" i="21"/>
  <c r="R12" i="21"/>
  <c r="N12" i="21"/>
  <c r="K12" i="21"/>
  <c r="X11" i="21"/>
  <c r="W11" i="21"/>
  <c r="S11" i="21"/>
  <c r="R11" i="21"/>
  <c r="N11" i="21"/>
  <c r="K11" i="21"/>
  <c r="X10" i="21"/>
  <c r="W10" i="21"/>
  <c r="S10" i="21"/>
  <c r="R10" i="21"/>
  <c r="N10" i="21"/>
  <c r="K10" i="21"/>
  <c r="J10" i="21"/>
  <c r="I10" i="21"/>
  <c r="E10" i="21"/>
  <c r="B10" i="21"/>
  <c r="P9" i="21"/>
  <c r="O9" i="21"/>
  <c r="M9" i="21"/>
  <c r="L9" i="21"/>
  <c r="G9" i="21"/>
  <c r="F9" i="21"/>
  <c r="D9" i="21"/>
  <c r="C9" i="21"/>
  <c r="P36" i="20"/>
  <c r="O36" i="20"/>
  <c r="M36" i="20"/>
  <c r="L36" i="20"/>
  <c r="P35" i="20"/>
  <c r="O35" i="20"/>
  <c r="M35" i="20"/>
  <c r="L35" i="20"/>
  <c r="P34" i="20"/>
  <c r="O34" i="20"/>
  <c r="M34" i="20"/>
  <c r="L34" i="20"/>
  <c r="P33" i="20"/>
  <c r="O33" i="20"/>
  <c r="M33" i="20"/>
  <c r="L33" i="20"/>
  <c r="P32" i="20"/>
  <c r="O32" i="20"/>
  <c r="M32" i="20"/>
  <c r="L32" i="20"/>
  <c r="X30" i="20"/>
  <c r="W30" i="20"/>
  <c r="S30" i="20"/>
  <c r="R30" i="20"/>
  <c r="N30" i="20"/>
  <c r="K30" i="20"/>
  <c r="X29" i="20"/>
  <c r="W29" i="20"/>
  <c r="S29" i="20"/>
  <c r="R29" i="20"/>
  <c r="N29" i="20"/>
  <c r="K29" i="20"/>
  <c r="X28" i="20"/>
  <c r="W28" i="20"/>
  <c r="S28" i="20"/>
  <c r="R28" i="20"/>
  <c r="N28" i="20"/>
  <c r="K28" i="20"/>
  <c r="X27" i="20"/>
  <c r="W27" i="20"/>
  <c r="S27" i="20"/>
  <c r="R27" i="20"/>
  <c r="N27" i="20"/>
  <c r="K27" i="20"/>
  <c r="X26" i="20"/>
  <c r="W26" i="20"/>
  <c r="S26" i="20"/>
  <c r="R26" i="20"/>
  <c r="N26" i="20"/>
  <c r="K26" i="20"/>
  <c r="X25" i="20"/>
  <c r="W25" i="20"/>
  <c r="S25" i="20"/>
  <c r="R25" i="20"/>
  <c r="N25" i="20"/>
  <c r="K25" i="20"/>
  <c r="X24" i="20"/>
  <c r="W24" i="20"/>
  <c r="S24" i="20"/>
  <c r="R24" i="20"/>
  <c r="N24" i="20"/>
  <c r="K24" i="20"/>
  <c r="X23" i="20"/>
  <c r="W23" i="20"/>
  <c r="S23" i="20"/>
  <c r="R23" i="20"/>
  <c r="N23" i="20"/>
  <c r="K23" i="20"/>
  <c r="X22" i="20"/>
  <c r="W22" i="20"/>
  <c r="S22" i="20"/>
  <c r="R22" i="20"/>
  <c r="N22" i="20"/>
  <c r="K22" i="20"/>
  <c r="X21" i="20"/>
  <c r="W21" i="20"/>
  <c r="S21" i="20"/>
  <c r="R21" i="20"/>
  <c r="N21" i="20"/>
  <c r="K21" i="20"/>
  <c r="X20" i="20"/>
  <c r="W20" i="20"/>
  <c r="S20" i="20"/>
  <c r="R20" i="20"/>
  <c r="N20" i="20"/>
  <c r="K20" i="20"/>
  <c r="X19" i="20"/>
  <c r="W19" i="20"/>
  <c r="S19" i="20"/>
  <c r="R19" i="20"/>
  <c r="N19" i="20"/>
  <c r="K19" i="20"/>
  <c r="X18" i="20"/>
  <c r="W18" i="20"/>
  <c r="S18" i="20"/>
  <c r="R18" i="20"/>
  <c r="N18" i="20"/>
  <c r="K18" i="20"/>
  <c r="X17" i="20"/>
  <c r="W17" i="20"/>
  <c r="S17" i="20"/>
  <c r="R17" i="20"/>
  <c r="N17" i="20"/>
  <c r="K17" i="20"/>
  <c r="X16" i="20"/>
  <c r="W16" i="20"/>
  <c r="S16" i="20"/>
  <c r="R16" i="20"/>
  <c r="N16" i="20"/>
  <c r="K16" i="20"/>
  <c r="X15" i="20"/>
  <c r="W15" i="20"/>
  <c r="S15" i="20"/>
  <c r="R15" i="20"/>
  <c r="N15" i="20"/>
  <c r="K15" i="20"/>
  <c r="X14" i="20"/>
  <c r="W14" i="20"/>
  <c r="S14" i="20"/>
  <c r="R14" i="20"/>
  <c r="N14" i="20"/>
  <c r="K14" i="20"/>
  <c r="X13" i="20"/>
  <c r="W13" i="20"/>
  <c r="S13" i="20"/>
  <c r="R13" i="20"/>
  <c r="N13" i="20"/>
  <c r="K13" i="20"/>
  <c r="X12" i="20"/>
  <c r="W12" i="20"/>
  <c r="S12" i="20"/>
  <c r="R12" i="20"/>
  <c r="N12" i="20"/>
  <c r="K12" i="20"/>
  <c r="X11" i="20"/>
  <c r="W11" i="20"/>
  <c r="S11" i="20"/>
  <c r="R11" i="20"/>
  <c r="N11" i="20"/>
  <c r="K11" i="20"/>
  <c r="X10" i="20"/>
  <c r="W10" i="20"/>
  <c r="S10" i="20"/>
  <c r="R10" i="20"/>
  <c r="N10" i="20"/>
  <c r="K10" i="20"/>
  <c r="J10" i="20"/>
  <c r="I10" i="20"/>
  <c r="E10" i="20"/>
  <c r="B10" i="20"/>
  <c r="P9" i="20"/>
  <c r="O9" i="20"/>
  <c r="M9" i="20"/>
  <c r="L9" i="20"/>
  <c r="G9" i="20"/>
  <c r="F9" i="20"/>
  <c r="D9" i="20"/>
  <c r="C9" i="20"/>
  <c r="P36" i="19"/>
  <c r="O36" i="19"/>
  <c r="M36" i="19"/>
  <c r="L36" i="19"/>
  <c r="P35" i="19"/>
  <c r="O35" i="19"/>
  <c r="M35" i="19"/>
  <c r="L35" i="19"/>
  <c r="P34" i="19"/>
  <c r="O34" i="19"/>
  <c r="M34" i="19"/>
  <c r="L34" i="19"/>
  <c r="P33" i="19"/>
  <c r="O33" i="19"/>
  <c r="M33" i="19"/>
  <c r="L33" i="19"/>
  <c r="P32" i="19"/>
  <c r="O32" i="19"/>
  <c r="M32" i="19"/>
  <c r="L32" i="19"/>
  <c r="X30" i="19"/>
  <c r="W30" i="19"/>
  <c r="S30" i="19"/>
  <c r="R30" i="19"/>
  <c r="N30" i="19"/>
  <c r="K30" i="19"/>
  <c r="X29" i="19"/>
  <c r="W29" i="19"/>
  <c r="S29" i="19"/>
  <c r="R29" i="19"/>
  <c r="N29" i="19"/>
  <c r="K29" i="19"/>
  <c r="X28" i="19"/>
  <c r="W28" i="19"/>
  <c r="S28" i="19"/>
  <c r="R28" i="19"/>
  <c r="N28" i="19"/>
  <c r="K28" i="19"/>
  <c r="X27" i="19"/>
  <c r="W27" i="19"/>
  <c r="S27" i="19"/>
  <c r="R27" i="19"/>
  <c r="N27" i="19"/>
  <c r="K27" i="19"/>
  <c r="X26" i="19"/>
  <c r="W26" i="19"/>
  <c r="S26" i="19"/>
  <c r="R26" i="19"/>
  <c r="N26" i="19"/>
  <c r="K26" i="19"/>
  <c r="X25" i="19"/>
  <c r="W25" i="19"/>
  <c r="S25" i="19"/>
  <c r="R25" i="19"/>
  <c r="N25" i="19"/>
  <c r="K25" i="19"/>
  <c r="X24" i="19"/>
  <c r="W24" i="19"/>
  <c r="S24" i="19"/>
  <c r="R24" i="19"/>
  <c r="N24" i="19"/>
  <c r="K24" i="19"/>
  <c r="X23" i="19"/>
  <c r="W23" i="19"/>
  <c r="S23" i="19"/>
  <c r="R23" i="19"/>
  <c r="N23" i="19"/>
  <c r="K23" i="19"/>
  <c r="X22" i="19"/>
  <c r="W22" i="19"/>
  <c r="S22" i="19"/>
  <c r="R22" i="19"/>
  <c r="N22" i="19"/>
  <c r="K22" i="19"/>
  <c r="X21" i="19"/>
  <c r="W21" i="19"/>
  <c r="S21" i="19"/>
  <c r="R21" i="19"/>
  <c r="N21" i="19"/>
  <c r="K21" i="19"/>
  <c r="X20" i="19"/>
  <c r="W20" i="19"/>
  <c r="S20" i="19"/>
  <c r="R20" i="19"/>
  <c r="N20" i="19"/>
  <c r="K20" i="19"/>
  <c r="X19" i="19"/>
  <c r="W19" i="19"/>
  <c r="S19" i="19"/>
  <c r="R19" i="19"/>
  <c r="N19" i="19"/>
  <c r="K19" i="19"/>
  <c r="X18" i="19"/>
  <c r="W18" i="19"/>
  <c r="S18" i="19"/>
  <c r="R18" i="19"/>
  <c r="N18" i="19"/>
  <c r="K18" i="19"/>
  <c r="X17" i="19"/>
  <c r="W17" i="19"/>
  <c r="S17" i="19"/>
  <c r="R17" i="19"/>
  <c r="N17" i="19"/>
  <c r="K17" i="19"/>
  <c r="X16" i="19"/>
  <c r="W16" i="19"/>
  <c r="S16" i="19"/>
  <c r="R16" i="19"/>
  <c r="N16" i="19"/>
  <c r="K16" i="19"/>
  <c r="X15" i="19"/>
  <c r="W15" i="19"/>
  <c r="S15" i="19"/>
  <c r="R15" i="19"/>
  <c r="N15" i="19"/>
  <c r="K15" i="19"/>
  <c r="X14" i="19"/>
  <c r="W14" i="19"/>
  <c r="S14" i="19"/>
  <c r="R14" i="19"/>
  <c r="N14" i="19"/>
  <c r="K14" i="19"/>
  <c r="X13" i="19"/>
  <c r="W13" i="19"/>
  <c r="S13" i="19"/>
  <c r="R13" i="19"/>
  <c r="N13" i="19"/>
  <c r="K13" i="19"/>
  <c r="X12" i="19"/>
  <c r="W12" i="19"/>
  <c r="S12" i="19"/>
  <c r="R12" i="19"/>
  <c r="N12" i="19"/>
  <c r="K12" i="19"/>
  <c r="X11" i="19"/>
  <c r="W11" i="19"/>
  <c r="S11" i="19"/>
  <c r="R11" i="19"/>
  <c r="N11" i="19"/>
  <c r="K11" i="19"/>
  <c r="X10" i="19"/>
  <c r="W10" i="19"/>
  <c r="S10" i="19"/>
  <c r="R10" i="19"/>
  <c r="N10" i="19"/>
  <c r="K10" i="19"/>
  <c r="J10" i="19"/>
  <c r="I10" i="19"/>
  <c r="E10" i="19"/>
  <c r="B10" i="19"/>
  <c r="P9" i="19"/>
  <c r="O9" i="19"/>
  <c r="M9" i="19"/>
  <c r="L9" i="19"/>
  <c r="G9" i="19"/>
  <c r="F9" i="19"/>
  <c r="D9" i="19"/>
  <c r="C9" i="19"/>
  <c r="P36" i="18"/>
  <c r="O36" i="18"/>
  <c r="M36" i="18"/>
  <c r="L36" i="18"/>
  <c r="P35" i="18"/>
  <c r="O35" i="18"/>
  <c r="M35" i="18"/>
  <c r="L35" i="18"/>
  <c r="P34" i="18"/>
  <c r="O34" i="18"/>
  <c r="M34" i="18"/>
  <c r="L34" i="18"/>
  <c r="P33" i="18"/>
  <c r="O33" i="18"/>
  <c r="M33" i="18"/>
  <c r="L33" i="18"/>
  <c r="P32" i="18"/>
  <c r="O32" i="18"/>
  <c r="M32" i="18"/>
  <c r="L32" i="18"/>
  <c r="X30" i="18"/>
  <c r="W30" i="18"/>
  <c r="S30" i="18"/>
  <c r="R30" i="18"/>
  <c r="N30" i="18"/>
  <c r="K30" i="18"/>
  <c r="X29" i="18"/>
  <c r="W29" i="18"/>
  <c r="S29" i="18"/>
  <c r="R29" i="18"/>
  <c r="N29" i="18"/>
  <c r="K29" i="18"/>
  <c r="X28" i="18"/>
  <c r="W28" i="18"/>
  <c r="S28" i="18"/>
  <c r="R28" i="18"/>
  <c r="N28" i="18"/>
  <c r="K28" i="18"/>
  <c r="X27" i="18"/>
  <c r="W27" i="18"/>
  <c r="S27" i="18"/>
  <c r="R27" i="18"/>
  <c r="N27" i="18"/>
  <c r="K27" i="18"/>
  <c r="X26" i="18"/>
  <c r="W26" i="18"/>
  <c r="S26" i="18"/>
  <c r="R26" i="18"/>
  <c r="N26" i="18"/>
  <c r="K26" i="18"/>
  <c r="X25" i="18"/>
  <c r="W25" i="18"/>
  <c r="S25" i="18"/>
  <c r="R25" i="18"/>
  <c r="N25" i="18"/>
  <c r="K25" i="18"/>
  <c r="X24" i="18"/>
  <c r="W24" i="18"/>
  <c r="S24" i="18"/>
  <c r="R24" i="18"/>
  <c r="N24" i="18"/>
  <c r="K24" i="18"/>
  <c r="X23" i="18"/>
  <c r="W23" i="18"/>
  <c r="S23" i="18"/>
  <c r="R23" i="18"/>
  <c r="N23" i="18"/>
  <c r="K23" i="18"/>
  <c r="X22" i="18"/>
  <c r="W22" i="18"/>
  <c r="S22" i="18"/>
  <c r="R22" i="18"/>
  <c r="N22" i="18"/>
  <c r="K22" i="18"/>
  <c r="X21" i="18"/>
  <c r="W21" i="18"/>
  <c r="S21" i="18"/>
  <c r="R21" i="18"/>
  <c r="N21" i="18"/>
  <c r="K21" i="18"/>
  <c r="X20" i="18"/>
  <c r="W20" i="18"/>
  <c r="S20" i="18"/>
  <c r="R20" i="18"/>
  <c r="N20" i="18"/>
  <c r="K20" i="18"/>
  <c r="X19" i="18"/>
  <c r="W19" i="18"/>
  <c r="S19" i="18"/>
  <c r="R19" i="18"/>
  <c r="N19" i="18"/>
  <c r="K19" i="18"/>
  <c r="X18" i="18"/>
  <c r="W18" i="18"/>
  <c r="S18" i="18"/>
  <c r="R18" i="18"/>
  <c r="N18" i="18"/>
  <c r="K18" i="18"/>
  <c r="X17" i="18"/>
  <c r="W17" i="18"/>
  <c r="S17" i="18"/>
  <c r="R17" i="18"/>
  <c r="N17" i="18"/>
  <c r="K17" i="18"/>
  <c r="X16" i="18"/>
  <c r="W16" i="18"/>
  <c r="S16" i="18"/>
  <c r="R16" i="18"/>
  <c r="N16" i="18"/>
  <c r="K16" i="18"/>
  <c r="X15" i="18"/>
  <c r="W15" i="18"/>
  <c r="S15" i="18"/>
  <c r="R15" i="18"/>
  <c r="N15" i="18"/>
  <c r="K15" i="18"/>
  <c r="X14" i="18"/>
  <c r="W14" i="18"/>
  <c r="S14" i="18"/>
  <c r="R14" i="18"/>
  <c r="N14" i="18"/>
  <c r="K14" i="18"/>
  <c r="X13" i="18"/>
  <c r="W13" i="18"/>
  <c r="S13" i="18"/>
  <c r="R13" i="18"/>
  <c r="N13" i="18"/>
  <c r="K13" i="18"/>
  <c r="X12" i="18"/>
  <c r="W12" i="18"/>
  <c r="S12" i="18"/>
  <c r="R12" i="18"/>
  <c r="N12" i="18"/>
  <c r="K12" i="18"/>
  <c r="X11" i="18"/>
  <c r="W11" i="18"/>
  <c r="S11" i="18"/>
  <c r="R11" i="18"/>
  <c r="N11" i="18"/>
  <c r="K11" i="18"/>
  <c r="X10" i="18"/>
  <c r="W10" i="18"/>
  <c r="S10" i="18"/>
  <c r="R10" i="18"/>
  <c r="N10" i="18"/>
  <c r="K10" i="18"/>
  <c r="J10" i="18"/>
  <c r="I10" i="18"/>
  <c r="E10" i="18"/>
  <c r="B10" i="18"/>
  <c r="P9" i="18"/>
  <c r="O9" i="18"/>
  <c r="M9" i="18"/>
  <c r="L9" i="18"/>
  <c r="G9" i="18"/>
  <c r="F9" i="18"/>
  <c r="D9" i="18"/>
  <c r="C9" i="18"/>
  <c r="P36" i="17"/>
  <c r="O36" i="17"/>
  <c r="M36" i="17"/>
  <c r="L36" i="17"/>
  <c r="P35" i="17"/>
  <c r="O35" i="17"/>
  <c r="M35" i="17"/>
  <c r="L35" i="17"/>
  <c r="P34" i="17"/>
  <c r="O34" i="17"/>
  <c r="M34" i="17"/>
  <c r="L34" i="17"/>
  <c r="P33" i="17"/>
  <c r="O33" i="17"/>
  <c r="M33" i="17"/>
  <c r="L33" i="17"/>
  <c r="P32" i="17"/>
  <c r="O32" i="17"/>
  <c r="M32" i="17"/>
  <c r="L32" i="17"/>
  <c r="X30" i="17"/>
  <c r="W30" i="17"/>
  <c r="S30" i="17"/>
  <c r="R30" i="17"/>
  <c r="N30" i="17"/>
  <c r="K30" i="17"/>
  <c r="X29" i="17"/>
  <c r="W29" i="17"/>
  <c r="S29" i="17"/>
  <c r="R29" i="17"/>
  <c r="N29" i="17"/>
  <c r="K29" i="17"/>
  <c r="X28" i="17"/>
  <c r="W28" i="17"/>
  <c r="S28" i="17"/>
  <c r="R28" i="17"/>
  <c r="N28" i="17"/>
  <c r="K28" i="17"/>
  <c r="X27" i="17"/>
  <c r="W27" i="17"/>
  <c r="S27" i="17"/>
  <c r="R27" i="17"/>
  <c r="N27" i="17"/>
  <c r="K27" i="17"/>
  <c r="X26" i="17"/>
  <c r="W26" i="17"/>
  <c r="S26" i="17"/>
  <c r="R26" i="17"/>
  <c r="N26" i="17"/>
  <c r="K26" i="17"/>
  <c r="X25" i="17"/>
  <c r="W25" i="17"/>
  <c r="S25" i="17"/>
  <c r="R25" i="17"/>
  <c r="N25" i="17"/>
  <c r="K25" i="17"/>
  <c r="X24" i="17"/>
  <c r="W24" i="17"/>
  <c r="S24" i="17"/>
  <c r="R24" i="17"/>
  <c r="N24" i="17"/>
  <c r="K24" i="17"/>
  <c r="X23" i="17"/>
  <c r="W23" i="17"/>
  <c r="S23" i="17"/>
  <c r="R23" i="17"/>
  <c r="N23" i="17"/>
  <c r="K23" i="17"/>
  <c r="X22" i="17"/>
  <c r="W22" i="17"/>
  <c r="S22" i="17"/>
  <c r="R22" i="17"/>
  <c r="N22" i="17"/>
  <c r="K22" i="17"/>
  <c r="X21" i="17"/>
  <c r="W21" i="17"/>
  <c r="S21" i="17"/>
  <c r="R21" i="17"/>
  <c r="N21" i="17"/>
  <c r="K21" i="17"/>
  <c r="X20" i="17"/>
  <c r="W20" i="17"/>
  <c r="S20" i="17"/>
  <c r="R20" i="17"/>
  <c r="N20" i="17"/>
  <c r="K20" i="17"/>
  <c r="X19" i="17"/>
  <c r="W19" i="17"/>
  <c r="S19" i="17"/>
  <c r="R19" i="17"/>
  <c r="N19" i="17"/>
  <c r="K19" i="17"/>
  <c r="X18" i="17"/>
  <c r="W18" i="17"/>
  <c r="S18" i="17"/>
  <c r="R18" i="17"/>
  <c r="N18" i="17"/>
  <c r="K18" i="17"/>
  <c r="X17" i="17"/>
  <c r="W17" i="17"/>
  <c r="S17" i="17"/>
  <c r="R17" i="17"/>
  <c r="N17" i="17"/>
  <c r="K17" i="17"/>
  <c r="X16" i="17"/>
  <c r="W16" i="17"/>
  <c r="S16" i="17"/>
  <c r="R16" i="17"/>
  <c r="N16" i="17"/>
  <c r="K16" i="17"/>
  <c r="X15" i="17"/>
  <c r="W15" i="17"/>
  <c r="S15" i="17"/>
  <c r="R15" i="17"/>
  <c r="N15" i="17"/>
  <c r="K15" i="17"/>
  <c r="X14" i="17"/>
  <c r="W14" i="17"/>
  <c r="S14" i="17"/>
  <c r="R14" i="17"/>
  <c r="N14" i="17"/>
  <c r="K14" i="17"/>
  <c r="X13" i="17"/>
  <c r="W13" i="17"/>
  <c r="S13" i="17"/>
  <c r="R13" i="17"/>
  <c r="N13" i="17"/>
  <c r="K13" i="17"/>
  <c r="X12" i="17"/>
  <c r="W12" i="17"/>
  <c r="S12" i="17"/>
  <c r="R12" i="17"/>
  <c r="N12" i="17"/>
  <c r="K12" i="17"/>
  <c r="X11" i="17"/>
  <c r="W11" i="17"/>
  <c r="S11" i="17"/>
  <c r="R11" i="17"/>
  <c r="N11" i="17"/>
  <c r="K11" i="17"/>
  <c r="X10" i="17"/>
  <c r="W10" i="17"/>
  <c r="S10" i="17"/>
  <c r="R10" i="17"/>
  <c r="N10" i="17"/>
  <c r="K10" i="17"/>
  <c r="J10" i="17"/>
  <c r="I10" i="17"/>
  <c r="E10" i="17"/>
  <c r="B10" i="17"/>
  <c r="P9" i="17"/>
  <c r="O9" i="17"/>
  <c r="M9" i="17"/>
  <c r="L9" i="17"/>
  <c r="G9" i="17"/>
  <c r="F9" i="17"/>
  <c r="D9" i="17"/>
  <c r="C9" i="17"/>
  <c r="P36" i="16"/>
  <c r="O36" i="16"/>
  <c r="M36" i="16"/>
  <c r="L36" i="16"/>
  <c r="P35" i="16"/>
  <c r="O35" i="16"/>
  <c r="M35" i="16"/>
  <c r="L35" i="16"/>
  <c r="P34" i="16"/>
  <c r="O34" i="16"/>
  <c r="M34" i="16"/>
  <c r="L34" i="16"/>
  <c r="P33" i="16"/>
  <c r="O33" i="16"/>
  <c r="M33" i="16"/>
  <c r="L33" i="16"/>
  <c r="P32" i="16"/>
  <c r="O32" i="16"/>
  <c r="M32" i="16"/>
  <c r="L32" i="16"/>
  <c r="X30" i="16"/>
  <c r="W30" i="16"/>
  <c r="S30" i="16"/>
  <c r="R30" i="16"/>
  <c r="N30" i="16"/>
  <c r="K30" i="16"/>
  <c r="X29" i="16"/>
  <c r="W29" i="16"/>
  <c r="S29" i="16"/>
  <c r="R29" i="16"/>
  <c r="N29" i="16"/>
  <c r="K29" i="16"/>
  <c r="X28" i="16"/>
  <c r="W28" i="16"/>
  <c r="S28" i="16"/>
  <c r="R28" i="16"/>
  <c r="N28" i="16"/>
  <c r="K28" i="16"/>
  <c r="X27" i="16"/>
  <c r="W27" i="16"/>
  <c r="S27" i="16"/>
  <c r="R27" i="16"/>
  <c r="N27" i="16"/>
  <c r="K27" i="16"/>
  <c r="X26" i="16"/>
  <c r="W26" i="16"/>
  <c r="S26" i="16"/>
  <c r="R26" i="16"/>
  <c r="N26" i="16"/>
  <c r="K26" i="16"/>
  <c r="X25" i="16"/>
  <c r="W25" i="16"/>
  <c r="S25" i="16"/>
  <c r="R25" i="16"/>
  <c r="N25" i="16"/>
  <c r="K25" i="16"/>
  <c r="X24" i="16"/>
  <c r="W24" i="16"/>
  <c r="S24" i="16"/>
  <c r="R24" i="16"/>
  <c r="N24" i="16"/>
  <c r="K24" i="16"/>
  <c r="X23" i="16"/>
  <c r="W23" i="16"/>
  <c r="S23" i="16"/>
  <c r="R23" i="16"/>
  <c r="N23" i="16"/>
  <c r="K23" i="16"/>
  <c r="X22" i="16"/>
  <c r="W22" i="16"/>
  <c r="S22" i="16"/>
  <c r="R22" i="16"/>
  <c r="N22" i="16"/>
  <c r="K22" i="16"/>
  <c r="X21" i="16"/>
  <c r="W21" i="16"/>
  <c r="S21" i="16"/>
  <c r="R21" i="16"/>
  <c r="N21" i="16"/>
  <c r="K21" i="16"/>
  <c r="X20" i="16"/>
  <c r="W20" i="16"/>
  <c r="S20" i="16"/>
  <c r="R20" i="16"/>
  <c r="N20" i="16"/>
  <c r="K20" i="16"/>
  <c r="X19" i="16"/>
  <c r="W19" i="16"/>
  <c r="S19" i="16"/>
  <c r="R19" i="16"/>
  <c r="N19" i="16"/>
  <c r="K19" i="16"/>
  <c r="X18" i="16"/>
  <c r="W18" i="16"/>
  <c r="S18" i="16"/>
  <c r="R18" i="16"/>
  <c r="N18" i="16"/>
  <c r="K18" i="16"/>
  <c r="X17" i="16"/>
  <c r="W17" i="16"/>
  <c r="S17" i="16"/>
  <c r="R17" i="16"/>
  <c r="N17" i="16"/>
  <c r="K17" i="16"/>
  <c r="X16" i="16"/>
  <c r="W16" i="16"/>
  <c r="S16" i="16"/>
  <c r="R16" i="16"/>
  <c r="N16" i="16"/>
  <c r="K16" i="16"/>
  <c r="X15" i="16"/>
  <c r="W15" i="16"/>
  <c r="S15" i="16"/>
  <c r="R15" i="16"/>
  <c r="N15" i="16"/>
  <c r="K15" i="16"/>
  <c r="X14" i="16"/>
  <c r="W14" i="16"/>
  <c r="S14" i="16"/>
  <c r="R14" i="16"/>
  <c r="N14" i="16"/>
  <c r="K14" i="16"/>
  <c r="X13" i="16"/>
  <c r="W13" i="16"/>
  <c r="S13" i="16"/>
  <c r="R13" i="16"/>
  <c r="N13" i="16"/>
  <c r="K13" i="16"/>
  <c r="X12" i="16"/>
  <c r="W12" i="16"/>
  <c r="S12" i="16"/>
  <c r="R12" i="16"/>
  <c r="N12" i="16"/>
  <c r="K12" i="16"/>
  <c r="X11" i="16"/>
  <c r="W11" i="16"/>
  <c r="S11" i="16"/>
  <c r="R11" i="16"/>
  <c r="N11" i="16"/>
  <c r="K11" i="16"/>
  <c r="X10" i="16"/>
  <c r="W10" i="16"/>
  <c r="S10" i="16"/>
  <c r="R10" i="16"/>
  <c r="N10" i="16"/>
  <c r="K10" i="16"/>
  <c r="J10" i="16"/>
  <c r="I10" i="16"/>
  <c r="E10" i="16"/>
  <c r="B10" i="16"/>
  <c r="P9" i="16"/>
  <c r="O9" i="16"/>
  <c r="M9" i="16"/>
  <c r="L9" i="16"/>
  <c r="G9" i="16"/>
  <c r="F9" i="16"/>
  <c r="D9" i="16"/>
  <c r="C9" i="16"/>
  <c r="P36" i="15"/>
  <c r="O36" i="15"/>
  <c r="M36" i="15"/>
  <c r="L36" i="15"/>
  <c r="P35" i="15"/>
  <c r="O35" i="15"/>
  <c r="M35" i="15"/>
  <c r="L35" i="15"/>
  <c r="P34" i="15"/>
  <c r="O34" i="15"/>
  <c r="M34" i="15"/>
  <c r="L34" i="15"/>
  <c r="P33" i="15"/>
  <c r="O33" i="15"/>
  <c r="M33" i="15"/>
  <c r="L33" i="15"/>
  <c r="P32" i="15"/>
  <c r="O32" i="15"/>
  <c r="M32" i="15"/>
  <c r="L32" i="15"/>
  <c r="X30" i="15"/>
  <c r="W30" i="15"/>
  <c r="S30" i="15"/>
  <c r="R30" i="15"/>
  <c r="N30" i="15"/>
  <c r="K30" i="15"/>
  <c r="X29" i="15"/>
  <c r="W29" i="15"/>
  <c r="S29" i="15"/>
  <c r="R29" i="15"/>
  <c r="N29" i="15"/>
  <c r="K29" i="15"/>
  <c r="X28" i="15"/>
  <c r="W28" i="15"/>
  <c r="S28" i="15"/>
  <c r="R28" i="15"/>
  <c r="N28" i="15"/>
  <c r="K28" i="15"/>
  <c r="X27" i="15"/>
  <c r="W27" i="15"/>
  <c r="S27" i="15"/>
  <c r="R27" i="15"/>
  <c r="N27" i="15"/>
  <c r="K27" i="15"/>
  <c r="X26" i="15"/>
  <c r="W26" i="15"/>
  <c r="S26" i="15"/>
  <c r="R26" i="15"/>
  <c r="N26" i="15"/>
  <c r="K26" i="15"/>
  <c r="X25" i="15"/>
  <c r="W25" i="15"/>
  <c r="S25" i="15"/>
  <c r="R25" i="15"/>
  <c r="N25" i="15"/>
  <c r="K25" i="15"/>
  <c r="X24" i="15"/>
  <c r="W24" i="15"/>
  <c r="S24" i="15"/>
  <c r="R24" i="15"/>
  <c r="N24" i="15"/>
  <c r="K24" i="15"/>
  <c r="X23" i="15"/>
  <c r="W23" i="15"/>
  <c r="S23" i="15"/>
  <c r="R23" i="15"/>
  <c r="N23" i="15"/>
  <c r="K23" i="15"/>
  <c r="X22" i="15"/>
  <c r="W22" i="15"/>
  <c r="S22" i="15"/>
  <c r="R22" i="15"/>
  <c r="N22" i="15"/>
  <c r="K22" i="15"/>
  <c r="X21" i="15"/>
  <c r="W21" i="15"/>
  <c r="S21" i="15"/>
  <c r="R21" i="15"/>
  <c r="N21" i="15"/>
  <c r="K21" i="15"/>
  <c r="X20" i="15"/>
  <c r="W20" i="15"/>
  <c r="S20" i="15"/>
  <c r="R20" i="15"/>
  <c r="N20" i="15"/>
  <c r="K20" i="15"/>
  <c r="X19" i="15"/>
  <c r="W19" i="15"/>
  <c r="S19" i="15"/>
  <c r="R19" i="15"/>
  <c r="N19" i="15"/>
  <c r="K19" i="15"/>
  <c r="X18" i="15"/>
  <c r="W18" i="15"/>
  <c r="S18" i="15"/>
  <c r="R18" i="15"/>
  <c r="N18" i="15"/>
  <c r="K18" i="15"/>
  <c r="X17" i="15"/>
  <c r="W17" i="15"/>
  <c r="S17" i="15"/>
  <c r="R17" i="15"/>
  <c r="N17" i="15"/>
  <c r="K17" i="15"/>
  <c r="X16" i="15"/>
  <c r="W16" i="15"/>
  <c r="S16" i="15"/>
  <c r="R16" i="15"/>
  <c r="N16" i="15"/>
  <c r="K16" i="15"/>
  <c r="X15" i="15"/>
  <c r="W15" i="15"/>
  <c r="S15" i="15"/>
  <c r="R15" i="15"/>
  <c r="N15" i="15"/>
  <c r="K15" i="15"/>
  <c r="X14" i="15"/>
  <c r="W14" i="15"/>
  <c r="S14" i="15"/>
  <c r="R14" i="15"/>
  <c r="N14" i="15"/>
  <c r="K14" i="15"/>
  <c r="X13" i="15"/>
  <c r="W13" i="15"/>
  <c r="S13" i="15"/>
  <c r="R13" i="15"/>
  <c r="N13" i="15"/>
  <c r="K13" i="15"/>
  <c r="X12" i="15"/>
  <c r="W12" i="15"/>
  <c r="S12" i="15"/>
  <c r="R12" i="15"/>
  <c r="N12" i="15"/>
  <c r="K12" i="15"/>
  <c r="X11" i="15"/>
  <c r="W11" i="15"/>
  <c r="S11" i="15"/>
  <c r="R11" i="15"/>
  <c r="N11" i="15"/>
  <c r="K11" i="15"/>
  <c r="X10" i="15"/>
  <c r="W10" i="15"/>
  <c r="S10" i="15"/>
  <c r="R10" i="15"/>
  <c r="N10" i="15"/>
  <c r="K10" i="15"/>
  <c r="J10" i="15"/>
  <c r="I10" i="15"/>
  <c r="E10" i="15"/>
  <c r="B10" i="15"/>
  <c r="P9" i="15"/>
  <c r="O9" i="15"/>
  <c r="M9" i="15"/>
  <c r="L9" i="15"/>
  <c r="G9" i="15"/>
  <c r="F9" i="15"/>
  <c r="D9" i="15"/>
  <c r="C9" i="15"/>
  <c r="P36" i="14"/>
  <c r="O36" i="14"/>
  <c r="M36" i="14"/>
  <c r="L36" i="14"/>
  <c r="P35" i="14"/>
  <c r="O35" i="14"/>
  <c r="M35" i="14"/>
  <c r="L35" i="14"/>
  <c r="P34" i="14"/>
  <c r="O34" i="14"/>
  <c r="M34" i="14"/>
  <c r="L34" i="14"/>
  <c r="P33" i="14"/>
  <c r="O33" i="14"/>
  <c r="M33" i="14"/>
  <c r="L33" i="14"/>
  <c r="P32" i="14"/>
  <c r="O32" i="14"/>
  <c r="M32" i="14"/>
  <c r="L32" i="14"/>
  <c r="X30" i="14"/>
  <c r="W30" i="14"/>
  <c r="S30" i="14"/>
  <c r="R30" i="14"/>
  <c r="N30" i="14"/>
  <c r="K30" i="14"/>
  <c r="X29" i="14"/>
  <c r="W29" i="14"/>
  <c r="S29" i="14"/>
  <c r="R29" i="14"/>
  <c r="N29" i="14"/>
  <c r="K29" i="14"/>
  <c r="X28" i="14"/>
  <c r="W28" i="14"/>
  <c r="S28" i="14"/>
  <c r="R28" i="14"/>
  <c r="N28" i="14"/>
  <c r="K28" i="14"/>
  <c r="X27" i="14"/>
  <c r="W27" i="14"/>
  <c r="S27" i="14"/>
  <c r="R27" i="14"/>
  <c r="N27" i="14"/>
  <c r="K27" i="14"/>
  <c r="X26" i="14"/>
  <c r="W26" i="14"/>
  <c r="S26" i="14"/>
  <c r="R26" i="14"/>
  <c r="N26" i="14"/>
  <c r="K26" i="14"/>
  <c r="X25" i="14"/>
  <c r="W25" i="14"/>
  <c r="S25" i="14"/>
  <c r="R25" i="14"/>
  <c r="N25" i="14"/>
  <c r="K25" i="14"/>
  <c r="X24" i="14"/>
  <c r="W24" i="14"/>
  <c r="S24" i="14"/>
  <c r="R24" i="14"/>
  <c r="N24" i="14"/>
  <c r="K24" i="14"/>
  <c r="X23" i="14"/>
  <c r="W23" i="14"/>
  <c r="S23" i="14"/>
  <c r="R23" i="14"/>
  <c r="N23" i="14"/>
  <c r="K23" i="14"/>
  <c r="X22" i="14"/>
  <c r="W22" i="14"/>
  <c r="S22" i="14"/>
  <c r="R22" i="14"/>
  <c r="N22" i="14"/>
  <c r="K22" i="14"/>
  <c r="X21" i="14"/>
  <c r="W21" i="14"/>
  <c r="S21" i="14"/>
  <c r="R21" i="14"/>
  <c r="N21" i="14"/>
  <c r="K21" i="14"/>
  <c r="X20" i="14"/>
  <c r="W20" i="14"/>
  <c r="S20" i="14"/>
  <c r="R20" i="14"/>
  <c r="N20" i="14"/>
  <c r="K20" i="14"/>
  <c r="X19" i="14"/>
  <c r="W19" i="14"/>
  <c r="S19" i="14"/>
  <c r="R19" i="14"/>
  <c r="N19" i="14"/>
  <c r="K19" i="14"/>
  <c r="X18" i="14"/>
  <c r="W18" i="14"/>
  <c r="S18" i="14"/>
  <c r="R18" i="14"/>
  <c r="N18" i="14"/>
  <c r="K18" i="14"/>
  <c r="X17" i="14"/>
  <c r="W17" i="14"/>
  <c r="S17" i="14"/>
  <c r="R17" i="14"/>
  <c r="N17" i="14"/>
  <c r="K17" i="14"/>
  <c r="X16" i="14"/>
  <c r="W16" i="14"/>
  <c r="S16" i="14"/>
  <c r="R16" i="14"/>
  <c r="N16" i="14"/>
  <c r="K16" i="14"/>
  <c r="X15" i="14"/>
  <c r="W15" i="14"/>
  <c r="S15" i="14"/>
  <c r="R15" i="14"/>
  <c r="N15" i="14"/>
  <c r="K15" i="14"/>
  <c r="X14" i="14"/>
  <c r="W14" i="14"/>
  <c r="S14" i="14"/>
  <c r="R14" i="14"/>
  <c r="N14" i="14"/>
  <c r="K14" i="14"/>
  <c r="X13" i="14"/>
  <c r="W13" i="14"/>
  <c r="S13" i="14"/>
  <c r="R13" i="14"/>
  <c r="N13" i="14"/>
  <c r="K13" i="14"/>
  <c r="X12" i="14"/>
  <c r="W12" i="14"/>
  <c r="S12" i="14"/>
  <c r="R12" i="14"/>
  <c r="N12" i="14"/>
  <c r="K12" i="14"/>
  <c r="X11" i="14"/>
  <c r="W11" i="14"/>
  <c r="S11" i="14"/>
  <c r="R11" i="14"/>
  <c r="N11" i="14"/>
  <c r="K11" i="14"/>
  <c r="X10" i="14"/>
  <c r="W10" i="14"/>
  <c r="S10" i="14"/>
  <c r="R10" i="14"/>
  <c r="N10" i="14"/>
  <c r="K10" i="14"/>
  <c r="J10" i="14"/>
  <c r="I10" i="14"/>
  <c r="E10" i="14"/>
  <c r="B10" i="14"/>
  <c r="P9" i="14"/>
  <c r="O9" i="14"/>
  <c r="M9" i="14"/>
  <c r="L9" i="14"/>
  <c r="G9" i="14"/>
  <c r="F9" i="14"/>
  <c r="D9" i="14"/>
  <c r="C9" i="14"/>
  <c r="P36" i="13"/>
  <c r="O36" i="13"/>
  <c r="M36" i="13"/>
  <c r="L36" i="13"/>
  <c r="P35" i="13"/>
  <c r="O35" i="13"/>
  <c r="M35" i="13"/>
  <c r="L35" i="13"/>
  <c r="P34" i="13"/>
  <c r="O34" i="13"/>
  <c r="M34" i="13"/>
  <c r="L34" i="13"/>
  <c r="P33" i="13"/>
  <c r="O33" i="13"/>
  <c r="M33" i="13"/>
  <c r="L33" i="13"/>
  <c r="P32" i="13"/>
  <c r="O32" i="13"/>
  <c r="M32" i="13"/>
  <c r="L32" i="13"/>
  <c r="X30" i="13"/>
  <c r="W30" i="13"/>
  <c r="S30" i="13"/>
  <c r="R30" i="13"/>
  <c r="N30" i="13"/>
  <c r="K30" i="13"/>
  <c r="X29" i="13"/>
  <c r="W29" i="13"/>
  <c r="S29" i="13"/>
  <c r="R29" i="13"/>
  <c r="N29" i="13"/>
  <c r="K29" i="13"/>
  <c r="X28" i="13"/>
  <c r="W28" i="13"/>
  <c r="S28" i="13"/>
  <c r="R28" i="13"/>
  <c r="N28" i="13"/>
  <c r="K28" i="13"/>
  <c r="X27" i="13"/>
  <c r="W27" i="13"/>
  <c r="S27" i="13"/>
  <c r="R27" i="13"/>
  <c r="N27" i="13"/>
  <c r="K27" i="13"/>
  <c r="X26" i="13"/>
  <c r="W26" i="13"/>
  <c r="S26" i="13"/>
  <c r="R26" i="13"/>
  <c r="N26" i="13"/>
  <c r="K26" i="13"/>
  <c r="X25" i="13"/>
  <c r="W25" i="13"/>
  <c r="S25" i="13"/>
  <c r="R25" i="13"/>
  <c r="N25" i="13"/>
  <c r="K25" i="13"/>
  <c r="X24" i="13"/>
  <c r="W24" i="13"/>
  <c r="S24" i="13"/>
  <c r="R24" i="13"/>
  <c r="N24" i="13"/>
  <c r="K24" i="13"/>
  <c r="X23" i="13"/>
  <c r="W23" i="13"/>
  <c r="S23" i="13"/>
  <c r="R23" i="13"/>
  <c r="N23" i="13"/>
  <c r="K23" i="13"/>
  <c r="X22" i="13"/>
  <c r="W22" i="13"/>
  <c r="S22" i="13"/>
  <c r="R22" i="13"/>
  <c r="N22" i="13"/>
  <c r="K22" i="13"/>
  <c r="X21" i="13"/>
  <c r="W21" i="13"/>
  <c r="S21" i="13"/>
  <c r="R21" i="13"/>
  <c r="N21" i="13"/>
  <c r="K21" i="13"/>
  <c r="X20" i="13"/>
  <c r="W20" i="13"/>
  <c r="S20" i="13"/>
  <c r="R20" i="13"/>
  <c r="N20" i="13"/>
  <c r="K20" i="13"/>
  <c r="X19" i="13"/>
  <c r="W19" i="13"/>
  <c r="S19" i="13"/>
  <c r="R19" i="13"/>
  <c r="N19" i="13"/>
  <c r="K19" i="13"/>
  <c r="X18" i="13"/>
  <c r="W18" i="13"/>
  <c r="S18" i="13"/>
  <c r="R18" i="13"/>
  <c r="N18" i="13"/>
  <c r="K18" i="13"/>
  <c r="X17" i="13"/>
  <c r="W17" i="13"/>
  <c r="S17" i="13"/>
  <c r="R17" i="13"/>
  <c r="N17" i="13"/>
  <c r="K17" i="13"/>
  <c r="X16" i="13"/>
  <c r="W16" i="13"/>
  <c r="S16" i="13"/>
  <c r="R16" i="13"/>
  <c r="N16" i="13"/>
  <c r="K16" i="13"/>
  <c r="X15" i="13"/>
  <c r="W15" i="13"/>
  <c r="S15" i="13"/>
  <c r="R15" i="13"/>
  <c r="N15" i="13"/>
  <c r="K15" i="13"/>
  <c r="X14" i="13"/>
  <c r="W14" i="13"/>
  <c r="S14" i="13"/>
  <c r="R14" i="13"/>
  <c r="N14" i="13"/>
  <c r="K14" i="13"/>
  <c r="X13" i="13"/>
  <c r="W13" i="13"/>
  <c r="S13" i="13"/>
  <c r="R13" i="13"/>
  <c r="N13" i="13"/>
  <c r="K13" i="13"/>
  <c r="X12" i="13"/>
  <c r="W12" i="13"/>
  <c r="S12" i="13"/>
  <c r="R12" i="13"/>
  <c r="N12" i="13"/>
  <c r="K12" i="13"/>
  <c r="X11" i="13"/>
  <c r="W11" i="13"/>
  <c r="S11" i="13"/>
  <c r="R11" i="13"/>
  <c r="N11" i="13"/>
  <c r="K11" i="13"/>
  <c r="X10" i="13"/>
  <c r="W10" i="13"/>
  <c r="S10" i="13"/>
  <c r="R10" i="13"/>
  <c r="N10" i="13"/>
  <c r="K10" i="13"/>
  <c r="J10" i="13"/>
  <c r="I10" i="13"/>
  <c r="E10" i="13"/>
  <c r="B10" i="13"/>
  <c r="P9" i="13"/>
  <c r="O9" i="13"/>
  <c r="M9" i="13"/>
  <c r="L9" i="13"/>
  <c r="G9" i="13"/>
  <c r="F9" i="13"/>
  <c r="D9" i="13"/>
  <c r="C9" i="13"/>
  <c r="P36" i="12"/>
  <c r="O36" i="12"/>
  <c r="M36" i="12"/>
  <c r="L36" i="12"/>
  <c r="P35" i="12"/>
  <c r="O35" i="12"/>
  <c r="M35" i="12"/>
  <c r="L35" i="12"/>
  <c r="P34" i="12"/>
  <c r="O34" i="12"/>
  <c r="M34" i="12"/>
  <c r="L34" i="12"/>
  <c r="P33" i="12"/>
  <c r="O33" i="12"/>
  <c r="M33" i="12"/>
  <c r="L33" i="12"/>
  <c r="P32" i="12"/>
  <c r="O32" i="12"/>
  <c r="M32" i="12"/>
  <c r="L32" i="12"/>
  <c r="X30" i="12"/>
  <c r="W30" i="12"/>
  <c r="S30" i="12"/>
  <c r="R30" i="12"/>
  <c r="N30" i="12"/>
  <c r="K30" i="12"/>
  <c r="X29" i="12"/>
  <c r="W29" i="12"/>
  <c r="S29" i="12"/>
  <c r="R29" i="12"/>
  <c r="N29" i="12"/>
  <c r="K29" i="12"/>
  <c r="X28" i="12"/>
  <c r="W28" i="12"/>
  <c r="S28" i="12"/>
  <c r="R28" i="12"/>
  <c r="N28" i="12"/>
  <c r="K28" i="12"/>
  <c r="X27" i="12"/>
  <c r="W27" i="12"/>
  <c r="S27" i="12"/>
  <c r="R27" i="12"/>
  <c r="N27" i="12"/>
  <c r="K27" i="12"/>
  <c r="X26" i="12"/>
  <c r="W26" i="12"/>
  <c r="S26" i="12"/>
  <c r="R26" i="12"/>
  <c r="N26" i="12"/>
  <c r="K26" i="12"/>
  <c r="X25" i="12"/>
  <c r="W25" i="12"/>
  <c r="S25" i="12"/>
  <c r="R25" i="12"/>
  <c r="N25" i="12"/>
  <c r="K25" i="12"/>
  <c r="X24" i="12"/>
  <c r="W24" i="12"/>
  <c r="S24" i="12"/>
  <c r="R24" i="12"/>
  <c r="N24" i="12"/>
  <c r="K24" i="12"/>
  <c r="X23" i="12"/>
  <c r="W23" i="12"/>
  <c r="S23" i="12"/>
  <c r="R23" i="12"/>
  <c r="N23" i="12"/>
  <c r="K23" i="12"/>
  <c r="X22" i="12"/>
  <c r="W22" i="12"/>
  <c r="S22" i="12"/>
  <c r="R22" i="12"/>
  <c r="N22" i="12"/>
  <c r="K22" i="12"/>
  <c r="X21" i="12"/>
  <c r="W21" i="12"/>
  <c r="S21" i="12"/>
  <c r="R21" i="12"/>
  <c r="N21" i="12"/>
  <c r="K21" i="12"/>
  <c r="X20" i="12"/>
  <c r="W20" i="12"/>
  <c r="S20" i="12"/>
  <c r="R20" i="12"/>
  <c r="N20" i="12"/>
  <c r="K20" i="12"/>
  <c r="X19" i="12"/>
  <c r="W19" i="12"/>
  <c r="S19" i="12"/>
  <c r="R19" i="12"/>
  <c r="N19" i="12"/>
  <c r="K19" i="12"/>
  <c r="X18" i="12"/>
  <c r="W18" i="12"/>
  <c r="S18" i="12"/>
  <c r="R18" i="12"/>
  <c r="N18" i="12"/>
  <c r="K18" i="12"/>
  <c r="X17" i="12"/>
  <c r="W17" i="12"/>
  <c r="S17" i="12"/>
  <c r="R17" i="12"/>
  <c r="N17" i="12"/>
  <c r="K17" i="12"/>
  <c r="X16" i="12"/>
  <c r="W16" i="12"/>
  <c r="S16" i="12"/>
  <c r="R16" i="12"/>
  <c r="N16" i="12"/>
  <c r="K16" i="12"/>
  <c r="X15" i="12"/>
  <c r="W15" i="12"/>
  <c r="S15" i="12"/>
  <c r="R15" i="12"/>
  <c r="N15" i="12"/>
  <c r="K15" i="12"/>
  <c r="X14" i="12"/>
  <c r="W14" i="12"/>
  <c r="S14" i="12"/>
  <c r="R14" i="12"/>
  <c r="N14" i="12"/>
  <c r="K14" i="12"/>
  <c r="X13" i="12"/>
  <c r="W13" i="12"/>
  <c r="S13" i="12"/>
  <c r="R13" i="12"/>
  <c r="N13" i="12"/>
  <c r="K13" i="12"/>
  <c r="X12" i="12"/>
  <c r="W12" i="12"/>
  <c r="S12" i="12"/>
  <c r="R12" i="12"/>
  <c r="N12" i="12"/>
  <c r="K12" i="12"/>
  <c r="X11" i="12"/>
  <c r="W11" i="12"/>
  <c r="S11" i="12"/>
  <c r="R11" i="12"/>
  <c r="N11" i="12"/>
  <c r="K11" i="12"/>
  <c r="X10" i="12"/>
  <c r="W10" i="12"/>
  <c r="S10" i="12"/>
  <c r="R10" i="12"/>
  <c r="N10" i="12"/>
  <c r="K10" i="12"/>
  <c r="J10" i="12"/>
  <c r="I10" i="12"/>
  <c r="E10" i="12"/>
  <c r="B10" i="12"/>
  <c r="P9" i="12"/>
  <c r="O9" i="12"/>
  <c r="M9" i="12"/>
  <c r="L9" i="12"/>
  <c r="G9" i="12"/>
  <c r="F9" i="12"/>
  <c r="D9" i="12"/>
  <c r="C9" i="12"/>
  <c r="P36" i="11"/>
  <c r="O36" i="11"/>
  <c r="M36" i="11"/>
  <c r="L36" i="11"/>
  <c r="P35" i="11"/>
  <c r="O35" i="11"/>
  <c r="M35" i="11"/>
  <c r="L35" i="11"/>
  <c r="P34" i="11"/>
  <c r="O34" i="11"/>
  <c r="M34" i="11"/>
  <c r="L34" i="11"/>
  <c r="P33" i="11"/>
  <c r="O33" i="11"/>
  <c r="M33" i="11"/>
  <c r="L33" i="11"/>
  <c r="P32" i="11"/>
  <c r="O32" i="11"/>
  <c r="M32" i="11"/>
  <c r="L32" i="11"/>
  <c r="X30" i="11"/>
  <c r="W30" i="11"/>
  <c r="S30" i="11"/>
  <c r="R30" i="11"/>
  <c r="N30" i="11"/>
  <c r="K30" i="11"/>
  <c r="X29" i="11"/>
  <c r="W29" i="11"/>
  <c r="S29" i="11"/>
  <c r="R29" i="11"/>
  <c r="N29" i="11"/>
  <c r="K29" i="11"/>
  <c r="X28" i="11"/>
  <c r="W28" i="11"/>
  <c r="S28" i="11"/>
  <c r="R28" i="11"/>
  <c r="N28" i="11"/>
  <c r="K28" i="11"/>
  <c r="X27" i="11"/>
  <c r="W27" i="11"/>
  <c r="S27" i="11"/>
  <c r="R27" i="11"/>
  <c r="N27" i="11"/>
  <c r="K27" i="11"/>
  <c r="X26" i="11"/>
  <c r="W26" i="11"/>
  <c r="S26" i="11"/>
  <c r="R26" i="11"/>
  <c r="N26" i="11"/>
  <c r="K26" i="11"/>
  <c r="X25" i="11"/>
  <c r="W25" i="11"/>
  <c r="S25" i="11"/>
  <c r="R25" i="11"/>
  <c r="N25" i="11"/>
  <c r="K25" i="11"/>
  <c r="X24" i="11"/>
  <c r="W24" i="11"/>
  <c r="S24" i="11"/>
  <c r="R24" i="11"/>
  <c r="N24" i="11"/>
  <c r="K24" i="11"/>
  <c r="X23" i="11"/>
  <c r="W23" i="11"/>
  <c r="S23" i="11"/>
  <c r="R23" i="11"/>
  <c r="N23" i="11"/>
  <c r="K23" i="11"/>
  <c r="X22" i="11"/>
  <c r="W22" i="11"/>
  <c r="S22" i="11"/>
  <c r="R22" i="11"/>
  <c r="N22" i="11"/>
  <c r="K22" i="11"/>
  <c r="X21" i="11"/>
  <c r="W21" i="11"/>
  <c r="S21" i="11"/>
  <c r="R21" i="11"/>
  <c r="N21" i="11"/>
  <c r="K21" i="11"/>
  <c r="X20" i="11"/>
  <c r="W20" i="11"/>
  <c r="S20" i="11"/>
  <c r="R20" i="11"/>
  <c r="N20" i="11"/>
  <c r="K20" i="11"/>
  <c r="X19" i="11"/>
  <c r="W19" i="11"/>
  <c r="S19" i="11"/>
  <c r="R19" i="11"/>
  <c r="N19" i="11"/>
  <c r="K19" i="11"/>
  <c r="X18" i="11"/>
  <c r="W18" i="11"/>
  <c r="S18" i="11"/>
  <c r="R18" i="11"/>
  <c r="N18" i="11"/>
  <c r="K18" i="11"/>
  <c r="X17" i="11"/>
  <c r="W17" i="11"/>
  <c r="S17" i="11"/>
  <c r="R17" i="11"/>
  <c r="N17" i="11"/>
  <c r="K17" i="11"/>
  <c r="X16" i="11"/>
  <c r="W16" i="11"/>
  <c r="S16" i="11"/>
  <c r="R16" i="11"/>
  <c r="N16" i="11"/>
  <c r="K16" i="11"/>
  <c r="X15" i="11"/>
  <c r="W15" i="11"/>
  <c r="S15" i="11"/>
  <c r="R15" i="11"/>
  <c r="N15" i="11"/>
  <c r="K15" i="11"/>
  <c r="X14" i="11"/>
  <c r="W14" i="11"/>
  <c r="S14" i="11"/>
  <c r="R14" i="11"/>
  <c r="N14" i="11"/>
  <c r="K14" i="11"/>
  <c r="X13" i="11"/>
  <c r="W13" i="11"/>
  <c r="S13" i="11"/>
  <c r="R13" i="11"/>
  <c r="N13" i="11"/>
  <c r="K13" i="11"/>
  <c r="X12" i="11"/>
  <c r="W12" i="11"/>
  <c r="S12" i="11"/>
  <c r="R12" i="11"/>
  <c r="N12" i="11"/>
  <c r="K12" i="11"/>
  <c r="X11" i="11"/>
  <c r="W11" i="11"/>
  <c r="S11" i="11"/>
  <c r="R11" i="11"/>
  <c r="N11" i="11"/>
  <c r="K11" i="11"/>
  <c r="X10" i="11"/>
  <c r="W10" i="11"/>
  <c r="S10" i="11"/>
  <c r="R10" i="11"/>
  <c r="N10" i="11"/>
  <c r="K10" i="11"/>
  <c r="J10" i="11"/>
  <c r="I10" i="11"/>
  <c r="E10" i="11"/>
  <c r="B10" i="11"/>
  <c r="P9" i="11"/>
  <c r="O9" i="11"/>
  <c r="M9" i="11"/>
  <c r="L9" i="11"/>
  <c r="G9" i="11"/>
  <c r="F9" i="11"/>
  <c r="D9" i="11"/>
  <c r="C9" i="11"/>
  <c r="P36" i="10"/>
  <c r="O36" i="10"/>
  <c r="M36" i="10"/>
  <c r="L36" i="10"/>
  <c r="P35" i="10"/>
  <c r="O35" i="10"/>
  <c r="M35" i="10"/>
  <c r="L35" i="10"/>
  <c r="P34" i="10"/>
  <c r="O34" i="10"/>
  <c r="M34" i="10"/>
  <c r="L34" i="10"/>
  <c r="P33" i="10"/>
  <c r="O33" i="10"/>
  <c r="M33" i="10"/>
  <c r="L33" i="10"/>
  <c r="P32" i="10"/>
  <c r="O32" i="10"/>
  <c r="M32" i="10"/>
  <c r="L32" i="10"/>
  <c r="X30" i="10"/>
  <c r="W30" i="10"/>
  <c r="S30" i="10"/>
  <c r="R30" i="10"/>
  <c r="N30" i="10"/>
  <c r="K30" i="10"/>
  <c r="X29" i="10"/>
  <c r="W29" i="10"/>
  <c r="S29" i="10"/>
  <c r="R29" i="10"/>
  <c r="N29" i="10"/>
  <c r="K29" i="10"/>
  <c r="X28" i="10"/>
  <c r="W28" i="10"/>
  <c r="S28" i="10"/>
  <c r="R28" i="10"/>
  <c r="N28" i="10"/>
  <c r="K28" i="10"/>
  <c r="X27" i="10"/>
  <c r="W27" i="10"/>
  <c r="S27" i="10"/>
  <c r="R27" i="10"/>
  <c r="N27" i="10"/>
  <c r="K27" i="10"/>
  <c r="X26" i="10"/>
  <c r="W26" i="10"/>
  <c r="S26" i="10"/>
  <c r="R26" i="10"/>
  <c r="N26" i="10"/>
  <c r="K26" i="10"/>
  <c r="X25" i="10"/>
  <c r="W25" i="10"/>
  <c r="S25" i="10"/>
  <c r="R25" i="10"/>
  <c r="N25" i="10"/>
  <c r="K25" i="10"/>
  <c r="X24" i="10"/>
  <c r="W24" i="10"/>
  <c r="S24" i="10"/>
  <c r="R24" i="10"/>
  <c r="N24" i="10"/>
  <c r="K24" i="10"/>
  <c r="X23" i="10"/>
  <c r="W23" i="10"/>
  <c r="S23" i="10"/>
  <c r="R23" i="10"/>
  <c r="N23" i="10"/>
  <c r="K23" i="10"/>
  <c r="X22" i="10"/>
  <c r="W22" i="10"/>
  <c r="S22" i="10"/>
  <c r="R22" i="10"/>
  <c r="N22" i="10"/>
  <c r="K22" i="10"/>
  <c r="X21" i="10"/>
  <c r="W21" i="10"/>
  <c r="S21" i="10"/>
  <c r="R21" i="10"/>
  <c r="N21" i="10"/>
  <c r="K21" i="10"/>
  <c r="X20" i="10"/>
  <c r="W20" i="10"/>
  <c r="S20" i="10"/>
  <c r="R20" i="10"/>
  <c r="N20" i="10"/>
  <c r="K20" i="10"/>
  <c r="X19" i="10"/>
  <c r="W19" i="10"/>
  <c r="S19" i="10"/>
  <c r="R19" i="10"/>
  <c r="N19" i="10"/>
  <c r="K19" i="10"/>
  <c r="X18" i="10"/>
  <c r="W18" i="10"/>
  <c r="S18" i="10"/>
  <c r="R18" i="10"/>
  <c r="N18" i="10"/>
  <c r="K18" i="10"/>
  <c r="X17" i="10"/>
  <c r="W17" i="10"/>
  <c r="S17" i="10"/>
  <c r="R17" i="10"/>
  <c r="N17" i="10"/>
  <c r="K17" i="10"/>
  <c r="X16" i="10"/>
  <c r="W16" i="10"/>
  <c r="S16" i="10"/>
  <c r="R16" i="10"/>
  <c r="N16" i="10"/>
  <c r="K16" i="10"/>
  <c r="X15" i="10"/>
  <c r="W15" i="10"/>
  <c r="S15" i="10"/>
  <c r="R15" i="10"/>
  <c r="N15" i="10"/>
  <c r="K15" i="10"/>
  <c r="X14" i="10"/>
  <c r="W14" i="10"/>
  <c r="S14" i="10"/>
  <c r="R14" i="10"/>
  <c r="N14" i="10"/>
  <c r="K14" i="10"/>
  <c r="X13" i="10"/>
  <c r="W13" i="10"/>
  <c r="S13" i="10"/>
  <c r="R13" i="10"/>
  <c r="N13" i="10"/>
  <c r="K13" i="10"/>
  <c r="X12" i="10"/>
  <c r="W12" i="10"/>
  <c r="S12" i="10"/>
  <c r="R12" i="10"/>
  <c r="N12" i="10"/>
  <c r="K12" i="10"/>
  <c r="X11" i="10"/>
  <c r="W11" i="10"/>
  <c r="S11" i="10"/>
  <c r="R11" i="10"/>
  <c r="N11" i="10"/>
  <c r="K11" i="10"/>
  <c r="X10" i="10"/>
  <c r="W10" i="10"/>
  <c r="S10" i="10"/>
  <c r="R10" i="10"/>
  <c r="N10" i="10"/>
  <c r="K10" i="10"/>
  <c r="J10" i="10"/>
  <c r="I10" i="10"/>
  <c r="E10" i="10"/>
  <c r="B10" i="10"/>
  <c r="P9" i="10"/>
  <c r="O9" i="10"/>
  <c r="M9" i="10"/>
  <c r="L9" i="10"/>
  <c r="G9" i="10"/>
  <c r="F9" i="10"/>
  <c r="D9" i="10"/>
  <c r="C9" i="10"/>
  <c r="P36" i="9"/>
  <c r="O36" i="9"/>
  <c r="M36" i="9"/>
  <c r="L36" i="9"/>
  <c r="P35" i="9"/>
  <c r="O35" i="9"/>
  <c r="M35" i="9"/>
  <c r="L35" i="9"/>
  <c r="P34" i="9"/>
  <c r="O34" i="9"/>
  <c r="M34" i="9"/>
  <c r="L34" i="9"/>
  <c r="P33" i="9"/>
  <c r="O33" i="9"/>
  <c r="M33" i="9"/>
  <c r="L33" i="9"/>
  <c r="P32" i="9"/>
  <c r="O32" i="9"/>
  <c r="M32" i="9"/>
  <c r="L32" i="9"/>
  <c r="X30" i="9"/>
  <c r="W30" i="9"/>
  <c r="S30" i="9"/>
  <c r="R30" i="9"/>
  <c r="N30" i="9"/>
  <c r="K30" i="9"/>
  <c r="X29" i="9"/>
  <c r="W29" i="9"/>
  <c r="S29" i="9"/>
  <c r="R29" i="9"/>
  <c r="N29" i="9"/>
  <c r="K29" i="9"/>
  <c r="X28" i="9"/>
  <c r="W28" i="9"/>
  <c r="S28" i="9"/>
  <c r="R28" i="9"/>
  <c r="N28" i="9"/>
  <c r="K28" i="9"/>
  <c r="X27" i="9"/>
  <c r="W27" i="9"/>
  <c r="S27" i="9"/>
  <c r="R27" i="9"/>
  <c r="N27" i="9"/>
  <c r="K27" i="9"/>
  <c r="X26" i="9"/>
  <c r="W26" i="9"/>
  <c r="S26" i="9"/>
  <c r="R26" i="9"/>
  <c r="N26" i="9"/>
  <c r="K26" i="9"/>
  <c r="X25" i="9"/>
  <c r="W25" i="9"/>
  <c r="S25" i="9"/>
  <c r="R25" i="9"/>
  <c r="N25" i="9"/>
  <c r="K25" i="9"/>
  <c r="X24" i="9"/>
  <c r="W24" i="9"/>
  <c r="S24" i="9"/>
  <c r="R24" i="9"/>
  <c r="N24" i="9"/>
  <c r="K24" i="9"/>
  <c r="X23" i="9"/>
  <c r="W23" i="9"/>
  <c r="S23" i="9"/>
  <c r="R23" i="9"/>
  <c r="N23" i="9"/>
  <c r="K23" i="9"/>
  <c r="X22" i="9"/>
  <c r="W22" i="9"/>
  <c r="S22" i="9"/>
  <c r="R22" i="9"/>
  <c r="N22" i="9"/>
  <c r="K22" i="9"/>
  <c r="X21" i="9"/>
  <c r="W21" i="9"/>
  <c r="S21" i="9"/>
  <c r="R21" i="9"/>
  <c r="N21" i="9"/>
  <c r="K21" i="9"/>
  <c r="X20" i="9"/>
  <c r="W20" i="9"/>
  <c r="S20" i="9"/>
  <c r="R20" i="9"/>
  <c r="N20" i="9"/>
  <c r="K20" i="9"/>
  <c r="X19" i="9"/>
  <c r="W19" i="9"/>
  <c r="S19" i="9"/>
  <c r="R19" i="9"/>
  <c r="N19" i="9"/>
  <c r="K19" i="9"/>
  <c r="X18" i="9"/>
  <c r="W18" i="9"/>
  <c r="S18" i="9"/>
  <c r="R18" i="9"/>
  <c r="N18" i="9"/>
  <c r="K18" i="9"/>
  <c r="X17" i="9"/>
  <c r="W17" i="9"/>
  <c r="S17" i="9"/>
  <c r="R17" i="9"/>
  <c r="N17" i="9"/>
  <c r="K17" i="9"/>
  <c r="X16" i="9"/>
  <c r="W16" i="9"/>
  <c r="S16" i="9"/>
  <c r="R16" i="9"/>
  <c r="N16" i="9"/>
  <c r="K16" i="9"/>
  <c r="X15" i="9"/>
  <c r="W15" i="9"/>
  <c r="S15" i="9"/>
  <c r="R15" i="9"/>
  <c r="N15" i="9"/>
  <c r="K15" i="9"/>
  <c r="X14" i="9"/>
  <c r="W14" i="9"/>
  <c r="S14" i="9"/>
  <c r="R14" i="9"/>
  <c r="N14" i="9"/>
  <c r="K14" i="9"/>
  <c r="X13" i="9"/>
  <c r="W13" i="9"/>
  <c r="S13" i="9"/>
  <c r="R13" i="9"/>
  <c r="N13" i="9"/>
  <c r="K13" i="9"/>
  <c r="X12" i="9"/>
  <c r="W12" i="9"/>
  <c r="S12" i="9"/>
  <c r="R12" i="9"/>
  <c r="N12" i="9"/>
  <c r="K12" i="9"/>
  <c r="X11" i="9"/>
  <c r="W11" i="9"/>
  <c r="S11" i="9"/>
  <c r="R11" i="9"/>
  <c r="N11" i="9"/>
  <c r="K11" i="9"/>
  <c r="X10" i="9"/>
  <c r="W10" i="9"/>
  <c r="S10" i="9"/>
  <c r="R10" i="9"/>
  <c r="N10" i="9"/>
  <c r="K10" i="9"/>
  <c r="J10" i="9"/>
  <c r="I10" i="9"/>
  <c r="E10" i="9"/>
  <c r="B10" i="9"/>
  <c r="P9" i="9"/>
  <c r="O9" i="9"/>
  <c r="M9" i="9"/>
  <c r="L9" i="9"/>
  <c r="G9" i="9"/>
  <c r="F9" i="9"/>
  <c r="D9" i="9"/>
  <c r="C9" i="9"/>
  <c r="P36" i="8"/>
  <c r="O36" i="8"/>
  <c r="M36" i="8"/>
  <c r="L36" i="8"/>
  <c r="P35" i="8"/>
  <c r="O35" i="8"/>
  <c r="M35" i="8"/>
  <c r="L35" i="8"/>
  <c r="P34" i="8"/>
  <c r="O34" i="8"/>
  <c r="M34" i="8"/>
  <c r="L34" i="8"/>
  <c r="P33" i="8"/>
  <c r="O33" i="8"/>
  <c r="M33" i="8"/>
  <c r="L33" i="8"/>
  <c r="P32" i="8"/>
  <c r="O32" i="8"/>
  <c r="M32" i="8"/>
  <c r="L32" i="8"/>
  <c r="X30" i="8"/>
  <c r="W30" i="8"/>
  <c r="S30" i="8"/>
  <c r="R30" i="8"/>
  <c r="N30" i="8"/>
  <c r="K30" i="8"/>
  <c r="X29" i="8"/>
  <c r="W29" i="8"/>
  <c r="S29" i="8"/>
  <c r="R29" i="8"/>
  <c r="N29" i="8"/>
  <c r="K29" i="8"/>
  <c r="X28" i="8"/>
  <c r="W28" i="8"/>
  <c r="S28" i="8"/>
  <c r="R28" i="8"/>
  <c r="N28" i="8"/>
  <c r="K28" i="8"/>
  <c r="X27" i="8"/>
  <c r="W27" i="8"/>
  <c r="S27" i="8"/>
  <c r="R27" i="8"/>
  <c r="N27" i="8"/>
  <c r="K27" i="8"/>
  <c r="X26" i="8"/>
  <c r="W26" i="8"/>
  <c r="S26" i="8"/>
  <c r="R26" i="8"/>
  <c r="N26" i="8"/>
  <c r="K26" i="8"/>
  <c r="X25" i="8"/>
  <c r="W25" i="8"/>
  <c r="S25" i="8"/>
  <c r="R25" i="8"/>
  <c r="N25" i="8"/>
  <c r="K25" i="8"/>
  <c r="X24" i="8"/>
  <c r="W24" i="8"/>
  <c r="S24" i="8"/>
  <c r="R24" i="8"/>
  <c r="N24" i="8"/>
  <c r="K24" i="8"/>
  <c r="X23" i="8"/>
  <c r="W23" i="8"/>
  <c r="S23" i="8"/>
  <c r="R23" i="8"/>
  <c r="N23" i="8"/>
  <c r="K23" i="8"/>
  <c r="X22" i="8"/>
  <c r="W22" i="8"/>
  <c r="S22" i="8"/>
  <c r="R22" i="8"/>
  <c r="N22" i="8"/>
  <c r="K22" i="8"/>
  <c r="X21" i="8"/>
  <c r="W21" i="8"/>
  <c r="S21" i="8"/>
  <c r="R21" i="8"/>
  <c r="N21" i="8"/>
  <c r="K21" i="8"/>
  <c r="X20" i="8"/>
  <c r="W20" i="8"/>
  <c r="S20" i="8"/>
  <c r="R20" i="8"/>
  <c r="N20" i="8"/>
  <c r="K20" i="8"/>
  <c r="X19" i="8"/>
  <c r="W19" i="8"/>
  <c r="S19" i="8"/>
  <c r="R19" i="8"/>
  <c r="N19" i="8"/>
  <c r="K19" i="8"/>
  <c r="X18" i="8"/>
  <c r="W18" i="8"/>
  <c r="S18" i="8"/>
  <c r="R18" i="8"/>
  <c r="N18" i="8"/>
  <c r="K18" i="8"/>
  <c r="X17" i="8"/>
  <c r="W17" i="8"/>
  <c r="S17" i="8"/>
  <c r="R17" i="8"/>
  <c r="N17" i="8"/>
  <c r="K17" i="8"/>
  <c r="X16" i="8"/>
  <c r="W16" i="8"/>
  <c r="S16" i="8"/>
  <c r="R16" i="8"/>
  <c r="N16" i="8"/>
  <c r="K16" i="8"/>
  <c r="X15" i="8"/>
  <c r="W15" i="8"/>
  <c r="S15" i="8"/>
  <c r="R15" i="8"/>
  <c r="N15" i="8"/>
  <c r="K15" i="8"/>
  <c r="X14" i="8"/>
  <c r="W14" i="8"/>
  <c r="S14" i="8"/>
  <c r="R14" i="8"/>
  <c r="N14" i="8"/>
  <c r="K14" i="8"/>
  <c r="X13" i="8"/>
  <c r="W13" i="8"/>
  <c r="S13" i="8"/>
  <c r="R13" i="8"/>
  <c r="N13" i="8"/>
  <c r="K13" i="8"/>
  <c r="X12" i="8"/>
  <c r="W12" i="8"/>
  <c r="S12" i="8"/>
  <c r="R12" i="8"/>
  <c r="N12" i="8"/>
  <c r="K12" i="8"/>
  <c r="X11" i="8"/>
  <c r="W11" i="8"/>
  <c r="S11" i="8"/>
  <c r="R11" i="8"/>
  <c r="N11" i="8"/>
  <c r="K11" i="8"/>
  <c r="X10" i="8"/>
  <c r="W10" i="8"/>
  <c r="S10" i="8"/>
  <c r="R10" i="8"/>
  <c r="N10" i="8"/>
  <c r="K10" i="8"/>
  <c r="J10" i="8"/>
  <c r="I10" i="8"/>
  <c r="E10" i="8"/>
  <c r="B10" i="8"/>
  <c r="P9" i="8"/>
  <c r="O9" i="8"/>
  <c r="M9" i="8"/>
  <c r="L9" i="8"/>
  <c r="G9" i="8"/>
  <c r="F9" i="8"/>
  <c r="D9" i="8"/>
  <c r="C9" i="8"/>
  <c r="M41" i="16" l="1"/>
  <c r="P39" i="17"/>
  <c r="Q15" i="25"/>
  <c r="Q23" i="25"/>
  <c r="Q14" i="25"/>
  <c r="E9" i="26"/>
  <c r="Q27" i="26"/>
  <c r="S33" i="21"/>
  <c r="Q29" i="19"/>
  <c r="Q16" i="20"/>
  <c r="N9" i="8"/>
  <c r="Q13" i="8"/>
  <c r="V15" i="8"/>
  <c r="W36" i="23"/>
  <c r="Q19" i="25"/>
  <c r="Q28" i="17"/>
  <c r="Q30" i="17"/>
  <c r="E9" i="18"/>
  <c r="Q18" i="19"/>
  <c r="Q20" i="19"/>
  <c r="H10" i="18"/>
  <c r="V23" i="19"/>
  <c r="Q30" i="19"/>
  <c r="Q30" i="10"/>
  <c r="Q11" i="12"/>
  <c r="Q30" i="21"/>
  <c r="Q15" i="22"/>
  <c r="Q19" i="22"/>
  <c r="Q27" i="22"/>
  <c r="J9" i="21"/>
  <c r="V26" i="9"/>
  <c r="E9" i="10"/>
  <c r="V11" i="10"/>
  <c r="S34" i="13"/>
  <c r="Q20" i="22"/>
  <c r="Q28" i="22"/>
  <c r="Q11" i="23"/>
  <c r="Q14" i="23"/>
  <c r="E9" i="8"/>
  <c r="V22" i="8"/>
  <c r="E9" i="9"/>
  <c r="N9" i="9"/>
  <c r="Q30" i="11"/>
  <c r="E9" i="14"/>
  <c r="E9" i="21"/>
  <c r="P39" i="22"/>
  <c r="N9" i="24"/>
  <c r="Q11" i="24"/>
  <c r="Q18" i="24"/>
  <c r="O42" i="15"/>
  <c r="R32" i="16"/>
  <c r="R33" i="16"/>
  <c r="R9" i="17"/>
  <c r="S34" i="19"/>
  <c r="S35" i="19"/>
  <c r="R32" i="24"/>
  <c r="R34" i="24"/>
  <c r="I9" i="25"/>
  <c r="W9" i="25"/>
  <c r="R32" i="26"/>
  <c r="R33" i="26"/>
  <c r="Q14" i="10"/>
  <c r="V27" i="11"/>
  <c r="V25" i="13"/>
  <c r="Q27" i="13"/>
  <c r="W36" i="13"/>
  <c r="R32" i="13"/>
  <c r="R33" i="13"/>
  <c r="Q23" i="14"/>
  <c r="M41" i="15"/>
  <c r="V11" i="18"/>
  <c r="J9" i="19"/>
  <c r="H10" i="21"/>
  <c r="V13" i="21"/>
  <c r="O42" i="21"/>
  <c r="M39" i="10"/>
  <c r="M42" i="8"/>
  <c r="Q18" i="11"/>
  <c r="Q14" i="15"/>
  <c r="Q10" i="17"/>
  <c r="Q16" i="17"/>
  <c r="Q24" i="18"/>
  <c r="V15" i="20"/>
  <c r="B9" i="21"/>
  <c r="V23" i="21"/>
  <c r="W34" i="21"/>
  <c r="V27" i="21"/>
  <c r="W36" i="21"/>
  <c r="P39" i="21"/>
  <c r="Q23" i="23"/>
  <c r="M41" i="25"/>
  <c r="P39" i="26"/>
  <c r="V19" i="26"/>
  <c r="Q12" i="8"/>
  <c r="M41" i="8"/>
  <c r="W32" i="9"/>
  <c r="V28" i="9"/>
  <c r="W36" i="11"/>
  <c r="R36" i="15"/>
  <c r="S34" i="16"/>
  <c r="S9" i="17"/>
  <c r="N32" i="18"/>
  <c r="X32" i="18"/>
  <c r="W9" i="21"/>
  <c r="N34" i="21"/>
  <c r="O38" i="22"/>
  <c r="O42" i="22"/>
  <c r="I9" i="26"/>
  <c r="M40" i="8"/>
  <c r="B9" i="8"/>
  <c r="V21" i="8"/>
  <c r="V23" i="8"/>
  <c r="Q23" i="9"/>
  <c r="Q27" i="9"/>
  <c r="R33" i="9"/>
  <c r="K9" i="10"/>
  <c r="H10" i="10"/>
  <c r="Q14" i="11"/>
  <c r="Q17" i="11"/>
  <c r="V22" i="12"/>
  <c r="Q24" i="12"/>
  <c r="V26" i="12"/>
  <c r="H10" i="13"/>
  <c r="B9" i="15"/>
  <c r="S34" i="15"/>
  <c r="Q26" i="17"/>
  <c r="I9" i="19"/>
  <c r="H10" i="19"/>
  <c r="V13" i="19"/>
  <c r="Q18" i="21"/>
  <c r="Q20" i="21"/>
  <c r="Q19" i="23"/>
  <c r="Q23" i="24"/>
  <c r="Q26" i="24"/>
  <c r="Q18" i="26"/>
  <c r="Q20" i="8"/>
  <c r="I9" i="10"/>
  <c r="N9" i="10"/>
  <c r="V15" i="10"/>
  <c r="V22" i="10"/>
  <c r="O42" i="10"/>
  <c r="L41" i="11"/>
  <c r="L42" i="11"/>
  <c r="H10" i="12"/>
  <c r="Q12" i="14"/>
  <c r="Q16" i="14"/>
  <c r="Q20" i="14"/>
  <c r="V27" i="14"/>
  <c r="Q23" i="15"/>
  <c r="V23" i="17"/>
  <c r="V22" i="18"/>
  <c r="E9" i="19"/>
  <c r="V17" i="19"/>
  <c r="W34" i="20"/>
  <c r="W35" i="20"/>
  <c r="V30" i="20"/>
  <c r="V17" i="21"/>
  <c r="Q14" i="22"/>
  <c r="Q18" i="23"/>
  <c r="L42" i="24"/>
  <c r="H10" i="25"/>
  <c r="W32" i="25"/>
  <c r="J9" i="26"/>
  <c r="W9" i="26"/>
  <c r="H10" i="26"/>
  <c r="W32" i="26"/>
  <c r="X36" i="26"/>
  <c r="M39" i="26"/>
  <c r="S34" i="26"/>
  <c r="P38" i="8"/>
  <c r="P42" i="8"/>
  <c r="P39" i="10"/>
  <c r="J9" i="11"/>
  <c r="P39" i="11"/>
  <c r="X32" i="12"/>
  <c r="M39" i="12"/>
  <c r="J9" i="13"/>
  <c r="O41" i="13"/>
  <c r="O42" i="13"/>
  <c r="O38" i="14"/>
  <c r="O39" i="14"/>
  <c r="O40" i="14"/>
  <c r="O42" i="14"/>
  <c r="W35" i="15"/>
  <c r="O38" i="15"/>
  <c r="O39" i="15"/>
  <c r="O42" i="16"/>
  <c r="W9" i="17"/>
  <c r="R32" i="17"/>
  <c r="R33" i="17"/>
  <c r="N32" i="19"/>
  <c r="Q15" i="20"/>
  <c r="N32" i="21"/>
  <c r="O38" i="23"/>
  <c r="O39" i="23"/>
  <c r="S33" i="24"/>
  <c r="S34" i="24"/>
  <c r="O39" i="25"/>
  <c r="N35" i="8"/>
  <c r="V14" i="8"/>
  <c r="V30" i="9"/>
  <c r="N34" i="10"/>
  <c r="X34" i="10"/>
  <c r="I9" i="11"/>
  <c r="H10" i="11"/>
  <c r="O38" i="11"/>
  <c r="O42" i="11"/>
  <c r="E9" i="12"/>
  <c r="N9" i="12"/>
  <c r="E9" i="13"/>
  <c r="P40" i="13"/>
  <c r="Q15" i="14"/>
  <c r="Q19" i="14"/>
  <c r="Q26" i="14"/>
  <c r="E9" i="15"/>
  <c r="Q11" i="15"/>
  <c r="Q15" i="15"/>
  <c r="Q22" i="15"/>
  <c r="Q15" i="16"/>
  <c r="Q23" i="16"/>
  <c r="N32" i="17"/>
  <c r="V18" i="19"/>
  <c r="M42" i="19"/>
  <c r="N32" i="20"/>
  <c r="X32" i="20"/>
  <c r="V18" i="21"/>
  <c r="W9" i="22"/>
  <c r="V15" i="22"/>
  <c r="N32" i="23"/>
  <c r="Q26" i="23"/>
  <c r="Q19" i="24"/>
  <c r="N9" i="25"/>
  <c r="Q11" i="25"/>
  <c r="Q11" i="26"/>
  <c r="Q19" i="26"/>
  <c r="V22" i="26"/>
  <c r="Q16" i="8"/>
  <c r="V18" i="8"/>
  <c r="L42" i="8"/>
  <c r="V15" i="9"/>
  <c r="Q16" i="9"/>
  <c r="X33" i="9"/>
  <c r="V18" i="9"/>
  <c r="L38" i="9"/>
  <c r="O39" i="9"/>
  <c r="W9" i="10"/>
  <c r="V18" i="10"/>
  <c r="Q20" i="10"/>
  <c r="Q24" i="10"/>
  <c r="S33" i="10"/>
  <c r="P40" i="10"/>
  <c r="P41" i="10"/>
  <c r="P42" i="10"/>
  <c r="B9" i="11"/>
  <c r="N9" i="11"/>
  <c r="V15" i="11"/>
  <c r="Q20" i="11"/>
  <c r="Q24" i="11"/>
  <c r="P40" i="11"/>
  <c r="P41" i="11"/>
  <c r="P42" i="11"/>
  <c r="Q23" i="13"/>
  <c r="P41" i="13"/>
  <c r="Q18" i="14"/>
  <c r="W36" i="14"/>
  <c r="Q30" i="14"/>
  <c r="Q10" i="15"/>
  <c r="W32" i="15"/>
  <c r="Q20" i="15"/>
  <c r="Q28" i="15"/>
  <c r="H10" i="16"/>
  <c r="V15" i="16"/>
  <c r="V18" i="16"/>
  <c r="L39" i="17"/>
  <c r="O39" i="18"/>
  <c r="V16" i="18"/>
  <c r="Q16" i="18"/>
  <c r="R34" i="10"/>
  <c r="L41" i="10"/>
  <c r="L42" i="10"/>
  <c r="E9" i="11"/>
  <c r="N32" i="11"/>
  <c r="R34" i="11"/>
  <c r="N32" i="12"/>
  <c r="W34" i="12"/>
  <c r="M41" i="12"/>
  <c r="I9" i="13"/>
  <c r="P39" i="13"/>
  <c r="W32" i="13"/>
  <c r="N33" i="13"/>
  <c r="S33" i="13"/>
  <c r="R32" i="14"/>
  <c r="R33" i="14"/>
  <c r="N32" i="15"/>
  <c r="J9" i="16"/>
  <c r="M38" i="17"/>
  <c r="V14" i="19"/>
  <c r="Q14" i="19"/>
  <c r="V14" i="21"/>
  <c r="Q14" i="21"/>
  <c r="V11" i="22"/>
  <c r="Q11" i="22"/>
  <c r="V15" i="23"/>
  <c r="Q15" i="23"/>
  <c r="S35" i="9"/>
  <c r="M39" i="8"/>
  <c r="V10" i="8"/>
  <c r="X33" i="8"/>
  <c r="V17" i="8"/>
  <c r="Q24" i="8"/>
  <c r="V26" i="8"/>
  <c r="V28" i="8"/>
  <c r="O39" i="8"/>
  <c r="O40" i="8"/>
  <c r="O41" i="8"/>
  <c r="J9" i="9"/>
  <c r="Q15" i="9"/>
  <c r="B9" i="10"/>
  <c r="N32" i="10"/>
  <c r="Q17" i="10"/>
  <c r="V23" i="10"/>
  <c r="W34" i="10"/>
  <c r="V27" i="10"/>
  <c r="W36" i="10"/>
  <c r="K9" i="11"/>
  <c r="W9" i="11"/>
  <c r="V11" i="11"/>
  <c r="Q16" i="11"/>
  <c r="V23" i="11"/>
  <c r="M39" i="11"/>
  <c r="V11" i="12"/>
  <c r="Q12" i="12"/>
  <c r="V14" i="12"/>
  <c r="N34" i="12"/>
  <c r="X34" i="12"/>
  <c r="V30" i="12"/>
  <c r="O39" i="12"/>
  <c r="W9" i="13"/>
  <c r="Q17" i="13"/>
  <c r="Q19" i="13"/>
  <c r="V22" i="13"/>
  <c r="O38" i="13"/>
  <c r="O39" i="13"/>
  <c r="Q24" i="14"/>
  <c r="S34" i="14"/>
  <c r="M41" i="14"/>
  <c r="V11" i="15"/>
  <c r="X33" i="15"/>
  <c r="R32" i="15"/>
  <c r="R33" i="15"/>
  <c r="R34" i="15"/>
  <c r="Q14" i="16"/>
  <c r="Q22" i="16"/>
  <c r="M41" i="20"/>
  <c r="N9" i="17"/>
  <c r="O38" i="17"/>
  <c r="V26" i="18"/>
  <c r="V30" i="18"/>
  <c r="V11" i="19"/>
  <c r="Q16" i="19"/>
  <c r="N34" i="19"/>
  <c r="X34" i="19"/>
  <c r="V27" i="19"/>
  <c r="W36" i="19"/>
  <c r="Q19" i="20"/>
  <c r="V11" i="21"/>
  <c r="Q16" i="21"/>
  <c r="X34" i="21"/>
  <c r="V29" i="21"/>
  <c r="Q10" i="22"/>
  <c r="Q23" i="22"/>
  <c r="Q30" i="22"/>
  <c r="N9" i="23"/>
  <c r="Q20" i="23"/>
  <c r="P40" i="23"/>
  <c r="P41" i="23"/>
  <c r="P42" i="23"/>
  <c r="Q14" i="24"/>
  <c r="N32" i="25"/>
  <c r="V15" i="25"/>
  <c r="Q18" i="25"/>
  <c r="Q26" i="25"/>
  <c r="Q30" i="25"/>
  <c r="V11" i="26"/>
  <c r="Q30" i="26"/>
  <c r="O38" i="26"/>
  <c r="O39" i="26"/>
  <c r="M41" i="26"/>
  <c r="O40" i="17"/>
  <c r="O41" i="17"/>
  <c r="O42" i="17"/>
  <c r="R33" i="18"/>
  <c r="S9" i="20"/>
  <c r="W33" i="20"/>
  <c r="M42" i="20"/>
  <c r="S9" i="21"/>
  <c r="P40" i="21"/>
  <c r="P41" i="21"/>
  <c r="P42" i="21"/>
  <c r="J9" i="22"/>
  <c r="R33" i="22"/>
  <c r="R36" i="22"/>
  <c r="R32" i="23"/>
  <c r="R34" i="23"/>
  <c r="L42" i="23"/>
  <c r="W9" i="24"/>
  <c r="X33" i="24"/>
  <c r="O38" i="24"/>
  <c r="O39" i="24"/>
  <c r="W36" i="25"/>
  <c r="L38" i="25"/>
  <c r="R34" i="25"/>
  <c r="L42" i="25"/>
  <c r="L40" i="25"/>
  <c r="O41" i="26"/>
  <c r="O42" i="26"/>
  <c r="Q26" i="16"/>
  <c r="O38" i="16"/>
  <c r="O39" i="16"/>
  <c r="B9" i="17"/>
  <c r="V10" i="17"/>
  <c r="Q13" i="17"/>
  <c r="V17" i="17"/>
  <c r="V26" i="17"/>
  <c r="N36" i="17"/>
  <c r="S33" i="17"/>
  <c r="P40" i="17"/>
  <c r="P41" i="17"/>
  <c r="P42" i="17"/>
  <c r="J9" i="18"/>
  <c r="V24" i="18"/>
  <c r="V27" i="18"/>
  <c r="X36" i="18"/>
  <c r="M41" i="18"/>
  <c r="M42" i="18"/>
  <c r="B9" i="19"/>
  <c r="S9" i="19"/>
  <c r="V22" i="19"/>
  <c r="R34" i="19"/>
  <c r="B9" i="20"/>
  <c r="K9" i="20"/>
  <c r="H10" i="20"/>
  <c r="V18" i="20"/>
  <c r="Q20" i="20"/>
  <c r="V26" i="20"/>
  <c r="Q28" i="20"/>
  <c r="O38" i="20"/>
  <c r="O39" i="20"/>
  <c r="O40" i="20"/>
  <c r="I9" i="21"/>
  <c r="R9" i="21"/>
  <c r="V22" i="21"/>
  <c r="M39" i="21"/>
  <c r="R34" i="21"/>
  <c r="L41" i="21"/>
  <c r="L42" i="21"/>
  <c r="O39" i="22"/>
  <c r="Q22" i="22"/>
  <c r="Q26" i="22"/>
  <c r="W9" i="23"/>
  <c r="H10" i="23"/>
  <c r="S33" i="23"/>
  <c r="S34" i="23"/>
  <c r="N32" i="24"/>
  <c r="Q20" i="24"/>
  <c r="W36" i="24"/>
  <c r="P40" i="24"/>
  <c r="P41" i="24"/>
  <c r="N35" i="25"/>
  <c r="X35" i="25"/>
  <c r="Q27" i="25"/>
  <c r="S34" i="25"/>
  <c r="N32" i="26"/>
  <c r="Q14" i="26"/>
  <c r="V11" i="9"/>
  <c r="Q11" i="9"/>
  <c r="Q26" i="10"/>
  <c r="V19" i="12"/>
  <c r="Q19" i="12"/>
  <c r="M40" i="12"/>
  <c r="S34" i="12"/>
  <c r="Q18" i="17"/>
  <c r="V30" i="8"/>
  <c r="N33" i="9"/>
  <c r="V24" i="9"/>
  <c r="Q28" i="9"/>
  <c r="Q10" i="10"/>
  <c r="K35" i="10"/>
  <c r="W34" i="11"/>
  <c r="Q26" i="11"/>
  <c r="O38" i="12"/>
  <c r="V19" i="14"/>
  <c r="Q12" i="18"/>
  <c r="Q26" i="21"/>
  <c r="R33" i="21"/>
  <c r="L39" i="21"/>
  <c r="R9" i="8"/>
  <c r="V11" i="8"/>
  <c r="W32" i="8"/>
  <c r="N33" i="8"/>
  <c r="V19" i="8"/>
  <c r="V27" i="8"/>
  <c r="K36" i="8"/>
  <c r="W36" i="8"/>
  <c r="V29" i="8"/>
  <c r="Q29" i="8"/>
  <c r="S36" i="8"/>
  <c r="H10" i="9"/>
  <c r="W33" i="9"/>
  <c r="Q20" i="9"/>
  <c r="N34" i="9"/>
  <c r="W34" i="9"/>
  <c r="W35" i="9"/>
  <c r="L41" i="9"/>
  <c r="L42" i="9"/>
  <c r="J9" i="10"/>
  <c r="Q18" i="10"/>
  <c r="Q22" i="10"/>
  <c r="R36" i="10"/>
  <c r="Q10" i="11"/>
  <c r="Q21" i="11"/>
  <c r="N34" i="11"/>
  <c r="X34" i="11"/>
  <c r="K35" i="11"/>
  <c r="R33" i="11"/>
  <c r="L39" i="11"/>
  <c r="S33" i="11"/>
  <c r="V15" i="12"/>
  <c r="Q15" i="12"/>
  <c r="K36" i="12"/>
  <c r="Q27" i="12"/>
  <c r="W36" i="12"/>
  <c r="V11" i="13"/>
  <c r="Q11" i="13"/>
  <c r="V27" i="13"/>
  <c r="H10" i="15"/>
  <c r="Q26" i="15"/>
  <c r="Q11" i="16"/>
  <c r="I9" i="17"/>
  <c r="V12" i="18"/>
  <c r="V19" i="18"/>
  <c r="Q19" i="18"/>
  <c r="O38" i="19"/>
  <c r="O39" i="19"/>
  <c r="K34" i="9"/>
  <c r="Q24" i="9"/>
  <c r="Q28" i="12"/>
  <c r="R34" i="16"/>
  <c r="L40" i="16"/>
  <c r="X36" i="9"/>
  <c r="Q21" i="10"/>
  <c r="R33" i="10"/>
  <c r="L39" i="10"/>
  <c r="Q23" i="12"/>
  <c r="Q27" i="14"/>
  <c r="I9" i="16"/>
  <c r="E9" i="16"/>
  <c r="V14" i="17"/>
  <c r="Q14" i="17"/>
  <c r="H10" i="8"/>
  <c r="Q12" i="9"/>
  <c r="V19" i="9"/>
  <c r="Q19" i="9"/>
  <c r="V22" i="9"/>
  <c r="X34" i="9"/>
  <c r="N35" i="9"/>
  <c r="X35" i="9"/>
  <c r="M40" i="9"/>
  <c r="S34" i="9"/>
  <c r="M42" i="9"/>
  <c r="M41" i="9"/>
  <c r="Q16" i="10"/>
  <c r="O38" i="10"/>
  <c r="Q22" i="11"/>
  <c r="R36" i="11"/>
  <c r="R34" i="13"/>
  <c r="L40" i="13"/>
  <c r="Q28" i="18"/>
  <c r="R9" i="19"/>
  <c r="O42" i="19"/>
  <c r="N9" i="19"/>
  <c r="W9" i="19"/>
  <c r="V23" i="20"/>
  <c r="Q23" i="20"/>
  <c r="V15" i="24"/>
  <c r="Q15" i="24"/>
  <c r="Q26" i="19"/>
  <c r="V18" i="22"/>
  <c r="I9" i="8"/>
  <c r="X9" i="8"/>
  <c r="W33" i="8"/>
  <c r="W35" i="8"/>
  <c r="X35" i="8"/>
  <c r="L39" i="8"/>
  <c r="P41" i="8"/>
  <c r="N32" i="9"/>
  <c r="V12" i="9"/>
  <c r="V20" i="9"/>
  <c r="K36" i="9"/>
  <c r="M39" i="9"/>
  <c r="O41" i="9"/>
  <c r="O42" i="9"/>
  <c r="V10" i="10"/>
  <c r="W32" i="10"/>
  <c r="X32" i="10"/>
  <c r="W33" i="10"/>
  <c r="N35" i="10"/>
  <c r="X35" i="10"/>
  <c r="V26" i="10"/>
  <c r="W35" i="10"/>
  <c r="X36" i="10"/>
  <c r="L38" i="10"/>
  <c r="P38" i="10"/>
  <c r="O39" i="10"/>
  <c r="S34" i="10"/>
  <c r="S35" i="10"/>
  <c r="M42" i="10"/>
  <c r="V10" i="11"/>
  <c r="W32" i="11"/>
  <c r="X32" i="11"/>
  <c r="W33" i="11"/>
  <c r="N35" i="11"/>
  <c r="X35" i="11"/>
  <c r="W35" i="11"/>
  <c r="X36" i="11"/>
  <c r="L38" i="11"/>
  <c r="P38" i="11"/>
  <c r="O39" i="11"/>
  <c r="S34" i="11"/>
  <c r="S35" i="11"/>
  <c r="M42" i="11"/>
  <c r="Q16" i="12"/>
  <c r="X33" i="12"/>
  <c r="V27" i="12"/>
  <c r="N32" i="13"/>
  <c r="Q15" i="13"/>
  <c r="I9" i="14"/>
  <c r="Q11" i="14"/>
  <c r="W33" i="15"/>
  <c r="V18" i="15"/>
  <c r="V19" i="15"/>
  <c r="Q19" i="15"/>
  <c r="V27" i="15"/>
  <c r="Q27" i="15"/>
  <c r="W36" i="15"/>
  <c r="W32" i="16"/>
  <c r="X35" i="16"/>
  <c r="V27" i="16"/>
  <c r="Q27" i="16"/>
  <c r="W36" i="16"/>
  <c r="L42" i="16"/>
  <c r="R36" i="16"/>
  <c r="J9" i="17"/>
  <c r="X33" i="17"/>
  <c r="V18" i="17"/>
  <c r="W34" i="17"/>
  <c r="W32" i="18"/>
  <c r="W33" i="18"/>
  <c r="V18" i="18"/>
  <c r="Q20" i="18"/>
  <c r="W36" i="18"/>
  <c r="V21" i="19"/>
  <c r="K35" i="19"/>
  <c r="V21" i="21"/>
  <c r="K35" i="21"/>
  <c r="X33" i="22"/>
  <c r="Q18" i="22"/>
  <c r="M39" i="22"/>
  <c r="S33" i="22"/>
  <c r="B9" i="23"/>
  <c r="I9" i="23"/>
  <c r="Q10" i="23"/>
  <c r="V27" i="23"/>
  <c r="R36" i="23"/>
  <c r="R32" i="25"/>
  <c r="X32" i="26"/>
  <c r="Q29" i="26"/>
  <c r="Q23" i="18"/>
  <c r="V28" i="18"/>
  <c r="M40" i="18"/>
  <c r="S34" i="18"/>
  <c r="W34" i="19"/>
  <c r="I9" i="22"/>
  <c r="E9" i="22"/>
  <c r="K36" i="23"/>
  <c r="Q27" i="23"/>
  <c r="J9" i="8"/>
  <c r="Q28" i="8"/>
  <c r="M38" i="8"/>
  <c r="L41" i="8"/>
  <c r="V27" i="9"/>
  <c r="W36" i="9"/>
  <c r="O38" i="9"/>
  <c r="S9" i="10"/>
  <c r="R9" i="10"/>
  <c r="Q12" i="10"/>
  <c r="V13" i="10"/>
  <c r="X33" i="10"/>
  <c r="V14" i="10"/>
  <c r="V19" i="10"/>
  <c r="Q28" i="10"/>
  <c r="Q29" i="10"/>
  <c r="M38" i="10"/>
  <c r="R32" i="10"/>
  <c r="O40" i="10"/>
  <c r="O41" i="10"/>
  <c r="S9" i="11"/>
  <c r="R9" i="11"/>
  <c r="Q12" i="11"/>
  <c r="Q13" i="11"/>
  <c r="X33" i="11"/>
  <c r="V14" i="11"/>
  <c r="V19" i="11"/>
  <c r="Q28" i="11"/>
  <c r="Q29" i="11"/>
  <c r="M38" i="11"/>
  <c r="R32" i="11"/>
  <c r="O40" i="11"/>
  <c r="O41" i="11"/>
  <c r="J9" i="12"/>
  <c r="W32" i="12"/>
  <c r="V18" i="12"/>
  <c r="Q20" i="12"/>
  <c r="V23" i="12"/>
  <c r="R33" i="12"/>
  <c r="P41" i="12"/>
  <c r="P42" i="12"/>
  <c r="V15" i="13"/>
  <c r="Q26" i="13"/>
  <c r="V30" i="13"/>
  <c r="H10" i="14"/>
  <c r="V22" i="14"/>
  <c r="N35" i="14"/>
  <c r="X35" i="14"/>
  <c r="L42" i="14"/>
  <c r="R36" i="14"/>
  <c r="N33" i="15"/>
  <c r="Q18" i="15"/>
  <c r="X33" i="16"/>
  <c r="Q17" i="16"/>
  <c r="Q18" i="16"/>
  <c r="Q19" i="16"/>
  <c r="V26" i="16"/>
  <c r="W35" i="16"/>
  <c r="E9" i="17"/>
  <c r="Q12" i="17"/>
  <c r="V19" i="17"/>
  <c r="Q22" i="17"/>
  <c r="Q11" i="18"/>
  <c r="X33" i="18"/>
  <c r="Q15" i="18"/>
  <c r="V20" i="18"/>
  <c r="Q27" i="18"/>
  <c r="Q10" i="19"/>
  <c r="Q22" i="19"/>
  <c r="M39" i="19"/>
  <c r="S33" i="19"/>
  <c r="V11" i="20"/>
  <c r="Q11" i="20"/>
  <c r="M40" i="20"/>
  <c r="S34" i="20"/>
  <c r="V22" i="25"/>
  <c r="R36" i="25"/>
  <c r="W35" i="12"/>
  <c r="X36" i="12"/>
  <c r="V28" i="12"/>
  <c r="O40" i="12"/>
  <c r="M42" i="12"/>
  <c r="X33" i="13"/>
  <c r="Q18" i="13"/>
  <c r="V19" i="13"/>
  <c r="N35" i="13"/>
  <c r="Q30" i="13"/>
  <c r="L42" i="13"/>
  <c r="R36" i="13"/>
  <c r="V11" i="14"/>
  <c r="W32" i="14"/>
  <c r="Q22" i="14"/>
  <c r="N36" i="14"/>
  <c r="M39" i="14"/>
  <c r="S33" i="14"/>
  <c r="O41" i="14"/>
  <c r="V22" i="15"/>
  <c r="X35" i="15"/>
  <c r="Q30" i="15"/>
  <c r="O40" i="15"/>
  <c r="B9" i="16"/>
  <c r="V11" i="16"/>
  <c r="V19" i="16"/>
  <c r="Q29" i="16"/>
  <c r="Q30" i="16"/>
  <c r="O40" i="16"/>
  <c r="H10" i="17"/>
  <c r="V11" i="17"/>
  <c r="Q20" i="17"/>
  <c r="Q21" i="17"/>
  <c r="V22" i="17"/>
  <c r="N34" i="17"/>
  <c r="X34" i="17"/>
  <c r="K35" i="17"/>
  <c r="V27" i="17"/>
  <c r="W36" i="17"/>
  <c r="M39" i="17"/>
  <c r="R34" i="17"/>
  <c r="L41" i="17"/>
  <c r="L42" i="17"/>
  <c r="R36" i="17"/>
  <c r="V15" i="18"/>
  <c r="N34" i="18"/>
  <c r="W34" i="18"/>
  <c r="W35" i="18"/>
  <c r="M39" i="18"/>
  <c r="O41" i="18"/>
  <c r="O42" i="18"/>
  <c r="K9" i="19"/>
  <c r="V10" i="19"/>
  <c r="W32" i="19"/>
  <c r="X32" i="19"/>
  <c r="W33" i="19"/>
  <c r="V15" i="19"/>
  <c r="Q24" i="19"/>
  <c r="N35" i="19"/>
  <c r="X35" i="19"/>
  <c r="V26" i="19"/>
  <c r="W35" i="19"/>
  <c r="X36" i="19"/>
  <c r="L38" i="19"/>
  <c r="R32" i="19"/>
  <c r="P38" i="19"/>
  <c r="P39" i="19"/>
  <c r="X33" i="20"/>
  <c r="N34" i="20"/>
  <c r="K35" i="20"/>
  <c r="P38" i="20"/>
  <c r="P39" i="20"/>
  <c r="N9" i="21"/>
  <c r="Q10" i="21"/>
  <c r="Q22" i="21"/>
  <c r="R36" i="21"/>
  <c r="H10" i="22"/>
  <c r="X33" i="23"/>
  <c r="V27" i="24"/>
  <c r="Q27" i="24"/>
  <c r="S33" i="26"/>
  <c r="V24" i="12"/>
  <c r="N35" i="12"/>
  <c r="X35" i="12"/>
  <c r="O41" i="12"/>
  <c r="O42" i="12"/>
  <c r="B9" i="13"/>
  <c r="N9" i="13"/>
  <c r="Q21" i="13"/>
  <c r="N36" i="13"/>
  <c r="O40" i="13"/>
  <c r="J9" i="14"/>
  <c r="P39" i="14"/>
  <c r="Q14" i="14"/>
  <c r="V15" i="14"/>
  <c r="X33" i="14"/>
  <c r="V18" i="14"/>
  <c r="W35" i="14"/>
  <c r="K36" i="14"/>
  <c r="Q28" i="14"/>
  <c r="R34" i="14"/>
  <c r="L40" i="14"/>
  <c r="J9" i="15"/>
  <c r="I9" i="15"/>
  <c r="P39" i="15"/>
  <c r="V15" i="15"/>
  <c r="V23" i="15"/>
  <c r="Q24" i="15"/>
  <c r="N36" i="15"/>
  <c r="M39" i="15"/>
  <c r="S33" i="15"/>
  <c r="O41" i="15"/>
  <c r="N34" i="16"/>
  <c r="W34" i="16"/>
  <c r="N36" i="16"/>
  <c r="M39" i="16"/>
  <c r="S33" i="16"/>
  <c r="O41" i="16"/>
  <c r="K9" i="17"/>
  <c r="W32" i="17"/>
  <c r="X32" i="17"/>
  <c r="W33" i="17"/>
  <c r="V15" i="17"/>
  <c r="Q24" i="17"/>
  <c r="N35" i="17"/>
  <c r="X35" i="17"/>
  <c r="W35" i="17"/>
  <c r="X36" i="17"/>
  <c r="L38" i="17"/>
  <c r="P38" i="17"/>
  <c r="O39" i="17"/>
  <c r="S34" i="17"/>
  <c r="S35" i="17"/>
  <c r="M42" i="17"/>
  <c r="N33" i="18"/>
  <c r="X34" i="18"/>
  <c r="X35" i="18"/>
  <c r="O38" i="18"/>
  <c r="Q12" i="19"/>
  <c r="X33" i="19"/>
  <c r="V19" i="19"/>
  <c r="Q28" i="19"/>
  <c r="M38" i="19"/>
  <c r="L39" i="19"/>
  <c r="L41" i="19"/>
  <c r="L42" i="19"/>
  <c r="R36" i="19"/>
  <c r="N33" i="20"/>
  <c r="N35" i="20"/>
  <c r="X35" i="20"/>
  <c r="V27" i="20"/>
  <c r="Q27" i="20"/>
  <c r="L41" i="20"/>
  <c r="L42" i="20"/>
  <c r="R32" i="21"/>
  <c r="O38" i="21"/>
  <c r="W35" i="22"/>
  <c r="P40" i="22"/>
  <c r="S34" i="22"/>
  <c r="B9" i="24"/>
  <c r="I9" i="24"/>
  <c r="H10" i="24"/>
  <c r="Q10" i="24"/>
  <c r="R36" i="24"/>
  <c r="X33" i="25"/>
  <c r="Q15" i="26"/>
  <c r="Q22" i="26"/>
  <c r="N35" i="26"/>
  <c r="R34" i="26"/>
  <c r="L40" i="26"/>
  <c r="O40" i="19"/>
  <c r="O41" i="19"/>
  <c r="J9" i="20"/>
  <c r="W32" i="20"/>
  <c r="V22" i="20"/>
  <c r="X34" i="20"/>
  <c r="Q24" i="20"/>
  <c r="N36" i="20"/>
  <c r="W36" i="20"/>
  <c r="L38" i="20"/>
  <c r="L39" i="20"/>
  <c r="R33" i="20"/>
  <c r="O41" i="20"/>
  <c r="O42" i="20"/>
  <c r="K9" i="21"/>
  <c r="V10" i="21"/>
  <c r="W32" i="21"/>
  <c r="X32" i="21"/>
  <c r="W33" i="21"/>
  <c r="V15" i="21"/>
  <c r="Q24" i="21"/>
  <c r="V25" i="21"/>
  <c r="X35" i="21"/>
  <c r="V26" i="21"/>
  <c r="W35" i="21"/>
  <c r="X36" i="21"/>
  <c r="L38" i="21"/>
  <c r="P38" i="21"/>
  <c r="O39" i="21"/>
  <c r="S34" i="21"/>
  <c r="S35" i="21"/>
  <c r="M42" i="21"/>
  <c r="B9" i="22"/>
  <c r="N32" i="22"/>
  <c r="W32" i="22"/>
  <c r="Q12" i="22"/>
  <c r="V19" i="22"/>
  <c r="V22" i="22"/>
  <c r="N35" i="22"/>
  <c r="X35" i="22"/>
  <c r="M41" i="22"/>
  <c r="E9" i="23"/>
  <c r="W35" i="23"/>
  <c r="Q28" i="23"/>
  <c r="L40" i="23"/>
  <c r="E9" i="24"/>
  <c r="W35" i="24"/>
  <c r="Q28" i="24"/>
  <c r="L40" i="24"/>
  <c r="E9" i="25"/>
  <c r="V19" i="25"/>
  <c r="O42" i="25"/>
  <c r="V14" i="26"/>
  <c r="N33" i="26"/>
  <c r="Q21" i="26"/>
  <c r="N36" i="26"/>
  <c r="R33" i="19"/>
  <c r="P40" i="19"/>
  <c r="P41" i="19"/>
  <c r="P42" i="19"/>
  <c r="E9" i="20"/>
  <c r="N9" i="20"/>
  <c r="Q12" i="20"/>
  <c r="V19" i="20"/>
  <c r="Q21" i="20"/>
  <c r="X36" i="20"/>
  <c r="M38" i="20"/>
  <c r="M39" i="20"/>
  <c r="P41" i="20"/>
  <c r="P42" i="20"/>
  <c r="Q12" i="21"/>
  <c r="X33" i="21"/>
  <c r="V19" i="21"/>
  <c r="Q28" i="21"/>
  <c r="M38" i="21"/>
  <c r="O40" i="21"/>
  <c r="O41" i="21"/>
  <c r="Q16" i="22"/>
  <c r="Q24" i="22"/>
  <c r="N36" i="22"/>
  <c r="R32" i="22"/>
  <c r="O40" i="22"/>
  <c r="O41" i="22"/>
  <c r="V18" i="23"/>
  <c r="R33" i="23"/>
  <c r="O42" i="23"/>
  <c r="V18" i="24"/>
  <c r="R33" i="24"/>
  <c r="O42" i="24"/>
  <c r="O38" i="25"/>
  <c r="R33" i="25"/>
  <c r="Q23" i="26"/>
  <c r="V30" i="26"/>
  <c r="K36" i="22"/>
  <c r="R34" i="22"/>
  <c r="P41" i="22"/>
  <c r="J9" i="23"/>
  <c r="P39" i="23"/>
  <c r="V19" i="23"/>
  <c r="V22" i="23"/>
  <c r="N35" i="23"/>
  <c r="X35" i="23"/>
  <c r="Q30" i="23"/>
  <c r="O40" i="23"/>
  <c r="J9" i="24"/>
  <c r="P39" i="24"/>
  <c r="V19" i="24"/>
  <c r="V22" i="24"/>
  <c r="N35" i="24"/>
  <c r="X35" i="24"/>
  <c r="Q30" i="24"/>
  <c r="O40" i="24"/>
  <c r="J9" i="25"/>
  <c r="P39" i="25"/>
  <c r="V11" i="25"/>
  <c r="N33" i="25"/>
  <c r="Q22" i="25"/>
  <c r="Q24" i="25"/>
  <c r="N36" i="25"/>
  <c r="O40" i="25"/>
  <c r="V15" i="26"/>
  <c r="W34" i="26"/>
  <c r="W35" i="26"/>
  <c r="V27" i="26"/>
  <c r="L42" i="26"/>
  <c r="R36" i="26"/>
  <c r="V27" i="22"/>
  <c r="W36" i="22"/>
  <c r="V11" i="23"/>
  <c r="W32" i="23"/>
  <c r="Q16" i="23"/>
  <c r="Q22" i="23"/>
  <c r="Q24" i="23"/>
  <c r="N36" i="23"/>
  <c r="O41" i="23"/>
  <c r="V11" i="24"/>
  <c r="W32" i="24"/>
  <c r="Q16" i="24"/>
  <c r="Q22" i="24"/>
  <c r="V23" i="24"/>
  <c r="Q24" i="24"/>
  <c r="N36" i="24"/>
  <c r="O41" i="24"/>
  <c r="X32" i="25"/>
  <c r="V13" i="25"/>
  <c r="V14" i="25"/>
  <c r="W35" i="25"/>
  <c r="V27" i="25"/>
  <c r="Q28" i="25"/>
  <c r="M39" i="25"/>
  <c r="S33" i="25"/>
  <c r="O41" i="25"/>
  <c r="N9" i="26"/>
  <c r="X33" i="26"/>
  <c r="Q26" i="26"/>
  <c r="W36" i="26"/>
  <c r="O40" i="26"/>
  <c r="V10" i="26"/>
  <c r="V18" i="26"/>
  <c r="V21" i="26"/>
  <c r="V26" i="26"/>
  <c r="V29" i="26"/>
  <c r="P41" i="26"/>
  <c r="P40" i="26"/>
  <c r="K9" i="26"/>
  <c r="R9" i="26"/>
  <c r="L39" i="26"/>
  <c r="Q10" i="26"/>
  <c r="Q12" i="26"/>
  <c r="V12" i="26"/>
  <c r="W33" i="26"/>
  <c r="Q20" i="26"/>
  <c r="V20" i="26"/>
  <c r="X34" i="26"/>
  <c r="Q28" i="26"/>
  <c r="V28" i="26"/>
  <c r="P38" i="26"/>
  <c r="L41" i="26"/>
  <c r="R35" i="26"/>
  <c r="Q16" i="26"/>
  <c r="V16" i="26"/>
  <c r="Q24" i="26"/>
  <c r="V24" i="26"/>
  <c r="M38" i="26"/>
  <c r="S32" i="26"/>
  <c r="K33" i="26"/>
  <c r="Q13" i="26"/>
  <c r="V13" i="26"/>
  <c r="N34" i="26"/>
  <c r="X35" i="26"/>
  <c r="M42" i="26"/>
  <c r="S36" i="26"/>
  <c r="B9" i="26"/>
  <c r="S9" i="26"/>
  <c r="X9" i="26"/>
  <c r="M40" i="26"/>
  <c r="Q17" i="26"/>
  <c r="V17" i="26"/>
  <c r="K35" i="26"/>
  <c r="Q25" i="26"/>
  <c r="V25" i="26"/>
  <c r="L38" i="26"/>
  <c r="K34" i="26"/>
  <c r="S35" i="26"/>
  <c r="P42" i="26"/>
  <c r="K32" i="26"/>
  <c r="K36" i="26"/>
  <c r="V23" i="26"/>
  <c r="Q16" i="25"/>
  <c r="V16" i="25"/>
  <c r="V21" i="25"/>
  <c r="Q21" i="25"/>
  <c r="M38" i="25"/>
  <c r="S32" i="25"/>
  <c r="V10" i="25"/>
  <c r="V18" i="25"/>
  <c r="P41" i="25"/>
  <c r="M42" i="25"/>
  <c r="S36" i="25"/>
  <c r="P40" i="25"/>
  <c r="K9" i="25"/>
  <c r="R9" i="25"/>
  <c r="L39" i="25"/>
  <c r="Q10" i="25"/>
  <c r="Q12" i="25"/>
  <c r="V12" i="25"/>
  <c r="W33" i="25"/>
  <c r="Q20" i="25"/>
  <c r="V20" i="25"/>
  <c r="N34" i="25"/>
  <c r="W34" i="25"/>
  <c r="X36" i="25"/>
  <c r="V29" i="25"/>
  <c r="Q29" i="25"/>
  <c r="V30" i="25"/>
  <c r="P38" i="25"/>
  <c r="L41" i="25"/>
  <c r="R35" i="25"/>
  <c r="K33" i="25"/>
  <c r="Q13" i="25"/>
  <c r="B9" i="25"/>
  <c r="S9" i="25"/>
  <c r="X9" i="25"/>
  <c r="M40" i="25"/>
  <c r="Q17" i="25"/>
  <c r="V17" i="25"/>
  <c r="X34" i="25"/>
  <c r="K35" i="25"/>
  <c r="Q25" i="25"/>
  <c r="V25" i="25"/>
  <c r="V26" i="25"/>
  <c r="K34" i="25"/>
  <c r="S35" i="25"/>
  <c r="P42" i="25"/>
  <c r="V24" i="25"/>
  <c r="V28" i="25"/>
  <c r="K32" i="25"/>
  <c r="K36" i="25"/>
  <c r="V23" i="25"/>
  <c r="S9" i="24"/>
  <c r="X9" i="24"/>
  <c r="M40" i="24"/>
  <c r="Q21" i="24"/>
  <c r="V21" i="24"/>
  <c r="M39" i="24"/>
  <c r="M41" i="24"/>
  <c r="X32" i="24"/>
  <c r="Q17" i="24"/>
  <c r="V17" i="24"/>
  <c r="N33" i="24"/>
  <c r="M42" i="24"/>
  <c r="S36" i="24"/>
  <c r="V10" i="24"/>
  <c r="V13" i="24"/>
  <c r="Q13" i="24"/>
  <c r="K33" i="24"/>
  <c r="W33" i="24"/>
  <c r="V14" i="24"/>
  <c r="N34" i="24"/>
  <c r="W34" i="24"/>
  <c r="X36" i="24"/>
  <c r="V29" i="24"/>
  <c r="Q29" i="24"/>
  <c r="V30" i="24"/>
  <c r="P38" i="24"/>
  <c r="L41" i="24"/>
  <c r="R35" i="24"/>
  <c r="M38" i="24"/>
  <c r="S32" i="24"/>
  <c r="K9" i="24"/>
  <c r="L39" i="24"/>
  <c r="R9" i="24"/>
  <c r="Q12" i="24"/>
  <c r="V12" i="24"/>
  <c r="X34" i="24"/>
  <c r="K35" i="24"/>
  <c r="V25" i="24"/>
  <c r="Q25" i="24"/>
  <c r="V26" i="24"/>
  <c r="L38" i="24"/>
  <c r="K34" i="24"/>
  <c r="S35" i="24"/>
  <c r="P42" i="24"/>
  <c r="V16" i="24"/>
  <c r="V20" i="24"/>
  <c r="V24" i="24"/>
  <c r="V28" i="24"/>
  <c r="K32" i="24"/>
  <c r="K36" i="24"/>
  <c r="S9" i="23"/>
  <c r="M40" i="23"/>
  <c r="X9" i="23"/>
  <c r="Q21" i="23"/>
  <c r="V21" i="23"/>
  <c r="M38" i="23"/>
  <c r="S32" i="23"/>
  <c r="M39" i="23"/>
  <c r="X32" i="23"/>
  <c r="V17" i="23"/>
  <c r="Q17" i="23"/>
  <c r="N33" i="23"/>
  <c r="M42" i="23"/>
  <c r="S36" i="23"/>
  <c r="V10" i="23"/>
  <c r="V13" i="23"/>
  <c r="Q13" i="23"/>
  <c r="K33" i="23"/>
  <c r="W33" i="23"/>
  <c r="V14" i="23"/>
  <c r="N34" i="23"/>
  <c r="W34" i="23"/>
  <c r="X36" i="23"/>
  <c r="Q29" i="23"/>
  <c r="V29" i="23"/>
  <c r="V30" i="23"/>
  <c r="P38" i="23"/>
  <c r="L41" i="23"/>
  <c r="R35" i="23"/>
  <c r="M41" i="23"/>
  <c r="K9" i="23"/>
  <c r="R9" i="23"/>
  <c r="L39" i="23"/>
  <c r="Q12" i="23"/>
  <c r="V12" i="23"/>
  <c r="X34" i="23"/>
  <c r="K35" i="23"/>
  <c r="V25" i="23"/>
  <c r="Q25" i="23"/>
  <c r="V26" i="23"/>
  <c r="L38" i="23"/>
  <c r="K34" i="23"/>
  <c r="S35" i="23"/>
  <c r="V16" i="23"/>
  <c r="V20" i="23"/>
  <c r="V24" i="23"/>
  <c r="V28" i="23"/>
  <c r="K32" i="23"/>
  <c r="V23" i="23"/>
  <c r="L42" i="22"/>
  <c r="L40" i="22"/>
  <c r="S9" i="22"/>
  <c r="X9" i="22"/>
  <c r="M40" i="22"/>
  <c r="Q17" i="22"/>
  <c r="V17" i="22"/>
  <c r="N33" i="22"/>
  <c r="M42" i="22"/>
  <c r="S36" i="22"/>
  <c r="N9" i="22"/>
  <c r="X32" i="22"/>
  <c r="Q13" i="22"/>
  <c r="K33" i="22"/>
  <c r="V13" i="22"/>
  <c r="W33" i="22"/>
  <c r="V14" i="22"/>
  <c r="N34" i="22"/>
  <c r="W34" i="22"/>
  <c r="X36" i="22"/>
  <c r="V29" i="22"/>
  <c r="Q29" i="22"/>
  <c r="V30" i="22"/>
  <c r="P38" i="22"/>
  <c r="L41" i="22"/>
  <c r="R35" i="22"/>
  <c r="K9" i="22"/>
  <c r="L39" i="22"/>
  <c r="R9" i="22"/>
  <c r="Q21" i="22"/>
  <c r="V21" i="22"/>
  <c r="M38" i="22"/>
  <c r="S32" i="22"/>
  <c r="V10" i="22"/>
  <c r="X34" i="22"/>
  <c r="K35" i="22"/>
  <c r="V25" i="22"/>
  <c r="Q25" i="22"/>
  <c r="V26" i="22"/>
  <c r="L38" i="22"/>
  <c r="K34" i="22"/>
  <c r="S35" i="22"/>
  <c r="P42" i="22"/>
  <c r="V12" i="22"/>
  <c r="V16" i="22"/>
  <c r="V20" i="22"/>
  <c r="V24" i="22"/>
  <c r="V28" i="22"/>
  <c r="K32" i="22"/>
  <c r="V23" i="22"/>
  <c r="Q11" i="21"/>
  <c r="Q15" i="21"/>
  <c r="Q19" i="21"/>
  <c r="Q23" i="21"/>
  <c r="Q27" i="21"/>
  <c r="V30" i="21"/>
  <c r="N33" i="21"/>
  <c r="N39" i="21" s="1"/>
  <c r="K34" i="21"/>
  <c r="L40" i="21"/>
  <c r="M41" i="21"/>
  <c r="K33" i="21"/>
  <c r="N36" i="21"/>
  <c r="X9" i="21"/>
  <c r="V12" i="21"/>
  <c r="Q13" i="21"/>
  <c r="V16" i="21"/>
  <c r="Q17" i="21"/>
  <c r="V20" i="21"/>
  <c r="Q21" i="21"/>
  <c r="V24" i="21"/>
  <c r="Q25" i="21"/>
  <c r="V28" i="21"/>
  <c r="Q29" i="21"/>
  <c r="K32" i="21"/>
  <c r="S32" i="21"/>
  <c r="N35" i="21"/>
  <c r="R35" i="21"/>
  <c r="K36" i="21"/>
  <c r="S36" i="21"/>
  <c r="M40" i="21"/>
  <c r="V10" i="20"/>
  <c r="P40" i="20"/>
  <c r="I9" i="20"/>
  <c r="W9" i="20"/>
  <c r="Q10" i="20"/>
  <c r="V13" i="20"/>
  <c r="Q14" i="20"/>
  <c r="V17" i="20"/>
  <c r="Q18" i="20"/>
  <c r="V21" i="20"/>
  <c r="Q22" i="20"/>
  <c r="V25" i="20"/>
  <c r="Q26" i="20"/>
  <c r="V29" i="20"/>
  <c r="Q30" i="20"/>
  <c r="R32" i="20"/>
  <c r="K33" i="20"/>
  <c r="S33" i="20"/>
  <c r="R36" i="20"/>
  <c r="V14" i="20"/>
  <c r="R9" i="20"/>
  <c r="X9" i="20"/>
  <c r="V12" i="20"/>
  <c r="Q13" i="20"/>
  <c r="V16" i="20"/>
  <c r="Q17" i="20"/>
  <c r="V20" i="20"/>
  <c r="V24" i="20"/>
  <c r="Q25" i="20"/>
  <c r="V28" i="20"/>
  <c r="Q29" i="20"/>
  <c r="K32" i="20"/>
  <c r="S32" i="20"/>
  <c r="R35" i="20"/>
  <c r="K36" i="20"/>
  <c r="S36" i="20"/>
  <c r="K34" i="20"/>
  <c r="L40" i="20"/>
  <c r="R34" i="20"/>
  <c r="S35" i="20"/>
  <c r="V25" i="19"/>
  <c r="M40" i="19"/>
  <c r="Q11" i="19"/>
  <c r="Q15" i="19"/>
  <c r="Q19" i="19"/>
  <c r="Q23" i="19"/>
  <c r="Q27" i="19"/>
  <c r="V30" i="19"/>
  <c r="N33" i="19"/>
  <c r="K34" i="19"/>
  <c r="L40" i="19"/>
  <c r="M41" i="19"/>
  <c r="V29" i="19"/>
  <c r="K33" i="19"/>
  <c r="N36" i="19"/>
  <c r="X9" i="19"/>
  <c r="V12" i="19"/>
  <c r="Q13" i="19"/>
  <c r="V16" i="19"/>
  <c r="Q17" i="19"/>
  <c r="V20" i="19"/>
  <c r="Q21" i="19"/>
  <c r="V24" i="19"/>
  <c r="Q25" i="19"/>
  <c r="V28" i="19"/>
  <c r="K32" i="19"/>
  <c r="S32" i="19"/>
  <c r="R35" i="19"/>
  <c r="K36" i="19"/>
  <c r="S36" i="19"/>
  <c r="K9" i="18"/>
  <c r="R9" i="18"/>
  <c r="W9" i="18"/>
  <c r="L40" i="18"/>
  <c r="Q13" i="18"/>
  <c r="K33" i="18"/>
  <c r="V13" i="18"/>
  <c r="B9" i="18"/>
  <c r="S9" i="18"/>
  <c r="X9" i="18"/>
  <c r="P40" i="18"/>
  <c r="V10" i="18"/>
  <c r="V14" i="18"/>
  <c r="K36" i="18"/>
  <c r="L38" i="18"/>
  <c r="L41" i="18"/>
  <c r="L42" i="18"/>
  <c r="K35" i="18"/>
  <c r="Q25" i="18"/>
  <c r="V25" i="18"/>
  <c r="M38" i="18"/>
  <c r="S32" i="18"/>
  <c r="N35" i="18"/>
  <c r="K34" i="18"/>
  <c r="Q17" i="18"/>
  <c r="V17" i="18"/>
  <c r="Q21" i="18"/>
  <c r="V21" i="18"/>
  <c r="Q29" i="18"/>
  <c r="V29" i="18"/>
  <c r="O40" i="18"/>
  <c r="R34" i="18"/>
  <c r="N9" i="18"/>
  <c r="P38" i="18"/>
  <c r="L39" i="18"/>
  <c r="P39" i="18"/>
  <c r="P41" i="18"/>
  <c r="P42" i="18"/>
  <c r="I9" i="18"/>
  <c r="Q10" i="18"/>
  <c r="Q14" i="18"/>
  <c r="Q18" i="18"/>
  <c r="Q22" i="18"/>
  <c r="Q26" i="18"/>
  <c r="Q30" i="18"/>
  <c r="R32" i="18"/>
  <c r="S33" i="18"/>
  <c r="N36" i="18"/>
  <c r="R36" i="18"/>
  <c r="K32" i="18"/>
  <c r="R35" i="18"/>
  <c r="S36" i="18"/>
  <c r="V23" i="18"/>
  <c r="S35" i="18"/>
  <c r="V13" i="17"/>
  <c r="V21" i="17"/>
  <c r="V25" i="17"/>
  <c r="Q11" i="17"/>
  <c r="Q15" i="17"/>
  <c r="Q19" i="17"/>
  <c r="Q23" i="17"/>
  <c r="Q27" i="17"/>
  <c r="V30" i="17"/>
  <c r="N33" i="17"/>
  <c r="K34" i="17"/>
  <c r="L40" i="17"/>
  <c r="M41" i="17"/>
  <c r="M40" i="17"/>
  <c r="X9" i="17"/>
  <c r="V12" i="17"/>
  <c r="V16" i="17"/>
  <c r="Q17" i="17"/>
  <c r="V20" i="17"/>
  <c r="V24" i="17"/>
  <c r="Q25" i="17"/>
  <c r="V28" i="17"/>
  <c r="Q29" i="17"/>
  <c r="K32" i="17"/>
  <c r="S32" i="17"/>
  <c r="R35" i="17"/>
  <c r="K36" i="17"/>
  <c r="S36" i="17"/>
  <c r="V29" i="17"/>
  <c r="K33" i="17"/>
  <c r="P39" i="16"/>
  <c r="P40" i="16"/>
  <c r="N32" i="16"/>
  <c r="Q10" i="16"/>
  <c r="K33" i="16"/>
  <c r="Q13" i="16"/>
  <c r="V13" i="16"/>
  <c r="V10" i="16"/>
  <c r="N33" i="16"/>
  <c r="Q21" i="16"/>
  <c r="V21" i="16"/>
  <c r="V29" i="16"/>
  <c r="M38" i="16"/>
  <c r="S32" i="16"/>
  <c r="K9" i="16"/>
  <c r="R9" i="16"/>
  <c r="L39" i="16"/>
  <c r="Q12" i="16"/>
  <c r="V12" i="16"/>
  <c r="W33" i="16"/>
  <c r="Q20" i="16"/>
  <c r="V20" i="16"/>
  <c r="X34" i="16"/>
  <c r="Q28" i="16"/>
  <c r="V28" i="16"/>
  <c r="P41" i="16"/>
  <c r="M42" i="16"/>
  <c r="S36" i="16"/>
  <c r="S9" i="16"/>
  <c r="X9" i="16"/>
  <c r="M40" i="16"/>
  <c r="V14" i="16"/>
  <c r="V17" i="16"/>
  <c r="V22" i="16"/>
  <c r="K35" i="16"/>
  <c r="Q25" i="16"/>
  <c r="V25" i="16"/>
  <c r="V30" i="16"/>
  <c r="P38" i="16"/>
  <c r="L41" i="16"/>
  <c r="R35" i="16"/>
  <c r="N9" i="16"/>
  <c r="W9" i="16"/>
  <c r="X32" i="16"/>
  <c r="Q16" i="16"/>
  <c r="V16" i="16"/>
  <c r="Q24" i="16"/>
  <c r="V24" i="16"/>
  <c r="N35" i="16"/>
  <c r="X36" i="16"/>
  <c r="L38" i="16"/>
  <c r="K34" i="16"/>
  <c r="S35" i="16"/>
  <c r="P42" i="16"/>
  <c r="K32" i="16"/>
  <c r="K36" i="16"/>
  <c r="V23" i="16"/>
  <c r="K9" i="15"/>
  <c r="L39" i="15"/>
  <c r="R9" i="15"/>
  <c r="Q12" i="15"/>
  <c r="V12" i="15"/>
  <c r="Q21" i="15"/>
  <c r="V21" i="15"/>
  <c r="N35" i="15"/>
  <c r="M38" i="15"/>
  <c r="S32" i="15"/>
  <c r="L42" i="15"/>
  <c r="L40" i="15"/>
  <c r="S9" i="15"/>
  <c r="X9" i="15"/>
  <c r="M40" i="15"/>
  <c r="V14" i="15"/>
  <c r="V17" i="15"/>
  <c r="Q17" i="15"/>
  <c r="P41" i="15"/>
  <c r="M42" i="15"/>
  <c r="S36" i="15"/>
  <c r="P40" i="15"/>
  <c r="N9" i="15"/>
  <c r="W9" i="15"/>
  <c r="X32" i="15"/>
  <c r="Q16" i="15"/>
  <c r="V16" i="15"/>
  <c r="N34" i="15"/>
  <c r="W34" i="15"/>
  <c r="X36" i="15"/>
  <c r="Q29" i="15"/>
  <c r="V29" i="15"/>
  <c r="V30" i="15"/>
  <c r="P38" i="15"/>
  <c r="L41" i="15"/>
  <c r="R35" i="15"/>
  <c r="V10" i="15"/>
  <c r="K33" i="15"/>
  <c r="Q13" i="15"/>
  <c r="V13" i="15"/>
  <c r="X34" i="15"/>
  <c r="K35" i="15"/>
  <c r="V25" i="15"/>
  <c r="Q25" i="15"/>
  <c r="V26" i="15"/>
  <c r="L38" i="15"/>
  <c r="K34" i="15"/>
  <c r="S35" i="15"/>
  <c r="P42" i="15"/>
  <c r="V20" i="15"/>
  <c r="V24" i="15"/>
  <c r="V28" i="15"/>
  <c r="K32" i="15"/>
  <c r="K36" i="15"/>
  <c r="Q21" i="14"/>
  <c r="V21" i="14"/>
  <c r="M38" i="14"/>
  <c r="S32" i="14"/>
  <c r="K9" i="14"/>
  <c r="L39" i="14"/>
  <c r="R9" i="14"/>
  <c r="V17" i="14"/>
  <c r="Q17" i="14"/>
  <c r="N33" i="14"/>
  <c r="P41" i="14"/>
  <c r="M42" i="14"/>
  <c r="S36" i="14"/>
  <c r="P40" i="14"/>
  <c r="B9" i="14"/>
  <c r="S9" i="14"/>
  <c r="M40" i="14"/>
  <c r="X9" i="14"/>
  <c r="X32" i="14"/>
  <c r="Q13" i="14"/>
  <c r="K33" i="14"/>
  <c r="V13" i="14"/>
  <c r="W33" i="14"/>
  <c r="V14" i="14"/>
  <c r="N34" i="14"/>
  <c r="W34" i="14"/>
  <c r="X36" i="14"/>
  <c r="Q29" i="14"/>
  <c r="V29" i="14"/>
  <c r="V30" i="14"/>
  <c r="P38" i="14"/>
  <c r="L41" i="14"/>
  <c r="R35" i="14"/>
  <c r="N32" i="14"/>
  <c r="Q10" i="14"/>
  <c r="N9" i="14"/>
  <c r="W9" i="14"/>
  <c r="V10" i="14"/>
  <c r="X34" i="14"/>
  <c r="K35" i="14"/>
  <c r="V25" i="14"/>
  <c r="Q25" i="14"/>
  <c r="V26" i="14"/>
  <c r="L38" i="14"/>
  <c r="K34" i="14"/>
  <c r="S35" i="14"/>
  <c r="P42" i="14"/>
  <c r="V12" i="14"/>
  <c r="V16" i="14"/>
  <c r="V20" i="14"/>
  <c r="V24" i="14"/>
  <c r="V28" i="14"/>
  <c r="K32" i="14"/>
  <c r="V23" i="14"/>
  <c r="S9" i="13"/>
  <c r="M40" i="13"/>
  <c r="X9" i="13"/>
  <c r="V14" i="13"/>
  <c r="M39" i="13"/>
  <c r="X32" i="13"/>
  <c r="Q14" i="13"/>
  <c r="Q22" i="13"/>
  <c r="Q24" i="13"/>
  <c r="V24" i="13"/>
  <c r="M42" i="13"/>
  <c r="S36" i="13"/>
  <c r="V10" i="13"/>
  <c r="K33" i="13"/>
  <c r="Q13" i="13"/>
  <c r="V13" i="13"/>
  <c r="V18" i="13"/>
  <c r="V21" i="13"/>
  <c r="N34" i="13"/>
  <c r="W34" i="13"/>
  <c r="X35" i="13"/>
  <c r="V26" i="13"/>
  <c r="Q29" i="13"/>
  <c r="V29" i="13"/>
  <c r="P38" i="13"/>
  <c r="L41" i="13"/>
  <c r="R35" i="13"/>
  <c r="V17" i="13"/>
  <c r="K35" i="13"/>
  <c r="Q25" i="13"/>
  <c r="M38" i="13"/>
  <c r="S32" i="13"/>
  <c r="M41" i="13"/>
  <c r="Q16" i="13"/>
  <c r="V16" i="13"/>
  <c r="X36" i="13"/>
  <c r="K9" i="13"/>
  <c r="R9" i="13"/>
  <c r="L39" i="13"/>
  <c r="Q10" i="13"/>
  <c r="Q12" i="13"/>
  <c r="V12" i="13"/>
  <c r="W33" i="13"/>
  <c r="Q20" i="13"/>
  <c r="V20" i="13"/>
  <c r="X34" i="13"/>
  <c r="W35" i="13"/>
  <c r="K36" i="13"/>
  <c r="Q28" i="13"/>
  <c r="V28" i="13"/>
  <c r="L38" i="13"/>
  <c r="K34" i="13"/>
  <c r="S35" i="13"/>
  <c r="P42" i="13"/>
  <c r="K32" i="13"/>
  <c r="V23" i="13"/>
  <c r="B9" i="12"/>
  <c r="S9" i="12"/>
  <c r="X9" i="12"/>
  <c r="P40" i="12"/>
  <c r="V10" i="12"/>
  <c r="Q13" i="12"/>
  <c r="K33" i="12"/>
  <c r="V13" i="12"/>
  <c r="W33" i="12"/>
  <c r="N33" i="12"/>
  <c r="P38" i="12"/>
  <c r="L39" i="12"/>
  <c r="K9" i="12"/>
  <c r="R9" i="12"/>
  <c r="W9" i="12"/>
  <c r="L40" i="12"/>
  <c r="Q21" i="12"/>
  <c r="V21" i="12"/>
  <c r="K35" i="12"/>
  <c r="K34" i="12"/>
  <c r="Q25" i="12"/>
  <c r="V25" i="12"/>
  <c r="Q29" i="12"/>
  <c r="V29" i="12"/>
  <c r="M38" i="12"/>
  <c r="S32" i="12"/>
  <c r="L41" i="12"/>
  <c r="L42" i="12"/>
  <c r="L38" i="12"/>
  <c r="Q17" i="12"/>
  <c r="V17" i="12"/>
  <c r="P39" i="12"/>
  <c r="I9" i="12"/>
  <c r="Q10" i="12"/>
  <c r="Q14" i="12"/>
  <c r="Q18" i="12"/>
  <c r="Q22" i="12"/>
  <c r="Q26" i="12"/>
  <c r="Q30" i="12"/>
  <c r="R32" i="12"/>
  <c r="S33" i="12"/>
  <c r="N36" i="12"/>
  <c r="R36" i="12"/>
  <c r="V12" i="12"/>
  <c r="V16" i="12"/>
  <c r="V20" i="12"/>
  <c r="K32" i="12"/>
  <c r="R35" i="12"/>
  <c r="S36" i="12"/>
  <c r="R34" i="12"/>
  <c r="S35" i="12"/>
  <c r="V13" i="11"/>
  <c r="V21" i="11"/>
  <c r="V25" i="11"/>
  <c r="N36" i="11"/>
  <c r="Q11" i="11"/>
  <c r="Q15" i="11"/>
  <c r="V18" i="11"/>
  <c r="Q19" i="11"/>
  <c r="V22" i="11"/>
  <c r="Q23" i="11"/>
  <c r="V26" i="11"/>
  <c r="Q27" i="11"/>
  <c r="V30" i="11"/>
  <c r="N33" i="11"/>
  <c r="K34" i="11"/>
  <c r="L40" i="11"/>
  <c r="M41" i="11"/>
  <c r="V17" i="11"/>
  <c r="V29" i="11"/>
  <c r="K33" i="11"/>
  <c r="M40" i="11"/>
  <c r="X9" i="11"/>
  <c r="V12" i="11"/>
  <c r="V16" i="11"/>
  <c r="V20" i="11"/>
  <c r="V24" i="11"/>
  <c r="Q25" i="11"/>
  <c r="V28" i="11"/>
  <c r="K32" i="11"/>
  <c r="S32" i="11"/>
  <c r="R35" i="11"/>
  <c r="K36" i="11"/>
  <c r="S36" i="11"/>
  <c r="V17" i="10"/>
  <c r="V21" i="10"/>
  <c r="V25" i="10"/>
  <c r="V29" i="10"/>
  <c r="N36" i="10"/>
  <c r="Q11" i="10"/>
  <c r="Q15" i="10"/>
  <c r="Q19" i="10"/>
  <c r="Q23" i="10"/>
  <c r="Q27" i="10"/>
  <c r="V30" i="10"/>
  <c r="N33" i="10"/>
  <c r="K34" i="10"/>
  <c r="L40" i="10"/>
  <c r="M41" i="10"/>
  <c r="M40" i="10"/>
  <c r="X9" i="10"/>
  <c r="V12" i="10"/>
  <c r="Q13" i="10"/>
  <c r="V16" i="10"/>
  <c r="V20" i="10"/>
  <c r="V24" i="10"/>
  <c r="Q25" i="10"/>
  <c r="V28" i="10"/>
  <c r="K32" i="10"/>
  <c r="S32" i="10"/>
  <c r="R35" i="10"/>
  <c r="K36" i="10"/>
  <c r="S36" i="10"/>
  <c r="K33" i="10"/>
  <c r="K9" i="9"/>
  <c r="R9" i="9"/>
  <c r="W9" i="9"/>
  <c r="L40" i="9"/>
  <c r="Q13" i="9"/>
  <c r="K33" i="9"/>
  <c r="V13" i="9"/>
  <c r="X32" i="9"/>
  <c r="P38" i="9"/>
  <c r="L39" i="9"/>
  <c r="P39" i="9"/>
  <c r="P41" i="9"/>
  <c r="P42" i="9"/>
  <c r="B9" i="9"/>
  <c r="S9" i="9"/>
  <c r="X9" i="9"/>
  <c r="P40" i="9"/>
  <c r="V10" i="9"/>
  <c r="V14" i="9"/>
  <c r="Q17" i="9"/>
  <c r="V17" i="9"/>
  <c r="Q21" i="9"/>
  <c r="V21" i="9"/>
  <c r="K35" i="9"/>
  <c r="Q25" i="9"/>
  <c r="V25" i="9"/>
  <c r="Q29" i="9"/>
  <c r="V29" i="9"/>
  <c r="M38" i="9"/>
  <c r="S32" i="9"/>
  <c r="O40" i="9"/>
  <c r="R34" i="9"/>
  <c r="I9" i="9"/>
  <c r="Q10" i="9"/>
  <c r="Q14" i="9"/>
  <c r="Q18" i="9"/>
  <c r="Q22" i="9"/>
  <c r="Q26" i="9"/>
  <c r="Q30" i="9"/>
  <c r="R32" i="9"/>
  <c r="S33" i="9"/>
  <c r="N36" i="9"/>
  <c r="R36" i="9"/>
  <c r="V16" i="9"/>
  <c r="K32" i="9"/>
  <c r="R35" i="9"/>
  <c r="S36" i="9"/>
  <c r="V23" i="9"/>
  <c r="K35" i="8"/>
  <c r="V25" i="8"/>
  <c r="S34" i="8"/>
  <c r="P39" i="8"/>
  <c r="S33" i="8"/>
  <c r="W34" i="8"/>
  <c r="S35" i="8"/>
  <c r="R35" i="8"/>
  <c r="N32" i="8"/>
  <c r="Q17" i="8"/>
  <c r="Q21" i="8"/>
  <c r="N34" i="8"/>
  <c r="Q25" i="8"/>
  <c r="N36" i="8"/>
  <c r="O38" i="8"/>
  <c r="R32" i="8"/>
  <c r="R33" i="8"/>
  <c r="K34" i="8"/>
  <c r="K33" i="8"/>
  <c r="V13" i="8"/>
  <c r="S32" i="8"/>
  <c r="K9" i="8"/>
  <c r="W9" i="8"/>
  <c r="L40" i="8"/>
  <c r="S9" i="8"/>
  <c r="P40" i="8"/>
  <c r="X32" i="8"/>
  <c r="Q11" i="8"/>
  <c r="V12" i="8"/>
  <c r="Q15" i="8"/>
  <c r="V16" i="8"/>
  <c r="Q19" i="8"/>
  <c r="V20" i="8"/>
  <c r="Q23" i="8"/>
  <c r="X34" i="8"/>
  <c r="V24" i="8"/>
  <c r="Q27" i="8"/>
  <c r="X36" i="8"/>
  <c r="K32" i="8"/>
  <c r="R34" i="8"/>
  <c r="O42" i="8"/>
  <c r="R36" i="8"/>
  <c r="L38" i="8"/>
  <c r="Q10" i="8"/>
  <c r="Q14" i="8"/>
  <c r="Q18" i="8"/>
  <c r="Q22" i="8"/>
  <c r="Q26" i="8"/>
  <c r="Q30" i="8"/>
  <c r="L9" i="1"/>
  <c r="P36" i="1"/>
  <c r="O36" i="1"/>
  <c r="P35" i="1"/>
  <c r="O35" i="1"/>
  <c r="P34" i="1"/>
  <c r="O34" i="1"/>
  <c r="P33" i="1"/>
  <c r="O33" i="1"/>
  <c r="P32" i="1"/>
  <c r="O32" i="1"/>
  <c r="M36" i="1"/>
  <c r="L36" i="1"/>
  <c r="M35" i="1"/>
  <c r="L35" i="1"/>
  <c r="M34" i="1"/>
  <c r="L34" i="1"/>
  <c r="M33" i="1"/>
  <c r="L33" i="1"/>
  <c r="M32" i="1"/>
  <c r="L32" i="1"/>
  <c r="S29" i="1"/>
  <c r="R29" i="1"/>
  <c r="N29" i="1"/>
  <c r="R30" i="1"/>
  <c r="S30" i="1"/>
  <c r="N30" i="1"/>
  <c r="K30" i="1"/>
  <c r="K29" i="1"/>
  <c r="S28" i="1"/>
  <c r="R28" i="1"/>
  <c r="N28" i="1"/>
  <c r="K28" i="1"/>
  <c r="S27" i="1"/>
  <c r="R27" i="1"/>
  <c r="N27" i="1"/>
  <c r="K27" i="1"/>
  <c r="S26" i="1"/>
  <c r="R26" i="1"/>
  <c r="N26" i="1"/>
  <c r="K26" i="1"/>
  <c r="S25" i="1"/>
  <c r="R25" i="1"/>
  <c r="N25" i="1"/>
  <c r="K25" i="1"/>
  <c r="S24" i="1"/>
  <c r="R24" i="1"/>
  <c r="N24" i="1"/>
  <c r="K24" i="1"/>
  <c r="S23" i="1"/>
  <c r="R23" i="1"/>
  <c r="N23" i="1"/>
  <c r="K23" i="1"/>
  <c r="S22" i="1"/>
  <c r="R22" i="1"/>
  <c r="N22" i="1"/>
  <c r="K22" i="1"/>
  <c r="S21" i="1"/>
  <c r="R21" i="1"/>
  <c r="N21" i="1"/>
  <c r="K21" i="1"/>
  <c r="S20" i="1"/>
  <c r="R20" i="1"/>
  <c r="N20" i="1"/>
  <c r="K20" i="1"/>
  <c r="S19" i="1"/>
  <c r="R19" i="1"/>
  <c r="N19" i="1"/>
  <c r="K19" i="1"/>
  <c r="S18" i="1"/>
  <c r="R18" i="1"/>
  <c r="N18" i="1"/>
  <c r="K18" i="1"/>
  <c r="S17" i="1"/>
  <c r="R17" i="1"/>
  <c r="N17" i="1"/>
  <c r="K17" i="1"/>
  <c r="S16" i="1"/>
  <c r="R16" i="1"/>
  <c r="N16" i="1"/>
  <c r="K16" i="1"/>
  <c r="S15" i="1"/>
  <c r="R15" i="1"/>
  <c r="N15" i="1"/>
  <c r="K15" i="1"/>
  <c r="S14" i="1"/>
  <c r="R14" i="1"/>
  <c r="N14" i="1"/>
  <c r="K14" i="1"/>
  <c r="S13" i="1"/>
  <c r="R13" i="1"/>
  <c r="N13" i="1"/>
  <c r="K13" i="1"/>
  <c r="S12" i="1"/>
  <c r="R12" i="1"/>
  <c r="N12" i="1"/>
  <c r="K12" i="1"/>
  <c r="S11" i="1"/>
  <c r="R11" i="1"/>
  <c r="N11" i="1"/>
  <c r="K11" i="1"/>
  <c r="N10" i="1"/>
  <c r="S10" i="1"/>
  <c r="R10" i="1"/>
  <c r="K10" i="1"/>
  <c r="P9" i="1"/>
  <c r="O9" i="1"/>
  <c r="O38" i="1" s="1"/>
  <c r="M9" i="1"/>
  <c r="J10" i="1"/>
  <c r="I10" i="1"/>
  <c r="E10" i="1"/>
  <c r="G9" i="1"/>
  <c r="F9" i="1"/>
  <c r="B10" i="1"/>
  <c r="D9" i="1"/>
  <c r="C9" i="1"/>
  <c r="X40" i="25" l="1"/>
  <c r="H9" i="15"/>
  <c r="K42" i="8"/>
  <c r="N40" i="17"/>
  <c r="S40" i="25"/>
  <c r="N40" i="8"/>
  <c r="W39" i="25"/>
  <c r="R39" i="25" s="1"/>
  <c r="W39" i="26"/>
  <c r="R39" i="26" s="1"/>
  <c r="W41" i="26"/>
  <c r="R41" i="26" s="1"/>
  <c r="W39" i="21"/>
  <c r="R39" i="21" s="1"/>
  <c r="H9" i="21"/>
  <c r="W38" i="20"/>
  <c r="R38" i="20" s="1"/>
  <c r="N40" i="18"/>
  <c r="N40" i="15"/>
  <c r="N41" i="21"/>
  <c r="W38" i="11"/>
  <c r="R38" i="11" s="1"/>
  <c r="K40" i="9"/>
  <c r="N42" i="21"/>
  <c r="W41" i="10"/>
  <c r="R41" i="10" s="1"/>
  <c r="H9" i="9"/>
  <c r="V32" i="10"/>
  <c r="N33" i="1"/>
  <c r="H9" i="12"/>
  <c r="H9" i="26"/>
  <c r="W39" i="22"/>
  <c r="R39" i="22" s="1"/>
  <c r="W41" i="24"/>
  <c r="R41" i="24" s="1"/>
  <c r="W41" i="17"/>
  <c r="R41" i="17" s="1"/>
  <c r="W38" i="17"/>
  <c r="R38" i="17" s="1"/>
  <c r="W39" i="10"/>
  <c r="R39" i="10" s="1"/>
  <c r="W40" i="22"/>
  <c r="R40" i="22" s="1"/>
  <c r="W42" i="22"/>
  <c r="R42" i="22" s="1"/>
  <c r="W38" i="22"/>
  <c r="R38" i="22" s="1"/>
  <c r="W42" i="19"/>
  <c r="R42" i="19" s="1"/>
  <c r="W40" i="10"/>
  <c r="R40" i="10" s="1"/>
  <c r="W41" i="22"/>
  <c r="R41" i="22" s="1"/>
  <c r="W39" i="17"/>
  <c r="R39" i="17" s="1"/>
  <c r="W42" i="17"/>
  <c r="R42" i="17" s="1"/>
  <c r="W40" i="17"/>
  <c r="R40" i="17" s="1"/>
  <c r="W38" i="10"/>
  <c r="R38" i="10" s="1"/>
  <c r="N40" i="20"/>
  <c r="W41" i="9"/>
  <c r="R41" i="9" s="1"/>
  <c r="N42" i="12"/>
  <c r="N42" i="14"/>
  <c r="N41" i="9"/>
  <c r="W42" i="25"/>
  <c r="R42" i="25" s="1"/>
  <c r="X39" i="15"/>
  <c r="S39" i="15" s="1"/>
  <c r="X39" i="16"/>
  <c r="S39" i="16" s="1"/>
  <c r="N39" i="24"/>
  <c r="W41" i="25"/>
  <c r="R41" i="25" s="1"/>
  <c r="H9" i="20"/>
  <c r="Q9" i="17"/>
  <c r="H9" i="17"/>
  <c r="N41" i="17"/>
  <c r="N39" i="13"/>
  <c r="W41" i="11"/>
  <c r="R41" i="11" s="1"/>
  <c r="W39" i="11"/>
  <c r="R39" i="11" s="1"/>
  <c r="N39" i="8"/>
  <c r="W40" i="11"/>
  <c r="R40" i="11" s="1"/>
  <c r="N42" i="8"/>
  <c r="N38" i="8"/>
  <c r="N39" i="17"/>
  <c r="N42" i="20"/>
  <c r="V9" i="20"/>
  <c r="N41" i="8"/>
  <c r="H9" i="19"/>
  <c r="X42" i="10"/>
  <c r="S42" i="10" s="1"/>
  <c r="H9" i="14"/>
  <c r="N42" i="19"/>
  <c r="W40" i="23"/>
  <c r="R40" i="23" s="1"/>
  <c r="W42" i="26"/>
  <c r="R42" i="26" s="1"/>
  <c r="W38" i="23"/>
  <c r="R38" i="23" s="1"/>
  <c r="W40" i="26"/>
  <c r="R40" i="26" s="1"/>
  <c r="Q9" i="21"/>
  <c r="K41" i="20"/>
  <c r="H9" i="16"/>
  <c r="W42" i="11"/>
  <c r="R42" i="11" s="1"/>
  <c r="H9" i="10"/>
  <c r="W42" i="21"/>
  <c r="R42" i="21" s="1"/>
  <c r="Q9" i="20"/>
  <c r="W39" i="23"/>
  <c r="R39" i="23" s="1"/>
  <c r="W41" i="23"/>
  <c r="R41" i="23" s="1"/>
  <c r="N40" i="21"/>
  <c r="N41" i="19"/>
  <c r="N40" i="19"/>
  <c r="W38" i="26"/>
  <c r="R38" i="26" s="1"/>
  <c r="V32" i="19"/>
  <c r="N39" i="19"/>
  <c r="Q9" i="19"/>
  <c r="K41" i="10"/>
  <c r="W40" i="9"/>
  <c r="R40" i="9" s="1"/>
  <c r="H9" i="18"/>
  <c r="N39" i="12"/>
  <c r="X41" i="14"/>
  <c r="S41" i="14" s="1"/>
  <c r="N42" i="25"/>
  <c r="N39" i="25"/>
  <c r="Q36" i="14"/>
  <c r="N41" i="10"/>
  <c r="N40" i="11"/>
  <c r="V36" i="8"/>
  <c r="W42" i="23"/>
  <c r="R42" i="23" s="1"/>
  <c r="X40" i="8"/>
  <c r="S40" i="8" s="1"/>
  <c r="W38" i="14"/>
  <c r="R38" i="14" s="1"/>
  <c r="N41" i="12"/>
  <c r="N40" i="10"/>
  <c r="W40" i="21"/>
  <c r="R40" i="21" s="1"/>
  <c r="V30" i="1"/>
  <c r="N41" i="15"/>
  <c r="N40" i="24"/>
  <c r="W41" i="21"/>
  <c r="R41" i="21" s="1"/>
  <c r="W42" i="10"/>
  <c r="R42" i="10" s="1"/>
  <c r="N38" i="25"/>
  <c r="N38" i="20"/>
  <c r="N38" i="12"/>
  <c r="W38" i="25"/>
  <c r="R38" i="25" s="1"/>
  <c r="Q9" i="10"/>
  <c r="H9" i="8"/>
  <c r="W38" i="18"/>
  <c r="R38" i="18" s="1"/>
  <c r="W40" i="25"/>
  <c r="R40" i="25" s="1"/>
  <c r="N42" i="24"/>
  <c r="N41" i="24"/>
  <c r="W38" i="21"/>
  <c r="R38" i="21" s="1"/>
  <c r="N38" i="24"/>
  <c r="W42" i="13"/>
  <c r="R42" i="13" s="1"/>
  <c r="W42" i="12"/>
  <c r="R42" i="12" s="1"/>
  <c r="V32" i="17"/>
  <c r="V36" i="20"/>
  <c r="M40" i="1"/>
  <c r="X9" i="1"/>
  <c r="N39" i="10"/>
  <c r="N42" i="10"/>
  <c r="N42" i="11"/>
  <c r="X38" i="18"/>
  <c r="S38" i="18" s="1"/>
  <c r="W38" i="24"/>
  <c r="R38" i="24" s="1"/>
  <c r="N42" i="26"/>
  <c r="V9" i="21"/>
  <c r="N38" i="9"/>
  <c r="N38" i="19"/>
  <c r="N38" i="10"/>
  <c r="V36" i="11"/>
  <c r="N39" i="11"/>
  <c r="N40" i="12"/>
  <c r="W40" i="24"/>
  <c r="R40" i="24" s="1"/>
  <c r="N40" i="25"/>
  <c r="N41" i="11"/>
  <c r="N42" i="9"/>
  <c r="V9" i="10"/>
  <c r="K32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W9" i="1"/>
  <c r="W38" i="9"/>
  <c r="R38" i="9" s="1"/>
  <c r="V32" i="18"/>
  <c r="V32" i="21"/>
  <c r="W39" i="24"/>
  <c r="R39" i="24" s="1"/>
  <c r="X39" i="8"/>
  <c r="S39" i="8" s="1"/>
  <c r="N39" i="9"/>
  <c r="N41" i="25"/>
  <c r="N42" i="18"/>
  <c r="X42" i="23"/>
  <c r="S42" i="23" s="1"/>
  <c r="X38" i="23"/>
  <c r="S38" i="23" s="1"/>
  <c r="W42" i="24"/>
  <c r="R42" i="24" s="1"/>
  <c r="V9" i="11"/>
  <c r="N38" i="11"/>
  <c r="W40" i="18"/>
  <c r="R40" i="18" s="1"/>
  <c r="K41" i="17"/>
  <c r="X39" i="18"/>
  <c r="S39" i="18" s="1"/>
  <c r="W38" i="12"/>
  <c r="R38" i="12" s="1"/>
  <c r="W41" i="12"/>
  <c r="R41" i="12" s="1"/>
  <c r="X40" i="13"/>
  <c r="S40" i="13" s="1"/>
  <c r="Q36" i="8"/>
  <c r="Q9" i="11"/>
  <c r="K42" i="12"/>
  <c r="V36" i="13"/>
  <c r="X38" i="13"/>
  <c r="S38" i="13" s="1"/>
  <c r="V9" i="17"/>
  <c r="X38" i="20"/>
  <c r="S38" i="20" s="1"/>
  <c r="X40" i="23"/>
  <c r="S40" i="23" s="1"/>
  <c r="V36" i="25"/>
  <c r="H9" i="25"/>
  <c r="Q36" i="22"/>
  <c r="N41" i="26"/>
  <c r="Q35" i="20"/>
  <c r="X40" i="18"/>
  <c r="S40" i="18" s="1"/>
  <c r="W40" i="19"/>
  <c r="R40" i="19" s="1"/>
  <c r="X38" i="11"/>
  <c r="S38" i="11" s="1"/>
  <c r="H9" i="11"/>
  <c r="X39" i="12"/>
  <c r="S39" i="12" s="1"/>
  <c r="X42" i="13"/>
  <c r="S42" i="13" s="1"/>
  <c r="X41" i="13"/>
  <c r="S41" i="13" s="1"/>
  <c r="W38" i="15"/>
  <c r="R38" i="15" s="1"/>
  <c r="X41" i="18"/>
  <c r="S41" i="18" s="1"/>
  <c r="K41" i="21"/>
  <c r="W41" i="19"/>
  <c r="R41" i="19" s="1"/>
  <c r="W39" i="19"/>
  <c r="R39" i="19" s="1"/>
  <c r="W41" i="18"/>
  <c r="R41" i="18" s="1"/>
  <c r="N41" i="13"/>
  <c r="W41" i="16"/>
  <c r="R41" i="16" s="1"/>
  <c r="N41" i="14"/>
  <c r="W39" i="18"/>
  <c r="R39" i="18" s="1"/>
  <c r="X42" i="9"/>
  <c r="S42" i="9" s="1"/>
  <c r="V36" i="9"/>
  <c r="V36" i="14"/>
  <c r="W42" i="14"/>
  <c r="R42" i="14" s="1"/>
  <c r="X42" i="18"/>
  <c r="S42" i="18" s="1"/>
  <c r="V36" i="22"/>
  <c r="N39" i="22"/>
  <c r="X40" i="24"/>
  <c r="S40" i="24" s="1"/>
  <c r="N40" i="26"/>
  <c r="H9" i="13"/>
  <c r="N38" i="23"/>
  <c r="N38" i="17"/>
  <c r="V32" i="8"/>
  <c r="W41" i="8"/>
  <c r="R41" i="8" s="1"/>
  <c r="V35" i="8"/>
  <c r="X41" i="9"/>
  <c r="S41" i="9" s="1"/>
  <c r="W39" i="13"/>
  <c r="R39" i="13" s="1"/>
  <c r="N39" i="15"/>
  <c r="W38" i="16"/>
  <c r="R38" i="16" s="1"/>
  <c r="X40" i="16"/>
  <c r="S40" i="16" s="1"/>
  <c r="Q35" i="17"/>
  <c r="N41" i="20"/>
  <c r="N38" i="26"/>
  <c r="N42" i="23"/>
  <c r="N41" i="22"/>
  <c r="X39" i="23"/>
  <c r="S39" i="23" s="1"/>
  <c r="K41" i="19"/>
  <c r="W42" i="18"/>
  <c r="R42" i="18" s="1"/>
  <c r="N38" i="13"/>
  <c r="N38" i="21"/>
  <c r="Q35" i="11"/>
  <c r="W40" i="12"/>
  <c r="R40" i="12" s="1"/>
  <c r="W40" i="13"/>
  <c r="R40" i="13" s="1"/>
  <c r="V34" i="14"/>
  <c r="X40" i="14"/>
  <c r="S40" i="14" s="1"/>
  <c r="V34" i="15"/>
  <c r="X42" i="16"/>
  <c r="S42" i="16" s="1"/>
  <c r="N42" i="16"/>
  <c r="V36" i="19"/>
  <c r="V9" i="19"/>
  <c r="X41" i="23"/>
  <c r="S41" i="23" s="1"/>
  <c r="N39" i="18"/>
  <c r="H9" i="23"/>
  <c r="X40" i="11"/>
  <c r="S40" i="11" s="1"/>
  <c r="N42" i="17"/>
  <c r="W39" i="15"/>
  <c r="R39" i="15" s="1"/>
  <c r="W39" i="9"/>
  <c r="R39" i="9" s="1"/>
  <c r="W42" i="9"/>
  <c r="R42" i="9" s="1"/>
  <c r="V36" i="10"/>
  <c r="W41" i="13"/>
  <c r="R41" i="13" s="1"/>
  <c r="X38" i="16"/>
  <c r="S38" i="16" s="1"/>
  <c r="V36" i="18"/>
  <c r="N40" i="23"/>
  <c r="N39" i="23"/>
  <c r="N41" i="23"/>
  <c r="N39" i="20"/>
  <c r="K42" i="23"/>
  <c r="X41" i="16"/>
  <c r="S41" i="16" s="1"/>
  <c r="X41" i="8"/>
  <c r="S41" i="8" s="1"/>
  <c r="Q34" i="9"/>
  <c r="W38" i="13"/>
  <c r="R38" i="13" s="1"/>
  <c r="V34" i="11"/>
  <c r="Q35" i="10"/>
  <c r="V32" i="11"/>
  <c r="V36" i="16"/>
  <c r="V33" i="21"/>
  <c r="X42" i="8"/>
  <c r="S42" i="8" s="1"/>
  <c r="V34" i="8"/>
  <c r="V34" i="9"/>
  <c r="N40" i="9"/>
  <c r="V34" i="10"/>
  <c r="V33" i="10"/>
  <c r="X38" i="10"/>
  <c r="S38" i="10" s="1"/>
  <c r="K41" i="11"/>
  <c r="V36" i="12"/>
  <c r="N40" i="13"/>
  <c r="N38" i="14"/>
  <c r="V36" i="15"/>
  <c r="X38" i="17"/>
  <c r="S38" i="17" s="1"/>
  <c r="N38" i="18"/>
  <c r="N41" i="18"/>
  <c r="V34" i="19"/>
  <c r="V33" i="19"/>
  <c r="Q35" i="19"/>
  <c r="V34" i="20"/>
  <c r="V35" i="21"/>
  <c r="X38" i="21"/>
  <c r="S38" i="21" s="1"/>
  <c r="V36" i="21"/>
  <c r="N40" i="22"/>
  <c r="X39" i="22"/>
  <c r="S39" i="22" s="1"/>
  <c r="V36" i="23"/>
  <c r="Q36" i="23"/>
  <c r="V36" i="24"/>
  <c r="X41" i="24"/>
  <c r="S41" i="24" s="1"/>
  <c r="V32" i="25"/>
  <c r="V33" i="25"/>
  <c r="V34" i="26"/>
  <c r="V35" i="26"/>
  <c r="X38" i="26"/>
  <c r="S38" i="26" s="1"/>
  <c r="V33" i="26"/>
  <c r="H9" i="22"/>
  <c r="H9" i="24"/>
  <c r="N42" i="13"/>
  <c r="W38" i="19"/>
  <c r="R38" i="19" s="1"/>
  <c r="V36" i="26"/>
  <c r="X38" i="8"/>
  <c r="S38" i="8" s="1"/>
  <c r="V32" i="9"/>
  <c r="W39" i="16"/>
  <c r="R39" i="16" s="1"/>
  <c r="V36" i="17"/>
  <c r="V34" i="21"/>
  <c r="V32" i="23"/>
  <c r="V34" i="24"/>
  <c r="X39" i="9"/>
  <c r="S39" i="9" s="1"/>
  <c r="X39" i="10"/>
  <c r="S39" i="10" s="1"/>
  <c r="X39" i="11"/>
  <c r="S39" i="11" s="1"/>
  <c r="V35" i="13"/>
  <c r="X39" i="13"/>
  <c r="S39" i="13" s="1"/>
  <c r="X39" i="14"/>
  <c r="S39" i="14" s="1"/>
  <c r="N39" i="14"/>
  <c r="X40" i="15"/>
  <c r="S40" i="15" s="1"/>
  <c r="V32" i="16"/>
  <c r="V34" i="17"/>
  <c r="V34" i="18"/>
  <c r="X38" i="19"/>
  <c r="S38" i="19" s="1"/>
  <c r="W40" i="20"/>
  <c r="R40" i="20" s="1"/>
  <c r="V35" i="22"/>
  <c r="V32" i="22"/>
  <c r="X42" i="22"/>
  <c r="S42" i="22" s="1"/>
  <c r="X39" i="25"/>
  <c r="S39" i="25" s="1"/>
  <c r="N39" i="26"/>
  <c r="V9" i="26"/>
  <c r="Q9" i="26"/>
  <c r="K42" i="26"/>
  <c r="Q36" i="26"/>
  <c r="X39" i="26"/>
  <c r="S39" i="26" s="1"/>
  <c r="K38" i="26"/>
  <c r="Q32" i="26"/>
  <c r="K40" i="26"/>
  <c r="Q34" i="26"/>
  <c r="K41" i="26"/>
  <c r="Q35" i="26"/>
  <c r="X41" i="26"/>
  <c r="S41" i="26" s="1"/>
  <c r="Q33" i="26"/>
  <c r="K39" i="26"/>
  <c r="V32" i="26"/>
  <c r="X42" i="26"/>
  <c r="S42" i="26" s="1"/>
  <c r="X40" i="26"/>
  <c r="S40" i="26" s="1"/>
  <c r="Q33" i="25"/>
  <c r="K39" i="25"/>
  <c r="K40" i="25"/>
  <c r="Q34" i="25"/>
  <c r="V35" i="25"/>
  <c r="V34" i="25"/>
  <c r="X42" i="25"/>
  <c r="S42" i="25" s="1"/>
  <c r="X41" i="25"/>
  <c r="S41" i="25" s="1"/>
  <c r="X38" i="25"/>
  <c r="S38" i="25" s="1"/>
  <c r="K38" i="25"/>
  <c r="Q32" i="25"/>
  <c r="V9" i="25"/>
  <c r="Q9" i="25"/>
  <c r="K42" i="25"/>
  <c r="Q36" i="25"/>
  <c r="K41" i="25"/>
  <c r="Q35" i="25"/>
  <c r="K40" i="24"/>
  <c r="Q34" i="24"/>
  <c r="Q33" i="24"/>
  <c r="K39" i="24"/>
  <c r="Q9" i="24"/>
  <c r="V9" i="24"/>
  <c r="K42" i="24"/>
  <c r="Q36" i="24"/>
  <c r="V35" i="24"/>
  <c r="V33" i="24"/>
  <c r="X39" i="24"/>
  <c r="S39" i="24" s="1"/>
  <c r="X38" i="24"/>
  <c r="S38" i="24" s="1"/>
  <c r="K38" i="24"/>
  <c r="Q32" i="24"/>
  <c r="K41" i="24"/>
  <c r="Q35" i="24"/>
  <c r="X42" i="24"/>
  <c r="S42" i="24" s="1"/>
  <c r="V32" i="24"/>
  <c r="V35" i="23"/>
  <c r="V34" i="23"/>
  <c r="Q35" i="23"/>
  <c r="K41" i="23"/>
  <c r="Q33" i="23"/>
  <c r="K39" i="23"/>
  <c r="K40" i="23"/>
  <c r="Q34" i="23"/>
  <c r="K38" i="23"/>
  <c r="Q32" i="23"/>
  <c r="Q9" i="23"/>
  <c r="V9" i="23"/>
  <c r="V33" i="23"/>
  <c r="V9" i="22"/>
  <c r="Q9" i="22"/>
  <c r="Q35" i="22"/>
  <c r="K41" i="22"/>
  <c r="Q33" i="22"/>
  <c r="K39" i="22"/>
  <c r="V34" i="22"/>
  <c r="K40" i="22"/>
  <c r="Q34" i="22"/>
  <c r="X40" i="22"/>
  <c r="S40" i="22" s="1"/>
  <c r="K42" i="22"/>
  <c r="N42" i="22"/>
  <c r="N38" i="22"/>
  <c r="K38" i="22"/>
  <c r="Q32" i="22"/>
  <c r="V33" i="22"/>
  <c r="X41" i="22"/>
  <c r="S41" i="22" s="1"/>
  <c r="X38" i="22"/>
  <c r="S38" i="22" s="1"/>
  <c r="K42" i="21"/>
  <c r="Q36" i="21"/>
  <c r="X42" i="21"/>
  <c r="S42" i="21" s="1"/>
  <c r="Q32" i="21"/>
  <c r="K38" i="21"/>
  <c r="X40" i="21"/>
  <c r="S40" i="21" s="1"/>
  <c r="X39" i="21"/>
  <c r="S39" i="21" s="1"/>
  <c r="Q33" i="21"/>
  <c r="K39" i="21"/>
  <c r="K40" i="21"/>
  <c r="Q34" i="21"/>
  <c r="Q35" i="21"/>
  <c r="X41" i="21"/>
  <c r="S41" i="21" s="1"/>
  <c r="Q32" i="20"/>
  <c r="K38" i="20"/>
  <c r="K40" i="20"/>
  <c r="Q34" i="20"/>
  <c r="V35" i="20"/>
  <c r="V32" i="20"/>
  <c r="W39" i="20"/>
  <c r="R39" i="20" s="1"/>
  <c r="W41" i="20"/>
  <c r="R41" i="20" s="1"/>
  <c r="W42" i="20"/>
  <c r="R42" i="20" s="1"/>
  <c r="X40" i="20"/>
  <c r="S40" i="20" s="1"/>
  <c r="K42" i="20"/>
  <c r="Q36" i="20"/>
  <c r="V33" i="20"/>
  <c r="X41" i="20"/>
  <c r="S41" i="20" s="1"/>
  <c r="X39" i="20"/>
  <c r="S39" i="20" s="1"/>
  <c r="Q33" i="20"/>
  <c r="K39" i="20"/>
  <c r="X42" i="20"/>
  <c r="S42" i="20" s="1"/>
  <c r="X41" i="19"/>
  <c r="S41" i="19" s="1"/>
  <c r="K38" i="19"/>
  <c r="Q32" i="19"/>
  <c r="V35" i="19"/>
  <c r="K42" i="19"/>
  <c r="Q36" i="19"/>
  <c r="Q33" i="19"/>
  <c r="K39" i="19"/>
  <c r="K40" i="19"/>
  <c r="Q34" i="19"/>
  <c r="X40" i="19"/>
  <c r="S40" i="19" s="1"/>
  <c r="X39" i="19"/>
  <c r="S39" i="19" s="1"/>
  <c r="X42" i="19"/>
  <c r="S42" i="19" s="1"/>
  <c r="K41" i="18"/>
  <c r="Q35" i="18"/>
  <c r="Q9" i="18"/>
  <c r="V9" i="18"/>
  <c r="K40" i="18"/>
  <c r="Q34" i="18"/>
  <c r="V35" i="18"/>
  <c r="K42" i="18"/>
  <c r="Q36" i="18"/>
  <c r="V33" i="18"/>
  <c r="K38" i="18"/>
  <c r="Q32" i="18"/>
  <c r="Q33" i="18"/>
  <c r="K39" i="18"/>
  <c r="K38" i="17"/>
  <c r="Q32" i="17"/>
  <c r="X41" i="17"/>
  <c r="S41" i="17" s="1"/>
  <c r="Q33" i="17"/>
  <c r="K39" i="17"/>
  <c r="V33" i="17"/>
  <c r="K42" i="17"/>
  <c r="Q36" i="17"/>
  <c r="V35" i="17"/>
  <c r="K40" i="17"/>
  <c r="Q34" i="17"/>
  <c r="X40" i="17"/>
  <c r="S40" i="17" s="1"/>
  <c r="X39" i="17"/>
  <c r="S39" i="17" s="1"/>
  <c r="X42" i="17"/>
  <c r="S42" i="17" s="1"/>
  <c r="V33" i="16"/>
  <c r="V34" i="16"/>
  <c r="N41" i="16"/>
  <c r="V35" i="16"/>
  <c r="N39" i="16"/>
  <c r="K42" i="16"/>
  <c r="Q36" i="16"/>
  <c r="V9" i="16"/>
  <c r="V42" i="16" s="1"/>
  <c r="Q9" i="16"/>
  <c r="W42" i="16"/>
  <c r="R42" i="16" s="1"/>
  <c r="N38" i="16"/>
  <c r="N40" i="16"/>
  <c r="K38" i="16"/>
  <c r="Q32" i="16"/>
  <c r="K40" i="16"/>
  <c r="Q34" i="16"/>
  <c r="K41" i="16"/>
  <c r="Q35" i="16"/>
  <c r="Q33" i="16"/>
  <c r="K39" i="16"/>
  <c r="W40" i="16"/>
  <c r="R40" i="16" s="1"/>
  <c r="K42" i="15"/>
  <c r="Q36" i="15"/>
  <c r="Q33" i="15"/>
  <c r="K39" i="15"/>
  <c r="X42" i="15"/>
  <c r="S42" i="15" s="1"/>
  <c r="Q9" i="15"/>
  <c r="V9" i="15"/>
  <c r="K38" i="15"/>
  <c r="Q32" i="15"/>
  <c r="V35" i="15"/>
  <c r="V32" i="15"/>
  <c r="V38" i="15" s="1"/>
  <c r="X38" i="15"/>
  <c r="S38" i="15" s="1"/>
  <c r="N42" i="15"/>
  <c r="N38" i="15"/>
  <c r="W42" i="15"/>
  <c r="R42" i="15" s="1"/>
  <c r="W41" i="15"/>
  <c r="R41" i="15" s="1"/>
  <c r="K40" i="15"/>
  <c r="Q34" i="15"/>
  <c r="Q35" i="15"/>
  <c r="K41" i="15"/>
  <c r="V33" i="15"/>
  <c r="W40" i="15"/>
  <c r="R40" i="15" s="1"/>
  <c r="X41" i="15"/>
  <c r="S41" i="15" s="1"/>
  <c r="K40" i="14"/>
  <c r="Q34" i="14"/>
  <c r="V33" i="14"/>
  <c r="W40" i="14"/>
  <c r="R40" i="14" s="1"/>
  <c r="Q33" i="14"/>
  <c r="K39" i="14"/>
  <c r="V9" i="14"/>
  <c r="Q9" i="14"/>
  <c r="V35" i="14"/>
  <c r="N40" i="14"/>
  <c r="K42" i="14"/>
  <c r="W41" i="14"/>
  <c r="R41" i="14" s="1"/>
  <c r="K38" i="14"/>
  <c r="Q32" i="14"/>
  <c r="Q35" i="14"/>
  <c r="K41" i="14"/>
  <c r="V32" i="14"/>
  <c r="X42" i="14"/>
  <c r="S42" i="14" s="1"/>
  <c r="W39" i="14"/>
  <c r="R39" i="14" s="1"/>
  <c r="X38" i="14"/>
  <c r="S38" i="14" s="1"/>
  <c r="Q9" i="13"/>
  <c r="V9" i="13"/>
  <c r="V34" i="13"/>
  <c r="V32" i="13"/>
  <c r="Q33" i="13"/>
  <c r="K39" i="13"/>
  <c r="K38" i="13"/>
  <c r="Q32" i="13"/>
  <c r="K40" i="13"/>
  <c r="Q34" i="13"/>
  <c r="K42" i="13"/>
  <c r="Q36" i="13"/>
  <c r="K41" i="13"/>
  <c r="Q35" i="13"/>
  <c r="V33" i="13"/>
  <c r="K38" i="12"/>
  <c r="Q32" i="12"/>
  <c r="X41" i="12"/>
  <c r="S41" i="12" s="1"/>
  <c r="K40" i="12"/>
  <c r="Q34" i="12"/>
  <c r="X38" i="12"/>
  <c r="S38" i="12" s="1"/>
  <c r="Q33" i="12"/>
  <c r="K39" i="12"/>
  <c r="K41" i="12"/>
  <c r="Q35" i="12"/>
  <c r="X40" i="12"/>
  <c r="S40" i="12" s="1"/>
  <c r="V35" i="12"/>
  <c r="Q36" i="12"/>
  <c r="V34" i="12"/>
  <c r="Q9" i="12"/>
  <c r="V9" i="12"/>
  <c r="W39" i="12"/>
  <c r="R39" i="12" s="1"/>
  <c r="V32" i="12"/>
  <c r="X42" i="12"/>
  <c r="S42" i="12" s="1"/>
  <c r="V33" i="12"/>
  <c r="K40" i="11"/>
  <c r="Q34" i="11"/>
  <c r="K38" i="11"/>
  <c r="Q32" i="11"/>
  <c r="X42" i="11"/>
  <c r="S42" i="11" s="1"/>
  <c r="Q33" i="11"/>
  <c r="K39" i="11"/>
  <c r="V33" i="11"/>
  <c r="Q36" i="11"/>
  <c r="K42" i="11"/>
  <c r="V35" i="11"/>
  <c r="X41" i="11"/>
  <c r="S41" i="11" s="1"/>
  <c r="K38" i="10"/>
  <c r="Q32" i="10"/>
  <c r="Q33" i="10"/>
  <c r="K39" i="10"/>
  <c r="Q36" i="10"/>
  <c r="K42" i="10"/>
  <c r="K40" i="10"/>
  <c r="Q34" i="10"/>
  <c r="X41" i="10"/>
  <c r="S41" i="10" s="1"/>
  <c r="V35" i="10"/>
  <c r="X40" i="10"/>
  <c r="S40" i="10" s="1"/>
  <c r="K38" i="9"/>
  <c r="Q32" i="9"/>
  <c r="V35" i="9"/>
  <c r="K42" i="9"/>
  <c r="X38" i="9"/>
  <c r="S38" i="9" s="1"/>
  <c r="X40" i="9"/>
  <c r="S40" i="9" s="1"/>
  <c r="Q9" i="9"/>
  <c r="V9" i="9"/>
  <c r="K41" i="9"/>
  <c r="Q35" i="9"/>
  <c r="V33" i="9"/>
  <c r="Q36" i="9"/>
  <c r="Q33" i="9"/>
  <c r="K39" i="9"/>
  <c r="Q33" i="8"/>
  <c r="K39" i="8"/>
  <c r="K38" i="8"/>
  <c r="Q32" i="8"/>
  <c r="Q9" i="8"/>
  <c r="V9" i="8"/>
  <c r="W42" i="8"/>
  <c r="R42" i="8" s="1"/>
  <c r="K40" i="8"/>
  <c r="Q34" i="8"/>
  <c r="W39" i="8"/>
  <c r="R39" i="8" s="1"/>
  <c r="W40" i="8"/>
  <c r="R40" i="8" s="1"/>
  <c r="Q35" i="8"/>
  <c r="K41" i="8"/>
  <c r="W38" i="8"/>
  <c r="R38" i="8" s="1"/>
  <c r="V33" i="8"/>
  <c r="K33" i="1"/>
  <c r="M38" i="1"/>
  <c r="L40" i="1"/>
  <c r="M42" i="1"/>
  <c r="P39" i="1"/>
  <c r="P41" i="1"/>
  <c r="M39" i="1"/>
  <c r="M41" i="1"/>
  <c r="O41" i="1"/>
  <c r="L39" i="1"/>
  <c r="L41" i="1"/>
  <c r="O42" i="1"/>
  <c r="P40" i="1"/>
  <c r="L38" i="1"/>
  <c r="O39" i="1"/>
  <c r="O40" i="1"/>
  <c r="P38" i="1"/>
  <c r="P42" i="1"/>
  <c r="L42" i="1"/>
  <c r="R34" i="1"/>
  <c r="N32" i="1"/>
  <c r="N34" i="1"/>
  <c r="N35" i="1"/>
  <c r="S32" i="1"/>
  <c r="S34" i="1"/>
  <c r="S36" i="1"/>
  <c r="S33" i="1"/>
  <c r="R32" i="1"/>
  <c r="R36" i="1"/>
  <c r="R33" i="1"/>
  <c r="S35" i="1"/>
  <c r="R35" i="1"/>
  <c r="N36" i="1"/>
  <c r="Q30" i="1"/>
  <c r="K34" i="1"/>
  <c r="K35" i="1"/>
  <c r="K36" i="1"/>
  <c r="Q11" i="1"/>
  <c r="Q12" i="1"/>
  <c r="Q14" i="1"/>
  <c r="Q15" i="1"/>
  <c r="Q16" i="1"/>
  <c r="Q22" i="1"/>
  <c r="Q23" i="1"/>
  <c r="Q24" i="1"/>
  <c r="Q26" i="1"/>
  <c r="Q27" i="1"/>
  <c r="Q28" i="1"/>
  <c r="Q29" i="1"/>
  <c r="J9" i="1"/>
  <c r="Q17" i="1"/>
  <c r="Q20" i="1"/>
  <c r="Q21" i="1"/>
  <c r="Q13" i="1"/>
  <c r="Q18" i="1"/>
  <c r="Q19" i="1"/>
  <c r="Q25" i="1"/>
  <c r="N9" i="1"/>
  <c r="E9" i="1"/>
  <c r="R9" i="1"/>
  <c r="Q10" i="1"/>
  <c r="S9" i="1"/>
  <c r="K9" i="1"/>
  <c r="I9" i="1"/>
  <c r="H10" i="1"/>
  <c r="B9" i="1"/>
  <c r="V41" i="18" l="1"/>
  <c r="Q41" i="18" s="1"/>
  <c r="V41" i="14"/>
  <c r="Q41" i="14" s="1"/>
  <c r="V38" i="13"/>
  <c r="Q38" i="13" s="1"/>
  <c r="V38" i="20"/>
  <c r="Q38" i="20" s="1"/>
  <c r="V41" i="20"/>
  <c r="Q41" i="20" s="1"/>
  <c r="Q42" i="16"/>
  <c r="V39" i="20"/>
  <c r="Q39" i="20" s="1"/>
  <c r="V40" i="20"/>
  <c r="Q40" i="20" s="1"/>
  <c r="V38" i="14"/>
  <c r="Q38" i="14" s="1"/>
  <c r="Q38" i="15"/>
  <c r="V38" i="21"/>
  <c r="Q38" i="21" s="1"/>
  <c r="V38" i="12"/>
  <c r="Q38" i="12" s="1"/>
  <c r="V38" i="24"/>
  <c r="Q38" i="24" s="1"/>
  <c r="V38" i="25"/>
  <c r="Q38" i="25" s="1"/>
  <c r="V38" i="19"/>
  <c r="Q38" i="19" s="1"/>
  <c r="V38" i="26"/>
  <c r="Q38" i="26" s="1"/>
  <c r="V38" i="22"/>
  <c r="Q38" i="22" s="1"/>
  <c r="V38" i="23"/>
  <c r="Q38" i="23" s="1"/>
  <c r="V38" i="11"/>
  <c r="Q38" i="11" s="1"/>
  <c r="V38" i="8"/>
  <c r="Q38" i="8" s="1"/>
  <c r="V38" i="17"/>
  <c r="Q38" i="17" s="1"/>
  <c r="V38" i="10"/>
  <c r="Q38" i="10" s="1"/>
  <c r="V38" i="9"/>
  <c r="Q38" i="9" s="1"/>
  <c r="V38" i="16"/>
  <c r="Q38" i="16" s="1"/>
  <c r="V38" i="18"/>
  <c r="Q38" i="18" s="1"/>
  <c r="N39" i="1"/>
  <c r="Q33" i="1"/>
  <c r="V41" i="11"/>
  <c r="Q41" i="11" s="1"/>
  <c r="V9" i="1"/>
  <c r="V42" i="25"/>
  <c r="Q42" i="25" s="1"/>
  <c r="V42" i="20"/>
  <c r="Q42" i="20" s="1"/>
  <c r="V40" i="18"/>
  <c r="Q40" i="18" s="1"/>
  <c r="V42" i="22"/>
  <c r="Q42" i="22" s="1"/>
  <c r="V41" i="21"/>
  <c r="Q41" i="21" s="1"/>
  <c r="V39" i="10"/>
  <c r="Q39" i="10" s="1"/>
  <c r="V42" i="10"/>
  <c r="Q42" i="10" s="1"/>
  <c r="V41" i="10"/>
  <c r="Q41" i="10" s="1"/>
  <c r="V40" i="21"/>
  <c r="Q40" i="21" s="1"/>
  <c r="V40" i="10"/>
  <c r="Q40" i="10" s="1"/>
  <c r="V42" i="21"/>
  <c r="Q42" i="21" s="1"/>
  <c r="V39" i="21"/>
  <c r="Q39" i="21" s="1"/>
  <c r="V42" i="11"/>
  <c r="Q42" i="11" s="1"/>
  <c r="V39" i="11"/>
  <c r="Q39" i="11" s="1"/>
  <c r="V42" i="13"/>
  <c r="Q42" i="13" s="1"/>
  <c r="V40" i="14"/>
  <c r="Q40" i="14" s="1"/>
  <c r="V40" i="19"/>
  <c r="Q40" i="19" s="1"/>
  <c r="V41" i="17"/>
  <c r="Q41" i="17" s="1"/>
  <c r="V42" i="24"/>
  <c r="Q42" i="24" s="1"/>
  <c r="V42" i="26"/>
  <c r="Q42" i="26" s="1"/>
  <c r="V42" i="17"/>
  <c r="Q42" i="17" s="1"/>
  <c r="V40" i="11"/>
  <c r="Q40" i="11" s="1"/>
  <c r="V39" i="17"/>
  <c r="Q39" i="17" s="1"/>
  <c r="V40" i="17"/>
  <c r="Q40" i="17" s="1"/>
  <c r="V39" i="15"/>
  <c r="Q39" i="15" s="1"/>
  <c r="V36" i="1"/>
  <c r="V34" i="1"/>
  <c r="W41" i="1"/>
  <c r="R41" i="1" s="1"/>
  <c r="W42" i="1"/>
  <c r="R42" i="1" s="1"/>
  <c r="W39" i="1"/>
  <c r="R39" i="1" s="1"/>
  <c r="W40" i="1"/>
  <c r="R40" i="1" s="1"/>
  <c r="W38" i="1"/>
  <c r="R38" i="1" s="1"/>
  <c r="V32" i="1"/>
  <c r="V35" i="1"/>
  <c r="V33" i="1"/>
  <c r="X42" i="1"/>
  <c r="S42" i="1" s="1"/>
  <c r="X41" i="1"/>
  <c r="S41" i="1" s="1"/>
  <c r="X39" i="1"/>
  <c r="S39" i="1" s="1"/>
  <c r="X40" i="1"/>
  <c r="S40" i="1" s="1"/>
  <c r="X38" i="1"/>
  <c r="S38" i="1" s="1"/>
  <c r="V42" i="8"/>
  <c r="Q42" i="8" s="1"/>
  <c r="V42" i="18"/>
  <c r="Q42" i="18" s="1"/>
  <c r="V41" i="22"/>
  <c r="Q41" i="22" s="1"/>
  <c r="V42" i="14"/>
  <c r="Q42" i="14" s="1"/>
  <c r="V41" i="19"/>
  <c r="Q41" i="19" s="1"/>
  <c r="V42" i="19"/>
  <c r="Q42" i="19" s="1"/>
  <c r="V41" i="8"/>
  <c r="Q41" i="8" s="1"/>
  <c r="V40" i="22"/>
  <c r="Q40" i="22" s="1"/>
  <c r="V39" i="19"/>
  <c r="Q39" i="19" s="1"/>
  <c r="V42" i="12"/>
  <c r="Q42" i="12" s="1"/>
  <c r="V39" i="26"/>
  <c r="Q39" i="26" s="1"/>
  <c r="V40" i="15"/>
  <c r="Q40" i="15" s="1"/>
  <c r="V39" i="23"/>
  <c r="Q39" i="23" s="1"/>
  <c r="N40" i="1"/>
  <c r="V39" i="8"/>
  <c r="Q39" i="8" s="1"/>
  <c r="V40" i="13"/>
  <c r="Q40" i="13" s="1"/>
  <c r="V39" i="14"/>
  <c r="Q39" i="14" s="1"/>
  <c r="V41" i="15"/>
  <c r="Q41" i="15" s="1"/>
  <c r="V39" i="18"/>
  <c r="Q39" i="18" s="1"/>
  <c r="V39" i="22"/>
  <c r="Q39" i="22" s="1"/>
  <c r="V40" i="25"/>
  <c r="Q40" i="25" s="1"/>
  <c r="V39" i="25"/>
  <c r="Q39" i="25" s="1"/>
  <c r="V39" i="13"/>
  <c r="Q39" i="13" s="1"/>
  <c r="V40" i="8"/>
  <c r="Q40" i="8" s="1"/>
  <c r="V41" i="13"/>
  <c r="Q41" i="13" s="1"/>
  <c r="V39" i="16"/>
  <c r="Q39" i="16" s="1"/>
  <c r="V41" i="26"/>
  <c r="Q41" i="26" s="1"/>
  <c r="V40" i="26"/>
  <c r="Q40" i="26" s="1"/>
  <c r="V41" i="25"/>
  <c r="Q41" i="25" s="1"/>
  <c r="V39" i="24"/>
  <c r="Q39" i="24" s="1"/>
  <c r="V41" i="24"/>
  <c r="Q41" i="24" s="1"/>
  <c r="V40" i="24"/>
  <c r="Q40" i="24" s="1"/>
  <c r="V41" i="23"/>
  <c r="Q41" i="23" s="1"/>
  <c r="V40" i="23"/>
  <c r="Q40" i="23" s="1"/>
  <c r="V42" i="23"/>
  <c r="Q42" i="23" s="1"/>
  <c r="V41" i="16"/>
  <c r="Q41" i="16" s="1"/>
  <c r="V40" i="16"/>
  <c r="Q40" i="16" s="1"/>
  <c r="V42" i="15"/>
  <c r="Q42" i="15" s="1"/>
  <c r="V40" i="12"/>
  <c r="Q40" i="12" s="1"/>
  <c r="V39" i="12"/>
  <c r="Q39" i="12" s="1"/>
  <c r="V41" i="12"/>
  <c r="Q41" i="12" s="1"/>
  <c r="V40" i="9"/>
  <c r="Q40" i="9" s="1"/>
  <c r="V39" i="9"/>
  <c r="Q39" i="9" s="1"/>
  <c r="V41" i="9"/>
  <c r="Q41" i="9" s="1"/>
  <c r="V42" i="9"/>
  <c r="Q42" i="9" s="1"/>
  <c r="K38" i="1"/>
  <c r="N41" i="1"/>
  <c r="N42" i="1"/>
  <c r="N38" i="1"/>
  <c r="Q34" i="1"/>
  <c r="K40" i="1"/>
  <c r="Q32" i="1"/>
  <c r="K39" i="1"/>
  <c r="Q36" i="1"/>
  <c r="K42" i="1"/>
  <c r="Q35" i="1"/>
  <c r="K41" i="1"/>
  <c r="Q9" i="1"/>
  <c r="H9" i="1"/>
  <c r="V38" i="1" l="1"/>
  <c r="Q38" i="1" s="1"/>
  <c r="V39" i="1"/>
  <c r="Q39" i="1" s="1"/>
  <c r="V40" i="1"/>
  <c r="Q40" i="1" s="1"/>
  <c r="V41" i="1"/>
  <c r="Q41" i="1" s="1"/>
  <c r="V42" i="1"/>
  <c r="Q42" i="1" s="1"/>
</calcChain>
</file>

<file path=xl/sharedStrings.xml><?xml version="1.0" encoding="utf-8"?>
<sst xmlns="http://schemas.openxmlformats.org/spreadsheetml/2006/main" count="6720" uniqueCount="61">
  <si>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</si>
  <si>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</si>
  <si>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</si>
  <si>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</si>
  <si>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</si>
  <si>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</si>
  <si>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</si>
  <si>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</si>
  <si>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</si>
  <si>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</si>
  <si>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</si>
  <si>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</si>
  <si>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</si>
  <si>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</si>
  <si>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</si>
  <si>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</si>
  <si>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</si>
  <si>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</si>
  <si>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</si>
  <si>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</si>
  <si>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</si>
  <si>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</si>
  <si>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</si>
  <si>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</si>
  <si>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</si>
  <si>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</si>
  <si>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</si>
  <si>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</si>
  <si>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</si>
  <si>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</si>
  <si>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</si>
  <si>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</si>
  <si>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</si>
  <si>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</si>
  <si>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</si>
  <si>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総数</t>
    <rPh sb="0" eb="2">
      <t>ソウスウ</t>
    </rPh>
    <phoneticPr fontId="1"/>
  </si>
  <si>
    <t>対前年増減率</t>
    <rPh sb="0" eb="1">
      <t>タイ</t>
    </rPh>
    <rPh sb="1" eb="3">
      <t>ゼンネン</t>
    </rPh>
    <rPh sb="3" eb="5">
      <t>ゾウゲン</t>
    </rPh>
    <rPh sb="5" eb="6">
      <t>リツ</t>
    </rPh>
    <phoneticPr fontId="1"/>
  </si>
  <si>
    <t>対前年増減数</t>
    <rPh sb="0" eb="1">
      <t>タイ</t>
    </rPh>
    <rPh sb="1" eb="3">
      <t>ゼンネン</t>
    </rPh>
    <rPh sb="3" eb="5">
      <t>ゾウゲン</t>
    </rPh>
    <rPh sb="5" eb="6">
      <t>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</si>
  <si>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</si>
  <si>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-</t>
    <phoneticPr fontId="4"/>
  </si>
  <si>
    <t>鳥取市</t>
    <rPh sb="0" eb="3">
      <t>トットリシ</t>
    </rPh>
    <phoneticPr fontId="1"/>
  </si>
  <si>
    <t>米子市</t>
    <rPh sb="0" eb="3">
      <t>ヨナゴシ</t>
    </rPh>
    <phoneticPr fontId="1"/>
  </si>
  <si>
    <t>倉吉市</t>
    <rPh sb="0" eb="3">
      <t>クラヨシシ</t>
    </rPh>
    <phoneticPr fontId="1"/>
  </si>
  <si>
    <t>境港市</t>
    <rPh sb="0" eb="3">
      <t>サカイミナトシ</t>
    </rPh>
    <phoneticPr fontId="1"/>
  </si>
  <si>
    <t>岩美町</t>
    <rPh sb="0" eb="3">
      <t>イワミチョウ</t>
    </rPh>
    <phoneticPr fontId="1"/>
  </si>
  <si>
    <t>若桜町</t>
    <rPh sb="0" eb="3">
      <t>ワカサチョウ</t>
    </rPh>
    <phoneticPr fontId="1"/>
  </si>
  <si>
    <t>智頭町</t>
    <rPh sb="0" eb="3">
      <t>チズチョウ</t>
    </rPh>
    <phoneticPr fontId="1"/>
  </si>
  <si>
    <t>八頭町</t>
    <rPh sb="0" eb="3">
      <t>ヤズチョウ</t>
    </rPh>
    <phoneticPr fontId="1"/>
  </si>
  <si>
    <t>三朝町</t>
    <rPh sb="0" eb="3">
      <t>ミササチョウ</t>
    </rPh>
    <phoneticPr fontId="1"/>
  </si>
  <si>
    <t>湯梨浜町</t>
    <rPh sb="0" eb="4">
      <t>ユリハマチョウ</t>
    </rPh>
    <phoneticPr fontId="1"/>
  </si>
  <si>
    <t>琴浦町</t>
    <rPh sb="0" eb="3">
      <t>コトウラチョウ</t>
    </rPh>
    <phoneticPr fontId="1"/>
  </si>
  <si>
    <t>北栄町</t>
    <rPh sb="0" eb="3">
      <t>ホクエイチョウ</t>
    </rPh>
    <phoneticPr fontId="1"/>
  </si>
  <si>
    <t>日吉津村</t>
    <rPh sb="0" eb="4">
      <t>ヒエヅソン</t>
    </rPh>
    <phoneticPr fontId="1"/>
  </si>
  <si>
    <t>大山町</t>
    <rPh sb="0" eb="3">
      <t>ダイセンチョウ</t>
    </rPh>
    <phoneticPr fontId="1"/>
  </si>
  <si>
    <t>南部町</t>
    <rPh sb="0" eb="3">
      <t>ナンブチョウ</t>
    </rPh>
    <phoneticPr fontId="1"/>
  </si>
  <si>
    <t>伯耆町</t>
    <rPh sb="0" eb="3">
      <t>ホウキチョウ</t>
    </rPh>
    <phoneticPr fontId="1"/>
  </si>
  <si>
    <t>日南町</t>
    <rPh sb="0" eb="3">
      <t>ニチナンチョウ</t>
    </rPh>
    <phoneticPr fontId="1"/>
  </si>
  <si>
    <t>日野町</t>
    <rPh sb="0" eb="3">
      <t>ヒノチョウ</t>
    </rPh>
    <phoneticPr fontId="1"/>
  </si>
  <si>
    <t>江府町</t>
    <rPh sb="0" eb="3">
      <t>コウフチョウ</t>
    </rPh>
    <phoneticPr fontId="1"/>
  </si>
  <si>
    <t>第13表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1"/>
  </si>
  <si>
    <t>（R5.10.1～R6.9.30）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</si>
</sst>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0" fillId="0" borderId="3" xfId="0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176" fontId="0" fillId="0" borderId="3" xfId="0" applyNumberFormat="1" applyBorder="1">
      <alignment vertical="center"/>
    </xf>
    <xf numFmtId="176" fontId="0" fillId="0" borderId="5" xfId="0" applyNumberForma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43"/>
  <sheetViews>
    <sheetView tabSelected="1" view="pageBreakPreview" zoomScale="70" zoomScaleNormal="70" zoomScaleSheetLayoutView="70" workbookViewId="0"/>
  </sheetViews>
  <sheetFormatPr defaultRowHeight="13" x14ac:dyDescent="0.2"/>
  <cols>
    <col min="1" max="1" width="11.7265625" customWidth="1"/>
  </cols>
  <sheetData>
    <row r="1" spans="1:2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2">
      <c r="A2" s="1" t="s">
        <v>59</v>
      </c>
    </row>
    <row r="5" spans="1:24" s="1" customFormat="1" ht="12" x14ac:dyDescent="0.2">
      <c r="A5" s="1" t="s">
        <v>32</v>
      </c>
      <c r="S5" s="23" t="s">
        <v>60</v>
      </c>
    </row>
    <row r="6" spans="1:24" s="1" customFormat="1" ht="18" customHeight="1" x14ac:dyDescent="0.2">
      <c r="A6" s="2"/>
      <c r="B6" s="20" t="s">
        <v>33</v>
      </c>
      <c r="C6" s="18"/>
      <c r="D6" s="18"/>
      <c r="E6" s="18"/>
      <c r="F6" s="18"/>
      <c r="G6" s="18"/>
      <c r="H6" s="18"/>
      <c r="I6" s="18"/>
      <c r="J6" s="18"/>
      <c r="K6" s="20" t="s">
        <v>34</v>
      </c>
      <c r="L6" s="18"/>
      <c r="M6" s="18"/>
      <c r="N6" s="18"/>
      <c r="O6" s="18"/>
      <c r="P6" s="18"/>
      <c r="Q6" s="18"/>
      <c r="R6" s="18"/>
      <c r="S6" s="19"/>
    </row>
    <row r="7" spans="1:24" s="1" customFormat="1" ht="18" customHeight="1" x14ac:dyDescent="0.2">
      <c r="A7" s="8"/>
      <c r="B7" s="10" t="s">
        <v>35</v>
      </c>
      <c r="C7" s="11"/>
      <c r="D7" s="11"/>
      <c r="E7" s="17" t="s">
        <v>37</v>
      </c>
      <c r="F7" s="18"/>
      <c r="G7" s="19"/>
      <c r="H7" s="17" t="s">
        <v>36</v>
      </c>
      <c r="I7" s="18"/>
      <c r="J7" s="19"/>
      <c r="K7" s="10" t="s">
        <v>35</v>
      </c>
      <c r="L7" s="11"/>
      <c r="M7" s="11"/>
      <c r="N7" s="17" t="s">
        <v>37</v>
      </c>
      <c r="O7" s="18"/>
      <c r="P7" s="19"/>
      <c r="Q7" s="17" t="s">
        <v>36</v>
      </c>
      <c r="R7" s="18"/>
      <c r="S7" s="19"/>
      <c r="V7" s="20" t="s">
        <v>38</v>
      </c>
      <c r="W7" s="21"/>
      <c r="X7" s="22"/>
    </row>
    <row r="8" spans="1:24" s="1" customFormat="1" x14ac:dyDescent="0.2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2">
      <c r="A9" s="4" t="s">
        <v>0</v>
      </c>
      <c r="B9" s="4">
        <f>C9+D9</f>
        <v>3125</v>
      </c>
      <c r="C9" s="4">
        <f>SUM(C10:C30)</f>
        <v>1627</v>
      </c>
      <c r="D9" s="4">
        <f>SUM(D10:D30)</f>
        <v>1498</v>
      </c>
      <c r="E9" s="4">
        <f>F9+G9</f>
        <v>-337</v>
      </c>
      <c r="F9" s="4">
        <f>SUM(F10:F30)</f>
        <v>-118</v>
      </c>
      <c r="G9" s="4">
        <f>SUM(G10:G30)</f>
        <v>-219</v>
      </c>
      <c r="H9" s="13">
        <f>IF(B9=E9,0,(1-(B9/(B9-E9)))*-100)</f>
        <v>-9.7342576545349502</v>
      </c>
      <c r="I9" s="13">
        <f>IF(C9=F9,0,(1-(C9/(C9-F9)))*-100)</f>
        <v>-6.7621776504298019</v>
      </c>
      <c r="J9" s="13">
        <f>IF(D9=G9,0,(1-(D9/(D9-G9)))*-100)</f>
        <v>-12.754804892253935</v>
      </c>
      <c r="K9" s="4">
        <f>L9+M9</f>
        <v>8056</v>
      </c>
      <c r="L9" s="4">
        <f>SUM(L10:L30)</f>
        <v>3929</v>
      </c>
      <c r="M9" s="4">
        <f>SUM(M10:M30)</f>
        <v>4127</v>
      </c>
      <c r="N9" s="4">
        <f>O9+P9</f>
        <v>-325</v>
      </c>
      <c r="O9" s="4">
        <f>SUM(O10:O30)</f>
        <v>-122</v>
      </c>
      <c r="P9" s="4">
        <f>SUM(P10:P30)</f>
        <v>-203</v>
      </c>
      <c r="Q9" s="13">
        <f>IF(K9=N9,0,(1-(K9/(K9-N9)))*-100)</f>
        <v>-3.8778188760291155</v>
      </c>
      <c r="R9" s="13">
        <f>IF(L9=O9,0,(1-(L9/(L9-O9)))*-100)</f>
        <v>-3.0116020735620808</v>
      </c>
      <c r="S9" s="13">
        <f>IF(M9=P9,0,(1-(M9/(M9-P9)))*-100)</f>
        <v>-4.6882217090069229</v>
      </c>
      <c r="V9" s="4">
        <f>K9-N9</f>
        <v>8381</v>
      </c>
      <c r="W9" s="13">
        <f>L9-O9</f>
        <v>4051</v>
      </c>
      <c r="X9" s="13">
        <f>M9-P9</f>
        <v>4330</v>
      </c>
    </row>
    <row r="10" spans="1:24" s="1" customFormat="1" ht="18" customHeight="1" x14ac:dyDescent="0.2">
      <c r="A10" s="4" t="s">
        <v>1</v>
      </c>
      <c r="B10" s="4">
        <f>C10+D10</f>
        <v>3125</v>
      </c>
      <c r="C10" s="4">
        <v>1627</v>
      </c>
      <c r="D10" s="4">
        <v>1498</v>
      </c>
      <c r="E10" s="4">
        <f>F10+G10</f>
        <v>-337</v>
      </c>
      <c r="F10" s="4">
        <v>-118</v>
      </c>
      <c r="G10" s="4">
        <v>-219</v>
      </c>
      <c r="H10" s="13">
        <f>IF(B10=E10,0,(1-(B10/(B10-E10)))*-100)</f>
        <v>-9.7342576545349502</v>
      </c>
      <c r="I10" s="13">
        <f t="shared" ref="I10" si="0">IF(C10=F10,0,(1-(C10/(C10-F10)))*-100)</f>
        <v>-6.7621776504298019</v>
      </c>
      <c r="J10" s="13">
        <f>IF(D10=G10,0,(1-(D10/(D10-G10)))*-100)</f>
        <v>-12.754804892253935</v>
      </c>
      <c r="K10" s="4">
        <f>L10+M10</f>
        <v>12</v>
      </c>
      <c r="L10" s="4">
        <v>7</v>
      </c>
      <c r="M10" s="4">
        <v>5</v>
      </c>
      <c r="N10" s="4">
        <f>O10+P10</f>
        <v>5</v>
      </c>
      <c r="O10" s="4">
        <v>4</v>
      </c>
      <c r="P10" s="4">
        <v>1</v>
      </c>
      <c r="Q10" s="13">
        <f>IF(K10=N10,0,(1-(K10/(K10-N10)))*-100)</f>
        <v>71.428571428571416</v>
      </c>
      <c r="R10" s="13">
        <f t="shared" ref="R10" si="1">IF(L10=O10,0,(1-(L10/(L10-O10)))*-100)</f>
        <v>133.33333333333334</v>
      </c>
      <c r="S10" s="13">
        <f>IF(M10=P10,0,(1-(M10/(M10-P10)))*-100)</f>
        <v>25</v>
      </c>
      <c r="V10" s="4">
        <f t="shared" ref="V10:V30" si="2">K10-N10</f>
        <v>7</v>
      </c>
      <c r="W10" s="13">
        <f t="shared" ref="W10:W30" si="3">L10-O10</f>
        <v>3</v>
      </c>
      <c r="X10" s="13">
        <f t="shared" ref="X10:X30" si="4">M10-P10</f>
        <v>4</v>
      </c>
    </row>
    <row r="11" spans="1:24" s="1" customFormat="1" ht="18" customHeight="1" x14ac:dyDescent="0.2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29" si="5">L11+M11</f>
        <v>1</v>
      </c>
      <c r="L11" s="4">
        <v>0</v>
      </c>
      <c r="M11" s="4">
        <v>1</v>
      </c>
      <c r="N11" s="4">
        <f t="shared" ref="N11:N28" si="6">O11+P11</f>
        <v>-1</v>
      </c>
      <c r="O11" s="4">
        <v>-1</v>
      </c>
      <c r="P11" s="4">
        <v>0</v>
      </c>
      <c r="Q11" s="13">
        <f t="shared" ref="Q11:Q28" si="7">IF(K11=N11,0,(1-(K11/(K11-N11)))*-100)</f>
        <v>-50</v>
      </c>
      <c r="R11" s="13">
        <f t="shared" ref="R11:R28" si="8">IF(L11=O11,0,(1-(L11/(L11-O11)))*-100)</f>
        <v>-100</v>
      </c>
      <c r="S11" s="13">
        <f t="shared" ref="S11:S28" si="9">IF(M11=P11,0,(1-(M11/(M11-P11)))*-100)</f>
        <v>0</v>
      </c>
      <c r="V11" s="4">
        <f t="shared" si="2"/>
        <v>2</v>
      </c>
      <c r="W11" s="13">
        <f t="shared" si="3"/>
        <v>1</v>
      </c>
      <c r="X11" s="13">
        <f t="shared" si="4"/>
        <v>1</v>
      </c>
    </row>
    <row r="12" spans="1:24" s="1" customFormat="1" ht="18" customHeight="1" x14ac:dyDescent="0.2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5"/>
        <v>1</v>
      </c>
      <c r="L12" s="4">
        <v>0</v>
      </c>
      <c r="M12" s="4">
        <v>1</v>
      </c>
      <c r="N12" s="4">
        <f t="shared" si="6"/>
        <v>0</v>
      </c>
      <c r="O12" s="4">
        <v>0</v>
      </c>
      <c r="P12" s="4">
        <v>0</v>
      </c>
      <c r="Q12" s="13">
        <f t="shared" si="7"/>
        <v>0</v>
      </c>
      <c r="R12" s="13">
        <f t="shared" si="8"/>
        <v>0</v>
      </c>
      <c r="S12" s="13">
        <f t="shared" si="9"/>
        <v>0</v>
      </c>
      <c r="V12" s="4">
        <f t="shared" si="2"/>
        <v>1</v>
      </c>
      <c r="W12" s="13">
        <f t="shared" si="3"/>
        <v>0</v>
      </c>
      <c r="X12" s="13">
        <f t="shared" si="4"/>
        <v>1</v>
      </c>
    </row>
    <row r="13" spans="1:24" s="1" customFormat="1" ht="18" customHeight="1" x14ac:dyDescent="0.2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5"/>
        <v>4</v>
      </c>
      <c r="L13" s="4">
        <v>3</v>
      </c>
      <c r="M13" s="4">
        <v>1</v>
      </c>
      <c r="N13" s="4">
        <f t="shared" si="6"/>
        <v>-4</v>
      </c>
      <c r="O13" s="4">
        <v>0</v>
      </c>
      <c r="P13" s="4">
        <v>-4</v>
      </c>
      <c r="Q13" s="13">
        <f t="shared" si="7"/>
        <v>-50</v>
      </c>
      <c r="R13" s="13">
        <f t="shared" si="8"/>
        <v>0</v>
      </c>
      <c r="S13" s="13">
        <f t="shared" si="9"/>
        <v>-80</v>
      </c>
      <c r="V13" s="4">
        <f t="shared" si="2"/>
        <v>8</v>
      </c>
      <c r="W13" s="13">
        <f t="shared" si="3"/>
        <v>3</v>
      </c>
      <c r="X13" s="13">
        <f t="shared" si="4"/>
        <v>5</v>
      </c>
    </row>
    <row r="14" spans="1:24" s="1" customFormat="1" ht="18" customHeight="1" x14ac:dyDescent="0.2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5"/>
        <v>10</v>
      </c>
      <c r="L14" s="4">
        <v>8</v>
      </c>
      <c r="M14" s="4">
        <v>2</v>
      </c>
      <c r="N14" s="4">
        <f t="shared" si="6"/>
        <v>3</v>
      </c>
      <c r="O14" s="4">
        <v>3</v>
      </c>
      <c r="P14" s="4">
        <v>0</v>
      </c>
      <c r="Q14" s="13">
        <f t="shared" si="7"/>
        <v>42.857142857142861</v>
      </c>
      <c r="R14" s="13">
        <f t="shared" si="8"/>
        <v>60.000000000000007</v>
      </c>
      <c r="S14" s="13">
        <f t="shared" si="9"/>
        <v>0</v>
      </c>
      <c r="V14" s="4">
        <f t="shared" si="2"/>
        <v>7</v>
      </c>
      <c r="W14" s="13">
        <f t="shared" si="3"/>
        <v>5</v>
      </c>
      <c r="X14" s="13">
        <f t="shared" si="4"/>
        <v>2</v>
      </c>
    </row>
    <row r="15" spans="1:24" s="1" customFormat="1" ht="18" customHeight="1" x14ac:dyDescent="0.2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5"/>
        <v>1</v>
      </c>
      <c r="L15" s="4">
        <v>1</v>
      </c>
      <c r="M15" s="4">
        <v>0</v>
      </c>
      <c r="N15" s="4">
        <f t="shared" si="6"/>
        <v>-9</v>
      </c>
      <c r="O15" s="4">
        <v>-4</v>
      </c>
      <c r="P15" s="4">
        <v>-5</v>
      </c>
      <c r="Q15" s="13">
        <f t="shared" si="7"/>
        <v>-90</v>
      </c>
      <c r="R15" s="13">
        <f t="shared" si="8"/>
        <v>-80</v>
      </c>
      <c r="S15" s="13">
        <f t="shared" si="9"/>
        <v>-100</v>
      </c>
      <c r="V15" s="4">
        <f t="shared" si="2"/>
        <v>10</v>
      </c>
      <c r="W15" s="13">
        <f t="shared" si="3"/>
        <v>5</v>
      </c>
      <c r="X15" s="13">
        <f t="shared" si="4"/>
        <v>5</v>
      </c>
    </row>
    <row r="16" spans="1:24" s="1" customFormat="1" ht="18" customHeight="1" x14ac:dyDescent="0.2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5"/>
        <v>12</v>
      </c>
      <c r="L16" s="4">
        <v>10</v>
      </c>
      <c r="M16" s="4">
        <v>2</v>
      </c>
      <c r="N16" s="4">
        <f t="shared" si="6"/>
        <v>3</v>
      </c>
      <c r="O16" s="4">
        <v>4</v>
      </c>
      <c r="P16" s="4">
        <v>-1</v>
      </c>
      <c r="Q16" s="13">
        <f t="shared" si="7"/>
        <v>33.333333333333329</v>
      </c>
      <c r="R16" s="13">
        <f t="shared" si="8"/>
        <v>66.666666666666671</v>
      </c>
      <c r="S16" s="13">
        <f t="shared" si="9"/>
        <v>-33.333333333333336</v>
      </c>
      <c r="V16" s="4">
        <f t="shared" si="2"/>
        <v>9</v>
      </c>
      <c r="W16" s="13">
        <f t="shared" si="3"/>
        <v>6</v>
      </c>
      <c r="X16" s="13">
        <f t="shared" si="4"/>
        <v>3</v>
      </c>
    </row>
    <row r="17" spans="1:24" s="1" customFormat="1" ht="18" customHeight="1" x14ac:dyDescent="0.2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5"/>
        <v>22</v>
      </c>
      <c r="L17" s="4">
        <v>15</v>
      </c>
      <c r="M17" s="4">
        <v>7</v>
      </c>
      <c r="N17" s="4">
        <f t="shared" si="6"/>
        <v>4</v>
      </c>
      <c r="O17" s="4">
        <v>0</v>
      </c>
      <c r="P17" s="4">
        <v>4</v>
      </c>
      <c r="Q17" s="13">
        <f t="shared" si="7"/>
        <v>22.222222222222232</v>
      </c>
      <c r="R17" s="13">
        <f t="shared" si="8"/>
        <v>0</v>
      </c>
      <c r="S17" s="13">
        <f t="shared" si="9"/>
        <v>133.33333333333334</v>
      </c>
      <c r="V17" s="4">
        <f t="shared" si="2"/>
        <v>18</v>
      </c>
      <c r="W17" s="13">
        <f t="shared" si="3"/>
        <v>15</v>
      </c>
      <c r="X17" s="13">
        <f t="shared" si="4"/>
        <v>3</v>
      </c>
    </row>
    <row r="18" spans="1:24" s="1" customFormat="1" ht="18" customHeight="1" x14ac:dyDescent="0.2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5"/>
        <v>22</v>
      </c>
      <c r="L18" s="4">
        <v>16</v>
      </c>
      <c r="M18" s="4">
        <v>6</v>
      </c>
      <c r="N18" s="4">
        <f t="shared" si="6"/>
        <v>2</v>
      </c>
      <c r="O18" s="4">
        <v>1</v>
      </c>
      <c r="P18" s="4">
        <v>1</v>
      </c>
      <c r="Q18" s="13">
        <f t="shared" si="7"/>
        <v>10.000000000000009</v>
      </c>
      <c r="R18" s="13">
        <f t="shared" si="8"/>
        <v>6.6666666666666652</v>
      </c>
      <c r="S18" s="13">
        <f t="shared" si="9"/>
        <v>19.999999999999996</v>
      </c>
      <c r="V18" s="4">
        <f t="shared" si="2"/>
        <v>20</v>
      </c>
      <c r="W18" s="13">
        <f t="shared" si="3"/>
        <v>15</v>
      </c>
      <c r="X18" s="13">
        <f t="shared" si="4"/>
        <v>5</v>
      </c>
    </row>
    <row r="19" spans="1:24" s="1" customFormat="1" ht="18" customHeight="1" x14ac:dyDescent="0.2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5"/>
        <v>51</v>
      </c>
      <c r="L19" s="4">
        <v>33</v>
      </c>
      <c r="M19" s="4">
        <v>18</v>
      </c>
      <c r="N19" s="4">
        <f t="shared" si="6"/>
        <v>6</v>
      </c>
      <c r="O19" s="4">
        <v>1</v>
      </c>
      <c r="P19" s="4">
        <v>5</v>
      </c>
      <c r="Q19" s="13">
        <f t="shared" si="7"/>
        <v>13.33333333333333</v>
      </c>
      <c r="R19" s="13">
        <f t="shared" si="8"/>
        <v>3.125</v>
      </c>
      <c r="S19" s="13">
        <f t="shared" si="9"/>
        <v>38.46153846153846</v>
      </c>
      <c r="V19" s="4">
        <f t="shared" si="2"/>
        <v>45</v>
      </c>
      <c r="W19" s="13">
        <f t="shared" si="3"/>
        <v>32</v>
      </c>
      <c r="X19" s="13">
        <f t="shared" si="4"/>
        <v>13</v>
      </c>
    </row>
    <row r="20" spans="1:24" s="1" customFormat="1" ht="18" customHeight="1" x14ac:dyDescent="0.2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5"/>
        <v>79</v>
      </c>
      <c r="L20" s="4">
        <v>53</v>
      </c>
      <c r="M20" s="4">
        <v>26</v>
      </c>
      <c r="N20" s="4">
        <f t="shared" si="6"/>
        <v>-16</v>
      </c>
      <c r="O20" s="4">
        <v>-7</v>
      </c>
      <c r="P20" s="4">
        <v>-9</v>
      </c>
      <c r="Q20" s="13">
        <f t="shared" si="7"/>
        <v>-16.84210526315789</v>
      </c>
      <c r="R20" s="13">
        <f t="shared" si="8"/>
        <v>-11.66666666666667</v>
      </c>
      <c r="S20" s="13">
        <f t="shared" si="9"/>
        <v>-25.714285714285712</v>
      </c>
      <c r="V20" s="4">
        <f t="shared" si="2"/>
        <v>95</v>
      </c>
      <c r="W20" s="13">
        <f t="shared" si="3"/>
        <v>60</v>
      </c>
      <c r="X20" s="13">
        <f t="shared" si="4"/>
        <v>35</v>
      </c>
    </row>
    <row r="21" spans="1:24" s="1" customFormat="1" ht="18" customHeight="1" x14ac:dyDescent="0.2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5"/>
        <v>113</v>
      </c>
      <c r="L21" s="4">
        <v>69</v>
      </c>
      <c r="M21" s="4">
        <v>44</v>
      </c>
      <c r="N21" s="4">
        <f t="shared" si="6"/>
        <v>4</v>
      </c>
      <c r="O21" s="4">
        <v>1</v>
      </c>
      <c r="P21" s="4">
        <v>3</v>
      </c>
      <c r="Q21" s="13">
        <f t="shared" si="7"/>
        <v>3.669724770642202</v>
      </c>
      <c r="R21" s="13">
        <f t="shared" si="8"/>
        <v>1.4705882352941124</v>
      </c>
      <c r="S21" s="13">
        <f t="shared" si="9"/>
        <v>7.3170731707317138</v>
      </c>
      <c r="V21" s="4">
        <f t="shared" si="2"/>
        <v>109</v>
      </c>
      <c r="W21" s="13">
        <f t="shared" si="3"/>
        <v>68</v>
      </c>
      <c r="X21" s="13">
        <f t="shared" si="4"/>
        <v>41</v>
      </c>
    </row>
    <row r="22" spans="1:24" s="1" customFormat="1" ht="18" customHeight="1" x14ac:dyDescent="0.2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5"/>
        <v>164</v>
      </c>
      <c r="L22" s="4">
        <v>112</v>
      </c>
      <c r="M22" s="4">
        <v>52</v>
      </c>
      <c r="N22" s="4">
        <f t="shared" si="6"/>
        <v>-35</v>
      </c>
      <c r="O22" s="4">
        <v>-27</v>
      </c>
      <c r="P22" s="4">
        <v>-8</v>
      </c>
      <c r="Q22" s="13">
        <f t="shared" si="7"/>
        <v>-17.587939698492463</v>
      </c>
      <c r="R22" s="13">
        <f t="shared" si="8"/>
        <v>-19.424460431654676</v>
      </c>
      <c r="S22" s="13">
        <f t="shared" si="9"/>
        <v>-13.33333333333333</v>
      </c>
      <c r="V22" s="4">
        <f t="shared" si="2"/>
        <v>199</v>
      </c>
      <c r="W22" s="13">
        <f t="shared" si="3"/>
        <v>139</v>
      </c>
      <c r="X22" s="13">
        <f t="shared" si="4"/>
        <v>60</v>
      </c>
    </row>
    <row r="23" spans="1:24" s="1" customFormat="1" ht="18" customHeight="1" x14ac:dyDescent="0.2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5"/>
        <v>348</v>
      </c>
      <c r="L23" s="4">
        <v>244</v>
      </c>
      <c r="M23" s="4">
        <v>104</v>
      </c>
      <c r="N23" s="4">
        <f t="shared" si="6"/>
        <v>4</v>
      </c>
      <c r="O23" s="4">
        <v>1</v>
      </c>
      <c r="P23" s="4">
        <v>3</v>
      </c>
      <c r="Q23" s="13">
        <f t="shared" si="7"/>
        <v>1.1627906976744207</v>
      </c>
      <c r="R23" s="13">
        <f t="shared" si="8"/>
        <v>0.4115226337448652</v>
      </c>
      <c r="S23" s="13">
        <f t="shared" si="9"/>
        <v>2.9702970297029729</v>
      </c>
      <c r="V23" s="4">
        <f t="shared" si="2"/>
        <v>344</v>
      </c>
      <c r="W23" s="13">
        <f t="shared" si="3"/>
        <v>243</v>
      </c>
      <c r="X23" s="13">
        <f t="shared" si="4"/>
        <v>101</v>
      </c>
    </row>
    <row r="24" spans="1:24" s="1" customFormat="1" ht="18" customHeight="1" x14ac:dyDescent="0.2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5"/>
        <v>658</v>
      </c>
      <c r="L24" s="4">
        <v>468</v>
      </c>
      <c r="M24" s="4">
        <v>190</v>
      </c>
      <c r="N24" s="4">
        <f t="shared" si="6"/>
        <v>10</v>
      </c>
      <c r="O24" s="4">
        <v>-4</v>
      </c>
      <c r="P24" s="4">
        <v>14</v>
      </c>
      <c r="Q24" s="13">
        <f t="shared" si="7"/>
        <v>1.5432098765432167</v>
      </c>
      <c r="R24" s="13">
        <f t="shared" si="8"/>
        <v>-0.84745762711864181</v>
      </c>
      <c r="S24" s="13">
        <f t="shared" si="9"/>
        <v>7.9545454545454586</v>
      </c>
      <c r="V24" s="4">
        <f t="shared" si="2"/>
        <v>648</v>
      </c>
      <c r="W24" s="13">
        <f t="shared" si="3"/>
        <v>472</v>
      </c>
      <c r="X24" s="13">
        <f t="shared" si="4"/>
        <v>176</v>
      </c>
    </row>
    <row r="25" spans="1:24" s="1" customFormat="1" ht="18" customHeight="1" x14ac:dyDescent="0.2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5"/>
        <v>883</v>
      </c>
      <c r="L25" s="4">
        <v>591</v>
      </c>
      <c r="M25" s="4">
        <v>292</v>
      </c>
      <c r="N25" s="4">
        <f t="shared" si="6"/>
        <v>38</v>
      </c>
      <c r="O25" s="4">
        <v>18</v>
      </c>
      <c r="P25" s="4">
        <v>20</v>
      </c>
      <c r="Q25" s="13">
        <f t="shared" si="7"/>
        <v>4.4970414201183528</v>
      </c>
      <c r="R25" s="13">
        <f t="shared" si="8"/>
        <v>3.1413612565444948</v>
      </c>
      <c r="S25" s="13">
        <f t="shared" si="9"/>
        <v>7.3529411764705843</v>
      </c>
      <c r="V25" s="4">
        <f t="shared" si="2"/>
        <v>845</v>
      </c>
      <c r="W25" s="13">
        <f t="shared" si="3"/>
        <v>573</v>
      </c>
      <c r="X25" s="13">
        <f t="shared" si="4"/>
        <v>272</v>
      </c>
    </row>
    <row r="26" spans="1:24" s="1" customFormat="1" ht="18" customHeight="1" x14ac:dyDescent="0.2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 t="shared" si="5"/>
        <v>1086</v>
      </c>
      <c r="L26" s="4">
        <v>638</v>
      </c>
      <c r="M26" s="4">
        <v>448</v>
      </c>
      <c r="N26" s="4">
        <f t="shared" si="6"/>
        <v>-39</v>
      </c>
      <c r="O26" s="4">
        <v>3</v>
      </c>
      <c r="P26" s="4">
        <v>-42</v>
      </c>
      <c r="Q26" s="13">
        <f t="shared" si="7"/>
        <v>-3.4666666666666623</v>
      </c>
      <c r="R26" s="13">
        <f t="shared" si="8"/>
        <v>0.47244094488188004</v>
      </c>
      <c r="S26" s="13">
        <f t="shared" si="9"/>
        <v>-8.5714285714285747</v>
      </c>
      <c r="V26" s="4">
        <f t="shared" si="2"/>
        <v>1125</v>
      </c>
      <c r="W26" s="13">
        <f t="shared" si="3"/>
        <v>635</v>
      </c>
      <c r="X26" s="13">
        <f t="shared" si="4"/>
        <v>490</v>
      </c>
    </row>
    <row r="27" spans="1:24" s="1" customFormat="1" ht="18" customHeight="1" x14ac:dyDescent="0.2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5"/>
        <v>1504</v>
      </c>
      <c r="L27" s="4">
        <v>751</v>
      </c>
      <c r="M27" s="4">
        <v>753</v>
      </c>
      <c r="N27" s="4">
        <f t="shared" si="6"/>
        <v>-137</v>
      </c>
      <c r="O27" s="4">
        <v>-43</v>
      </c>
      <c r="P27" s="4">
        <v>-94</v>
      </c>
      <c r="Q27" s="13">
        <f t="shared" si="7"/>
        <v>-8.348567946374164</v>
      </c>
      <c r="R27" s="13">
        <f t="shared" si="8"/>
        <v>-5.4156171284634791</v>
      </c>
      <c r="S27" s="13">
        <f t="shared" si="9"/>
        <v>-11.097992916174737</v>
      </c>
      <c r="V27" s="4">
        <f t="shared" si="2"/>
        <v>1641</v>
      </c>
      <c r="W27" s="13">
        <f t="shared" si="3"/>
        <v>794</v>
      </c>
      <c r="X27" s="13">
        <f t="shared" si="4"/>
        <v>847</v>
      </c>
    </row>
    <row r="28" spans="1:24" s="1" customFormat="1" ht="18" customHeight="1" x14ac:dyDescent="0.2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5"/>
        <v>1715</v>
      </c>
      <c r="L28" s="4">
        <v>624</v>
      </c>
      <c r="M28" s="4">
        <v>1091</v>
      </c>
      <c r="N28" s="4">
        <f t="shared" si="6"/>
        <v>-79</v>
      </c>
      <c r="O28" s="4">
        <v>-46</v>
      </c>
      <c r="P28" s="4">
        <v>-33</v>
      </c>
      <c r="Q28" s="13">
        <f t="shared" si="7"/>
        <v>-4.4035674470457087</v>
      </c>
      <c r="R28" s="13">
        <f t="shared" si="8"/>
        <v>-6.8656716417910495</v>
      </c>
      <c r="S28" s="13">
        <f t="shared" si="9"/>
        <v>-2.9359430604982251</v>
      </c>
      <c r="V28" s="4">
        <f t="shared" si="2"/>
        <v>1794</v>
      </c>
      <c r="W28" s="13">
        <f>L28-O28</f>
        <v>670</v>
      </c>
      <c r="X28" s="13">
        <f t="shared" si="4"/>
        <v>1124</v>
      </c>
    </row>
    <row r="29" spans="1:24" s="1" customFormat="1" ht="18" customHeight="1" x14ac:dyDescent="0.2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5"/>
        <v>1073</v>
      </c>
      <c r="L29" s="4">
        <v>250</v>
      </c>
      <c r="M29" s="4">
        <v>823</v>
      </c>
      <c r="N29" s="4">
        <f>O29+P29</f>
        <v>-59</v>
      </c>
      <c r="O29" s="4">
        <v>-22</v>
      </c>
      <c r="P29" s="4">
        <v>-37</v>
      </c>
      <c r="Q29" s="13">
        <f>IF(K29=N29,0,(1-(K29/(K29-N29)))*-100)</f>
        <v>-5.2120141342756217</v>
      </c>
      <c r="R29" s="13">
        <f>IF(L29=O29,0,(1-(L29/(L29-O29)))*-100)</f>
        <v>-8.0882352941176521</v>
      </c>
      <c r="S29" s="13">
        <f>IF(M29=P29,0,(1-(M29/(M29-P29)))*-100)</f>
        <v>-4.3023255813953494</v>
      </c>
      <c r="V29" s="4">
        <f t="shared" si="2"/>
        <v>1132</v>
      </c>
      <c r="W29" s="13">
        <f t="shared" si="3"/>
        <v>272</v>
      </c>
      <c r="X29" s="13">
        <f t="shared" si="4"/>
        <v>860</v>
      </c>
    </row>
    <row r="30" spans="1:24" s="1" customFormat="1" ht="18" customHeight="1" thickBot="1" x14ac:dyDescent="0.25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ref="K30" si="10">L30+M30</f>
        <v>297</v>
      </c>
      <c r="L30" s="4">
        <v>36</v>
      </c>
      <c r="M30" s="4">
        <v>261</v>
      </c>
      <c r="N30" s="4">
        <f t="shared" ref="N30" si="11">O30+P30</f>
        <v>-25</v>
      </c>
      <c r="O30" s="4">
        <v>-4</v>
      </c>
      <c r="P30" s="4">
        <v>-21</v>
      </c>
      <c r="Q30" s="13">
        <f t="shared" ref="Q30" si="12">IF(K30=N30,0,(1-(K30/(K30-N30)))*-100)</f>
        <v>-7.7639751552795015</v>
      </c>
      <c r="R30" s="13">
        <f>IF(L30=O30,0,(1-(L30/(L30-O30)))*-100)</f>
        <v>-9.9999999999999982</v>
      </c>
      <c r="S30" s="13">
        <f t="shared" ref="S30" si="13">IF(M30=P30,0,(1-(M30/(M30-P30)))*-100)</f>
        <v>-7.4468085106383031</v>
      </c>
      <c r="V30" s="4">
        <f t="shared" si="2"/>
        <v>322</v>
      </c>
      <c r="W30" s="13">
        <f t="shared" si="3"/>
        <v>40</v>
      </c>
      <c r="X30" s="13">
        <f t="shared" si="4"/>
        <v>282</v>
      </c>
    </row>
    <row r="31" spans="1:24" s="1" customFormat="1" ht="18" customHeight="1" thickTop="1" x14ac:dyDescent="0.2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2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14</v>
      </c>
      <c r="L32" s="4">
        <f t="shared" ref="L32:P32" si="14">SUM(L10:L12)</f>
        <v>7</v>
      </c>
      <c r="M32" s="4">
        <f t="shared" si="14"/>
        <v>7</v>
      </c>
      <c r="N32" s="4">
        <f t="shared" si="14"/>
        <v>4</v>
      </c>
      <c r="O32" s="4">
        <f t="shared" si="14"/>
        <v>3</v>
      </c>
      <c r="P32" s="4">
        <f t="shared" si="14"/>
        <v>1</v>
      </c>
      <c r="Q32" s="13">
        <f>IF(K32=N32,0,(1-(K32/(K32-N32)))*-100)</f>
        <v>39.999999999999993</v>
      </c>
      <c r="R32" s="13">
        <f t="shared" ref="R32:S36" si="15">IF(L32=O32,0,(1-(L32/(L32-O32)))*-100)</f>
        <v>75</v>
      </c>
      <c r="S32" s="13">
        <f t="shared" si="15"/>
        <v>16.666666666666675</v>
      </c>
      <c r="V32" s="4">
        <f t="shared" ref="V32:X32" si="16">SUM(V10:V12)</f>
        <v>10</v>
      </c>
      <c r="W32" s="13">
        <f t="shared" si="16"/>
        <v>4</v>
      </c>
      <c r="X32" s="13">
        <f t="shared" si="16"/>
        <v>6</v>
      </c>
    </row>
    <row r="33" spans="1:24" s="1" customFormat="1" ht="18" customHeight="1" x14ac:dyDescent="0.2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7">SUM(K13:K22)</f>
        <v>478</v>
      </c>
      <c r="L33" s="4">
        <f t="shared" si="17"/>
        <v>320</v>
      </c>
      <c r="M33" s="4">
        <f>SUM(M13:M22)</f>
        <v>158</v>
      </c>
      <c r="N33" s="4">
        <f t="shared" ref="N33:P33" si="18">SUM(N13:N22)</f>
        <v>-42</v>
      </c>
      <c r="O33" s="4">
        <f t="shared" si="18"/>
        <v>-28</v>
      </c>
      <c r="P33" s="4">
        <f t="shared" si="18"/>
        <v>-14</v>
      </c>
      <c r="Q33" s="13">
        <f t="shared" ref="Q33:Q36" si="19">IF(K33=N33,0,(1-(K33/(K33-N33)))*-100)</f>
        <v>-8.076923076923082</v>
      </c>
      <c r="R33" s="13">
        <f t="shared" si="15"/>
        <v>-8.045977011494255</v>
      </c>
      <c r="S33" s="13">
        <f t="shared" si="15"/>
        <v>-8.139534883720934</v>
      </c>
      <c r="V33" s="4">
        <f t="shared" ref="V33:X33" si="20">SUM(V13:V22)</f>
        <v>520</v>
      </c>
      <c r="W33" s="13">
        <f t="shared" si="20"/>
        <v>348</v>
      </c>
      <c r="X33" s="13">
        <f t="shared" si="20"/>
        <v>172</v>
      </c>
    </row>
    <row r="34" spans="1:24" s="1" customFormat="1" ht="18" customHeight="1" x14ac:dyDescent="0.2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21">SUM(K23:K30)</f>
        <v>7564</v>
      </c>
      <c r="L34" s="4">
        <f t="shared" si="21"/>
        <v>3602</v>
      </c>
      <c r="M34" s="4">
        <f t="shared" si="21"/>
        <v>3962</v>
      </c>
      <c r="N34" s="4">
        <f t="shared" si="21"/>
        <v>-287</v>
      </c>
      <c r="O34" s="4">
        <f t="shared" si="21"/>
        <v>-97</v>
      </c>
      <c r="P34" s="4">
        <f t="shared" si="21"/>
        <v>-190</v>
      </c>
      <c r="Q34" s="13">
        <f>IF(K34=N34,0,(1-(K34/(K34-N34)))*-100)</f>
        <v>-3.655585275761053</v>
      </c>
      <c r="R34" s="13">
        <f t="shared" si="15"/>
        <v>-2.622330359556635</v>
      </c>
      <c r="S34" s="13">
        <f t="shared" si="15"/>
        <v>-4.5761078998073241</v>
      </c>
      <c r="V34" s="4">
        <f t="shared" ref="V34:X34" si="22">SUM(V23:V30)</f>
        <v>7851</v>
      </c>
      <c r="W34" s="13">
        <f t="shared" si="22"/>
        <v>3699</v>
      </c>
      <c r="X34" s="13">
        <f t="shared" si="22"/>
        <v>4152</v>
      </c>
    </row>
    <row r="35" spans="1:24" s="1" customFormat="1" ht="18" customHeight="1" x14ac:dyDescent="0.2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23">SUM(K25:K30)</f>
        <v>6558</v>
      </c>
      <c r="L35" s="4">
        <f t="shared" si="23"/>
        <v>2890</v>
      </c>
      <c r="M35" s="4">
        <f t="shared" si="23"/>
        <v>3668</v>
      </c>
      <c r="N35" s="4">
        <f t="shared" si="23"/>
        <v>-301</v>
      </c>
      <c r="O35" s="4">
        <f t="shared" si="23"/>
        <v>-94</v>
      </c>
      <c r="P35" s="4">
        <f t="shared" si="23"/>
        <v>-207</v>
      </c>
      <c r="Q35" s="13">
        <f t="shared" si="19"/>
        <v>-4.3883948097390268</v>
      </c>
      <c r="R35" s="13">
        <f t="shared" si="15"/>
        <v>-3.1501340482573692</v>
      </c>
      <c r="S35" s="13">
        <f t="shared" si="15"/>
        <v>-5.3419354838709632</v>
      </c>
      <c r="V35" s="4">
        <f t="shared" ref="V35" si="24">SUM(V25:V30)</f>
        <v>6859</v>
      </c>
      <c r="W35" s="13">
        <f>SUM(W25:W30)</f>
        <v>2984</v>
      </c>
      <c r="X35" s="13">
        <f>SUM(X25:X30)</f>
        <v>3875</v>
      </c>
    </row>
    <row r="36" spans="1:24" s="1" customFormat="1" ht="18" customHeight="1" x14ac:dyDescent="0.2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5">SUM(K27:K30)</f>
        <v>4589</v>
      </c>
      <c r="L36" s="4">
        <f t="shared" si="25"/>
        <v>1661</v>
      </c>
      <c r="M36" s="4">
        <f t="shared" si="25"/>
        <v>2928</v>
      </c>
      <c r="N36" s="4">
        <f t="shared" si="25"/>
        <v>-300</v>
      </c>
      <c r="O36" s="4">
        <f t="shared" si="25"/>
        <v>-115</v>
      </c>
      <c r="P36" s="4">
        <f t="shared" si="25"/>
        <v>-185</v>
      </c>
      <c r="Q36" s="13">
        <f t="shared" si="19"/>
        <v>-6.1362241767232595</v>
      </c>
      <c r="R36" s="13">
        <f t="shared" si="15"/>
        <v>-6.4752252252252234</v>
      </c>
      <c r="S36" s="13">
        <f t="shared" si="15"/>
        <v>-5.9428204304529437</v>
      </c>
      <c r="V36" s="4">
        <f t="shared" ref="V36" si="26">SUM(V27:V30)</f>
        <v>4889</v>
      </c>
      <c r="W36" s="13">
        <f>SUM(W27:W30)</f>
        <v>1776</v>
      </c>
      <c r="X36" s="13">
        <f>SUM(X27:X30)</f>
        <v>3113</v>
      </c>
    </row>
    <row r="37" spans="1:24" ht="18" customHeight="1" x14ac:dyDescent="0.2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2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0.1737835153922542</v>
      </c>
      <c r="L38" s="14">
        <f t="shared" ref="L38:M38" si="27">L32/L9*100</f>
        <v>0.17816238228556885</v>
      </c>
      <c r="M38" s="14">
        <f t="shared" si="27"/>
        <v>0.1696147322510298</v>
      </c>
      <c r="N38" s="14">
        <f>N32/N9*100</f>
        <v>-1.2307692307692308</v>
      </c>
      <c r="O38" s="14">
        <f>O32/O9*100</f>
        <v>-2.459016393442623</v>
      </c>
      <c r="P38" s="14">
        <f t="shared" ref="P38" si="28">P32/P9*100</f>
        <v>-0.49261083743842365</v>
      </c>
      <c r="Q38" s="14">
        <f>K38-V38</f>
        <v>5.4466011514435336E-2</v>
      </c>
      <c r="R38" s="14">
        <f t="shared" ref="R38:S42" si="29">L38-W38</f>
        <v>7.9421330693369402E-2</v>
      </c>
      <c r="S38" s="14">
        <f>M38-X38</f>
        <v>3.1046602920775768E-2</v>
      </c>
      <c r="V38" s="14">
        <f>V32/V9*100</f>
        <v>0.11931750387781886</v>
      </c>
      <c r="W38" s="14">
        <f t="shared" ref="W38:X38" si="30">W32/W9*100</f>
        <v>9.8741051592199452E-2</v>
      </c>
      <c r="X38" s="14">
        <f t="shared" si="30"/>
        <v>0.13856812933025403</v>
      </c>
    </row>
    <row r="39" spans="1:24" ht="18" customHeight="1" x14ac:dyDescent="0.2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 t="shared" ref="K39:M39" si="31">K33/K9*100</f>
        <v>5.9334657398212514</v>
      </c>
      <c r="L39" s="14">
        <f>L33/L9*100</f>
        <v>8.144566047340291</v>
      </c>
      <c r="M39" s="15">
        <f t="shared" si="31"/>
        <v>3.8284468136661012</v>
      </c>
      <c r="N39" s="14">
        <f>N33/N9*100</f>
        <v>12.923076923076923</v>
      </c>
      <c r="O39" s="14">
        <f t="shared" ref="O39:P39" si="32">O33/O9*100</f>
        <v>22.950819672131146</v>
      </c>
      <c r="P39" s="14">
        <f t="shared" si="32"/>
        <v>6.8965517241379306</v>
      </c>
      <c r="Q39" s="14">
        <f t="shared" ref="Q39:Q42" si="33">K39-V39</f>
        <v>-0.27104446182532982</v>
      </c>
      <c r="R39" s="14">
        <f t="shared" si="29"/>
        <v>-0.44590544118106124</v>
      </c>
      <c r="S39" s="14">
        <f t="shared" si="29"/>
        <v>-0.1438395604678484</v>
      </c>
      <c r="V39" s="14">
        <f t="shared" ref="V39:X39" si="34">V33/V9*100</f>
        <v>6.2045102016465812</v>
      </c>
      <c r="W39" s="14">
        <f t="shared" si="34"/>
        <v>8.5904714885213522</v>
      </c>
      <c r="X39" s="14">
        <f t="shared" si="34"/>
        <v>3.9722863741339496</v>
      </c>
    </row>
    <row r="40" spans="1:24" ht="18" customHeight="1" x14ac:dyDescent="0.2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5">K34/K9*100</f>
        <v>93.892750744786497</v>
      </c>
      <c r="L40" s="14">
        <f t="shared" si="35"/>
        <v>91.677271570374145</v>
      </c>
      <c r="M40" s="14">
        <f t="shared" si="35"/>
        <v>96.001938454082875</v>
      </c>
      <c r="N40" s="14">
        <f>N34/N9*100</f>
        <v>88.307692307692307</v>
      </c>
      <c r="O40" s="14">
        <f t="shared" ref="O40:P40" si="36">O34/O9*100</f>
        <v>79.508196721311478</v>
      </c>
      <c r="P40" s="14">
        <f t="shared" si="36"/>
        <v>93.596059113300484</v>
      </c>
      <c r="Q40" s="14">
        <f t="shared" si="33"/>
        <v>0.21657845031089096</v>
      </c>
      <c r="R40" s="14">
        <f t="shared" si="29"/>
        <v>0.36648411048770413</v>
      </c>
      <c r="S40" s="14">
        <f t="shared" si="29"/>
        <v>0.11279295754707164</v>
      </c>
      <c r="V40" s="14">
        <f t="shared" ref="V40:X40" si="37">V34/V9*100</f>
        <v>93.676172294475606</v>
      </c>
      <c r="W40" s="14">
        <f t="shared" si="37"/>
        <v>91.310787459886441</v>
      </c>
      <c r="X40" s="14">
        <f t="shared" si="37"/>
        <v>95.889145496535804</v>
      </c>
    </row>
    <row r="41" spans="1:24" ht="18" customHeight="1" x14ac:dyDescent="0.2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8">K35/K9*100</f>
        <v>81.405163853028796</v>
      </c>
      <c r="L41" s="14">
        <f t="shared" si="38"/>
        <v>73.555612115041995</v>
      </c>
      <c r="M41" s="14">
        <f t="shared" si="38"/>
        <v>88.87811969953961</v>
      </c>
      <c r="N41" s="14">
        <f>N35/N9*100</f>
        <v>92.615384615384613</v>
      </c>
      <c r="O41" s="14">
        <f t="shared" ref="O41:P41" si="39">O35/O9*100</f>
        <v>77.049180327868854</v>
      </c>
      <c r="P41" s="14">
        <f t="shared" si="39"/>
        <v>101.97044334975369</v>
      </c>
      <c r="Q41" s="14">
        <f t="shared" si="33"/>
        <v>-0.43471205676716806</v>
      </c>
      <c r="R41" s="14">
        <f t="shared" si="29"/>
        <v>-0.10521237273880502</v>
      </c>
      <c r="S41" s="14">
        <f t="shared" si="29"/>
        <v>-0.6137971595827878</v>
      </c>
      <c r="V41" s="14">
        <f>V35/V9*100</f>
        <v>81.839875909795964</v>
      </c>
      <c r="W41" s="14">
        <f>W35/W9*100</f>
        <v>73.6608244877808</v>
      </c>
      <c r="X41" s="14">
        <f>X35/X9*100</f>
        <v>89.491916859122398</v>
      </c>
    </row>
    <row r="42" spans="1:24" ht="18" customHeight="1" x14ac:dyDescent="0.2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40">K36/K9*100</f>
        <v>56.963753723932477</v>
      </c>
      <c r="L42" s="14">
        <f t="shared" si="40"/>
        <v>42.275388139475695</v>
      </c>
      <c r="M42" s="14">
        <f t="shared" si="40"/>
        <v>70.947419433002182</v>
      </c>
      <c r="N42" s="14">
        <f t="shared" si="40"/>
        <v>92.307692307692307</v>
      </c>
      <c r="O42" s="14">
        <f t="shared" si="40"/>
        <v>94.262295081967224</v>
      </c>
      <c r="P42" s="14">
        <f t="shared" si="40"/>
        <v>91.13300492610837</v>
      </c>
      <c r="Q42" s="14">
        <f t="shared" si="33"/>
        <v>-1.3705739219331718</v>
      </c>
      <c r="R42" s="14">
        <f t="shared" si="29"/>
        <v>-1.5656387674608609</v>
      </c>
      <c r="S42" s="14">
        <f t="shared" si="29"/>
        <v>-0.94634500117795994</v>
      </c>
      <c r="V42" s="14">
        <f t="shared" ref="V42:X42" si="41">V36/V9*100</f>
        <v>58.334327645865649</v>
      </c>
      <c r="W42" s="14">
        <f t="shared" si="41"/>
        <v>43.841026906936555</v>
      </c>
      <c r="X42" s="14">
        <f t="shared" si="41"/>
        <v>71.893764434180142</v>
      </c>
    </row>
    <row r="43" spans="1:24" x14ac:dyDescent="0.2">
      <c r="A43" s="7" t="s">
        <v>29</v>
      </c>
    </row>
  </sheetData>
  <mergeCells count="8">
    <mergeCell ref="A37:S37"/>
    <mergeCell ref="E7:G7"/>
    <mergeCell ref="H7:J7"/>
    <mergeCell ref="V7:X7"/>
    <mergeCell ref="B6:J6"/>
    <mergeCell ref="K6:S6"/>
    <mergeCell ref="N7:P7"/>
    <mergeCell ref="Q7:S7"/>
  </mergeCells>
  <phoneticPr fontId="1"/>
  <pageMargins left="0.7" right="0.7" top="0.75" bottom="0.75" header="0.3" footer="0.3"/>
  <pageSetup paperSize="9" scale="6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pageSetUpPr fitToPage="1"/>
  </sheetPr>
  <dimension ref="A1:X43"/>
  <sheetViews>
    <sheetView view="pageBreakPreview" zoomScale="70" zoomScaleNormal="70" zoomScaleSheetLayoutView="70" workbookViewId="0"/>
  </sheetViews>
  <sheetFormatPr defaultRowHeight="13" x14ac:dyDescent="0.2"/>
  <cols>
    <col min="1" max="1" width="11.7265625" customWidth="1"/>
  </cols>
  <sheetData>
    <row r="1" spans="1:2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2">
      <c r="A2" s="1" t="s">
        <v>59</v>
      </c>
    </row>
    <row r="5" spans="1:24" s="1" customFormat="1" ht="12" x14ac:dyDescent="0.2">
      <c r="A5" s="1" t="s">
        <v>48</v>
      </c>
      <c r="S5" s="23" t="s">
        <v>60</v>
      </c>
    </row>
    <row r="6" spans="1:24" s="1" customFormat="1" ht="18" customHeight="1" x14ac:dyDescent="0.2">
      <c r="A6" s="2"/>
      <c r="B6" s="20" t="s">
        <v>33</v>
      </c>
      <c r="C6" s="18"/>
      <c r="D6" s="18"/>
      <c r="E6" s="18"/>
      <c r="F6" s="18"/>
      <c r="G6" s="18"/>
      <c r="H6" s="18"/>
      <c r="I6" s="18"/>
      <c r="J6" s="18"/>
      <c r="K6" s="20" t="s">
        <v>34</v>
      </c>
      <c r="L6" s="18"/>
      <c r="M6" s="18"/>
      <c r="N6" s="18"/>
      <c r="O6" s="18"/>
      <c r="P6" s="18"/>
      <c r="Q6" s="18"/>
      <c r="R6" s="18"/>
      <c r="S6" s="19"/>
    </row>
    <row r="7" spans="1:24" s="1" customFormat="1" ht="18" customHeight="1" x14ac:dyDescent="0.2">
      <c r="A7" s="8"/>
      <c r="B7" s="10" t="s">
        <v>35</v>
      </c>
      <c r="C7" s="11"/>
      <c r="D7" s="11"/>
      <c r="E7" s="17" t="s">
        <v>37</v>
      </c>
      <c r="F7" s="18"/>
      <c r="G7" s="19"/>
      <c r="H7" s="17" t="s">
        <v>36</v>
      </c>
      <c r="I7" s="18"/>
      <c r="J7" s="19"/>
      <c r="K7" s="10" t="s">
        <v>35</v>
      </c>
      <c r="L7" s="11"/>
      <c r="M7" s="11"/>
      <c r="N7" s="17" t="s">
        <v>37</v>
      </c>
      <c r="O7" s="18"/>
      <c r="P7" s="19"/>
      <c r="Q7" s="17" t="s">
        <v>36</v>
      </c>
      <c r="R7" s="18"/>
      <c r="S7" s="19"/>
      <c r="V7" s="20" t="s">
        <v>38</v>
      </c>
      <c r="W7" s="21"/>
      <c r="X7" s="22"/>
    </row>
    <row r="8" spans="1:24" s="1" customFormat="1" x14ac:dyDescent="0.2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2">
      <c r="A9" s="4" t="s">
        <v>0</v>
      </c>
      <c r="B9" s="4">
        <f>C9+D9</f>
        <v>17</v>
      </c>
      <c r="C9" s="4">
        <f>SUM(C10:C30)</f>
        <v>4</v>
      </c>
      <c r="D9" s="4">
        <f>SUM(D10:D30)</f>
        <v>13</v>
      </c>
      <c r="E9" s="4">
        <f>F9+G9</f>
        <v>0</v>
      </c>
      <c r="F9" s="4">
        <f>SUM(F10:F30)</f>
        <v>-7</v>
      </c>
      <c r="G9" s="4">
        <f>SUM(G10:G30)</f>
        <v>7</v>
      </c>
      <c r="H9" s="13">
        <f>IF(B9=E9,0,(1-(B9/(B9-E9)))*-100)</f>
        <v>0</v>
      </c>
      <c r="I9" s="13">
        <f>IF(C9=F9,0,(1-(C9/(C9-F9)))*-100)</f>
        <v>-63.636363636363633</v>
      </c>
      <c r="J9" s="13">
        <f>IF(D9=G9,0,(1-(D9/(D9-G9)))*-100)</f>
        <v>116.66666666666666</v>
      </c>
      <c r="K9" s="4">
        <f>L9+M9</f>
        <v>122</v>
      </c>
      <c r="L9" s="4">
        <f>SUM(L10:L30)</f>
        <v>52</v>
      </c>
      <c r="M9" s="4">
        <f>SUM(M10:M30)</f>
        <v>70</v>
      </c>
      <c r="N9" s="4">
        <f>O9+P9</f>
        <v>-16</v>
      </c>
      <c r="O9" s="4">
        <f>SUM(O10:O30)</f>
        <v>-9</v>
      </c>
      <c r="P9" s="4">
        <f>SUM(P10:P30)</f>
        <v>-7</v>
      </c>
      <c r="Q9" s="13">
        <f>IF(K9=N9,0,(1-(K9/(K9-N9)))*-100)</f>
        <v>-11.594202898550721</v>
      </c>
      <c r="R9" s="13">
        <f>IF(L9=O9,0,(1-(L9/(L9-O9)))*-100)</f>
        <v>-14.754098360655743</v>
      </c>
      <c r="S9" s="13">
        <f>IF(M9=P9,0,(1-(M9/(M9-P9)))*-100)</f>
        <v>-9.0909090909090935</v>
      </c>
      <c r="V9" s="4">
        <f>K9-N9</f>
        <v>138</v>
      </c>
      <c r="W9" s="13">
        <f>L9-O9</f>
        <v>61</v>
      </c>
      <c r="X9" s="13">
        <f>M9-P9</f>
        <v>77</v>
      </c>
    </row>
    <row r="10" spans="1:24" s="1" customFormat="1" ht="18" customHeight="1" x14ac:dyDescent="0.2">
      <c r="A10" s="4" t="s">
        <v>1</v>
      </c>
      <c r="B10" s="4">
        <f>C10+D10</f>
        <v>17</v>
      </c>
      <c r="C10" s="4">
        <v>4</v>
      </c>
      <c r="D10" s="4">
        <v>13</v>
      </c>
      <c r="E10" s="4">
        <f>F10+G10</f>
        <v>0</v>
      </c>
      <c r="F10" s="4">
        <v>-7</v>
      </c>
      <c r="G10" s="4">
        <v>7</v>
      </c>
      <c r="H10" s="13">
        <f>IF(B10=E10,0,(1-(B10/(B10-E10)))*-100)</f>
        <v>0</v>
      </c>
      <c r="I10" s="13">
        <f t="shared" ref="I10" si="0">IF(C10=F10,0,(1-(C10/(C10-F10)))*-100)</f>
        <v>-63.636363636363633</v>
      </c>
      <c r="J10" s="13">
        <f>IF(D10=G10,0,(1-(D10/(D10-G10)))*-100)</f>
        <v>116.66666666666666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2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2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2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2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2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2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-1</v>
      </c>
      <c r="O16" s="4">
        <v>0</v>
      </c>
      <c r="P16" s="4">
        <v>-1</v>
      </c>
      <c r="Q16" s="13">
        <f t="shared" si="5"/>
        <v>-100</v>
      </c>
      <c r="R16" s="13">
        <f t="shared" si="1"/>
        <v>0</v>
      </c>
      <c r="S16" s="13">
        <f t="shared" si="1"/>
        <v>-100</v>
      </c>
      <c r="V16" s="4">
        <f t="shared" si="2"/>
        <v>1</v>
      </c>
      <c r="W16" s="13">
        <f t="shared" si="2"/>
        <v>0</v>
      </c>
      <c r="X16" s="13">
        <f t="shared" si="2"/>
        <v>1</v>
      </c>
    </row>
    <row r="17" spans="1:24" s="1" customFormat="1" ht="18" customHeight="1" x14ac:dyDescent="0.2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2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0</v>
      </c>
      <c r="L18" s="4">
        <v>0</v>
      </c>
      <c r="M18" s="4">
        <v>0</v>
      </c>
      <c r="N18" s="4">
        <f t="shared" si="4"/>
        <v>0</v>
      </c>
      <c r="O18" s="4">
        <v>0</v>
      </c>
      <c r="P18" s="4">
        <v>0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0</v>
      </c>
      <c r="W18" s="13">
        <f t="shared" si="2"/>
        <v>0</v>
      </c>
      <c r="X18" s="13">
        <f t="shared" si="2"/>
        <v>0</v>
      </c>
    </row>
    <row r="19" spans="1:24" s="1" customFormat="1" ht="18" customHeight="1" x14ac:dyDescent="0.2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0</v>
      </c>
      <c r="L19" s="4">
        <v>0</v>
      </c>
      <c r="M19" s="4">
        <v>0</v>
      </c>
      <c r="N19" s="4">
        <f t="shared" si="4"/>
        <v>0</v>
      </c>
      <c r="O19" s="4">
        <v>0</v>
      </c>
      <c r="P19" s="4">
        <v>0</v>
      </c>
      <c r="Q19" s="13">
        <f t="shared" si="5"/>
        <v>0</v>
      </c>
      <c r="R19" s="13">
        <f t="shared" si="1"/>
        <v>0</v>
      </c>
      <c r="S19" s="13">
        <f t="shared" si="1"/>
        <v>0</v>
      </c>
      <c r="V19" s="4">
        <f t="shared" si="2"/>
        <v>0</v>
      </c>
      <c r="W19" s="13">
        <f t="shared" si="2"/>
        <v>0</v>
      </c>
      <c r="X19" s="13">
        <f t="shared" si="2"/>
        <v>0</v>
      </c>
    </row>
    <row r="20" spans="1:24" s="1" customFormat="1" ht="18" customHeight="1" x14ac:dyDescent="0.2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0</v>
      </c>
      <c r="L20" s="4">
        <v>0</v>
      </c>
      <c r="M20" s="4">
        <v>0</v>
      </c>
      <c r="N20" s="4">
        <f t="shared" si="4"/>
        <v>0</v>
      </c>
      <c r="O20" s="4">
        <v>0</v>
      </c>
      <c r="P20" s="4">
        <v>0</v>
      </c>
      <c r="Q20" s="13">
        <f t="shared" si="5"/>
        <v>0</v>
      </c>
      <c r="R20" s="13">
        <f t="shared" si="1"/>
        <v>0</v>
      </c>
      <c r="S20" s="13">
        <f t="shared" si="1"/>
        <v>0</v>
      </c>
      <c r="V20" s="4">
        <f t="shared" si="2"/>
        <v>0</v>
      </c>
      <c r="W20" s="13">
        <f t="shared" si="2"/>
        <v>0</v>
      </c>
      <c r="X20" s="13">
        <f t="shared" si="2"/>
        <v>0</v>
      </c>
    </row>
    <row r="21" spans="1:24" s="1" customFormat="1" ht="18" customHeight="1" x14ac:dyDescent="0.2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1</v>
      </c>
      <c r="L21" s="4">
        <v>1</v>
      </c>
      <c r="M21" s="4">
        <v>0</v>
      </c>
      <c r="N21" s="4">
        <f t="shared" si="4"/>
        <v>1</v>
      </c>
      <c r="O21" s="4">
        <v>1</v>
      </c>
      <c r="P21" s="4">
        <v>0</v>
      </c>
      <c r="Q21" s="13">
        <f t="shared" si="5"/>
        <v>0</v>
      </c>
      <c r="R21" s="13">
        <f t="shared" si="1"/>
        <v>0</v>
      </c>
      <c r="S21" s="13">
        <f t="shared" si="1"/>
        <v>0</v>
      </c>
      <c r="V21" s="4">
        <f t="shared" si="2"/>
        <v>0</v>
      </c>
      <c r="W21" s="13">
        <f t="shared" si="2"/>
        <v>0</v>
      </c>
      <c r="X21" s="13">
        <f t="shared" si="2"/>
        <v>0</v>
      </c>
    </row>
    <row r="22" spans="1:24" s="1" customFormat="1" ht="18" customHeight="1" x14ac:dyDescent="0.2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6</v>
      </c>
      <c r="L22" s="4">
        <v>3</v>
      </c>
      <c r="M22" s="4">
        <v>3</v>
      </c>
      <c r="N22" s="4">
        <f t="shared" si="4"/>
        <v>3</v>
      </c>
      <c r="O22" s="4">
        <v>1</v>
      </c>
      <c r="P22" s="4">
        <v>2</v>
      </c>
      <c r="Q22" s="13">
        <f t="shared" si="5"/>
        <v>100</v>
      </c>
      <c r="R22" s="13">
        <f t="shared" si="1"/>
        <v>50</v>
      </c>
      <c r="S22" s="13">
        <f t="shared" si="1"/>
        <v>200</v>
      </c>
      <c r="V22" s="4">
        <f t="shared" si="2"/>
        <v>3</v>
      </c>
      <c r="W22" s="13">
        <f t="shared" si="2"/>
        <v>2</v>
      </c>
      <c r="X22" s="13">
        <f t="shared" si="2"/>
        <v>1</v>
      </c>
    </row>
    <row r="23" spans="1:24" s="1" customFormat="1" ht="18" customHeight="1" x14ac:dyDescent="0.2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2</v>
      </c>
      <c r="L23" s="4">
        <v>2</v>
      </c>
      <c r="M23" s="4">
        <v>0</v>
      </c>
      <c r="N23" s="4">
        <f t="shared" si="4"/>
        <v>-1</v>
      </c>
      <c r="O23" s="4">
        <v>-1</v>
      </c>
      <c r="P23" s="4">
        <v>0</v>
      </c>
      <c r="Q23" s="13">
        <f t="shared" si="5"/>
        <v>-33.333333333333336</v>
      </c>
      <c r="R23" s="13">
        <f t="shared" si="1"/>
        <v>-33.333333333333336</v>
      </c>
      <c r="S23" s="13">
        <f t="shared" si="1"/>
        <v>0</v>
      </c>
      <c r="V23" s="4">
        <f t="shared" si="2"/>
        <v>3</v>
      </c>
      <c r="W23" s="13">
        <f t="shared" si="2"/>
        <v>3</v>
      </c>
      <c r="X23" s="13">
        <f t="shared" si="2"/>
        <v>0</v>
      </c>
    </row>
    <row r="24" spans="1:24" s="1" customFormat="1" ht="18" customHeight="1" x14ac:dyDescent="0.2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5</v>
      </c>
      <c r="L24" s="4">
        <v>4</v>
      </c>
      <c r="M24" s="4">
        <v>1</v>
      </c>
      <c r="N24" s="4">
        <f t="shared" si="4"/>
        <v>-7</v>
      </c>
      <c r="O24" s="4">
        <v>-7</v>
      </c>
      <c r="P24" s="4">
        <v>0</v>
      </c>
      <c r="Q24" s="13">
        <f t="shared" si="5"/>
        <v>-58.333333333333329</v>
      </c>
      <c r="R24" s="13">
        <f t="shared" si="1"/>
        <v>-63.636363636363633</v>
      </c>
      <c r="S24" s="13">
        <f t="shared" si="1"/>
        <v>0</v>
      </c>
      <c r="V24" s="4">
        <f t="shared" si="2"/>
        <v>12</v>
      </c>
      <c r="W24" s="13">
        <f t="shared" si="2"/>
        <v>11</v>
      </c>
      <c r="X24" s="13">
        <f t="shared" si="2"/>
        <v>1</v>
      </c>
    </row>
    <row r="25" spans="1:24" s="1" customFormat="1" ht="18" customHeight="1" x14ac:dyDescent="0.2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11</v>
      </c>
      <c r="L25" s="4">
        <v>7</v>
      </c>
      <c r="M25" s="4">
        <v>4</v>
      </c>
      <c r="N25" s="4">
        <f t="shared" si="4"/>
        <v>-3</v>
      </c>
      <c r="O25" s="4">
        <v>-2</v>
      </c>
      <c r="P25" s="4">
        <v>-1</v>
      </c>
      <c r="Q25" s="13">
        <f t="shared" si="5"/>
        <v>-21.428571428571431</v>
      </c>
      <c r="R25" s="13">
        <f t="shared" si="1"/>
        <v>-22.222222222222221</v>
      </c>
      <c r="S25" s="13">
        <f t="shared" si="1"/>
        <v>-19.999999999999996</v>
      </c>
      <c r="V25" s="4">
        <f t="shared" si="2"/>
        <v>14</v>
      </c>
      <c r="W25" s="13">
        <f t="shared" si="2"/>
        <v>9</v>
      </c>
      <c r="X25" s="13">
        <f t="shared" si="2"/>
        <v>5</v>
      </c>
    </row>
    <row r="26" spans="1:24" s="1" customFormat="1" ht="18" customHeight="1" x14ac:dyDescent="0.2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11</v>
      </c>
      <c r="L26" s="4">
        <v>4</v>
      </c>
      <c r="M26" s="4">
        <v>7</v>
      </c>
      <c r="N26" s="4">
        <f t="shared" si="4"/>
        <v>-6</v>
      </c>
      <c r="O26" s="4">
        <v>-3</v>
      </c>
      <c r="P26" s="4">
        <v>-3</v>
      </c>
      <c r="Q26" s="13">
        <f t="shared" si="5"/>
        <v>-35.294117647058819</v>
      </c>
      <c r="R26" s="13">
        <f t="shared" si="5"/>
        <v>-42.857142857142861</v>
      </c>
      <c r="S26" s="13">
        <f t="shared" si="5"/>
        <v>-30.000000000000004</v>
      </c>
      <c r="V26" s="4">
        <f t="shared" si="2"/>
        <v>17</v>
      </c>
      <c r="W26" s="13">
        <f t="shared" si="2"/>
        <v>7</v>
      </c>
      <c r="X26" s="13">
        <f t="shared" si="2"/>
        <v>10</v>
      </c>
    </row>
    <row r="27" spans="1:24" s="1" customFormat="1" ht="18" customHeight="1" x14ac:dyDescent="0.2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31</v>
      </c>
      <c r="L27" s="4">
        <v>15</v>
      </c>
      <c r="M27" s="4">
        <v>16</v>
      </c>
      <c r="N27" s="4">
        <f t="shared" si="4"/>
        <v>6</v>
      </c>
      <c r="O27" s="4">
        <v>4</v>
      </c>
      <c r="P27" s="4">
        <v>2</v>
      </c>
      <c r="Q27" s="13">
        <f t="shared" si="5"/>
        <v>24</v>
      </c>
      <c r="R27" s="13">
        <f t="shared" si="5"/>
        <v>36.363636363636353</v>
      </c>
      <c r="S27" s="13">
        <f t="shared" si="5"/>
        <v>14.285714285714279</v>
      </c>
      <c r="V27" s="4">
        <f t="shared" si="2"/>
        <v>25</v>
      </c>
      <c r="W27" s="13">
        <f t="shared" si="2"/>
        <v>11</v>
      </c>
      <c r="X27" s="13">
        <f t="shared" si="2"/>
        <v>14</v>
      </c>
    </row>
    <row r="28" spans="1:24" s="1" customFormat="1" ht="18" customHeight="1" x14ac:dyDescent="0.2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24</v>
      </c>
      <c r="L28" s="4">
        <v>10</v>
      </c>
      <c r="M28" s="4">
        <v>14</v>
      </c>
      <c r="N28" s="4">
        <f t="shared" si="4"/>
        <v>-13</v>
      </c>
      <c r="O28" s="4">
        <v>-2</v>
      </c>
      <c r="P28" s="4">
        <v>-11</v>
      </c>
      <c r="Q28" s="13">
        <f t="shared" si="5"/>
        <v>-35.13513513513513</v>
      </c>
      <c r="R28" s="13">
        <f t="shared" si="5"/>
        <v>-16.666666666666664</v>
      </c>
      <c r="S28" s="13">
        <f t="shared" si="5"/>
        <v>-43.999999999999993</v>
      </c>
      <c r="V28" s="4">
        <f t="shared" si="2"/>
        <v>37</v>
      </c>
      <c r="W28" s="13">
        <f>L28-O28</f>
        <v>12</v>
      </c>
      <c r="X28" s="13">
        <f t="shared" si="2"/>
        <v>25</v>
      </c>
    </row>
    <row r="29" spans="1:24" s="1" customFormat="1" ht="18" customHeight="1" x14ac:dyDescent="0.2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26</v>
      </c>
      <c r="L29" s="4">
        <v>5</v>
      </c>
      <c r="M29" s="4">
        <v>21</v>
      </c>
      <c r="N29" s="4">
        <f>O29+P29</f>
        <v>4</v>
      </c>
      <c r="O29" s="4">
        <v>-1</v>
      </c>
      <c r="P29" s="4">
        <v>5</v>
      </c>
      <c r="Q29" s="13">
        <f>IF(K29=N29,0,(1-(K29/(K29-N29)))*-100)</f>
        <v>18.181818181818187</v>
      </c>
      <c r="R29" s="13">
        <f>IF(L29=O29,0,(1-(L29/(L29-O29)))*-100)</f>
        <v>-16.666666666666664</v>
      </c>
      <c r="S29" s="13">
        <f>IF(M29=P29,0,(1-(M29/(M29-P29)))*-100)</f>
        <v>31.25</v>
      </c>
      <c r="V29" s="4">
        <f t="shared" si="2"/>
        <v>22</v>
      </c>
      <c r="W29" s="13">
        <f t="shared" si="2"/>
        <v>6</v>
      </c>
      <c r="X29" s="13">
        <f t="shared" si="2"/>
        <v>16</v>
      </c>
    </row>
    <row r="30" spans="1:24" s="1" customFormat="1" ht="18" customHeight="1" thickBot="1" x14ac:dyDescent="0.25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5</v>
      </c>
      <c r="L30" s="4">
        <v>1</v>
      </c>
      <c r="M30" s="4">
        <v>4</v>
      </c>
      <c r="N30" s="4">
        <f t="shared" ref="N30" si="6">O30+P30</f>
        <v>1</v>
      </c>
      <c r="O30" s="4">
        <v>1</v>
      </c>
      <c r="P30" s="4">
        <v>0</v>
      </c>
      <c r="Q30" s="13">
        <f t="shared" ref="Q30" si="7">IF(K30=N30,0,(1-(K30/(K30-N30)))*-100)</f>
        <v>25</v>
      </c>
      <c r="R30" s="13">
        <f>IF(L30=O30,0,(1-(L30/(L30-O30)))*-100)</f>
        <v>0</v>
      </c>
      <c r="S30" s="13">
        <f t="shared" ref="S30" si="8">IF(M30=P30,0,(1-(M30/(M30-P30)))*-100)</f>
        <v>0</v>
      </c>
      <c r="V30" s="4">
        <f t="shared" si="2"/>
        <v>4</v>
      </c>
      <c r="W30" s="13">
        <f t="shared" si="2"/>
        <v>0</v>
      </c>
      <c r="X30" s="13">
        <f t="shared" si="2"/>
        <v>4</v>
      </c>
    </row>
    <row r="31" spans="1:24" s="1" customFormat="1" ht="18" customHeight="1" thickTop="1" x14ac:dyDescent="0.2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2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2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7</v>
      </c>
      <c r="L33" s="4">
        <f t="shared" si="12"/>
        <v>4</v>
      </c>
      <c r="M33" s="4">
        <f>SUM(M13:M22)</f>
        <v>3</v>
      </c>
      <c r="N33" s="4">
        <f t="shared" ref="N33:P33" si="13">SUM(N13:N22)</f>
        <v>3</v>
      </c>
      <c r="O33" s="4">
        <f t="shared" si="13"/>
        <v>2</v>
      </c>
      <c r="P33" s="4">
        <f t="shared" si="13"/>
        <v>1</v>
      </c>
      <c r="Q33" s="13">
        <f t="shared" ref="Q33:Q36" si="14">IF(K33=N33,0,(1-(K33/(K33-N33)))*-100)</f>
        <v>75</v>
      </c>
      <c r="R33" s="13">
        <f t="shared" si="10"/>
        <v>100</v>
      </c>
      <c r="S33" s="13">
        <f t="shared" si="10"/>
        <v>50</v>
      </c>
      <c r="V33" s="4">
        <f t="shared" ref="V33:X33" si="15">SUM(V13:V22)</f>
        <v>4</v>
      </c>
      <c r="W33" s="13">
        <f t="shared" si="15"/>
        <v>2</v>
      </c>
      <c r="X33" s="13">
        <f t="shared" si="15"/>
        <v>2</v>
      </c>
    </row>
    <row r="34" spans="1:24" s="1" customFormat="1" ht="18" customHeight="1" x14ac:dyDescent="0.2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115</v>
      </c>
      <c r="L34" s="4">
        <f t="shared" si="16"/>
        <v>48</v>
      </c>
      <c r="M34" s="4">
        <f t="shared" si="16"/>
        <v>67</v>
      </c>
      <c r="N34" s="4">
        <f t="shared" si="16"/>
        <v>-19</v>
      </c>
      <c r="O34" s="4">
        <f t="shared" si="16"/>
        <v>-11</v>
      </c>
      <c r="P34" s="4">
        <f t="shared" si="16"/>
        <v>-8</v>
      </c>
      <c r="Q34" s="13">
        <f>IF(K34=N34,0,(1-(K34/(K34-N34)))*-100)</f>
        <v>-14.179104477611936</v>
      </c>
      <c r="R34" s="13">
        <f t="shared" si="10"/>
        <v>-18.644067796610166</v>
      </c>
      <c r="S34" s="13">
        <f t="shared" si="10"/>
        <v>-10.666666666666668</v>
      </c>
      <c r="V34" s="4">
        <f t="shared" ref="V34:X34" si="17">SUM(V23:V30)</f>
        <v>134</v>
      </c>
      <c r="W34" s="13">
        <f t="shared" si="17"/>
        <v>59</v>
      </c>
      <c r="X34" s="13">
        <f t="shared" si="17"/>
        <v>75</v>
      </c>
    </row>
    <row r="35" spans="1:24" s="1" customFormat="1" ht="18" customHeight="1" x14ac:dyDescent="0.2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108</v>
      </c>
      <c r="L35" s="4">
        <f>SUM(L25:L30)</f>
        <v>42</v>
      </c>
      <c r="M35" s="4">
        <f t="shared" si="18"/>
        <v>66</v>
      </c>
      <c r="N35" s="4">
        <f t="shared" si="18"/>
        <v>-11</v>
      </c>
      <c r="O35" s="4">
        <f t="shared" si="18"/>
        <v>-3</v>
      </c>
      <c r="P35" s="4">
        <f t="shared" si="18"/>
        <v>-8</v>
      </c>
      <c r="Q35" s="13">
        <f t="shared" si="14"/>
        <v>-9.2436974789915975</v>
      </c>
      <c r="R35" s="13">
        <f t="shared" si="10"/>
        <v>-6.6666666666666652</v>
      </c>
      <c r="S35" s="13">
        <f t="shared" si="10"/>
        <v>-10.810810810810811</v>
      </c>
      <c r="V35" s="4">
        <f t="shared" ref="V35" si="19">SUM(V25:V30)</f>
        <v>119</v>
      </c>
      <c r="W35" s="13">
        <f>SUM(W25:W30)</f>
        <v>45</v>
      </c>
      <c r="X35" s="13">
        <f>SUM(X25:X30)</f>
        <v>74</v>
      </c>
    </row>
    <row r="36" spans="1:24" s="1" customFormat="1" ht="18" customHeight="1" x14ac:dyDescent="0.2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86</v>
      </c>
      <c r="L36" s="4">
        <f>SUM(L27:L30)</f>
        <v>31</v>
      </c>
      <c r="M36" s="4">
        <f t="shared" si="20"/>
        <v>55</v>
      </c>
      <c r="N36" s="4">
        <f t="shared" si="20"/>
        <v>-2</v>
      </c>
      <c r="O36" s="4">
        <f t="shared" si="20"/>
        <v>2</v>
      </c>
      <c r="P36" s="4">
        <f t="shared" si="20"/>
        <v>-4</v>
      </c>
      <c r="Q36" s="13">
        <f t="shared" si="14"/>
        <v>-2.2727272727272707</v>
      </c>
      <c r="R36" s="13">
        <f t="shared" si="10"/>
        <v>6.8965517241379226</v>
      </c>
      <c r="S36" s="13">
        <f t="shared" si="10"/>
        <v>-6.7796610169491567</v>
      </c>
      <c r="V36" s="4">
        <f t="shared" ref="V36" si="21">SUM(V27:V30)</f>
        <v>88</v>
      </c>
      <c r="W36" s="13">
        <f>SUM(W27:W30)</f>
        <v>29</v>
      </c>
      <c r="X36" s="13">
        <f>SUM(X27:X30)</f>
        <v>59</v>
      </c>
    </row>
    <row r="37" spans="1:24" ht="18" customHeight="1" x14ac:dyDescent="0.2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2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2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5.7377049180327866</v>
      </c>
      <c r="L39" s="14">
        <f>L33/L9*100</f>
        <v>7.6923076923076925</v>
      </c>
      <c r="M39" s="15">
        <f t="shared" ref="M39" si="26">M33/M9*100</f>
        <v>4.2857142857142856</v>
      </c>
      <c r="N39" s="14">
        <f>N33/N9*100</f>
        <v>-18.75</v>
      </c>
      <c r="O39" s="14">
        <f t="shared" ref="O39" si="27">O33/O9*100</f>
        <v>-22.222222222222221</v>
      </c>
      <c r="P39" s="14">
        <f>P33/P9*100</f>
        <v>-14.285714285714285</v>
      </c>
      <c r="Q39" s="14">
        <f t="shared" ref="Q39:Q42" si="28">K39-V39</f>
        <v>2.8391541933951054</v>
      </c>
      <c r="R39" s="14">
        <f t="shared" si="24"/>
        <v>4.4136191677175285</v>
      </c>
      <c r="S39" s="14">
        <f t="shared" si="24"/>
        <v>1.6883116883116882</v>
      </c>
      <c r="V39" s="14">
        <f t="shared" ref="V39:X39" si="29">V33/V9*100</f>
        <v>2.8985507246376812</v>
      </c>
      <c r="W39" s="14">
        <f t="shared" si="29"/>
        <v>3.278688524590164</v>
      </c>
      <c r="X39" s="14">
        <f t="shared" si="29"/>
        <v>2.5974025974025974</v>
      </c>
    </row>
    <row r="40" spans="1:24" ht="18" customHeight="1" x14ac:dyDescent="0.2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94.262295081967224</v>
      </c>
      <c r="L40" s="14">
        <f t="shared" si="30"/>
        <v>92.307692307692307</v>
      </c>
      <c r="M40" s="14">
        <f t="shared" si="30"/>
        <v>95.714285714285722</v>
      </c>
      <c r="N40" s="14">
        <f>N34/N9*100</f>
        <v>118.75</v>
      </c>
      <c r="O40" s="14">
        <f t="shared" ref="O40:P40" si="31">O34/O9*100</f>
        <v>122.22222222222223</v>
      </c>
      <c r="P40" s="14">
        <f t="shared" si="31"/>
        <v>114.28571428571428</v>
      </c>
      <c r="Q40" s="14">
        <f t="shared" si="28"/>
        <v>-2.839154193395089</v>
      </c>
      <c r="R40" s="14">
        <f t="shared" si="24"/>
        <v>-4.4136191677175276</v>
      </c>
      <c r="S40" s="14">
        <f t="shared" si="24"/>
        <v>-1.6883116883116855</v>
      </c>
      <c r="V40" s="14">
        <f t="shared" ref="V40:X40" si="32">V34/V9*100</f>
        <v>97.101449275362313</v>
      </c>
      <c r="W40" s="14">
        <f t="shared" si="32"/>
        <v>96.721311475409834</v>
      </c>
      <c r="X40" s="14">
        <f t="shared" si="32"/>
        <v>97.402597402597408</v>
      </c>
    </row>
    <row r="41" spans="1:24" ht="18" customHeight="1" x14ac:dyDescent="0.2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88.52459016393442</v>
      </c>
      <c r="L41" s="14">
        <f t="shared" si="33"/>
        <v>80.769230769230774</v>
      </c>
      <c r="M41" s="14">
        <f t="shared" si="33"/>
        <v>94.285714285714278</v>
      </c>
      <c r="N41" s="14">
        <f>N35/N9*100</f>
        <v>68.75</v>
      </c>
      <c r="O41" s="14">
        <f t="shared" ref="O41:P41" si="34">O35/O9*100</f>
        <v>33.333333333333329</v>
      </c>
      <c r="P41" s="14">
        <f t="shared" si="34"/>
        <v>114.28571428571428</v>
      </c>
      <c r="Q41" s="14">
        <f t="shared" si="28"/>
        <v>2.2927061059634042</v>
      </c>
      <c r="R41" s="14">
        <f t="shared" si="24"/>
        <v>6.9987389659520858</v>
      </c>
      <c r="S41" s="14">
        <f t="shared" si="24"/>
        <v>-1.8181818181818272</v>
      </c>
      <c r="V41" s="14">
        <f>V35/V9*100</f>
        <v>86.231884057971016</v>
      </c>
      <c r="W41" s="14">
        <f>W35/W9*100</f>
        <v>73.770491803278688</v>
      </c>
      <c r="X41" s="14">
        <f>X35/X9*100</f>
        <v>96.103896103896105</v>
      </c>
    </row>
    <row r="42" spans="1:24" ht="18" customHeight="1" x14ac:dyDescent="0.2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70.491803278688522</v>
      </c>
      <c r="L42" s="14">
        <f t="shared" si="35"/>
        <v>59.615384615384613</v>
      </c>
      <c r="M42" s="14">
        <f t="shared" si="35"/>
        <v>78.571428571428569</v>
      </c>
      <c r="N42" s="14">
        <f t="shared" si="35"/>
        <v>12.5</v>
      </c>
      <c r="O42" s="14">
        <f t="shared" si="35"/>
        <v>-22.222222222222221</v>
      </c>
      <c r="P42" s="14">
        <f t="shared" si="35"/>
        <v>57.142857142857139</v>
      </c>
      <c r="Q42" s="14">
        <f t="shared" si="28"/>
        <v>6.7236873366595447</v>
      </c>
      <c r="R42" s="14">
        <f t="shared" si="24"/>
        <v>12.074401008827238</v>
      </c>
      <c r="S42" s="14">
        <f t="shared" si="24"/>
        <v>1.9480519480519405</v>
      </c>
      <c r="V42" s="14">
        <f t="shared" ref="V42:X42" si="36">V36/V9*100</f>
        <v>63.768115942028977</v>
      </c>
      <c r="W42" s="14">
        <f t="shared" si="36"/>
        <v>47.540983606557376</v>
      </c>
      <c r="X42" s="14">
        <f t="shared" si="36"/>
        <v>76.623376623376629</v>
      </c>
    </row>
    <row r="43" spans="1:24" x14ac:dyDescent="0.2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6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pageSetUpPr fitToPage="1"/>
  </sheetPr>
  <dimension ref="A1:X43"/>
  <sheetViews>
    <sheetView view="pageBreakPreview" zoomScale="70" zoomScaleNormal="70" zoomScaleSheetLayoutView="70" workbookViewId="0"/>
  </sheetViews>
  <sheetFormatPr defaultRowHeight="13" x14ac:dyDescent="0.2"/>
  <cols>
    <col min="1" max="1" width="11.7265625" customWidth="1"/>
  </cols>
  <sheetData>
    <row r="1" spans="1:2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2">
      <c r="A2" s="1" t="s">
        <v>59</v>
      </c>
    </row>
    <row r="5" spans="1:24" s="1" customFormat="1" ht="12" x14ac:dyDescent="0.2">
      <c r="A5" s="1" t="s">
        <v>49</v>
      </c>
      <c r="S5" s="23" t="s">
        <v>60</v>
      </c>
    </row>
    <row r="6" spans="1:24" s="1" customFormat="1" ht="18" customHeight="1" x14ac:dyDescent="0.2">
      <c r="A6" s="2"/>
      <c r="B6" s="20" t="s">
        <v>33</v>
      </c>
      <c r="C6" s="18"/>
      <c r="D6" s="18"/>
      <c r="E6" s="18"/>
      <c r="F6" s="18"/>
      <c r="G6" s="18"/>
      <c r="H6" s="18"/>
      <c r="I6" s="18"/>
      <c r="J6" s="18"/>
      <c r="K6" s="20" t="s">
        <v>34</v>
      </c>
      <c r="L6" s="18"/>
      <c r="M6" s="18"/>
      <c r="N6" s="18"/>
      <c r="O6" s="18"/>
      <c r="P6" s="18"/>
      <c r="Q6" s="18"/>
      <c r="R6" s="18"/>
      <c r="S6" s="19"/>
    </row>
    <row r="7" spans="1:24" s="1" customFormat="1" ht="18" customHeight="1" x14ac:dyDescent="0.2">
      <c r="A7" s="8"/>
      <c r="B7" s="10" t="s">
        <v>35</v>
      </c>
      <c r="C7" s="11"/>
      <c r="D7" s="11"/>
      <c r="E7" s="17" t="s">
        <v>37</v>
      </c>
      <c r="F7" s="18"/>
      <c r="G7" s="19"/>
      <c r="H7" s="17" t="s">
        <v>36</v>
      </c>
      <c r="I7" s="18"/>
      <c r="J7" s="19"/>
      <c r="K7" s="10" t="s">
        <v>35</v>
      </c>
      <c r="L7" s="11"/>
      <c r="M7" s="11"/>
      <c r="N7" s="17" t="s">
        <v>37</v>
      </c>
      <c r="O7" s="18"/>
      <c r="P7" s="19"/>
      <c r="Q7" s="17" t="s">
        <v>36</v>
      </c>
      <c r="R7" s="18"/>
      <c r="S7" s="19"/>
      <c r="V7" s="20" t="s">
        <v>38</v>
      </c>
      <c r="W7" s="21"/>
      <c r="X7" s="22"/>
    </row>
    <row r="8" spans="1:24" s="1" customFormat="1" x14ac:dyDescent="0.2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2">
      <c r="A9" s="4" t="s">
        <v>0</v>
      </c>
      <c r="B9" s="4">
        <f>C9+D9</f>
        <v>112</v>
      </c>
      <c r="C9" s="4">
        <f>SUM(C10:C30)</f>
        <v>52</v>
      </c>
      <c r="D9" s="4">
        <f>SUM(D10:D30)</f>
        <v>60</v>
      </c>
      <c r="E9" s="4">
        <f>F9+G9</f>
        <v>-15</v>
      </c>
      <c r="F9" s="4">
        <f>SUM(F10:F30)</f>
        <v>-7</v>
      </c>
      <c r="G9" s="4">
        <f>SUM(G10:G30)</f>
        <v>-8</v>
      </c>
      <c r="H9" s="13">
        <f>IF(B9=E9,0,(1-(B9/(B9-E9)))*-100)</f>
        <v>-11.811023622047244</v>
      </c>
      <c r="I9" s="13">
        <f>IF(C9=F9,0,(1-(C9/(C9-F9)))*-100)</f>
        <v>-11.864406779661019</v>
      </c>
      <c r="J9" s="13">
        <f>IF(D9=G9,0,(1-(D9/(D9-G9)))*-100)</f>
        <v>-11.764705882352944</v>
      </c>
      <c r="K9" s="4">
        <f>L9+M9</f>
        <v>273</v>
      </c>
      <c r="L9" s="4">
        <f>SUM(L10:L30)</f>
        <v>130</v>
      </c>
      <c r="M9" s="4">
        <f>SUM(M10:M30)</f>
        <v>143</v>
      </c>
      <c r="N9" s="4">
        <f>O9+P9</f>
        <v>-9</v>
      </c>
      <c r="O9" s="4">
        <f>SUM(O10:O30)</f>
        <v>-5</v>
      </c>
      <c r="P9" s="4">
        <f>SUM(P10:P30)</f>
        <v>-4</v>
      </c>
      <c r="Q9" s="13">
        <f>IF(K9=N9,0,(1-(K9/(K9-N9)))*-100)</f>
        <v>-3.1914893617021267</v>
      </c>
      <c r="R9" s="13">
        <f>IF(L9=O9,0,(1-(L9/(L9-O9)))*-100)</f>
        <v>-3.703703703703709</v>
      </c>
      <c r="S9" s="13">
        <f>IF(M9=P9,0,(1-(M9/(M9-P9)))*-100)</f>
        <v>-2.7210884353741527</v>
      </c>
      <c r="V9" s="4">
        <f>K9-N9</f>
        <v>282</v>
      </c>
      <c r="W9" s="13">
        <f>L9-O9</f>
        <v>135</v>
      </c>
      <c r="X9" s="13">
        <f>M9-P9</f>
        <v>147</v>
      </c>
    </row>
    <row r="10" spans="1:24" s="1" customFormat="1" ht="18" customHeight="1" x14ac:dyDescent="0.2">
      <c r="A10" s="4" t="s">
        <v>1</v>
      </c>
      <c r="B10" s="4">
        <f>C10+D10</f>
        <v>112</v>
      </c>
      <c r="C10" s="4">
        <v>52</v>
      </c>
      <c r="D10" s="4">
        <v>60</v>
      </c>
      <c r="E10" s="4">
        <f>F10+G10</f>
        <v>-15</v>
      </c>
      <c r="F10" s="4">
        <v>-7</v>
      </c>
      <c r="G10" s="4">
        <v>-8</v>
      </c>
      <c r="H10" s="13">
        <f>IF(B10=E10,0,(1-(B10/(B10-E10)))*-100)</f>
        <v>-11.811023622047244</v>
      </c>
      <c r="I10" s="13">
        <f t="shared" ref="I10" si="0">IF(C10=F10,0,(1-(C10/(C10-F10)))*-100)</f>
        <v>-11.864406779661019</v>
      </c>
      <c r="J10" s="13">
        <f>IF(D10=G10,0,(1-(D10/(D10-G10)))*-100)</f>
        <v>-11.764705882352944</v>
      </c>
      <c r="K10" s="4">
        <f>L10+M10</f>
        <v>1</v>
      </c>
      <c r="L10" s="4">
        <v>1</v>
      </c>
      <c r="M10" s="4">
        <v>0</v>
      </c>
      <c r="N10" s="4">
        <f>O10+P10</f>
        <v>0</v>
      </c>
      <c r="O10" s="4">
        <v>1</v>
      </c>
      <c r="P10" s="4">
        <v>-1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-100</v>
      </c>
      <c r="V10" s="4">
        <f t="shared" ref="V10:X30" si="2">K10-N10</f>
        <v>1</v>
      </c>
      <c r="W10" s="13">
        <f t="shared" si="2"/>
        <v>0</v>
      </c>
      <c r="X10" s="13">
        <f t="shared" si="2"/>
        <v>1</v>
      </c>
    </row>
    <row r="11" spans="1:24" s="1" customFormat="1" ht="18" customHeight="1" x14ac:dyDescent="0.2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2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2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2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2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2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2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2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0</v>
      </c>
      <c r="L18" s="4">
        <v>0</v>
      </c>
      <c r="M18" s="4">
        <v>0</v>
      </c>
      <c r="N18" s="4">
        <f t="shared" si="4"/>
        <v>-1</v>
      </c>
      <c r="O18" s="4">
        <v>-1</v>
      </c>
      <c r="P18" s="4">
        <v>0</v>
      </c>
      <c r="Q18" s="13">
        <f t="shared" si="5"/>
        <v>-100</v>
      </c>
      <c r="R18" s="13">
        <f t="shared" si="1"/>
        <v>-100</v>
      </c>
      <c r="S18" s="13">
        <f t="shared" si="1"/>
        <v>0</v>
      </c>
      <c r="V18" s="4">
        <f t="shared" si="2"/>
        <v>1</v>
      </c>
      <c r="W18" s="13">
        <f t="shared" si="2"/>
        <v>1</v>
      </c>
      <c r="X18" s="13">
        <f t="shared" si="2"/>
        <v>0</v>
      </c>
    </row>
    <row r="19" spans="1:24" s="1" customFormat="1" ht="18" customHeight="1" x14ac:dyDescent="0.2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2</v>
      </c>
      <c r="L19" s="4">
        <v>1</v>
      </c>
      <c r="M19" s="4">
        <v>1</v>
      </c>
      <c r="N19" s="4">
        <f t="shared" si="4"/>
        <v>-1</v>
      </c>
      <c r="O19" s="4">
        <v>-2</v>
      </c>
      <c r="P19" s="4">
        <v>1</v>
      </c>
      <c r="Q19" s="13">
        <f t="shared" si="5"/>
        <v>-33.333333333333336</v>
      </c>
      <c r="R19" s="13">
        <f t="shared" si="1"/>
        <v>-66.666666666666671</v>
      </c>
      <c r="S19" s="13">
        <f t="shared" si="1"/>
        <v>0</v>
      </c>
      <c r="V19" s="4">
        <f t="shared" si="2"/>
        <v>3</v>
      </c>
      <c r="W19" s="13">
        <f t="shared" si="2"/>
        <v>3</v>
      </c>
      <c r="X19" s="13">
        <f t="shared" si="2"/>
        <v>0</v>
      </c>
    </row>
    <row r="20" spans="1:24" s="1" customFormat="1" ht="18" customHeight="1" x14ac:dyDescent="0.2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2</v>
      </c>
      <c r="L20" s="4">
        <v>0</v>
      </c>
      <c r="M20" s="4">
        <v>2</v>
      </c>
      <c r="N20" s="4">
        <f t="shared" si="4"/>
        <v>0</v>
      </c>
      <c r="O20" s="4">
        <v>-1</v>
      </c>
      <c r="P20" s="4">
        <v>1</v>
      </c>
      <c r="Q20" s="13">
        <f t="shared" si="5"/>
        <v>0</v>
      </c>
      <c r="R20" s="13">
        <f t="shared" si="1"/>
        <v>-100</v>
      </c>
      <c r="S20" s="13">
        <f t="shared" si="1"/>
        <v>100</v>
      </c>
      <c r="V20" s="4">
        <f t="shared" si="2"/>
        <v>2</v>
      </c>
      <c r="W20" s="13">
        <f t="shared" si="2"/>
        <v>1</v>
      </c>
      <c r="X20" s="13">
        <f t="shared" si="2"/>
        <v>1</v>
      </c>
    </row>
    <row r="21" spans="1:24" s="1" customFormat="1" ht="18" customHeight="1" x14ac:dyDescent="0.2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5</v>
      </c>
      <c r="L21" s="4">
        <v>4</v>
      </c>
      <c r="M21" s="4">
        <v>1</v>
      </c>
      <c r="N21" s="4">
        <f t="shared" si="4"/>
        <v>3</v>
      </c>
      <c r="O21" s="4">
        <v>2</v>
      </c>
      <c r="P21" s="4">
        <v>1</v>
      </c>
      <c r="Q21" s="13">
        <f t="shared" si="5"/>
        <v>150</v>
      </c>
      <c r="R21" s="13">
        <f t="shared" si="1"/>
        <v>100</v>
      </c>
      <c r="S21" s="13">
        <f t="shared" si="1"/>
        <v>0</v>
      </c>
      <c r="V21" s="4">
        <f t="shared" si="2"/>
        <v>2</v>
      </c>
      <c r="W21" s="13">
        <f t="shared" si="2"/>
        <v>2</v>
      </c>
      <c r="X21" s="13">
        <f t="shared" si="2"/>
        <v>0</v>
      </c>
    </row>
    <row r="22" spans="1:24" s="1" customFormat="1" ht="18" customHeight="1" x14ac:dyDescent="0.2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3</v>
      </c>
      <c r="L22" s="4">
        <v>2</v>
      </c>
      <c r="M22" s="4">
        <v>1</v>
      </c>
      <c r="N22" s="4">
        <f t="shared" si="4"/>
        <v>-5</v>
      </c>
      <c r="O22" s="4">
        <v>-2</v>
      </c>
      <c r="P22" s="4">
        <v>-3</v>
      </c>
      <c r="Q22" s="13">
        <f t="shared" si="5"/>
        <v>-62.5</v>
      </c>
      <c r="R22" s="13">
        <f t="shared" si="1"/>
        <v>-50</v>
      </c>
      <c r="S22" s="13">
        <f t="shared" si="1"/>
        <v>-75</v>
      </c>
      <c r="V22" s="4">
        <f t="shared" si="2"/>
        <v>8</v>
      </c>
      <c r="W22" s="13">
        <f t="shared" si="2"/>
        <v>4</v>
      </c>
      <c r="X22" s="13">
        <f t="shared" si="2"/>
        <v>4</v>
      </c>
    </row>
    <row r="23" spans="1:24" s="1" customFormat="1" ht="18" customHeight="1" x14ac:dyDescent="0.2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11</v>
      </c>
      <c r="L23" s="4">
        <v>9</v>
      </c>
      <c r="M23" s="4">
        <v>2</v>
      </c>
      <c r="N23" s="4">
        <f t="shared" si="4"/>
        <v>-7</v>
      </c>
      <c r="O23" s="4">
        <v>-5</v>
      </c>
      <c r="P23" s="4">
        <v>-2</v>
      </c>
      <c r="Q23" s="13">
        <f t="shared" si="5"/>
        <v>-38.888888888888886</v>
      </c>
      <c r="R23" s="13">
        <f t="shared" si="1"/>
        <v>-35.714285714285708</v>
      </c>
      <c r="S23" s="13">
        <f t="shared" si="1"/>
        <v>-50</v>
      </c>
      <c r="V23" s="4">
        <f t="shared" si="2"/>
        <v>18</v>
      </c>
      <c r="W23" s="13">
        <f t="shared" si="2"/>
        <v>14</v>
      </c>
      <c r="X23" s="13">
        <f t="shared" si="2"/>
        <v>4</v>
      </c>
    </row>
    <row r="24" spans="1:24" s="1" customFormat="1" ht="18" customHeight="1" x14ac:dyDescent="0.2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26</v>
      </c>
      <c r="L24" s="4">
        <v>18</v>
      </c>
      <c r="M24" s="4">
        <v>8</v>
      </c>
      <c r="N24" s="4">
        <f t="shared" si="4"/>
        <v>-1</v>
      </c>
      <c r="O24" s="4">
        <v>-1</v>
      </c>
      <c r="P24" s="4">
        <v>0</v>
      </c>
      <c r="Q24" s="13">
        <f t="shared" si="5"/>
        <v>-3.703703703703709</v>
      </c>
      <c r="R24" s="13">
        <f t="shared" si="1"/>
        <v>-5.2631578947368478</v>
      </c>
      <c r="S24" s="13">
        <f t="shared" si="1"/>
        <v>0</v>
      </c>
      <c r="V24" s="4">
        <f t="shared" si="2"/>
        <v>27</v>
      </c>
      <c r="W24" s="13">
        <f t="shared" si="2"/>
        <v>19</v>
      </c>
      <c r="X24" s="13">
        <f t="shared" si="2"/>
        <v>8</v>
      </c>
    </row>
    <row r="25" spans="1:24" s="1" customFormat="1" ht="18" customHeight="1" x14ac:dyDescent="0.2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36</v>
      </c>
      <c r="L25" s="4">
        <v>26</v>
      </c>
      <c r="M25" s="4">
        <v>10</v>
      </c>
      <c r="N25" s="4">
        <f t="shared" si="4"/>
        <v>4</v>
      </c>
      <c r="O25" s="4">
        <v>9</v>
      </c>
      <c r="P25" s="4">
        <v>-5</v>
      </c>
      <c r="Q25" s="13">
        <f t="shared" si="5"/>
        <v>12.5</v>
      </c>
      <c r="R25" s="13">
        <f t="shared" si="1"/>
        <v>52.941176470588225</v>
      </c>
      <c r="S25" s="13">
        <f t="shared" si="1"/>
        <v>-33.333333333333336</v>
      </c>
      <c r="V25" s="4">
        <f t="shared" si="2"/>
        <v>32</v>
      </c>
      <c r="W25" s="13">
        <f t="shared" si="2"/>
        <v>17</v>
      </c>
      <c r="X25" s="13">
        <f t="shared" si="2"/>
        <v>15</v>
      </c>
    </row>
    <row r="26" spans="1:24" s="1" customFormat="1" ht="18" customHeight="1" x14ac:dyDescent="0.2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33</v>
      </c>
      <c r="L26" s="4">
        <v>14</v>
      </c>
      <c r="M26" s="4">
        <v>19</v>
      </c>
      <c r="N26" s="4">
        <f t="shared" si="4"/>
        <v>2</v>
      </c>
      <c r="O26" s="4">
        <v>-2</v>
      </c>
      <c r="P26" s="4">
        <v>4</v>
      </c>
      <c r="Q26" s="13">
        <f t="shared" si="5"/>
        <v>6.4516129032258007</v>
      </c>
      <c r="R26" s="13">
        <f t="shared" si="5"/>
        <v>-12.5</v>
      </c>
      <c r="S26" s="13">
        <f t="shared" si="5"/>
        <v>26.666666666666661</v>
      </c>
      <c r="V26" s="4">
        <f t="shared" si="2"/>
        <v>31</v>
      </c>
      <c r="W26" s="13">
        <f t="shared" si="2"/>
        <v>16</v>
      </c>
      <c r="X26" s="13">
        <f t="shared" si="2"/>
        <v>15</v>
      </c>
    </row>
    <row r="27" spans="1:24" s="1" customFormat="1" ht="18" customHeight="1" x14ac:dyDescent="0.2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42</v>
      </c>
      <c r="L27" s="4">
        <v>19</v>
      </c>
      <c r="M27" s="4">
        <v>23</v>
      </c>
      <c r="N27" s="4">
        <f t="shared" si="4"/>
        <v>-1</v>
      </c>
      <c r="O27" s="4">
        <v>2</v>
      </c>
      <c r="P27" s="4">
        <v>-3</v>
      </c>
      <c r="Q27" s="13">
        <f t="shared" si="5"/>
        <v>-2.3255813953488413</v>
      </c>
      <c r="R27" s="13">
        <f t="shared" si="5"/>
        <v>11.764705882352944</v>
      </c>
      <c r="S27" s="13">
        <f t="shared" si="5"/>
        <v>-11.538461538461542</v>
      </c>
      <c r="V27" s="4">
        <f t="shared" si="2"/>
        <v>43</v>
      </c>
      <c r="W27" s="13">
        <f t="shared" si="2"/>
        <v>17</v>
      </c>
      <c r="X27" s="13">
        <f t="shared" si="2"/>
        <v>26</v>
      </c>
    </row>
    <row r="28" spans="1:24" s="1" customFormat="1" ht="18" customHeight="1" x14ac:dyDescent="0.2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64</v>
      </c>
      <c r="L28" s="4">
        <v>26</v>
      </c>
      <c r="M28" s="4">
        <v>38</v>
      </c>
      <c r="N28" s="4">
        <f t="shared" si="4"/>
        <v>-5</v>
      </c>
      <c r="O28" s="4">
        <v>-5</v>
      </c>
      <c r="P28" s="4">
        <v>0</v>
      </c>
      <c r="Q28" s="13">
        <f t="shared" si="5"/>
        <v>-7.2463768115942013</v>
      </c>
      <c r="R28" s="13">
        <f t="shared" si="5"/>
        <v>-16.129032258064512</v>
      </c>
      <c r="S28" s="13">
        <f t="shared" si="5"/>
        <v>0</v>
      </c>
      <c r="V28" s="4">
        <f t="shared" si="2"/>
        <v>69</v>
      </c>
      <c r="W28" s="13">
        <f>L28-O28</f>
        <v>31</v>
      </c>
      <c r="X28" s="13">
        <f t="shared" si="2"/>
        <v>38</v>
      </c>
    </row>
    <row r="29" spans="1:24" s="1" customFormat="1" ht="18" customHeight="1" x14ac:dyDescent="0.2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36</v>
      </c>
      <c r="L29" s="4">
        <v>8</v>
      </c>
      <c r="M29" s="4">
        <v>28</v>
      </c>
      <c r="N29" s="4">
        <f>O29+P29</f>
        <v>-2</v>
      </c>
      <c r="O29" s="4">
        <v>-1</v>
      </c>
      <c r="P29" s="4">
        <v>-1</v>
      </c>
      <c r="Q29" s="13">
        <f>IF(K29=N29,0,(1-(K29/(K29-N29)))*-100)</f>
        <v>-5.2631578947368478</v>
      </c>
      <c r="R29" s="13">
        <f>IF(L29=O29,0,(1-(L29/(L29-O29)))*-100)</f>
        <v>-11.111111111111116</v>
      </c>
      <c r="S29" s="13">
        <f>IF(M29=P29,0,(1-(M29/(M29-P29)))*-100)</f>
        <v>-3.4482758620689613</v>
      </c>
      <c r="V29" s="4">
        <f t="shared" si="2"/>
        <v>38</v>
      </c>
      <c r="W29" s="13">
        <f t="shared" si="2"/>
        <v>9</v>
      </c>
      <c r="X29" s="13">
        <f t="shared" si="2"/>
        <v>29</v>
      </c>
    </row>
    <row r="30" spans="1:24" s="1" customFormat="1" ht="18" customHeight="1" thickBot="1" x14ac:dyDescent="0.25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12</v>
      </c>
      <c r="L30" s="4">
        <v>2</v>
      </c>
      <c r="M30" s="4">
        <v>10</v>
      </c>
      <c r="N30" s="4">
        <f t="shared" ref="N30" si="6">O30+P30</f>
        <v>5</v>
      </c>
      <c r="O30" s="4">
        <v>1</v>
      </c>
      <c r="P30" s="4">
        <v>4</v>
      </c>
      <c r="Q30" s="13">
        <f t="shared" ref="Q30" si="7">IF(K30=N30,0,(1-(K30/(K30-N30)))*-100)</f>
        <v>71.428571428571416</v>
      </c>
      <c r="R30" s="13">
        <f>IF(L30=O30,0,(1-(L30/(L30-O30)))*-100)</f>
        <v>100</v>
      </c>
      <c r="S30" s="13">
        <f t="shared" ref="S30" si="8">IF(M30=P30,0,(1-(M30/(M30-P30)))*-100)</f>
        <v>66.666666666666671</v>
      </c>
      <c r="V30" s="4">
        <f t="shared" si="2"/>
        <v>7</v>
      </c>
      <c r="W30" s="13">
        <f t="shared" si="2"/>
        <v>1</v>
      </c>
      <c r="X30" s="13">
        <f t="shared" si="2"/>
        <v>6</v>
      </c>
    </row>
    <row r="31" spans="1:24" s="1" customFormat="1" ht="18" customHeight="1" thickTop="1" x14ac:dyDescent="0.2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2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1</v>
      </c>
      <c r="L32" s="4">
        <f t="shared" ref="L32:P32" si="9">SUM(L10:L12)</f>
        <v>1</v>
      </c>
      <c r="M32" s="4">
        <f t="shared" si="9"/>
        <v>0</v>
      </c>
      <c r="N32" s="4">
        <f t="shared" si="9"/>
        <v>0</v>
      </c>
      <c r="O32" s="4">
        <f t="shared" si="9"/>
        <v>1</v>
      </c>
      <c r="P32" s="4">
        <f t="shared" si="9"/>
        <v>-1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-100</v>
      </c>
      <c r="V32" s="4">
        <f t="shared" ref="V32:X32" si="11">SUM(V10:V12)</f>
        <v>1</v>
      </c>
      <c r="W32" s="13">
        <f t="shared" si="11"/>
        <v>0</v>
      </c>
      <c r="X32" s="13">
        <f t="shared" si="11"/>
        <v>1</v>
      </c>
    </row>
    <row r="33" spans="1:24" s="1" customFormat="1" ht="18" customHeight="1" x14ac:dyDescent="0.2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12</v>
      </c>
      <c r="L33" s="4">
        <f t="shared" si="12"/>
        <v>7</v>
      </c>
      <c r="M33" s="4">
        <f>SUM(M13:M22)</f>
        <v>5</v>
      </c>
      <c r="N33" s="4">
        <f t="shared" ref="N33:P33" si="13">SUM(N13:N22)</f>
        <v>-4</v>
      </c>
      <c r="O33" s="4">
        <f t="shared" si="13"/>
        <v>-4</v>
      </c>
      <c r="P33" s="4">
        <f t="shared" si="13"/>
        <v>0</v>
      </c>
      <c r="Q33" s="13">
        <f t="shared" ref="Q33:Q36" si="14">IF(K33=N33,0,(1-(K33/(K33-N33)))*-100)</f>
        <v>-25</v>
      </c>
      <c r="R33" s="13">
        <f t="shared" si="10"/>
        <v>-36.363636363636367</v>
      </c>
      <c r="S33" s="13">
        <f t="shared" si="10"/>
        <v>0</v>
      </c>
      <c r="V33" s="4">
        <f t="shared" ref="V33:X33" si="15">SUM(V13:V22)</f>
        <v>16</v>
      </c>
      <c r="W33" s="13">
        <f t="shared" si="15"/>
        <v>11</v>
      </c>
      <c r="X33" s="13">
        <f t="shared" si="15"/>
        <v>5</v>
      </c>
    </row>
    <row r="34" spans="1:24" s="1" customFormat="1" ht="18" customHeight="1" x14ac:dyDescent="0.2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260</v>
      </c>
      <c r="L34" s="4">
        <f t="shared" si="16"/>
        <v>122</v>
      </c>
      <c r="M34" s="4">
        <f t="shared" si="16"/>
        <v>138</v>
      </c>
      <c r="N34" s="4">
        <f t="shared" si="16"/>
        <v>-5</v>
      </c>
      <c r="O34" s="4">
        <f t="shared" si="16"/>
        <v>-2</v>
      </c>
      <c r="P34" s="4">
        <f t="shared" si="16"/>
        <v>-3</v>
      </c>
      <c r="Q34" s="13">
        <f>IF(K34=N34,0,(1-(K34/(K34-N34)))*-100)</f>
        <v>-1.8867924528301883</v>
      </c>
      <c r="R34" s="13">
        <f t="shared" si="10"/>
        <v>-1.6129032258064502</v>
      </c>
      <c r="S34" s="13">
        <f t="shared" si="10"/>
        <v>-2.1276595744680882</v>
      </c>
      <c r="V34" s="4">
        <f t="shared" ref="V34:X34" si="17">SUM(V23:V30)</f>
        <v>265</v>
      </c>
      <c r="W34" s="13">
        <f t="shared" si="17"/>
        <v>124</v>
      </c>
      <c r="X34" s="13">
        <f t="shared" si="17"/>
        <v>141</v>
      </c>
    </row>
    <row r="35" spans="1:24" s="1" customFormat="1" ht="18" customHeight="1" x14ac:dyDescent="0.2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223</v>
      </c>
      <c r="L35" s="4">
        <f>SUM(L25:L30)</f>
        <v>95</v>
      </c>
      <c r="M35" s="4">
        <f t="shared" si="18"/>
        <v>128</v>
      </c>
      <c r="N35" s="4">
        <f t="shared" si="18"/>
        <v>3</v>
      </c>
      <c r="O35" s="4">
        <f t="shared" si="18"/>
        <v>4</v>
      </c>
      <c r="P35" s="4">
        <f t="shared" si="18"/>
        <v>-1</v>
      </c>
      <c r="Q35" s="13">
        <f t="shared" si="14"/>
        <v>1.3636363636363669</v>
      </c>
      <c r="R35" s="13">
        <f t="shared" si="10"/>
        <v>4.3956043956044022</v>
      </c>
      <c r="S35" s="13">
        <f t="shared" si="10"/>
        <v>-0.77519379844961378</v>
      </c>
      <c r="V35" s="4">
        <f t="shared" ref="V35" si="19">SUM(V25:V30)</f>
        <v>220</v>
      </c>
      <c r="W35" s="13">
        <f>SUM(W25:W30)</f>
        <v>91</v>
      </c>
      <c r="X35" s="13">
        <f>SUM(X25:X30)</f>
        <v>129</v>
      </c>
    </row>
    <row r="36" spans="1:24" s="1" customFormat="1" ht="18" customHeight="1" x14ac:dyDescent="0.2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154</v>
      </c>
      <c r="L36" s="4">
        <f>SUM(L27:L30)</f>
        <v>55</v>
      </c>
      <c r="M36" s="4">
        <f t="shared" si="20"/>
        <v>99</v>
      </c>
      <c r="N36" s="4">
        <f t="shared" si="20"/>
        <v>-3</v>
      </c>
      <c r="O36" s="4">
        <f t="shared" si="20"/>
        <v>-3</v>
      </c>
      <c r="P36" s="4">
        <f t="shared" si="20"/>
        <v>0</v>
      </c>
      <c r="Q36" s="13">
        <f t="shared" si="14"/>
        <v>-1.9108280254777066</v>
      </c>
      <c r="R36" s="13">
        <f t="shared" si="10"/>
        <v>-5.1724137931034475</v>
      </c>
      <c r="S36" s="13">
        <f t="shared" si="10"/>
        <v>0</v>
      </c>
      <c r="V36" s="4">
        <f t="shared" ref="V36" si="21">SUM(V27:V30)</f>
        <v>157</v>
      </c>
      <c r="W36" s="13">
        <f>SUM(W27:W30)</f>
        <v>58</v>
      </c>
      <c r="X36" s="13">
        <f>SUM(X27:X30)</f>
        <v>99</v>
      </c>
    </row>
    <row r="37" spans="1:24" ht="18" customHeight="1" x14ac:dyDescent="0.2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2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0.36630036630036628</v>
      </c>
      <c r="L38" s="14">
        <f t="shared" ref="L38:M38" si="22">L32/L9*100</f>
        <v>0.76923076923076927</v>
      </c>
      <c r="M38" s="14">
        <f t="shared" si="22"/>
        <v>0</v>
      </c>
      <c r="N38" s="14">
        <f>N32/N9*100</f>
        <v>0</v>
      </c>
      <c r="O38" s="14">
        <f>O32/O9*100</f>
        <v>-20</v>
      </c>
      <c r="P38" s="14">
        <f t="shared" ref="P38" si="23">P32/P9*100</f>
        <v>25</v>
      </c>
      <c r="Q38" s="14">
        <f>K38-V38</f>
        <v>1.1690437222352079E-2</v>
      </c>
      <c r="R38" s="14">
        <f t="shared" ref="R38:S42" si="24">L38-W38</f>
        <v>0.76923076923076927</v>
      </c>
      <c r="S38" s="14">
        <f>M38-X38</f>
        <v>-0.68027210884353739</v>
      </c>
      <c r="V38" s="14">
        <f>V32/V9*100</f>
        <v>0.3546099290780142</v>
      </c>
      <c r="W38" s="14">
        <f t="shared" ref="W38:X38" si="25">W32/W9*100</f>
        <v>0</v>
      </c>
      <c r="X38" s="14">
        <f t="shared" si="25"/>
        <v>0.68027210884353739</v>
      </c>
    </row>
    <row r="39" spans="1:24" ht="18" customHeight="1" x14ac:dyDescent="0.2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4.395604395604396</v>
      </c>
      <c r="L39" s="14">
        <f>L33/L9*100</f>
        <v>5.384615384615385</v>
      </c>
      <c r="M39" s="15">
        <f t="shared" ref="M39" si="26">M33/M9*100</f>
        <v>3.4965034965034967</v>
      </c>
      <c r="N39" s="14">
        <f>N33/N9*100</f>
        <v>44.444444444444443</v>
      </c>
      <c r="O39" s="14">
        <f t="shared" ref="O39" si="27">O33/O9*100</f>
        <v>80</v>
      </c>
      <c r="P39" s="14">
        <f>P33/P9*100</f>
        <v>0</v>
      </c>
      <c r="Q39" s="14">
        <f t="shared" ref="Q39:Q42" si="28">K39-V39</f>
        <v>-1.2781544696438312</v>
      </c>
      <c r="R39" s="14">
        <f t="shared" si="24"/>
        <v>-2.7635327635327638</v>
      </c>
      <c r="S39" s="14">
        <f t="shared" si="24"/>
        <v>9.5142952285809379E-2</v>
      </c>
      <c r="V39" s="14">
        <f t="shared" ref="V39:X39" si="29">V33/V9*100</f>
        <v>5.6737588652482271</v>
      </c>
      <c r="W39" s="14">
        <f t="shared" si="29"/>
        <v>8.1481481481481488</v>
      </c>
      <c r="X39" s="14">
        <f t="shared" si="29"/>
        <v>3.4013605442176873</v>
      </c>
    </row>
    <row r="40" spans="1:24" ht="18" customHeight="1" x14ac:dyDescent="0.2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95.238095238095227</v>
      </c>
      <c r="L40" s="14">
        <f t="shared" si="30"/>
        <v>93.84615384615384</v>
      </c>
      <c r="M40" s="14">
        <f t="shared" si="30"/>
        <v>96.503496503496507</v>
      </c>
      <c r="N40" s="14">
        <f>N34/N9*100</f>
        <v>55.555555555555557</v>
      </c>
      <c r="O40" s="14">
        <f t="shared" ref="O40:P40" si="31">O34/O9*100</f>
        <v>40</v>
      </c>
      <c r="P40" s="14">
        <f t="shared" si="31"/>
        <v>75</v>
      </c>
      <c r="Q40" s="14">
        <f t="shared" si="28"/>
        <v>1.2664640324214673</v>
      </c>
      <c r="R40" s="14">
        <f t="shared" si="24"/>
        <v>1.994301994301992</v>
      </c>
      <c r="S40" s="14">
        <f t="shared" si="24"/>
        <v>0.58512915655774123</v>
      </c>
      <c r="V40" s="14">
        <f t="shared" ref="V40:X40" si="32">V34/V9*100</f>
        <v>93.971631205673759</v>
      </c>
      <c r="W40" s="14">
        <f t="shared" si="32"/>
        <v>91.851851851851848</v>
      </c>
      <c r="X40" s="14">
        <f t="shared" si="32"/>
        <v>95.918367346938766</v>
      </c>
    </row>
    <row r="41" spans="1:24" ht="18" customHeight="1" x14ac:dyDescent="0.2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81.684981684981679</v>
      </c>
      <c r="L41" s="14">
        <f t="shared" si="33"/>
        <v>73.076923076923066</v>
      </c>
      <c r="M41" s="14">
        <f t="shared" si="33"/>
        <v>89.510489510489506</v>
      </c>
      <c r="N41" s="14">
        <f>N35/N9*100</f>
        <v>-33.333333333333329</v>
      </c>
      <c r="O41" s="14">
        <f t="shared" ref="O41:P41" si="34">O35/O9*100</f>
        <v>-80</v>
      </c>
      <c r="P41" s="14">
        <f t="shared" si="34"/>
        <v>25</v>
      </c>
      <c r="Q41" s="14">
        <f t="shared" si="28"/>
        <v>3.6707972878185586</v>
      </c>
      <c r="R41" s="14">
        <f t="shared" si="24"/>
        <v>5.6695156695156612</v>
      </c>
      <c r="S41" s="14">
        <f t="shared" si="24"/>
        <v>1.755387469673181</v>
      </c>
      <c r="V41" s="14">
        <f>V35/V9*100</f>
        <v>78.01418439716312</v>
      </c>
      <c r="W41" s="14">
        <f>W35/W9*100</f>
        <v>67.407407407407405</v>
      </c>
      <c r="X41" s="14">
        <f>X35/X9*100</f>
        <v>87.755102040816325</v>
      </c>
    </row>
    <row r="42" spans="1:24" ht="18" customHeight="1" x14ac:dyDescent="0.2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56.410256410256409</v>
      </c>
      <c r="L42" s="14">
        <f t="shared" si="35"/>
        <v>42.307692307692307</v>
      </c>
      <c r="M42" s="14">
        <f t="shared" si="35"/>
        <v>69.230769230769226</v>
      </c>
      <c r="N42" s="14">
        <f t="shared" si="35"/>
        <v>33.333333333333329</v>
      </c>
      <c r="O42" s="14">
        <f t="shared" si="35"/>
        <v>60</v>
      </c>
      <c r="P42" s="14">
        <f t="shared" si="35"/>
        <v>0</v>
      </c>
      <c r="Q42" s="14">
        <f t="shared" si="28"/>
        <v>0.73649754500818432</v>
      </c>
      <c r="R42" s="14">
        <f t="shared" si="24"/>
        <v>-0.65527065527065531</v>
      </c>
      <c r="S42" s="14">
        <f t="shared" si="24"/>
        <v>1.8838304552590301</v>
      </c>
      <c r="V42" s="14">
        <f t="shared" ref="V42:X42" si="36">V36/V9*100</f>
        <v>55.673758865248224</v>
      </c>
      <c r="W42" s="14">
        <f t="shared" si="36"/>
        <v>42.962962962962962</v>
      </c>
      <c r="X42" s="14">
        <f t="shared" si="36"/>
        <v>67.346938775510196</v>
      </c>
    </row>
    <row r="43" spans="1:24" x14ac:dyDescent="0.2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6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4">
    <pageSetUpPr fitToPage="1"/>
  </sheetPr>
  <dimension ref="A1:X43"/>
  <sheetViews>
    <sheetView view="pageBreakPreview" zoomScale="70" zoomScaleNormal="70" zoomScaleSheetLayoutView="70" workbookViewId="0"/>
  </sheetViews>
  <sheetFormatPr defaultRowHeight="13" x14ac:dyDescent="0.2"/>
  <cols>
    <col min="1" max="1" width="11.7265625" customWidth="1"/>
  </cols>
  <sheetData>
    <row r="1" spans="1:2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2">
      <c r="A2" s="1" t="s">
        <v>59</v>
      </c>
    </row>
    <row r="5" spans="1:24" s="1" customFormat="1" ht="12" x14ac:dyDescent="0.2">
      <c r="A5" s="1" t="s">
        <v>50</v>
      </c>
      <c r="S5" s="23" t="s">
        <v>60</v>
      </c>
    </row>
    <row r="6" spans="1:24" s="1" customFormat="1" ht="18" customHeight="1" x14ac:dyDescent="0.2">
      <c r="A6" s="2"/>
      <c r="B6" s="20" t="s">
        <v>33</v>
      </c>
      <c r="C6" s="18"/>
      <c r="D6" s="18"/>
      <c r="E6" s="18"/>
      <c r="F6" s="18"/>
      <c r="G6" s="18"/>
      <c r="H6" s="18"/>
      <c r="I6" s="18"/>
      <c r="J6" s="18"/>
      <c r="K6" s="20" t="s">
        <v>34</v>
      </c>
      <c r="L6" s="18"/>
      <c r="M6" s="18"/>
      <c r="N6" s="18"/>
      <c r="O6" s="18"/>
      <c r="P6" s="18"/>
      <c r="Q6" s="18"/>
      <c r="R6" s="18"/>
      <c r="S6" s="19"/>
    </row>
    <row r="7" spans="1:24" s="1" customFormat="1" ht="18" customHeight="1" x14ac:dyDescent="0.2">
      <c r="A7" s="8"/>
      <c r="B7" s="10" t="s">
        <v>35</v>
      </c>
      <c r="C7" s="11"/>
      <c r="D7" s="11"/>
      <c r="E7" s="17" t="s">
        <v>37</v>
      </c>
      <c r="F7" s="18"/>
      <c r="G7" s="19"/>
      <c r="H7" s="17" t="s">
        <v>36</v>
      </c>
      <c r="I7" s="18"/>
      <c r="J7" s="19"/>
      <c r="K7" s="10" t="s">
        <v>35</v>
      </c>
      <c r="L7" s="11"/>
      <c r="M7" s="11"/>
      <c r="N7" s="17" t="s">
        <v>37</v>
      </c>
      <c r="O7" s="18"/>
      <c r="P7" s="19"/>
      <c r="Q7" s="17" t="s">
        <v>36</v>
      </c>
      <c r="R7" s="18"/>
      <c r="S7" s="19"/>
      <c r="V7" s="20" t="s">
        <v>38</v>
      </c>
      <c r="W7" s="21"/>
      <c r="X7" s="22"/>
    </row>
    <row r="8" spans="1:24" s="1" customFormat="1" x14ac:dyDescent="0.2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2">
      <c r="A9" s="4" t="s">
        <v>0</v>
      </c>
      <c r="B9" s="4">
        <f>C9+D9</f>
        <v>66</v>
      </c>
      <c r="C9" s="4">
        <f>SUM(C10:C30)</f>
        <v>37</v>
      </c>
      <c r="D9" s="4">
        <f>SUM(D10:D30)</f>
        <v>29</v>
      </c>
      <c r="E9" s="4">
        <f>F9+G9</f>
        <v>-17</v>
      </c>
      <c r="F9" s="4">
        <f>SUM(F10:F30)</f>
        <v>-14</v>
      </c>
      <c r="G9" s="4">
        <f>SUM(G10:G30)</f>
        <v>-3</v>
      </c>
      <c r="H9" s="13">
        <f>IF(B9=E9,0,(1-(B9/(B9-E9)))*-100)</f>
        <v>-20.481927710843372</v>
      </c>
      <c r="I9" s="13">
        <f>IF(C9=F9,0,(1-(C9/(C9-F9)))*-100)</f>
        <v>-27.450980392156865</v>
      </c>
      <c r="J9" s="13">
        <f>IF(D9=G9,0,(1-(D9/(D9-G9)))*-100)</f>
        <v>-9.375</v>
      </c>
      <c r="K9" s="4">
        <f>L9+M9</f>
        <v>311</v>
      </c>
      <c r="L9" s="4">
        <f>SUM(L10:L30)</f>
        <v>152</v>
      </c>
      <c r="M9" s="4">
        <f>SUM(M10:M30)</f>
        <v>159</v>
      </c>
      <c r="N9" s="4">
        <f>O9+P9</f>
        <v>-8</v>
      </c>
      <c r="O9" s="4">
        <f>SUM(O10:O30)</f>
        <v>-11</v>
      </c>
      <c r="P9" s="4">
        <f>SUM(P10:P30)</f>
        <v>3</v>
      </c>
      <c r="Q9" s="13">
        <f>IF(K9=N9,0,(1-(K9/(K9-N9)))*-100)</f>
        <v>-2.5078369905956133</v>
      </c>
      <c r="R9" s="13">
        <f>IF(L9=O9,0,(1-(L9/(L9-O9)))*-100)</f>
        <v>-6.7484662576687171</v>
      </c>
      <c r="S9" s="13">
        <f>IF(M9=P9,0,(1-(M9/(M9-P9)))*-100)</f>
        <v>1.9230769230769162</v>
      </c>
      <c r="V9" s="4">
        <f>K9-N9</f>
        <v>319</v>
      </c>
      <c r="W9" s="13">
        <f>L9-O9</f>
        <v>163</v>
      </c>
      <c r="X9" s="13">
        <f>M9-P9</f>
        <v>156</v>
      </c>
    </row>
    <row r="10" spans="1:24" s="1" customFormat="1" ht="18" customHeight="1" x14ac:dyDescent="0.2">
      <c r="A10" s="4" t="s">
        <v>1</v>
      </c>
      <c r="B10" s="4">
        <f>C10+D10</f>
        <v>66</v>
      </c>
      <c r="C10" s="4">
        <v>37</v>
      </c>
      <c r="D10" s="4">
        <v>29</v>
      </c>
      <c r="E10" s="4">
        <f>F10+G10</f>
        <v>-17</v>
      </c>
      <c r="F10" s="4">
        <v>-14</v>
      </c>
      <c r="G10" s="4">
        <v>-3</v>
      </c>
      <c r="H10" s="13">
        <f>IF(B10=E10,0,(1-(B10/(B10-E10)))*-100)</f>
        <v>-20.481927710843372</v>
      </c>
      <c r="I10" s="13">
        <f t="shared" ref="I10" si="0">IF(C10=F10,0,(1-(C10/(C10-F10)))*-100)</f>
        <v>-27.450980392156865</v>
      </c>
      <c r="J10" s="13">
        <f>IF(D10=G10,0,(1-(D10/(D10-G10)))*-100)</f>
        <v>-9.375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2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2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2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2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2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2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2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2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1</v>
      </c>
      <c r="L18" s="4">
        <v>1</v>
      </c>
      <c r="M18" s="4">
        <v>0</v>
      </c>
      <c r="N18" s="4">
        <f t="shared" si="4"/>
        <v>0</v>
      </c>
      <c r="O18" s="4">
        <v>0</v>
      </c>
      <c r="P18" s="4">
        <v>0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1</v>
      </c>
      <c r="W18" s="13">
        <f t="shared" si="2"/>
        <v>1</v>
      </c>
      <c r="X18" s="13">
        <f t="shared" si="2"/>
        <v>0</v>
      </c>
    </row>
    <row r="19" spans="1:24" s="1" customFormat="1" ht="18" customHeight="1" x14ac:dyDescent="0.2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2</v>
      </c>
      <c r="L19" s="4">
        <v>1</v>
      </c>
      <c r="M19" s="4">
        <v>1</v>
      </c>
      <c r="N19" s="4">
        <f t="shared" si="4"/>
        <v>2</v>
      </c>
      <c r="O19" s="4">
        <v>1</v>
      </c>
      <c r="P19" s="4">
        <v>1</v>
      </c>
      <c r="Q19" s="13">
        <f t="shared" si="5"/>
        <v>0</v>
      </c>
      <c r="R19" s="13">
        <f t="shared" si="1"/>
        <v>0</v>
      </c>
      <c r="S19" s="13">
        <f t="shared" si="1"/>
        <v>0</v>
      </c>
      <c r="V19" s="4">
        <f t="shared" si="2"/>
        <v>0</v>
      </c>
      <c r="W19" s="13">
        <f t="shared" si="2"/>
        <v>0</v>
      </c>
      <c r="X19" s="13">
        <f t="shared" si="2"/>
        <v>0</v>
      </c>
    </row>
    <row r="20" spans="1:24" s="1" customFormat="1" ht="18" customHeight="1" x14ac:dyDescent="0.2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1</v>
      </c>
      <c r="L20" s="4">
        <v>0</v>
      </c>
      <c r="M20" s="4">
        <v>1</v>
      </c>
      <c r="N20" s="4">
        <f t="shared" si="4"/>
        <v>-2</v>
      </c>
      <c r="O20" s="4">
        <v>-2</v>
      </c>
      <c r="P20" s="4">
        <v>0</v>
      </c>
      <c r="Q20" s="13">
        <f t="shared" si="5"/>
        <v>-66.666666666666671</v>
      </c>
      <c r="R20" s="13">
        <f t="shared" si="1"/>
        <v>-100</v>
      </c>
      <c r="S20" s="13">
        <f t="shared" si="1"/>
        <v>0</v>
      </c>
      <c r="V20" s="4">
        <f t="shared" si="2"/>
        <v>3</v>
      </c>
      <c r="W20" s="13">
        <f t="shared" si="2"/>
        <v>2</v>
      </c>
      <c r="X20" s="13">
        <f t="shared" si="2"/>
        <v>1</v>
      </c>
    </row>
    <row r="21" spans="1:24" s="1" customFormat="1" ht="18" customHeight="1" x14ac:dyDescent="0.2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2</v>
      </c>
      <c r="L21" s="4">
        <v>0</v>
      </c>
      <c r="M21" s="4">
        <v>2</v>
      </c>
      <c r="N21" s="4">
        <f t="shared" si="4"/>
        <v>-1</v>
      </c>
      <c r="O21" s="4">
        <v>-2</v>
      </c>
      <c r="P21" s="4">
        <v>1</v>
      </c>
      <c r="Q21" s="13">
        <f t="shared" si="5"/>
        <v>-33.333333333333336</v>
      </c>
      <c r="R21" s="13">
        <f t="shared" si="1"/>
        <v>-100</v>
      </c>
      <c r="S21" s="13">
        <f t="shared" si="1"/>
        <v>100</v>
      </c>
      <c r="V21" s="4">
        <f t="shared" si="2"/>
        <v>3</v>
      </c>
      <c r="W21" s="13">
        <f t="shared" si="2"/>
        <v>2</v>
      </c>
      <c r="X21" s="13">
        <f t="shared" si="2"/>
        <v>1</v>
      </c>
    </row>
    <row r="22" spans="1:24" s="1" customFormat="1" ht="18" customHeight="1" x14ac:dyDescent="0.2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14</v>
      </c>
      <c r="L22" s="4">
        <v>10</v>
      </c>
      <c r="M22" s="4">
        <v>4</v>
      </c>
      <c r="N22" s="4">
        <f t="shared" si="4"/>
        <v>7</v>
      </c>
      <c r="O22" s="4">
        <v>6</v>
      </c>
      <c r="P22" s="4">
        <v>1</v>
      </c>
      <c r="Q22" s="13">
        <f t="shared" si="5"/>
        <v>100</v>
      </c>
      <c r="R22" s="13">
        <f t="shared" si="1"/>
        <v>150</v>
      </c>
      <c r="S22" s="13">
        <f t="shared" si="1"/>
        <v>33.333333333333329</v>
      </c>
      <c r="V22" s="4">
        <f t="shared" si="2"/>
        <v>7</v>
      </c>
      <c r="W22" s="13">
        <f t="shared" si="2"/>
        <v>4</v>
      </c>
      <c r="X22" s="13">
        <f t="shared" si="2"/>
        <v>3</v>
      </c>
    </row>
    <row r="23" spans="1:24" s="1" customFormat="1" ht="18" customHeight="1" x14ac:dyDescent="0.2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16</v>
      </c>
      <c r="L23" s="4">
        <v>11</v>
      </c>
      <c r="M23" s="4">
        <v>5</v>
      </c>
      <c r="N23" s="4">
        <f t="shared" si="4"/>
        <v>6</v>
      </c>
      <c r="O23" s="4">
        <v>4</v>
      </c>
      <c r="P23" s="4">
        <v>2</v>
      </c>
      <c r="Q23" s="13">
        <f t="shared" si="5"/>
        <v>60.000000000000007</v>
      </c>
      <c r="R23" s="13">
        <f t="shared" si="1"/>
        <v>57.142857142857139</v>
      </c>
      <c r="S23" s="13">
        <f t="shared" si="1"/>
        <v>66.666666666666671</v>
      </c>
      <c r="V23" s="4">
        <f t="shared" si="2"/>
        <v>10</v>
      </c>
      <c r="W23" s="13">
        <f t="shared" si="2"/>
        <v>7</v>
      </c>
      <c r="X23" s="13">
        <f t="shared" si="2"/>
        <v>3</v>
      </c>
    </row>
    <row r="24" spans="1:24" s="1" customFormat="1" ht="18" customHeight="1" x14ac:dyDescent="0.2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21</v>
      </c>
      <c r="L24" s="4">
        <v>17</v>
      </c>
      <c r="M24" s="4">
        <v>4</v>
      </c>
      <c r="N24" s="4">
        <f t="shared" si="4"/>
        <v>3</v>
      </c>
      <c r="O24" s="4">
        <v>4</v>
      </c>
      <c r="P24" s="4">
        <v>-1</v>
      </c>
      <c r="Q24" s="13">
        <f t="shared" si="5"/>
        <v>16.666666666666675</v>
      </c>
      <c r="R24" s="13">
        <f t="shared" si="1"/>
        <v>30.76923076923077</v>
      </c>
      <c r="S24" s="13">
        <f t="shared" si="1"/>
        <v>-19.999999999999996</v>
      </c>
      <c r="V24" s="4">
        <f t="shared" si="2"/>
        <v>18</v>
      </c>
      <c r="W24" s="13">
        <f t="shared" si="2"/>
        <v>13</v>
      </c>
      <c r="X24" s="13">
        <f t="shared" si="2"/>
        <v>5</v>
      </c>
    </row>
    <row r="25" spans="1:24" s="1" customFormat="1" ht="18" customHeight="1" x14ac:dyDescent="0.2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31</v>
      </c>
      <c r="L25" s="4">
        <v>23</v>
      </c>
      <c r="M25" s="4">
        <v>8</v>
      </c>
      <c r="N25" s="4">
        <f t="shared" si="4"/>
        <v>-5</v>
      </c>
      <c r="O25" s="4">
        <v>-5</v>
      </c>
      <c r="P25" s="4">
        <v>0</v>
      </c>
      <c r="Q25" s="13">
        <f t="shared" si="5"/>
        <v>-13.888888888888884</v>
      </c>
      <c r="R25" s="13">
        <f t="shared" si="1"/>
        <v>-17.857142857142861</v>
      </c>
      <c r="S25" s="13">
        <f t="shared" si="1"/>
        <v>0</v>
      </c>
      <c r="V25" s="4">
        <f t="shared" si="2"/>
        <v>36</v>
      </c>
      <c r="W25" s="13">
        <f t="shared" si="2"/>
        <v>28</v>
      </c>
      <c r="X25" s="13">
        <f t="shared" si="2"/>
        <v>8</v>
      </c>
    </row>
    <row r="26" spans="1:24" s="1" customFormat="1" ht="18" customHeight="1" x14ac:dyDescent="0.2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30</v>
      </c>
      <c r="L26" s="4">
        <v>20</v>
      </c>
      <c r="M26" s="4">
        <v>10</v>
      </c>
      <c r="N26" s="4">
        <f t="shared" si="4"/>
        <v>-13</v>
      </c>
      <c r="O26" s="4">
        <v>-6</v>
      </c>
      <c r="P26" s="4">
        <v>-7</v>
      </c>
      <c r="Q26" s="13">
        <f t="shared" si="5"/>
        <v>-30.232558139534881</v>
      </c>
      <c r="R26" s="13">
        <f t="shared" si="5"/>
        <v>-23.076923076923073</v>
      </c>
      <c r="S26" s="13">
        <f t="shared" si="5"/>
        <v>-41.17647058823529</v>
      </c>
      <c r="V26" s="4">
        <f t="shared" si="2"/>
        <v>43</v>
      </c>
      <c r="W26" s="13">
        <f t="shared" si="2"/>
        <v>26</v>
      </c>
      <c r="X26" s="13">
        <f t="shared" si="2"/>
        <v>17</v>
      </c>
    </row>
    <row r="27" spans="1:24" s="1" customFormat="1" ht="18" customHeight="1" x14ac:dyDescent="0.2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62</v>
      </c>
      <c r="L27" s="4">
        <v>29</v>
      </c>
      <c r="M27" s="4">
        <v>33</v>
      </c>
      <c r="N27" s="4">
        <f t="shared" si="4"/>
        <v>-8</v>
      </c>
      <c r="O27" s="4">
        <v>-7</v>
      </c>
      <c r="P27" s="4">
        <v>-1</v>
      </c>
      <c r="Q27" s="13">
        <f t="shared" si="5"/>
        <v>-11.428571428571432</v>
      </c>
      <c r="R27" s="13">
        <f t="shared" si="5"/>
        <v>-19.444444444444443</v>
      </c>
      <c r="S27" s="13">
        <f t="shared" si="5"/>
        <v>-2.9411764705882359</v>
      </c>
      <c r="V27" s="4">
        <f t="shared" si="2"/>
        <v>70</v>
      </c>
      <c r="W27" s="13">
        <f t="shared" si="2"/>
        <v>36</v>
      </c>
      <c r="X27" s="13">
        <f t="shared" si="2"/>
        <v>34</v>
      </c>
    </row>
    <row r="28" spans="1:24" s="1" customFormat="1" ht="18" customHeight="1" x14ac:dyDescent="0.2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72</v>
      </c>
      <c r="L28" s="4">
        <v>28</v>
      </c>
      <c r="M28" s="4">
        <v>44</v>
      </c>
      <c r="N28" s="4">
        <f t="shared" si="4"/>
        <v>9</v>
      </c>
      <c r="O28" s="4">
        <v>-3</v>
      </c>
      <c r="P28" s="4">
        <v>12</v>
      </c>
      <c r="Q28" s="13">
        <f t="shared" si="5"/>
        <v>14.285714285714279</v>
      </c>
      <c r="R28" s="13">
        <f t="shared" si="5"/>
        <v>-9.6774193548387117</v>
      </c>
      <c r="S28" s="13">
        <f t="shared" si="5"/>
        <v>37.5</v>
      </c>
      <c r="V28" s="4">
        <f t="shared" si="2"/>
        <v>63</v>
      </c>
      <c r="W28" s="13">
        <f>L28-O28</f>
        <v>31</v>
      </c>
      <c r="X28" s="13">
        <f t="shared" si="2"/>
        <v>32</v>
      </c>
    </row>
    <row r="29" spans="1:24" s="1" customFormat="1" ht="18" customHeight="1" x14ac:dyDescent="0.2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51</v>
      </c>
      <c r="L29" s="4">
        <v>11</v>
      </c>
      <c r="M29" s="4">
        <v>40</v>
      </c>
      <c r="N29" s="4">
        <f>O29+P29</f>
        <v>1</v>
      </c>
      <c r="O29" s="4">
        <v>0</v>
      </c>
      <c r="P29" s="4">
        <v>1</v>
      </c>
      <c r="Q29" s="13">
        <f>IF(K29=N29,0,(1-(K29/(K29-N29)))*-100)</f>
        <v>2.0000000000000018</v>
      </c>
      <c r="R29" s="13">
        <f>IF(L29=O29,0,(1-(L29/(L29-O29)))*-100)</f>
        <v>0</v>
      </c>
      <c r="S29" s="13">
        <f>IF(M29=P29,0,(1-(M29/(M29-P29)))*-100)</f>
        <v>2.564102564102555</v>
      </c>
      <c r="V29" s="4">
        <f t="shared" si="2"/>
        <v>50</v>
      </c>
      <c r="W29" s="13">
        <f t="shared" si="2"/>
        <v>11</v>
      </c>
      <c r="X29" s="13">
        <f t="shared" si="2"/>
        <v>39</v>
      </c>
    </row>
    <row r="30" spans="1:24" s="1" customFormat="1" ht="18" customHeight="1" thickBot="1" x14ac:dyDescent="0.25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8</v>
      </c>
      <c r="L30" s="4">
        <v>1</v>
      </c>
      <c r="M30" s="4">
        <v>7</v>
      </c>
      <c r="N30" s="4">
        <f t="shared" ref="N30" si="6">O30+P30</f>
        <v>-7</v>
      </c>
      <c r="O30" s="4">
        <v>-1</v>
      </c>
      <c r="P30" s="4">
        <v>-6</v>
      </c>
      <c r="Q30" s="13">
        <f t="shared" ref="Q30" si="7">IF(K30=N30,0,(1-(K30/(K30-N30)))*-100)</f>
        <v>-46.666666666666664</v>
      </c>
      <c r="R30" s="13">
        <f>IF(L30=O30,0,(1-(L30/(L30-O30)))*-100)</f>
        <v>-50</v>
      </c>
      <c r="S30" s="13">
        <f t="shared" ref="S30" si="8">IF(M30=P30,0,(1-(M30/(M30-P30)))*-100)</f>
        <v>-46.153846153846153</v>
      </c>
      <c r="V30" s="4">
        <f t="shared" si="2"/>
        <v>15</v>
      </c>
      <c r="W30" s="13">
        <f t="shared" si="2"/>
        <v>2</v>
      </c>
      <c r="X30" s="13">
        <f t="shared" si="2"/>
        <v>13</v>
      </c>
    </row>
    <row r="31" spans="1:24" s="1" customFormat="1" ht="18" customHeight="1" thickTop="1" x14ac:dyDescent="0.2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2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2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20</v>
      </c>
      <c r="L33" s="4">
        <f t="shared" si="12"/>
        <v>12</v>
      </c>
      <c r="M33" s="4">
        <f>SUM(M13:M22)</f>
        <v>8</v>
      </c>
      <c r="N33" s="4">
        <f t="shared" ref="N33:P33" si="13">SUM(N13:N22)</f>
        <v>6</v>
      </c>
      <c r="O33" s="4">
        <f t="shared" si="13"/>
        <v>3</v>
      </c>
      <c r="P33" s="4">
        <f t="shared" si="13"/>
        <v>3</v>
      </c>
      <c r="Q33" s="13">
        <f t="shared" ref="Q33:Q36" si="14">IF(K33=N33,0,(1-(K33/(K33-N33)))*-100)</f>
        <v>42.857142857142861</v>
      </c>
      <c r="R33" s="13">
        <f t="shared" si="10"/>
        <v>33.333333333333329</v>
      </c>
      <c r="S33" s="13">
        <f t="shared" si="10"/>
        <v>60.000000000000007</v>
      </c>
      <c r="V33" s="4">
        <f t="shared" ref="V33:X33" si="15">SUM(V13:V22)</f>
        <v>14</v>
      </c>
      <c r="W33" s="13">
        <f t="shared" si="15"/>
        <v>9</v>
      </c>
      <c r="X33" s="13">
        <f t="shared" si="15"/>
        <v>5</v>
      </c>
    </row>
    <row r="34" spans="1:24" s="1" customFormat="1" ht="18" customHeight="1" x14ac:dyDescent="0.2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291</v>
      </c>
      <c r="L34" s="4">
        <f t="shared" si="16"/>
        <v>140</v>
      </c>
      <c r="M34" s="4">
        <f t="shared" si="16"/>
        <v>151</v>
      </c>
      <c r="N34" s="4">
        <f t="shared" si="16"/>
        <v>-14</v>
      </c>
      <c r="O34" s="4">
        <f t="shared" si="16"/>
        <v>-14</v>
      </c>
      <c r="P34" s="4">
        <f t="shared" si="16"/>
        <v>0</v>
      </c>
      <c r="Q34" s="13">
        <f>IF(K34=N34,0,(1-(K34/(K34-N34)))*-100)</f>
        <v>-4.5901639344262275</v>
      </c>
      <c r="R34" s="13">
        <f t="shared" si="10"/>
        <v>-9.0909090909090935</v>
      </c>
      <c r="S34" s="13">
        <f t="shared" si="10"/>
        <v>0</v>
      </c>
      <c r="V34" s="4">
        <f t="shared" ref="V34:X34" si="17">SUM(V23:V30)</f>
        <v>305</v>
      </c>
      <c r="W34" s="13">
        <f t="shared" si="17"/>
        <v>154</v>
      </c>
      <c r="X34" s="13">
        <f t="shared" si="17"/>
        <v>151</v>
      </c>
    </row>
    <row r="35" spans="1:24" s="1" customFormat="1" ht="18" customHeight="1" x14ac:dyDescent="0.2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254</v>
      </c>
      <c r="L35" s="4">
        <f>SUM(L25:L30)</f>
        <v>112</v>
      </c>
      <c r="M35" s="4">
        <f t="shared" si="18"/>
        <v>142</v>
      </c>
      <c r="N35" s="4">
        <f t="shared" si="18"/>
        <v>-23</v>
      </c>
      <c r="O35" s="4">
        <f t="shared" si="18"/>
        <v>-22</v>
      </c>
      <c r="P35" s="4">
        <f t="shared" si="18"/>
        <v>-1</v>
      </c>
      <c r="Q35" s="13">
        <f t="shared" si="14"/>
        <v>-8.3032490974729196</v>
      </c>
      <c r="R35" s="13">
        <f t="shared" si="10"/>
        <v>-16.417910447761198</v>
      </c>
      <c r="S35" s="13">
        <f t="shared" si="10"/>
        <v>-0.69930069930069783</v>
      </c>
      <c r="V35" s="4">
        <f t="shared" ref="V35" si="19">SUM(V25:V30)</f>
        <v>277</v>
      </c>
      <c r="W35" s="13">
        <f>SUM(W25:W30)</f>
        <v>134</v>
      </c>
      <c r="X35" s="13">
        <f>SUM(X25:X30)</f>
        <v>143</v>
      </c>
    </row>
    <row r="36" spans="1:24" s="1" customFormat="1" ht="18" customHeight="1" x14ac:dyDescent="0.2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193</v>
      </c>
      <c r="L36" s="4">
        <f>SUM(L27:L30)</f>
        <v>69</v>
      </c>
      <c r="M36" s="4">
        <f t="shared" si="20"/>
        <v>124</v>
      </c>
      <c r="N36" s="4">
        <f t="shared" si="20"/>
        <v>-5</v>
      </c>
      <c r="O36" s="4">
        <f t="shared" si="20"/>
        <v>-11</v>
      </c>
      <c r="P36" s="4">
        <f t="shared" si="20"/>
        <v>6</v>
      </c>
      <c r="Q36" s="13">
        <f t="shared" si="14"/>
        <v>-2.5252525252525304</v>
      </c>
      <c r="R36" s="13">
        <f t="shared" si="10"/>
        <v>-13.749999999999996</v>
      </c>
      <c r="S36" s="13">
        <f t="shared" si="10"/>
        <v>5.0847457627118731</v>
      </c>
      <c r="V36" s="4">
        <f t="shared" ref="V36" si="21">SUM(V27:V30)</f>
        <v>198</v>
      </c>
      <c r="W36" s="13">
        <f>SUM(W27:W30)</f>
        <v>80</v>
      </c>
      <c r="X36" s="13">
        <f>SUM(X27:X30)</f>
        <v>118</v>
      </c>
    </row>
    <row r="37" spans="1:24" ht="18" customHeight="1" x14ac:dyDescent="0.2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2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2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6.430868167202572</v>
      </c>
      <c r="L39" s="14">
        <f>L33/L9*100</f>
        <v>7.8947368421052628</v>
      </c>
      <c r="M39" s="15">
        <f t="shared" ref="M39" si="26">M33/M9*100</f>
        <v>5.0314465408805038</v>
      </c>
      <c r="N39" s="14">
        <f>N33/N9*100</f>
        <v>-75</v>
      </c>
      <c r="O39" s="14">
        <f t="shared" ref="O39" si="27">O33/O9*100</f>
        <v>-27.27272727272727</v>
      </c>
      <c r="P39" s="14">
        <f>P33/P9*100</f>
        <v>100</v>
      </c>
      <c r="Q39" s="14">
        <f t="shared" ref="Q39:Q42" si="28">K39-V39</f>
        <v>2.0421534336602525</v>
      </c>
      <c r="R39" s="14">
        <f t="shared" si="24"/>
        <v>2.3732644494672259</v>
      </c>
      <c r="S39" s="14">
        <f t="shared" si="24"/>
        <v>1.826318335752299</v>
      </c>
      <c r="V39" s="14">
        <f t="shared" ref="V39:X39" si="29">V33/V9*100</f>
        <v>4.3887147335423196</v>
      </c>
      <c r="W39" s="14">
        <f t="shared" si="29"/>
        <v>5.5214723926380369</v>
      </c>
      <c r="X39" s="14">
        <f t="shared" si="29"/>
        <v>3.2051282051282048</v>
      </c>
    </row>
    <row r="40" spans="1:24" ht="18" customHeight="1" x14ac:dyDescent="0.2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93.569131832797424</v>
      </c>
      <c r="L40" s="14">
        <f t="shared" si="30"/>
        <v>92.10526315789474</v>
      </c>
      <c r="M40" s="14">
        <f t="shared" si="30"/>
        <v>94.968553459119505</v>
      </c>
      <c r="N40" s="14">
        <f>N34/N9*100</f>
        <v>175</v>
      </c>
      <c r="O40" s="14">
        <f t="shared" ref="O40:P40" si="31">O34/O9*100</f>
        <v>127.27272727272727</v>
      </c>
      <c r="P40" s="14">
        <f t="shared" si="31"/>
        <v>0</v>
      </c>
      <c r="Q40" s="14">
        <f t="shared" si="28"/>
        <v>-2.0421534336602605</v>
      </c>
      <c r="R40" s="14">
        <f t="shared" si="24"/>
        <v>-2.3732644494672286</v>
      </c>
      <c r="S40" s="14">
        <f t="shared" si="24"/>
        <v>-1.8263183357522905</v>
      </c>
      <c r="V40" s="14">
        <f t="shared" ref="V40:X40" si="32">V34/V9*100</f>
        <v>95.611285266457685</v>
      </c>
      <c r="W40" s="14">
        <f t="shared" si="32"/>
        <v>94.478527607361968</v>
      </c>
      <c r="X40" s="14">
        <f t="shared" si="32"/>
        <v>96.794871794871796</v>
      </c>
    </row>
    <row r="41" spans="1:24" ht="18" customHeight="1" x14ac:dyDescent="0.2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81.672025723472672</v>
      </c>
      <c r="L41" s="14">
        <f t="shared" si="33"/>
        <v>73.68421052631578</v>
      </c>
      <c r="M41" s="14">
        <f t="shared" si="33"/>
        <v>89.308176100628927</v>
      </c>
      <c r="N41" s="14">
        <f>N35/N9*100</f>
        <v>287.5</v>
      </c>
      <c r="O41" s="14">
        <f t="shared" ref="O41:P41" si="34">O35/O9*100</f>
        <v>200</v>
      </c>
      <c r="P41" s="14">
        <f t="shared" si="34"/>
        <v>-33.333333333333329</v>
      </c>
      <c r="Q41" s="14">
        <f t="shared" si="28"/>
        <v>-5.1618300759003688</v>
      </c>
      <c r="R41" s="14">
        <f t="shared" si="24"/>
        <v>-8.5243784307394321</v>
      </c>
      <c r="S41" s="14">
        <f t="shared" si="24"/>
        <v>-2.3584905660377302</v>
      </c>
      <c r="V41" s="14">
        <f>V35/V9*100</f>
        <v>86.83385579937304</v>
      </c>
      <c r="W41" s="14">
        <f>W35/W9*100</f>
        <v>82.208588957055213</v>
      </c>
      <c r="X41" s="14">
        <f>X35/X9*100</f>
        <v>91.666666666666657</v>
      </c>
    </row>
    <row r="42" spans="1:24" ht="18" customHeight="1" x14ac:dyDescent="0.2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62.057877813504824</v>
      </c>
      <c r="L42" s="14">
        <f t="shared" si="35"/>
        <v>45.394736842105267</v>
      </c>
      <c r="M42" s="14">
        <f t="shared" si="35"/>
        <v>77.987421383647799</v>
      </c>
      <c r="N42" s="14">
        <f t="shared" si="35"/>
        <v>62.5</v>
      </c>
      <c r="O42" s="14">
        <f t="shared" si="35"/>
        <v>100</v>
      </c>
      <c r="P42" s="14">
        <f t="shared" si="35"/>
        <v>200</v>
      </c>
      <c r="Q42" s="14">
        <f t="shared" si="28"/>
        <v>-1.1087703736556875E-2</v>
      </c>
      <c r="R42" s="14">
        <f t="shared" si="24"/>
        <v>-3.6850177591217275</v>
      </c>
      <c r="S42" s="14">
        <f t="shared" si="24"/>
        <v>2.346395742622164</v>
      </c>
      <c r="V42" s="14">
        <f t="shared" ref="V42:X42" si="36">V36/V9*100</f>
        <v>62.068965517241381</v>
      </c>
      <c r="W42" s="14">
        <f t="shared" si="36"/>
        <v>49.079754601226995</v>
      </c>
      <c r="X42" s="14">
        <f t="shared" si="36"/>
        <v>75.641025641025635</v>
      </c>
    </row>
    <row r="43" spans="1:24" x14ac:dyDescent="0.2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5">
    <pageSetUpPr fitToPage="1"/>
  </sheetPr>
  <dimension ref="A1:X43"/>
  <sheetViews>
    <sheetView view="pageBreakPreview" zoomScale="70" zoomScaleNormal="70" zoomScaleSheetLayoutView="70" workbookViewId="0"/>
  </sheetViews>
  <sheetFormatPr defaultRowHeight="13" x14ac:dyDescent="0.2"/>
  <cols>
    <col min="1" max="1" width="11.7265625" customWidth="1"/>
  </cols>
  <sheetData>
    <row r="1" spans="1:2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2">
      <c r="A2" s="1" t="s">
        <v>59</v>
      </c>
    </row>
    <row r="5" spans="1:24" s="1" customFormat="1" ht="12" x14ac:dyDescent="0.2">
      <c r="A5" s="1" t="s">
        <v>51</v>
      </c>
      <c r="S5" s="23" t="s">
        <v>60</v>
      </c>
    </row>
    <row r="6" spans="1:24" s="1" customFormat="1" ht="18" customHeight="1" x14ac:dyDescent="0.2">
      <c r="A6" s="2"/>
      <c r="B6" s="20" t="s">
        <v>33</v>
      </c>
      <c r="C6" s="18"/>
      <c r="D6" s="18"/>
      <c r="E6" s="18"/>
      <c r="F6" s="18"/>
      <c r="G6" s="18"/>
      <c r="H6" s="18"/>
      <c r="I6" s="18"/>
      <c r="J6" s="18"/>
      <c r="K6" s="20" t="s">
        <v>34</v>
      </c>
      <c r="L6" s="18"/>
      <c r="M6" s="18"/>
      <c r="N6" s="18"/>
      <c r="O6" s="18"/>
      <c r="P6" s="18"/>
      <c r="Q6" s="18"/>
      <c r="R6" s="18"/>
      <c r="S6" s="19"/>
    </row>
    <row r="7" spans="1:24" s="1" customFormat="1" ht="18" customHeight="1" x14ac:dyDescent="0.2">
      <c r="A7" s="8"/>
      <c r="B7" s="10" t="s">
        <v>35</v>
      </c>
      <c r="C7" s="11"/>
      <c r="D7" s="11"/>
      <c r="E7" s="17" t="s">
        <v>37</v>
      </c>
      <c r="F7" s="18"/>
      <c r="G7" s="19"/>
      <c r="H7" s="17" t="s">
        <v>36</v>
      </c>
      <c r="I7" s="18"/>
      <c r="J7" s="19"/>
      <c r="K7" s="10" t="s">
        <v>35</v>
      </c>
      <c r="L7" s="11"/>
      <c r="M7" s="11"/>
      <c r="N7" s="17" t="s">
        <v>37</v>
      </c>
      <c r="O7" s="18"/>
      <c r="P7" s="19"/>
      <c r="Q7" s="17" t="s">
        <v>36</v>
      </c>
      <c r="R7" s="18"/>
      <c r="S7" s="19"/>
      <c r="V7" s="20" t="s">
        <v>38</v>
      </c>
      <c r="W7" s="21"/>
      <c r="X7" s="22"/>
    </row>
    <row r="8" spans="1:24" s="1" customFormat="1" x14ac:dyDescent="0.2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2">
      <c r="A9" s="4" t="s">
        <v>0</v>
      </c>
      <c r="B9" s="4">
        <f>C9+D9</f>
        <v>65</v>
      </c>
      <c r="C9" s="4">
        <f>SUM(C10:C30)</f>
        <v>32</v>
      </c>
      <c r="D9" s="4">
        <f>SUM(D10:D30)</f>
        <v>33</v>
      </c>
      <c r="E9" s="4">
        <f>F9+G9</f>
        <v>-17</v>
      </c>
      <c r="F9" s="4">
        <f>SUM(F10:F30)</f>
        <v>-7</v>
      </c>
      <c r="G9" s="4">
        <f>SUM(G10:G30)</f>
        <v>-10</v>
      </c>
      <c r="H9" s="13">
        <f>IF(B9=E9,0,(1-(B9/(B9-E9)))*-100)</f>
        <v>-20.731707317073166</v>
      </c>
      <c r="I9" s="13">
        <f>IF(C9=F9,0,(1-(C9/(C9-F9)))*-100)</f>
        <v>-17.948717948717952</v>
      </c>
      <c r="J9" s="13">
        <f>IF(D9=G9,0,(1-(D9/(D9-G9)))*-100)</f>
        <v>-23.255813953488371</v>
      </c>
      <c r="K9" s="4">
        <f>L9+M9</f>
        <v>225</v>
      </c>
      <c r="L9" s="4">
        <f>SUM(L10:L30)</f>
        <v>103</v>
      </c>
      <c r="M9" s="4">
        <f>SUM(M10:M30)</f>
        <v>122</v>
      </c>
      <c r="N9" s="4">
        <f>O9+P9</f>
        <v>18</v>
      </c>
      <c r="O9" s="4">
        <f>SUM(O10:O30)</f>
        <v>10</v>
      </c>
      <c r="P9" s="4">
        <f>SUM(P10:P30)</f>
        <v>8</v>
      </c>
      <c r="Q9" s="13">
        <f>IF(K9=N9,0,(1-(K9/(K9-N9)))*-100)</f>
        <v>8.6956521739130377</v>
      </c>
      <c r="R9" s="13">
        <f>IF(L9=O9,0,(1-(L9/(L9-O9)))*-100)</f>
        <v>10.752688172043001</v>
      </c>
      <c r="S9" s="13">
        <f>IF(M9=P9,0,(1-(M9/(M9-P9)))*-100)</f>
        <v>7.0175438596491224</v>
      </c>
      <c r="V9" s="4">
        <f>K9-N9</f>
        <v>207</v>
      </c>
      <c r="W9" s="13">
        <f>L9-O9</f>
        <v>93</v>
      </c>
      <c r="X9" s="13">
        <f>M9-P9</f>
        <v>114</v>
      </c>
    </row>
    <row r="10" spans="1:24" s="1" customFormat="1" ht="18" customHeight="1" x14ac:dyDescent="0.2">
      <c r="A10" s="4" t="s">
        <v>1</v>
      </c>
      <c r="B10" s="4">
        <f>C10+D10</f>
        <v>65</v>
      </c>
      <c r="C10" s="4">
        <v>32</v>
      </c>
      <c r="D10" s="4">
        <v>33</v>
      </c>
      <c r="E10" s="4">
        <f>F10+G10</f>
        <v>-17</v>
      </c>
      <c r="F10" s="4">
        <v>-7</v>
      </c>
      <c r="G10" s="4">
        <v>-10</v>
      </c>
      <c r="H10" s="13">
        <f>IF(B10=E10,0,(1-(B10/(B10-E10)))*-100)</f>
        <v>-20.731707317073166</v>
      </c>
      <c r="I10" s="13">
        <f t="shared" ref="I10" si="0">IF(C10=F10,0,(1-(C10/(C10-F10)))*-100)</f>
        <v>-17.948717948717952</v>
      </c>
      <c r="J10" s="13">
        <f>IF(D10=G10,0,(1-(D10/(D10-G10)))*-100)</f>
        <v>-23.255813953488371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2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2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2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2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1</v>
      </c>
      <c r="L14" s="4">
        <v>1</v>
      </c>
      <c r="M14" s="4">
        <v>0</v>
      </c>
      <c r="N14" s="4">
        <f t="shared" si="4"/>
        <v>1</v>
      </c>
      <c r="O14" s="4">
        <v>1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2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2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-1</v>
      </c>
      <c r="O16" s="4">
        <v>-1</v>
      </c>
      <c r="P16" s="4">
        <v>0</v>
      </c>
      <c r="Q16" s="13">
        <f t="shared" si="5"/>
        <v>-100</v>
      </c>
      <c r="R16" s="13">
        <f t="shared" si="1"/>
        <v>-100</v>
      </c>
      <c r="S16" s="13">
        <f t="shared" si="1"/>
        <v>0</v>
      </c>
      <c r="V16" s="4">
        <f t="shared" si="2"/>
        <v>1</v>
      </c>
      <c r="W16" s="13">
        <f t="shared" si="2"/>
        <v>1</v>
      </c>
      <c r="X16" s="13">
        <f t="shared" si="2"/>
        <v>0</v>
      </c>
    </row>
    <row r="17" spans="1:24" s="1" customFormat="1" ht="18" customHeight="1" x14ac:dyDescent="0.2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-1</v>
      </c>
      <c r="O17" s="4">
        <v>-1</v>
      </c>
      <c r="P17" s="4">
        <v>0</v>
      </c>
      <c r="Q17" s="13">
        <f t="shared" si="5"/>
        <v>-100</v>
      </c>
      <c r="R17" s="13">
        <f t="shared" si="1"/>
        <v>-100</v>
      </c>
      <c r="S17" s="13">
        <f t="shared" si="1"/>
        <v>0</v>
      </c>
      <c r="V17" s="4">
        <f t="shared" si="2"/>
        <v>1</v>
      </c>
      <c r="W17" s="13">
        <f t="shared" si="2"/>
        <v>1</v>
      </c>
      <c r="X17" s="13">
        <f t="shared" si="2"/>
        <v>0</v>
      </c>
    </row>
    <row r="18" spans="1:24" s="1" customFormat="1" ht="18" customHeight="1" x14ac:dyDescent="0.2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1</v>
      </c>
      <c r="L18" s="4">
        <v>0</v>
      </c>
      <c r="M18" s="4">
        <v>1</v>
      </c>
      <c r="N18" s="4">
        <f t="shared" si="4"/>
        <v>1</v>
      </c>
      <c r="O18" s="4">
        <v>0</v>
      </c>
      <c r="P18" s="4">
        <v>1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0</v>
      </c>
      <c r="W18" s="13">
        <f t="shared" si="2"/>
        <v>0</v>
      </c>
      <c r="X18" s="13">
        <f t="shared" si="2"/>
        <v>0</v>
      </c>
    </row>
    <row r="19" spans="1:24" s="1" customFormat="1" ht="18" customHeight="1" x14ac:dyDescent="0.2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0</v>
      </c>
      <c r="L19" s="4">
        <v>0</v>
      </c>
      <c r="M19" s="4">
        <v>0</v>
      </c>
      <c r="N19" s="4">
        <f t="shared" si="4"/>
        <v>-3</v>
      </c>
      <c r="O19" s="4">
        <v>-3</v>
      </c>
      <c r="P19" s="4">
        <v>0</v>
      </c>
      <c r="Q19" s="13">
        <f t="shared" si="5"/>
        <v>-100</v>
      </c>
      <c r="R19" s="13">
        <f t="shared" si="1"/>
        <v>-100</v>
      </c>
      <c r="S19" s="13">
        <f t="shared" si="1"/>
        <v>0</v>
      </c>
      <c r="V19" s="4">
        <f t="shared" si="2"/>
        <v>3</v>
      </c>
      <c r="W19" s="13">
        <f t="shared" si="2"/>
        <v>3</v>
      </c>
      <c r="X19" s="13">
        <f t="shared" si="2"/>
        <v>0</v>
      </c>
    </row>
    <row r="20" spans="1:24" s="1" customFormat="1" ht="18" customHeight="1" x14ac:dyDescent="0.2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1</v>
      </c>
      <c r="L20" s="4">
        <v>0</v>
      </c>
      <c r="M20" s="4">
        <v>1</v>
      </c>
      <c r="N20" s="4">
        <f t="shared" si="4"/>
        <v>-4</v>
      </c>
      <c r="O20" s="4">
        <v>-2</v>
      </c>
      <c r="P20" s="4">
        <v>-2</v>
      </c>
      <c r="Q20" s="13">
        <f t="shared" si="5"/>
        <v>-80</v>
      </c>
      <c r="R20" s="13">
        <f t="shared" si="1"/>
        <v>-100</v>
      </c>
      <c r="S20" s="13">
        <f t="shared" si="1"/>
        <v>-66.666666666666671</v>
      </c>
      <c r="V20" s="4">
        <f t="shared" si="2"/>
        <v>5</v>
      </c>
      <c r="W20" s="13">
        <f t="shared" si="2"/>
        <v>2</v>
      </c>
      <c r="X20" s="13">
        <f t="shared" si="2"/>
        <v>3</v>
      </c>
    </row>
    <row r="21" spans="1:24" s="1" customFormat="1" ht="18" customHeight="1" x14ac:dyDescent="0.2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4</v>
      </c>
      <c r="L21" s="4">
        <v>3</v>
      </c>
      <c r="M21" s="4">
        <v>1</v>
      </c>
      <c r="N21" s="4">
        <f t="shared" si="4"/>
        <v>0</v>
      </c>
      <c r="O21" s="4">
        <v>1</v>
      </c>
      <c r="P21" s="4">
        <v>-1</v>
      </c>
      <c r="Q21" s="13">
        <f t="shared" si="5"/>
        <v>0</v>
      </c>
      <c r="R21" s="13">
        <f t="shared" si="1"/>
        <v>50</v>
      </c>
      <c r="S21" s="13">
        <f t="shared" si="1"/>
        <v>-50</v>
      </c>
      <c r="V21" s="4">
        <f t="shared" si="2"/>
        <v>4</v>
      </c>
      <c r="W21" s="13">
        <f t="shared" si="2"/>
        <v>2</v>
      </c>
      <c r="X21" s="13">
        <f t="shared" si="2"/>
        <v>2</v>
      </c>
    </row>
    <row r="22" spans="1:24" s="1" customFormat="1" ht="18" customHeight="1" x14ac:dyDescent="0.2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1</v>
      </c>
      <c r="L22" s="4">
        <v>1</v>
      </c>
      <c r="M22" s="4">
        <v>0</v>
      </c>
      <c r="N22" s="4">
        <f t="shared" si="4"/>
        <v>-2</v>
      </c>
      <c r="O22" s="4">
        <v>-2</v>
      </c>
      <c r="P22" s="4">
        <v>0</v>
      </c>
      <c r="Q22" s="13">
        <f t="shared" si="5"/>
        <v>-66.666666666666671</v>
      </c>
      <c r="R22" s="13">
        <f t="shared" si="1"/>
        <v>-66.666666666666671</v>
      </c>
      <c r="S22" s="13">
        <f t="shared" si="1"/>
        <v>0</v>
      </c>
      <c r="V22" s="4">
        <f t="shared" si="2"/>
        <v>3</v>
      </c>
      <c r="W22" s="13">
        <f t="shared" si="2"/>
        <v>3</v>
      </c>
      <c r="X22" s="13">
        <f t="shared" si="2"/>
        <v>0</v>
      </c>
    </row>
    <row r="23" spans="1:24" s="1" customFormat="1" ht="18" customHeight="1" x14ac:dyDescent="0.2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11</v>
      </c>
      <c r="L23" s="4">
        <v>8</v>
      </c>
      <c r="M23" s="4">
        <v>3</v>
      </c>
      <c r="N23" s="4">
        <f t="shared" si="4"/>
        <v>-4</v>
      </c>
      <c r="O23" s="4">
        <v>-2</v>
      </c>
      <c r="P23" s="4">
        <v>-2</v>
      </c>
      <c r="Q23" s="13">
        <f t="shared" si="5"/>
        <v>-26.666666666666671</v>
      </c>
      <c r="R23" s="13">
        <f t="shared" si="1"/>
        <v>-19.999999999999996</v>
      </c>
      <c r="S23" s="13">
        <f t="shared" si="1"/>
        <v>-40</v>
      </c>
      <c r="V23" s="4">
        <f t="shared" si="2"/>
        <v>15</v>
      </c>
      <c r="W23" s="13">
        <f t="shared" si="2"/>
        <v>10</v>
      </c>
      <c r="X23" s="13">
        <f t="shared" si="2"/>
        <v>5</v>
      </c>
    </row>
    <row r="24" spans="1:24" s="1" customFormat="1" ht="18" customHeight="1" x14ac:dyDescent="0.2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16</v>
      </c>
      <c r="L24" s="4">
        <v>13</v>
      </c>
      <c r="M24" s="4">
        <v>3</v>
      </c>
      <c r="N24" s="4">
        <f t="shared" si="4"/>
        <v>2</v>
      </c>
      <c r="O24" s="4">
        <v>3</v>
      </c>
      <c r="P24" s="4">
        <v>-1</v>
      </c>
      <c r="Q24" s="13">
        <f t="shared" si="5"/>
        <v>14.285714285714279</v>
      </c>
      <c r="R24" s="13">
        <f t="shared" si="1"/>
        <v>30.000000000000004</v>
      </c>
      <c r="S24" s="13">
        <f t="shared" si="1"/>
        <v>-25</v>
      </c>
      <c r="V24" s="4">
        <f t="shared" si="2"/>
        <v>14</v>
      </c>
      <c r="W24" s="13">
        <f t="shared" si="2"/>
        <v>10</v>
      </c>
      <c r="X24" s="13">
        <f t="shared" si="2"/>
        <v>4</v>
      </c>
    </row>
    <row r="25" spans="1:24" s="1" customFormat="1" ht="18" customHeight="1" x14ac:dyDescent="0.2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24</v>
      </c>
      <c r="L25" s="4">
        <v>15</v>
      </c>
      <c r="M25" s="4">
        <v>9</v>
      </c>
      <c r="N25" s="4">
        <f t="shared" si="4"/>
        <v>9</v>
      </c>
      <c r="O25" s="4">
        <v>4</v>
      </c>
      <c r="P25" s="4">
        <v>5</v>
      </c>
      <c r="Q25" s="13">
        <f t="shared" si="5"/>
        <v>60.000000000000007</v>
      </c>
      <c r="R25" s="13">
        <f t="shared" si="1"/>
        <v>36.363636363636353</v>
      </c>
      <c r="S25" s="13">
        <f t="shared" si="1"/>
        <v>125</v>
      </c>
      <c r="V25" s="4">
        <f t="shared" si="2"/>
        <v>15</v>
      </c>
      <c r="W25" s="13">
        <f t="shared" si="2"/>
        <v>11</v>
      </c>
      <c r="X25" s="13">
        <f t="shared" si="2"/>
        <v>4</v>
      </c>
    </row>
    <row r="26" spans="1:24" s="1" customFormat="1" ht="18" customHeight="1" x14ac:dyDescent="0.2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24</v>
      </c>
      <c r="L26" s="4">
        <v>15</v>
      </c>
      <c r="M26" s="4">
        <v>9</v>
      </c>
      <c r="N26" s="4">
        <f t="shared" si="4"/>
        <v>-2</v>
      </c>
      <c r="O26" s="4">
        <v>0</v>
      </c>
      <c r="P26" s="4">
        <v>-2</v>
      </c>
      <c r="Q26" s="13">
        <f t="shared" si="5"/>
        <v>-7.6923076923076872</v>
      </c>
      <c r="R26" s="13">
        <f t="shared" si="5"/>
        <v>0</v>
      </c>
      <c r="S26" s="13">
        <f t="shared" si="5"/>
        <v>-18.181818181818176</v>
      </c>
      <c r="V26" s="4">
        <f t="shared" si="2"/>
        <v>26</v>
      </c>
      <c r="W26" s="13">
        <f t="shared" si="2"/>
        <v>15</v>
      </c>
      <c r="X26" s="13">
        <f t="shared" si="2"/>
        <v>11</v>
      </c>
    </row>
    <row r="27" spans="1:24" s="1" customFormat="1" ht="18" customHeight="1" x14ac:dyDescent="0.2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42</v>
      </c>
      <c r="L27" s="4">
        <v>20</v>
      </c>
      <c r="M27" s="4">
        <v>22</v>
      </c>
      <c r="N27" s="4">
        <f t="shared" si="4"/>
        <v>4</v>
      </c>
      <c r="O27" s="4">
        <v>5</v>
      </c>
      <c r="P27" s="4">
        <v>-1</v>
      </c>
      <c r="Q27" s="13">
        <f t="shared" si="5"/>
        <v>10.526315789473696</v>
      </c>
      <c r="R27" s="13">
        <f t="shared" si="5"/>
        <v>33.333333333333329</v>
      </c>
      <c r="S27" s="13">
        <f t="shared" si="5"/>
        <v>-4.3478260869565188</v>
      </c>
      <c r="V27" s="4">
        <f t="shared" si="2"/>
        <v>38</v>
      </c>
      <c r="W27" s="13">
        <f t="shared" si="2"/>
        <v>15</v>
      </c>
      <c r="X27" s="13">
        <f t="shared" si="2"/>
        <v>23</v>
      </c>
    </row>
    <row r="28" spans="1:24" s="1" customFormat="1" ht="18" customHeight="1" x14ac:dyDescent="0.2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53</v>
      </c>
      <c r="L28" s="4">
        <v>19</v>
      </c>
      <c r="M28" s="4">
        <v>34</v>
      </c>
      <c r="N28" s="4">
        <f t="shared" si="4"/>
        <v>13</v>
      </c>
      <c r="O28" s="4">
        <v>6</v>
      </c>
      <c r="P28" s="4">
        <v>7</v>
      </c>
      <c r="Q28" s="13">
        <f t="shared" si="5"/>
        <v>32.499999999999993</v>
      </c>
      <c r="R28" s="13">
        <f t="shared" si="5"/>
        <v>46.153846153846146</v>
      </c>
      <c r="S28" s="13">
        <f t="shared" si="5"/>
        <v>25.925925925925931</v>
      </c>
      <c r="V28" s="4">
        <f t="shared" si="2"/>
        <v>40</v>
      </c>
      <c r="W28" s="13">
        <f>L28-O28</f>
        <v>13</v>
      </c>
      <c r="X28" s="13">
        <f t="shared" si="2"/>
        <v>27</v>
      </c>
    </row>
    <row r="29" spans="1:24" s="1" customFormat="1" ht="18" customHeight="1" x14ac:dyDescent="0.2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34</v>
      </c>
      <c r="L29" s="4">
        <v>7</v>
      </c>
      <c r="M29" s="4">
        <v>27</v>
      </c>
      <c r="N29" s="4">
        <f>O29+P29</f>
        <v>-1</v>
      </c>
      <c r="O29" s="4">
        <v>0</v>
      </c>
      <c r="P29" s="4">
        <v>-1</v>
      </c>
      <c r="Q29" s="13">
        <f>IF(K29=N29,0,(1-(K29/(K29-N29)))*-100)</f>
        <v>-2.8571428571428581</v>
      </c>
      <c r="R29" s="13">
        <f>IF(L29=O29,0,(1-(L29/(L29-O29)))*-100)</f>
        <v>0</v>
      </c>
      <c r="S29" s="13">
        <f>IF(M29=P29,0,(1-(M29/(M29-P29)))*-100)</f>
        <v>-3.5714285714285698</v>
      </c>
      <c r="V29" s="4">
        <f t="shared" si="2"/>
        <v>35</v>
      </c>
      <c r="W29" s="13">
        <f t="shared" si="2"/>
        <v>7</v>
      </c>
      <c r="X29" s="13">
        <f t="shared" si="2"/>
        <v>28</v>
      </c>
    </row>
    <row r="30" spans="1:24" s="1" customFormat="1" ht="18" customHeight="1" thickBot="1" x14ac:dyDescent="0.25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13</v>
      </c>
      <c r="L30" s="4">
        <v>1</v>
      </c>
      <c r="M30" s="4">
        <v>12</v>
      </c>
      <c r="N30" s="4">
        <f t="shared" ref="N30" si="6">O30+P30</f>
        <v>6</v>
      </c>
      <c r="O30" s="4">
        <v>1</v>
      </c>
      <c r="P30" s="4">
        <v>5</v>
      </c>
      <c r="Q30" s="13">
        <f t="shared" ref="Q30" si="7">IF(K30=N30,0,(1-(K30/(K30-N30)))*-100)</f>
        <v>85.714285714285722</v>
      </c>
      <c r="R30" s="13">
        <f>IF(L30=O30,0,(1-(L30/(L30-O30)))*-100)</f>
        <v>0</v>
      </c>
      <c r="S30" s="13">
        <f t="shared" ref="S30" si="8">IF(M30=P30,0,(1-(M30/(M30-P30)))*-100)</f>
        <v>71.428571428571416</v>
      </c>
      <c r="V30" s="4">
        <f t="shared" si="2"/>
        <v>7</v>
      </c>
      <c r="W30" s="13">
        <f t="shared" si="2"/>
        <v>0</v>
      </c>
      <c r="X30" s="13">
        <f t="shared" si="2"/>
        <v>7</v>
      </c>
    </row>
    <row r="31" spans="1:24" s="1" customFormat="1" ht="18" customHeight="1" thickTop="1" x14ac:dyDescent="0.2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2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2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8</v>
      </c>
      <c r="L33" s="4">
        <f t="shared" si="12"/>
        <v>5</v>
      </c>
      <c r="M33" s="4">
        <f>SUM(M13:M22)</f>
        <v>3</v>
      </c>
      <c r="N33" s="4">
        <f t="shared" ref="N33:P33" si="13">SUM(N13:N22)</f>
        <v>-9</v>
      </c>
      <c r="O33" s="4">
        <f t="shared" si="13"/>
        <v>-7</v>
      </c>
      <c r="P33" s="4">
        <f t="shared" si="13"/>
        <v>-2</v>
      </c>
      <c r="Q33" s="13">
        <f t="shared" ref="Q33:Q36" si="14">IF(K33=N33,0,(1-(K33/(K33-N33)))*-100)</f>
        <v>-52.941176470588239</v>
      </c>
      <c r="R33" s="13">
        <f t="shared" si="10"/>
        <v>-58.333333333333329</v>
      </c>
      <c r="S33" s="13">
        <f t="shared" si="10"/>
        <v>-40</v>
      </c>
      <c r="V33" s="4">
        <f t="shared" ref="V33:X33" si="15">SUM(V13:V22)</f>
        <v>17</v>
      </c>
      <c r="W33" s="13">
        <f t="shared" si="15"/>
        <v>12</v>
      </c>
      <c r="X33" s="13">
        <f t="shared" si="15"/>
        <v>5</v>
      </c>
    </row>
    <row r="34" spans="1:24" s="1" customFormat="1" ht="18" customHeight="1" x14ac:dyDescent="0.2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217</v>
      </c>
      <c r="L34" s="4">
        <f t="shared" si="16"/>
        <v>98</v>
      </c>
      <c r="M34" s="4">
        <f t="shared" si="16"/>
        <v>119</v>
      </c>
      <c r="N34" s="4">
        <f t="shared" si="16"/>
        <v>27</v>
      </c>
      <c r="O34" s="4">
        <f t="shared" si="16"/>
        <v>17</v>
      </c>
      <c r="P34" s="4">
        <f t="shared" si="16"/>
        <v>10</v>
      </c>
      <c r="Q34" s="13">
        <f>IF(K34=N34,0,(1-(K34/(K34-N34)))*-100)</f>
        <v>14.210526315789473</v>
      </c>
      <c r="R34" s="13">
        <f t="shared" si="10"/>
        <v>20.987654320987659</v>
      </c>
      <c r="S34" s="13">
        <f t="shared" si="10"/>
        <v>9.174311926605494</v>
      </c>
      <c r="V34" s="4">
        <f t="shared" ref="V34:X34" si="17">SUM(V23:V30)</f>
        <v>190</v>
      </c>
      <c r="W34" s="13">
        <f t="shared" si="17"/>
        <v>81</v>
      </c>
      <c r="X34" s="13">
        <f t="shared" si="17"/>
        <v>109</v>
      </c>
    </row>
    <row r="35" spans="1:24" s="1" customFormat="1" ht="18" customHeight="1" x14ac:dyDescent="0.2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190</v>
      </c>
      <c r="L35" s="4">
        <f>SUM(L25:L30)</f>
        <v>77</v>
      </c>
      <c r="M35" s="4">
        <f t="shared" si="18"/>
        <v>113</v>
      </c>
      <c r="N35" s="4">
        <f t="shared" si="18"/>
        <v>29</v>
      </c>
      <c r="O35" s="4">
        <f t="shared" si="18"/>
        <v>16</v>
      </c>
      <c r="P35" s="4">
        <f t="shared" si="18"/>
        <v>13</v>
      </c>
      <c r="Q35" s="13">
        <f t="shared" si="14"/>
        <v>18.012422360248447</v>
      </c>
      <c r="R35" s="13">
        <f t="shared" si="10"/>
        <v>26.229508196721319</v>
      </c>
      <c r="S35" s="13">
        <f t="shared" si="10"/>
        <v>12.999999999999989</v>
      </c>
      <c r="V35" s="4">
        <f t="shared" ref="V35" si="19">SUM(V25:V30)</f>
        <v>161</v>
      </c>
      <c r="W35" s="13">
        <f>SUM(W25:W30)</f>
        <v>61</v>
      </c>
      <c r="X35" s="13">
        <f>SUM(X25:X30)</f>
        <v>100</v>
      </c>
    </row>
    <row r="36" spans="1:24" s="1" customFormat="1" ht="18" customHeight="1" x14ac:dyDescent="0.2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142</v>
      </c>
      <c r="L36" s="4">
        <f>SUM(L27:L30)</f>
        <v>47</v>
      </c>
      <c r="M36" s="4">
        <f t="shared" si="20"/>
        <v>95</v>
      </c>
      <c r="N36" s="4">
        <f t="shared" si="20"/>
        <v>22</v>
      </c>
      <c r="O36" s="4">
        <f t="shared" si="20"/>
        <v>12</v>
      </c>
      <c r="P36" s="4">
        <f t="shared" si="20"/>
        <v>10</v>
      </c>
      <c r="Q36" s="13">
        <f t="shared" si="14"/>
        <v>18.333333333333336</v>
      </c>
      <c r="R36" s="13">
        <f t="shared" si="10"/>
        <v>34.285714285714278</v>
      </c>
      <c r="S36" s="13">
        <f t="shared" si="10"/>
        <v>11.764705882352944</v>
      </c>
      <c r="V36" s="4">
        <f t="shared" ref="V36" si="21">SUM(V27:V30)</f>
        <v>120</v>
      </c>
      <c r="W36" s="13">
        <f>SUM(W27:W30)</f>
        <v>35</v>
      </c>
      <c r="X36" s="13">
        <f>SUM(X27:X30)</f>
        <v>85</v>
      </c>
    </row>
    <row r="37" spans="1:24" ht="18" customHeight="1" x14ac:dyDescent="0.2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2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2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3.5555555555555554</v>
      </c>
      <c r="L39" s="14">
        <f>L33/L9*100</f>
        <v>4.8543689320388346</v>
      </c>
      <c r="M39" s="15">
        <f t="shared" ref="M39" si="26">M33/M9*100</f>
        <v>2.459016393442623</v>
      </c>
      <c r="N39" s="14">
        <f>N33/N9*100</f>
        <v>-50</v>
      </c>
      <c r="O39" s="14">
        <f t="shared" ref="O39" si="27">O33/O9*100</f>
        <v>-70</v>
      </c>
      <c r="P39" s="14">
        <f>P33/P9*100</f>
        <v>-25</v>
      </c>
      <c r="Q39" s="14">
        <f t="shared" ref="Q39:Q42" si="28">K39-V39</f>
        <v>-4.6570048309178755</v>
      </c>
      <c r="R39" s="14">
        <f t="shared" si="24"/>
        <v>-8.0488568744127775</v>
      </c>
      <c r="S39" s="14">
        <f t="shared" si="24"/>
        <v>-1.9269485188380782</v>
      </c>
      <c r="V39" s="14">
        <f t="shared" ref="V39:X39" si="29">V33/V9*100</f>
        <v>8.2125603864734309</v>
      </c>
      <c r="W39" s="14">
        <f t="shared" si="29"/>
        <v>12.903225806451612</v>
      </c>
      <c r="X39" s="14">
        <f t="shared" si="29"/>
        <v>4.3859649122807012</v>
      </c>
    </row>
    <row r="40" spans="1:24" ht="18" customHeight="1" x14ac:dyDescent="0.2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96.444444444444443</v>
      </c>
      <c r="L40" s="14">
        <f t="shared" si="30"/>
        <v>95.145631067961162</v>
      </c>
      <c r="M40" s="14">
        <f t="shared" si="30"/>
        <v>97.540983606557376</v>
      </c>
      <c r="N40" s="14">
        <f>N34/N9*100</f>
        <v>150</v>
      </c>
      <c r="O40" s="14">
        <f t="shared" ref="O40:P40" si="31">O34/O9*100</f>
        <v>170</v>
      </c>
      <c r="P40" s="14">
        <f t="shared" si="31"/>
        <v>125</v>
      </c>
      <c r="Q40" s="14">
        <f t="shared" si="28"/>
        <v>4.6570048309178702</v>
      </c>
      <c r="R40" s="14">
        <f t="shared" si="24"/>
        <v>8.0488568744127775</v>
      </c>
      <c r="S40" s="14">
        <f t="shared" si="24"/>
        <v>1.9269485188380742</v>
      </c>
      <c r="V40" s="14">
        <f t="shared" ref="V40:X40" si="32">V34/V9*100</f>
        <v>91.787439613526573</v>
      </c>
      <c r="W40" s="14">
        <f t="shared" si="32"/>
        <v>87.096774193548384</v>
      </c>
      <c r="X40" s="14">
        <f t="shared" si="32"/>
        <v>95.614035087719301</v>
      </c>
    </row>
    <row r="41" spans="1:24" ht="18" customHeight="1" x14ac:dyDescent="0.2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84.444444444444443</v>
      </c>
      <c r="L41" s="14">
        <f t="shared" si="33"/>
        <v>74.757281553398059</v>
      </c>
      <c r="M41" s="14">
        <f t="shared" si="33"/>
        <v>92.622950819672127</v>
      </c>
      <c r="N41" s="14">
        <f>N35/N9*100</f>
        <v>161.11111111111111</v>
      </c>
      <c r="O41" s="14">
        <f t="shared" ref="O41:P41" si="34">O35/O9*100</f>
        <v>160</v>
      </c>
      <c r="P41" s="14">
        <f t="shared" si="34"/>
        <v>162.5</v>
      </c>
      <c r="Q41" s="14">
        <f t="shared" si="28"/>
        <v>6.6666666666666572</v>
      </c>
      <c r="R41" s="14">
        <f t="shared" si="24"/>
        <v>9.1658837039356911</v>
      </c>
      <c r="S41" s="14">
        <f t="shared" si="24"/>
        <v>4.9036525740580998</v>
      </c>
      <c r="V41" s="14">
        <f>V35/V9*100</f>
        <v>77.777777777777786</v>
      </c>
      <c r="W41" s="14">
        <f>W35/W9*100</f>
        <v>65.591397849462368</v>
      </c>
      <c r="X41" s="14">
        <f>X35/X9*100</f>
        <v>87.719298245614027</v>
      </c>
    </row>
    <row r="42" spans="1:24" ht="18" customHeight="1" x14ac:dyDescent="0.2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63.111111111111107</v>
      </c>
      <c r="L42" s="14">
        <f t="shared" si="35"/>
        <v>45.631067961165051</v>
      </c>
      <c r="M42" s="14">
        <f t="shared" si="35"/>
        <v>77.868852459016395</v>
      </c>
      <c r="N42" s="14">
        <f t="shared" si="35"/>
        <v>122.22222222222223</v>
      </c>
      <c r="O42" s="14">
        <f t="shared" si="35"/>
        <v>120</v>
      </c>
      <c r="P42" s="14">
        <f t="shared" si="35"/>
        <v>125</v>
      </c>
      <c r="Q42" s="14">
        <f t="shared" si="28"/>
        <v>5.1400966183574823</v>
      </c>
      <c r="R42" s="14">
        <f t="shared" si="24"/>
        <v>7.9966593590145152</v>
      </c>
      <c r="S42" s="14">
        <f t="shared" si="24"/>
        <v>3.3074489502444635</v>
      </c>
      <c r="V42" s="14">
        <f t="shared" ref="V42:X42" si="36">V36/V9*100</f>
        <v>57.971014492753625</v>
      </c>
      <c r="W42" s="14">
        <f t="shared" si="36"/>
        <v>37.634408602150536</v>
      </c>
      <c r="X42" s="14">
        <f t="shared" si="36"/>
        <v>74.561403508771932</v>
      </c>
    </row>
    <row r="43" spans="1:24" x14ac:dyDescent="0.2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6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6">
    <pageSetUpPr fitToPage="1"/>
  </sheetPr>
  <dimension ref="A1:X43"/>
  <sheetViews>
    <sheetView view="pageBreakPreview" zoomScale="70" zoomScaleNormal="70" zoomScaleSheetLayoutView="70" workbookViewId="0"/>
  </sheetViews>
  <sheetFormatPr defaultRowHeight="13" x14ac:dyDescent="0.2"/>
  <cols>
    <col min="1" max="1" width="11.7265625" customWidth="1"/>
  </cols>
  <sheetData>
    <row r="1" spans="1:2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2">
      <c r="A2" s="1" t="s">
        <v>59</v>
      </c>
    </row>
    <row r="5" spans="1:24" s="1" customFormat="1" ht="12" x14ac:dyDescent="0.2">
      <c r="A5" s="1" t="s">
        <v>52</v>
      </c>
      <c r="S5" s="23" t="s">
        <v>60</v>
      </c>
    </row>
    <row r="6" spans="1:24" s="1" customFormat="1" ht="18" customHeight="1" x14ac:dyDescent="0.2">
      <c r="A6" s="2"/>
      <c r="B6" s="20" t="s">
        <v>33</v>
      </c>
      <c r="C6" s="18"/>
      <c r="D6" s="18"/>
      <c r="E6" s="18"/>
      <c r="F6" s="18"/>
      <c r="G6" s="18"/>
      <c r="H6" s="18"/>
      <c r="I6" s="18"/>
      <c r="J6" s="18"/>
      <c r="K6" s="20" t="s">
        <v>34</v>
      </c>
      <c r="L6" s="18"/>
      <c r="M6" s="18"/>
      <c r="N6" s="18"/>
      <c r="O6" s="18"/>
      <c r="P6" s="18"/>
      <c r="Q6" s="18"/>
      <c r="R6" s="18"/>
      <c r="S6" s="19"/>
    </row>
    <row r="7" spans="1:24" s="1" customFormat="1" ht="18" customHeight="1" x14ac:dyDescent="0.2">
      <c r="A7" s="8"/>
      <c r="B7" s="10" t="s">
        <v>35</v>
      </c>
      <c r="C7" s="11"/>
      <c r="D7" s="11"/>
      <c r="E7" s="17" t="s">
        <v>37</v>
      </c>
      <c r="F7" s="18"/>
      <c r="G7" s="19"/>
      <c r="H7" s="17" t="s">
        <v>36</v>
      </c>
      <c r="I7" s="18"/>
      <c r="J7" s="19"/>
      <c r="K7" s="10" t="s">
        <v>35</v>
      </c>
      <c r="L7" s="11"/>
      <c r="M7" s="11"/>
      <c r="N7" s="17" t="s">
        <v>37</v>
      </c>
      <c r="O7" s="18"/>
      <c r="P7" s="19"/>
      <c r="Q7" s="17" t="s">
        <v>36</v>
      </c>
      <c r="R7" s="18"/>
      <c r="S7" s="19"/>
      <c r="V7" s="20" t="s">
        <v>38</v>
      </c>
      <c r="W7" s="21"/>
      <c r="X7" s="22"/>
    </row>
    <row r="8" spans="1:24" s="1" customFormat="1" x14ac:dyDescent="0.2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2">
      <c r="A9" s="4" t="s">
        <v>0</v>
      </c>
      <c r="B9" s="4">
        <f>C9+D9</f>
        <v>28</v>
      </c>
      <c r="C9" s="4">
        <f>SUM(C10:C30)</f>
        <v>14</v>
      </c>
      <c r="D9" s="4">
        <f>SUM(D10:D30)</f>
        <v>14</v>
      </c>
      <c r="E9" s="4">
        <f>F9+G9</f>
        <v>5</v>
      </c>
      <c r="F9" s="4">
        <f>SUM(F10:F30)</f>
        <v>6</v>
      </c>
      <c r="G9" s="4">
        <f>SUM(G10:G30)</f>
        <v>-1</v>
      </c>
      <c r="H9" s="13">
        <f>IF(B9=E9,0,(1-(B9/(B9-E9)))*-100)</f>
        <v>21.739130434782616</v>
      </c>
      <c r="I9" s="13">
        <f>IF(C9=F9,0,(1-(C9/(C9-F9)))*-100)</f>
        <v>75</v>
      </c>
      <c r="J9" s="13">
        <f>IF(D9=G9,0,(1-(D9/(D9-G9)))*-100)</f>
        <v>-6.6666666666666652</v>
      </c>
      <c r="K9" s="4">
        <f>L9+M9</f>
        <v>39</v>
      </c>
      <c r="L9" s="4">
        <f>SUM(L10:L30)</f>
        <v>15</v>
      </c>
      <c r="M9" s="4">
        <f>SUM(M10:M30)</f>
        <v>24</v>
      </c>
      <c r="N9" s="4">
        <f>O9+P9</f>
        <v>-3</v>
      </c>
      <c r="O9" s="4">
        <f>SUM(O10:O30)</f>
        <v>-5</v>
      </c>
      <c r="P9" s="4">
        <f>SUM(P10:P30)</f>
        <v>2</v>
      </c>
      <c r="Q9" s="13">
        <f>IF(K9=N9,0,(1-(K9/(K9-N9)))*-100)</f>
        <v>-7.1428571428571397</v>
      </c>
      <c r="R9" s="13">
        <f>IF(L9=O9,0,(1-(L9/(L9-O9)))*-100)</f>
        <v>-25</v>
      </c>
      <c r="S9" s="13">
        <f>IF(M9=P9,0,(1-(M9/(M9-P9)))*-100)</f>
        <v>9.0909090909090828</v>
      </c>
      <c r="V9" s="4">
        <f>K9-N9</f>
        <v>42</v>
      </c>
      <c r="W9" s="13">
        <f>L9-O9</f>
        <v>20</v>
      </c>
      <c r="X9" s="13">
        <f>M9-P9</f>
        <v>22</v>
      </c>
    </row>
    <row r="10" spans="1:24" s="1" customFormat="1" ht="18" customHeight="1" x14ac:dyDescent="0.2">
      <c r="A10" s="4" t="s">
        <v>1</v>
      </c>
      <c r="B10" s="4">
        <f>C10+D10</f>
        <v>28</v>
      </c>
      <c r="C10" s="4">
        <v>14</v>
      </c>
      <c r="D10" s="4">
        <v>14</v>
      </c>
      <c r="E10" s="4">
        <f>F10+G10</f>
        <v>5</v>
      </c>
      <c r="F10" s="4">
        <v>6</v>
      </c>
      <c r="G10" s="4">
        <v>-1</v>
      </c>
      <c r="H10" s="13">
        <f>IF(B10=E10,0,(1-(B10/(B10-E10)))*-100)</f>
        <v>21.739130434782616</v>
      </c>
      <c r="I10" s="13">
        <f t="shared" ref="I10" si="0">IF(C10=F10,0,(1-(C10/(C10-F10)))*-100)</f>
        <v>75</v>
      </c>
      <c r="J10" s="13">
        <f>IF(D10=G10,0,(1-(D10/(D10-G10)))*-100)</f>
        <v>-6.6666666666666652</v>
      </c>
      <c r="K10" s="4">
        <f>L10+M10</f>
        <v>1</v>
      </c>
      <c r="L10" s="4">
        <v>0</v>
      </c>
      <c r="M10" s="4">
        <v>1</v>
      </c>
      <c r="N10" s="4">
        <f>O10+P10</f>
        <v>1</v>
      </c>
      <c r="O10" s="4">
        <v>0</v>
      </c>
      <c r="P10" s="4">
        <v>1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2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2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2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2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2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2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2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2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0</v>
      </c>
      <c r="L18" s="4">
        <v>0</v>
      </c>
      <c r="M18" s="4">
        <v>0</v>
      </c>
      <c r="N18" s="4">
        <f t="shared" si="4"/>
        <v>0</v>
      </c>
      <c r="O18" s="4">
        <v>0</v>
      </c>
      <c r="P18" s="4">
        <v>0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0</v>
      </c>
      <c r="W18" s="13">
        <f t="shared" si="2"/>
        <v>0</v>
      </c>
      <c r="X18" s="13">
        <f t="shared" si="2"/>
        <v>0</v>
      </c>
    </row>
    <row r="19" spans="1:24" s="1" customFormat="1" ht="18" customHeight="1" x14ac:dyDescent="0.2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0</v>
      </c>
      <c r="L19" s="4">
        <v>0</v>
      </c>
      <c r="M19" s="4">
        <v>0</v>
      </c>
      <c r="N19" s="4">
        <f t="shared" si="4"/>
        <v>0</v>
      </c>
      <c r="O19" s="4">
        <v>0</v>
      </c>
      <c r="P19" s="4">
        <v>0</v>
      </c>
      <c r="Q19" s="13">
        <f t="shared" si="5"/>
        <v>0</v>
      </c>
      <c r="R19" s="13">
        <f t="shared" si="1"/>
        <v>0</v>
      </c>
      <c r="S19" s="13">
        <f t="shared" si="1"/>
        <v>0</v>
      </c>
      <c r="V19" s="4">
        <f t="shared" si="2"/>
        <v>0</v>
      </c>
      <c r="W19" s="13">
        <f t="shared" si="2"/>
        <v>0</v>
      </c>
      <c r="X19" s="13">
        <f t="shared" si="2"/>
        <v>0</v>
      </c>
    </row>
    <row r="20" spans="1:24" s="1" customFormat="1" ht="18" customHeight="1" x14ac:dyDescent="0.2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1</v>
      </c>
      <c r="L20" s="4">
        <v>1</v>
      </c>
      <c r="M20" s="4">
        <v>0</v>
      </c>
      <c r="N20" s="4">
        <f t="shared" si="4"/>
        <v>1</v>
      </c>
      <c r="O20" s="4">
        <v>1</v>
      </c>
      <c r="P20" s="4">
        <v>0</v>
      </c>
      <c r="Q20" s="13">
        <f t="shared" si="5"/>
        <v>0</v>
      </c>
      <c r="R20" s="13">
        <f t="shared" si="1"/>
        <v>0</v>
      </c>
      <c r="S20" s="13">
        <f t="shared" si="1"/>
        <v>0</v>
      </c>
      <c r="V20" s="4">
        <f t="shared" si="2"/>
        <v>0</v>
      </c>
      <c r="W20" s="13">
        <f t="shared" si="2"/>
        <v>0</v>
      </c>
      <c r="X20" s="13">
        <f t="shared" si="2"/>
        <v>0</v>
      </c>
    </row>
    <row r="21" spans="1:24" s="1" customFormat="1" ht="18" customHeight="1" x14ac:dyDescent="0.2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1</v>
      </c>
      <c r="L21" s="4">
        <v>1</v>
      </c>
      <c r="M21" s="4">
        <v>0</v>
      </c>
      <c r="N21" s="4">
        <f t="shared" si="4"/>
        <v>0</v>
      </c>
      <c r="O21" s="4">
        <v>1</v>
      </c>
      <c r="P21" s="4">
        <v>-1</v>
      </c>
      <c r="Q21" s="13">
        <f t="shared" si="5"/>
        <v>0</v>
      </c>
      <c r="R21" s="13">
        <f t="shared" si="1"/>
        <v>0</v>
      </c>
      <c r="S21" s="13">
        <f t="shared" si="1"/>
        <v>-100</v>
      </c>
      <c r="V21" s="4">
        <f t="shared" si="2"/>
        <v>1</v>
      </c>
      <c r="W21" s="13">
        <f t="shared" si="2"/>
        <v>0</v>
      </c>
      <c r="X21" s="13">
        <f t="shared" si="2"/>
        <v>1</v>
      </c>
    </row>
    <row r="22" spans="1:24" s="1" customFormat="1" ht="18" customHeight="1" x14ac:dyDescent="0.2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0</v>
      </c>
      <c r="L22" s="4">
        <v>0</v>
      </c>
      <c r="M22" s="4">
        <v>0</v>
      </c>
      <c r="N22" s="4">
        <f t="shared" si="4"/>
        <v>-1</v>
      </c>
      <c r="O22" s="4">
        <v>0</v>
      </c>
      <c r="P22" s="4">
        <v>-1</v>
      </c>
      <c r="Q22" s="13">
        <f t="shared" si="5"/>
        <v>-100</v>
      </c>
      <c r="R22" s="13">
        <f t="shared" si="1"/>
        <v>0</v>
      </c>
      <c r="S22" s="13">
        <f t="shared" si="1"/>
        <v>-100</v>
      </c>
      <c r="V22" s="4">
        <f t="shared" si="2"/>
        <v>1</v>
      </c>
      <c r="W22" s="13">
        <f t="shared" si="2"/>
        <v>0</v>
      </c>
      <c r="X22" s="13">
        <f t="shared" si="2"/>
        <v>1</v>
      </c>
    </row>
    <row r="23" spans="1:24" s="1" customFormat="1" ht="18" customHeight="1" x14ac:dyDescent="0.2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1</v>
      </c>
      <c r="L23" s="4">
        <v>0</v>
      </c>
      <c r="M23" s="4">
        <v>1</v>
      </c>
      <c r="N23" s="4">
        <f t="shared" si="4"/>
        <v>0</v>
      </c>
      <c r="O23" s="4">
        <v>0</v>
      </c>
      <c r="P23" s="4">
        <v>0</v>
      </c>
      <c r="Q23" s="13">
        <f t="shared" si="5"/>
        <v>0</v>
      </c>
      <c r="R23" s="13">
        <f t="shared" si="1"/>
        <v>0</v>
      </c>
      <c r="S23" s="13">
        <f t="shared" si="1"/>
        <v>0</v>
      </c>
      <c r="V23" s="4">
        <f t="shared" si="2"/>
        <v>1</v>
      </c>
      <c r="W23" s="13">
        <f t="shared" si="2"/>
        <v>0</v>
      </c>
      <c r="X23" s="13">
        <f t="shared" si="2"/>
        <v>1</v>
      </c>
    </row>
    <row r="24" spans="1:24" s="1" customFormat="1" ht="18" customHeight="1" x14ac:dyDescent="0.2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3</v>
      </c>
      <c r="L24" s="4">
        <v>3</v>
      </c>
      <c r="M24" s="4">
        <v>0</v>
      </c>
      <c r="N24" s="4">
        <f t="shared" si="4"/>
        <v>-2</v>
      </c>
      <c r="O24" s="4">
        <v>-1</v>
      </c>
      <c r="P24" s="4">
        <v>-1</v>
      </c>
      <c r="Q24" s="13">
        <f t="shared" si="5"/>
        <v>-40</v>
      </c>
      <c r="R24" s="13">
        <f t="shared" si="1"/>
        <v>-25</v>
      </c>
      <c r="S24" s="13">
        <f t="shared" si="1"/>
        <v>-100</v>
      </c>
      <c r="V24" s="4">
        <f t="shared" si="2"/>
        <v>5</v>
      </c>
      <c r="W24" s="13">
        <f t="shared" si="2"/>
        <v>4</v>
      </c>
      <c r="X24" s="13">
        <f t="shared" si="2"/>
        <v>1</v>
      </c>
    </row>
    <row r="25" spans="1:24" s="1" customFormat="1" ht="18" customHeight="1" x14ac:dyDescent="0.2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6</v>
      </c>
      <c r="L25" s="4">
        <v>4</v>
      </c>
      <c r="M25" s="4">
        <v>2</v>
      </c>
      <c r="N25" s="4">
        <f t="shared" si="4"/>
        <v>-1</v>
      </c>
      <c r="O25" s="4">
        <v>-2</v>
      </c>
      <c r="P25" s="4">
        <v>1</v>
      </c>
      <c r="Q25" s="13">
        <f t="shared" si="5"/>
        <v>-14.28571428571429</v>
      </c>
      <c r="R25" s="13">
        <f t="shared" si="1"/>
        <v>-33.333333333333336</v>
      </c>
      <c r="S25" s="13">
        <f t="shared" si="1"/>
        <v>100</v>
      </c>
      <c r="V25" s="4">
        <f t="shared" si="2"/>
        <v>7</v>
      </c>
      <c r="W25" s="13">
        <f t="shared" si="2"/>
        <v>6</v>
      </c>
      <c r="X25" s="13">
        <f t="shared" si="2"/>
        <v>1</v>
      </c>
    </row>
    <row r="26" spans="1:24" s="1" customFormat="1" ht="18" customHeight="1" x14ac:dyDescent="0.2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3</v>
      </c>
      <c r="L26" s="4">
        <v>2</v>
      </c>
      <c r="M26" s="4">
        <v>1</v>
      </c>
      <c r="N26" s="4">
        <f t="shared" si="4"/>
        <v>1</v>
      </c>
      <c r="O26" s="4">
        <v>0</v>
      </c>
      <c r="P26" s="4">
        <v>1</v>
      </c>
      <c r="Q26" s="13">
        <f t="shared" si="5"/>
        <v>50</v>
      </c>
      <c r="R26" s="13">
        <f t="shared" si="5"/>
        <v>0</v>
      </c>
      <c r="S26" s="13">
        <f t="shared" si="5"/>
        <v>0</v>
      </c>
      <c r="V26" s="4">
        <f t="shared" si="2"/>
        <v>2</v>
      </c>
      <c r="W26" s="13">
        <f t="shared" si="2"/>
        <v>2</v>
      </c>
      <c r="X26" s="13">
        <f t="shared" si="2"/>
        <v>0</v>
      </c>
    </row>
    <row r="27" spans="1:24" s="1" customFormat="1" ht="18" customHeight="1" x14ac:dyDescent="0.2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6</v>
      </c>
      <c r="L27" s="4">
        <v>0</v>
      </c>
      <c r="M27" s="4">
        <v>6</v>
      </c>
      <c r="N27" s="4">
        <f t="shared" si="4"/>
        <v>-1</v>
      </c>
      <c r="O27" s="4">
        <v>-4</v>
      </c>
      <c r="P27" s="4">
        <v>3</v>
      </c>
      <c r="Q27" s="13">
        <f t="shared" si="5"/>
        <v>-14.28571428571429</v>
      </c>
      <c r="R27" s="13">
        <f t="shared" si="5"/>
        <v>-100</v>
      </c>
      <c r="S27" s="13">
        <f t="shared" si="5"/>
        <v>100</v>
      </c>
      <c r="V27" s="4">
        <f t="shared" si="2"/>
        <v>7</v>
      </c>
      <c r="W27" s="13">
        <f t="shared" si="2"/>
        <v>4</v>
      </c>
      <c r="X27" s="13">
        <f t="shared" si="2"/>
        <v>3</v>
      </c>
    </row>
    <row r="28" spans="1:24" s="1" customFormat="1" ht="18" customHeight="1" x14ac:dyDescent="0.2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12</v>
      </c>
      <c r="L28" s="4">
        <v>3</v>
      </c>
      <c r="M28" s="4">
        <v>9</v>
      </c>
      <c r="N28" s="4">
        <f t="shared" si="4"/>
        <v>4</v>
      </c>
      <c r="O28" s="4">
        <v>0</v>
      </c>
      <c r="P28" s="4">
        <v>4</v>
      </c>
      <c r="Q28" s="13">
        <f t="shared" si="5"/>
        <v>50</v>
      </c>
      <c r="R28" s="13">
        <f t="shared" si="5"/>
        <v>0</v>
      </c>
      <c r="S28" s="13">
        <f t="shared" si="5"/>
        <v>80</v>
      </c>
      <c r="V28" s="4">
        <f t="shared" si="2"/>
        <v>8</v>
      </c>
      <c r="W28" s="13">
        <f>L28-O28</f>
        <v>3</v>
      </c>
      <c r="X28" s="13">
        <f t="shared" si="2"/>
        <v>5</v>
      </c>
    </row>
    <row r="29" spans="1:24" s="1" customFormat="1" ht="18" customHeight="1" x14ac:dyDescent="0.2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5</v>
      </c>
      <c r="L29" s="4">
        <v>1</v>
      </c>
      <c r="M29" s="4">
        <v>4</v>
      </c>
      <c r="N29" s="4">
        <f>O29+P29</f>
        <v>-2</v>
      </c>
      <c r="O29" s="4">
        <v>0</v>
      </c>
      <c r="P29" s="4">
        <v>-2</v>
      </c>
      <c r="Q29" s="13">
        <f>IF(K29=N29,0,(1-(K29/(K29-N29)))*-100)</f>
        <v>-28.571428571428569</v>
      </c>
      <c r="R29" s="13">
        <f>IF(L29=O29,0,(1-(L29/(L29-O29)))*-100)</f>
        <v>0</v>
      </c>
      <c r="S29" s="13">
        <f>IF(M29=P29,0,(1-(M29/(M29-P29)))*-100)</f>
        <v>-33.333333333333336</v>
      </c>
      <c r="V29" s="4">
        <f t="shared" si="2"/>
        <v>7</v>
      </c>
      <c r="W29" s="13">
        <f t="shared" si="2"/>
        <v>1</v>
      </c>
      <c r="X29" s="13">
        <f t="shared" si="2"/>
        <v>6</v>
      </c>
    </row>
    <row r="30" spans="1:24" s="1" customFormat="1" ht="18" customHeight="1" thickBot="1" x14ac:dyDescent="0.25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0</v>
      </c>
      <c r="L30" s="4">
        <v>0</v>
      </c>
      <c r="M30" s="4">
        <v>0</v>
      </c>
      <c r="N30" s="4">
        <f t="shared" ref="N30" si="6">O30+P30</f>
        <v>-3</v>
      </c>
      <c r="O30" s="4">
        <v>0</v>
      </c>
      <c r="P30" s="4">
        <v>-3</v>
      </c>
      <c r="Q30" s="13">
        <f t="shared" ref="Q30" si="7">IF(K30=N30,0,(1-(K30/(K30-N30)))*-100)</f>
        <v>-100</v>
      </c>
      <c r="R30" s="13">
        <f>IF(L30=O30,0,(1-(L30/(L30-O30)))*-100)</f>
        <v>0</v>
      </c>
      <c r="S30" s="13">
        <f t="shared" ref="S30" si="8">IF(M30=P30,0,(1-(M30/(M30-P30)))*-100)</f>
        <v>-100</v>
      </c>
      <c r="V30" s="4">
        <f t="shared" si="2"/>
        <v>3</v>
      </c>
      <c r="W30" s="13">
        <f t="shared" si="2"/>
        <v>0</v>
      </c>
      <c r="X30" s="13">
        <f t="shared" si="2"/>
        <v>3</v>
      </c>
    </row>
    <row r="31" spans="1:24" s="1" customFormat="1" ht="18" customHeight="1" thickTop="1" x14ac:dyDescent="0.2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2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1</v>
      </c>
      <c r="L32" s="4">
        <f t="shared" ref="L32:P32" si="9">SUM(L10:L12)</f>
        <v>0</v>
      </c>
      <c r="M32" s="4">
        <f t="shared" si="9"/>
        <v>1</v>
      </c>
      <c r="N32" s="4">
        <f t="shared" si="9"/>
        <v>1</v>
      </c>
      <c r="O32" s="4">
        <f t="shared" si="9"/>
        <v>0</v>
      </c>
      <c r="P32" s="4">
        <f t="shared" si="9"/>
        <v>1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2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2</v>
      </c>
      <c r="L33" s="4">
        <f t="shared" si="12"/>
        <v>2</v>
      </c>
      <c r="M33" s="4">
        <f>SUM(M13:M22)</f>
        <v>0</v>
      </c>
      <c r="N33" s="4">
        <f t="shared" ref="N33:P33" si="13">SUM(N13:N22)</f>
        <v>0</v>
      </c>
      <c r="O33" s="4">
        <f t="shared" si="13"/>
        <v>2</v>
      </c>
      <c r="P33" s="4">
        <f t="shared" si="13"/>
        <v>-2</v>
      </c>
      <c r="Q33" s="13">
        <f t="shared" ref="Q33:Q36" si="14">IF(K33=N33,0,(1-(K33/(K33-N33)))*-100)</f>
        <v>0</v>
      </c>
      <c r="R33" s="13">
        <f t="shared" si="10"/>
        <v>0</v>
      </c>
      <c r="S33" s="13">
        <f t="shared" si="10"/>
        <v>-100</v>
      </c>
      <c r="V33" s="4">
        <f t="shared" ref="V33:X33" si="15">SUM(V13:V22)</f>
        <v>2</v>
      </c>
      <c r="W33" s="13">
        <f t="shared" si="15"/>
        <v>0</v>
      </c>
      <c r="X33" s="13">
        <f t="shared" si="15"/>
        <v>2</v>
      </c>
    </row>
    <row r="34" spans="1:24" s="1" customFormat="1" ht="18" customHeight="1" x14ac:dyDescent="0.2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36</v>
      </c>
      <c r="L34" s="4">
        <f t="shared" si="16"/>
        <v>13</v>
      </c>
      <c r="M34" s="4">
        <f t="shared" si="16"/>
        <v>23</v>
      </c>
      <c r="N34" s="4">
        <f t="shared" si="16"/>
        <v>-4</v>
      </c>
      <c r="O34" s="4">
        <f t="shared" si="16"/>
        <v>-7</v>
      </c>
      <c r="P34" s="4">
        <f t="shared" si="16"/>
        <v>3</v>
      </c>
      <c r="Q34" s="13">
        <f>IF(K34=N34,0,(1-(K34/(K34-N34)))*-100)</f>
        <v>-9.9999999999999982</v>
      </c>
      <c r="R34" s="13">
        <f t="shared" si="10"/>
        <v>-35</v>
      </c>
      <c r="S34" s="13">
        <f t="shared" si="10"/>
        <v>14.999999999999991</v>
      </c>
      <c r="V34" s="4">
        <f t="shared" ref="V34:X34" si="17">SUM(V23:V30)</f>
        <v>40</v>
      </c>
      <c r="W34" s="13">
        <f t="shared" si="17"/>
        <v>20</v>
      </c>
      <c r="X34" s="13">
        <f t="shared" si="17"/>
        <v>20</v>
      </c>
    </row>
    <row r="35" spans="1:24" s="1" customFormat="1" ht="18" customHeight="1" x14ac:dyDescent="0.2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32</v>
      </c>
      <c r="L35" s="4">
        <f>SUM(L25:L30)</f>
        <v>10</v>
      </c>
      <c r="M35" s="4">
        <f t="shared" si="18"/>
        <v>22</v>
      </c>
      <c r="N35" s="4">
        <f t="shared" si="18"/>
        <v>-2</v>
      </c>
      <c r="O35" s="4">
        <f t="shared" si="18"/>
        <v>-6</v>
      </c>
      <c r="P35" s="4">
        <f t="shared" si="18"/>
        <v>4</v>
      </c>
      <c r="Q35" s="13">
        <f t="shared" si="14"/>
        <v>-5.8823529411764719</v>
      </c>
      <c r="R35" s="13">
        <f t="shared" si="10"/>
        <v>-37.5</v>
      </c>
      <c r="S35" s="13">
        <f t="shared" si="10"/>
        <v>22.222222222222232</v>
      </c>
      <c r="V35" s="4">
        <f t="shared" ref="V35" si="19">SUM(V25:V30)</f>
        <v>34</v>
      </c>
      <c r="W35" s="13">
        <f>SUM(W25:W30)</f>
        <v>16</v>
      </c>
      <c r="X35" s="13">
        <f>SUM(X25:X30)</f>
        <v>18</v>
      </c>
    </row>
    <row r="36" spans="1:24" s="1" customFormat="1" ht="18" customHeight="1" x14ac:dyDescent="0.2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23</v>
      </c>
      <c r="L36" s="4">
        <f>SUM(L27:L30)</f>
        <v>4</v>
      </c>
      <c r="M36" s="4">
        <f t="shared" si="20"/>
        <v>19</v>
      </c>
      <c r="N36" s="4">
        <f t="shared" si="20"/>
        <v>-2</v>
      </c>
      <c r="O36" s="4">
        <f t="shared" si="20"/>
        <v>-4</v>
      </c>
      <c r="P36" s="4">
        <f t="shared" si="20"/>
        <v>2</v>
      </c>
      <c r="Q36" s="13">
        <f t="shared" si="14"/>
        <v>-7.9999999999999964</v>
      </c>
      <c r="R36" s="13">
        <f t="shared" si="10"/>
        <v>-50</v>
      </c>
      <c r="S36" s="13">
        <f t="shared" si="10"/>
        <v>11.764705882352944</v>
      </c>
      <c r="V36" s="4">
        <f t="shared" ref="V36" si="21">SUM(V27:V30)</f>
        <v>25</v>
      </c>
      <c r="W36" s="13">
        <f>SUM(W27:W30)</f>
        <v>8</v>
      </c>
      <c r="X36" s="13">
        <f>SUM(X27:X30)</f>
        <v>17</v>
      </c>
    </row>
    <row r="37" spans="1:24" ht="18" customHeight="1" x14ac:dyDescent="0.2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2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2.5641025641025639</v>
      </c>
      <c r="L38" s="14">
        <f t="shared" ref="L38:M38" si="22">L32/L9*100</f>
        <v>0</v>
      </c>
      <c r="M38" s="14">
        <f t="shared" si="22"/>
        <v>4.1666666666666661</v>
      </c>
      <c r="N38" s="14">
        <f>N32/N9*100</f>
        <v>-33.333333333333329</v>
      </c>
      <c r="O38" s="14">
        <f>O32/O9*100</f>
        <v>0</v>
      </c>
      <c r="P38" s="14">
        <f t="shared" ref="P38" si="23">P32/P9*100</f>
        <v>50</v>
      </c>
      <c r="Q38" s="14">
        <f>K38-V38</f>
        <v>2.5641025641025639</v>
      </c>
      <c r="R38" s="14">
        <f t="shared" ref="R38:S42" si="24">L38-W38</f>
        <v>0</v>
      </c>
      <c r="S38" s="14">
        <f>M38-X38</f>
        <v>4.1666666666666661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2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5.1282051282051277</v>
      </c>
      <c r="L39" s="14">
        <f>L33/L9*100</f>
        <v>13.333333333333334</v>
      </c>
      <c r="M39" s="15">
        <f t="shared" ref="M39" si="26">M33/M9*100</f>
        <v>0</v>
      </c>
      <c r="N39" s="14">
        <f>N33/N9*100</f>
        <v>0</v>
      </c>
      <c r="O39" s="14">
        <f t="shared" ref="O39" si="27">O33/O9*100</f>
        <v>-40</v>
      </c>
      <c r="P39" s="14">
        <f>P33/P9*100</f>
        <v>-100</v>
      </c>
      <c r="Q39" s="14">
        <f t="shared" ref="Q39:Q42" si="28">K39-V39</f>
        <v>0.36630036630036589</v>
      </c>
      <c r="R39" s="14">
        <f t="shared" si="24"/>
        <v>13.333333333333334</v>
      </c>
      <c r="S39" s="14">
        <f t="shared" si="24"/>
        <v>-9.0909090909090917</v>
      </c>
      <c r="V39" s="14">
        <f t="shared" ref="V39:X39" si="29">V33/V9*100</f>
        <v>4.7619047619047619</v>
      </c>
      <c r="W39" s="14">
        <f t="shared" si="29"/>
        <v>0</v>
      </c>
      <c r="X39" s="14">
        <f t="shared" si="29"/>
        <v>9.0909090909090917</v>
      </c>
    </row>
    <row r="40" spans="1:24" ht="18" customHeight="1" x14ac:dyDescent="0.2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92.307692307692307</v>
      </c>
      <c r="L40" s="14">
        <f t="shared" si="30"/>
        <v>86.666666666666671</v>
      </c>
      <c r="M40" s="14">
        <f t="shared" si="30"/>
        <v>95.833333333333343</v>
      </c>
      <c r="N40" s="14">
        <f>N34/N9*100</f>
        <v>133.33333333333331</v>
      </c>
      <c r="O40" s="14">
        <f t="shared" ref="O40:P40" si="31">O34/O9*100</f>
        <v>140</v>
      </c>
      <c r="P40" s="14">
        <f t="shared" si="31"/>
        <v>150</v>
      </c>
      <c r="Q40" s="14">
        <f t="shared" si="28"/>
        <v>-2.93040293040292</v>
      </c>
      <c r="R40" s="14">
        <f t="shared" si="24"/>
        <v>-13.333333333333329</v>
      </c>
      <c r="S40" s="14">
        <f t="shared" si="24"/>
        <v>4.9242424242424363</v>
      </c>
      <c r="V40" s="14">
        <f t="shared" ref="V40:X40" si="32">V34/V9*100</f>
        <v>95.238095238095227</v>
      </c>
      <c r="W40" s="14">
        <f t="shared" si="32"/>
        <v>100</v>
      </c>
      <c r="X40" s="14">
        <f t="shared" si="32"/>
        <v>90.909090909090907</v>
      </c>
    </row>
    <row r="41" spans="1:24" ht="18" customHeight="1" x14ac:dyDescent="0.2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82.051282051282044</v>
      </c>
      <c r="L41" s="14">
        <f t="shared" si="33"/>
        <v>66.666666666666657</v>
      </c>
      <c r="M41" s="14">
        <f t="shared" si="33"/>
        <v>91.666666666666657</v>
      </c>
      <c r="N41" s="14">
        <f>N35/N9*100</f>
        <v>66.666666666666657</v>
      </c>
      <c r="O41" s="14">
        <f t="shared" ref="O41:P41" si="34">O35/O9*100</f>
        <v>120</v>
      </c>
      <c r="P41" s="14">
        <f t="shared" si="34"/>
        <v>200</v>
      </c>
      <c r="Q41" s="14">
        <f t="shared" si="28"/>
        <v>1.098901098901095</v>
      </c>
      <c r="R41" s="14">
        <f t="shared" si="24"/>
        <v>-13.333333333333343</v>
      </c>
      <c r="S41" s="14">
        <f t="shared" si="24"/>
        <v>9.84848484848483</v>
      </c>
      <c r="V41" s="14">
        <f>V35/V9*100</f>
        <v>80.952380952380949</v>
      </c>
      <c r="W41" s="14">
        <f>W35/W9*100</f>
        <v>80</v>
      </c>
      <c r="X41" s="14">
        <f>X35/X9*100</f>
        <v>81.818181818181827</v>
      </c>
    </row>
    <row r="42" spans="1:24" ht="18" customHeight="1" x14ac:dyDescent="0.2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58.974358974358978</v>
      </c>
      <c r="L42" s="14">
        <f t="shared" si="35"/>
        <v>26.666666666666668</v>
      </c>
      <c r="M42" s="14">
        <f t="shared" si="35"/>
        <v>79.166666666666657</v>
      </c>
      <c r="N42" s="14">
        <f t="shared" si="35"/>
        <v>66.666666666666657</v>
      </c>
      <c r="O42" s="14">
        <f t="shared" si="35"/>
        <v>80</v>
      </c>
      <c r="P42" s="14">
        <f t="shared" si="35"/>
        <v>100</v>
      </c>
      <c r="Q42" s="14">
        <f t="shared" si="28"/>
        <v>-0.5494505494505475</v>
      </c>
      <c r="R42" s="14">
        <f t="shared" si="24"/>
        <v>-13.333333333333332</v>
      </c>
      <c r="S42" s="14">
        <f t="shared" si="24"/>
        <v>1.8939393939393909</v>
      </c>
      <c r="V42" s="14">
        <f t="shared" ref="V42:X42" si="36">V36/V9*100</f>
        <v>59.523809523809526</v>
      </c>
      <c r="W42" s="14">
        <f t="shared" si="36"/>
        <v>40</v>
      </c>
      <c r="X42" s="14">
        <f t="shared" si="36"/>
        <v>77.272727272727266</v>
      </c>
    </row>
    <row r="43" spans="1:24" x14ac:dyDescent="0.2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6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7">
    <pageSetUpPr fitToPage="1"/>
  </sheetPr>
  <dimension ref="A1:X43"/>
  <sheetViews>
    <sheetView view="pageBreakPreview" zoomScale="70" zoomScaleNormal="70" zoomScaleSheetLayoutView="70" workbookViewId="0"/>
  </sheetViews>
  <sheetFormatPr defaultRowHeight="13" x14ac:dyDescent="0.2"/>
  <cols>
    <col min="1" max="1" width="11.7265625" customWidth="1"/>
  </cols>
  <sheetData>
    <row r="1" spans="1:2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2">
      <c r="A2" s="1" t="s">
        <v>59</v>
      </c>
    </row>
    <row r="5" spans="1:24" s="1" customFormat="1" ht="12" x14ac:dyDescent="0.2">
      <c r="A5" s="1" t="s">
        <v>53</v>
      </c>
      <c r="S5" s="23" t="s">
        <v>60</v>
      </c>
    </row>
    <row r="6" spans="1:24" s="1" customFormat="1" ht="18" customHeight="1" x14ac:dyDescent="0.2">
      <c r="A6" s="2"/>
      <c r="B6" s="20" t="s">
        <v>33</v>
      </c>
      <c r="C6" s="18"/>
      <c r="D6" s="18"/>
      <c r="E6" s="18"/>
      <c r="F6" s="18"/>
      <c r="G6" s="18"/>
      <c r="H6" s="18"/>
      <c r="I6" s="18"/>
      <c r="J6" s="18"/>
      <c r="K6" s="20" t="s">
        <v>34</v>
      </c>
      <c r="L6" s="18"/>
      <c r="M6" s="18"/>
      <c r="N6" s="18"/>
      <c r="O6" s="18"/>
      <c r="P6" s="18"/>
      <c r="Q6" s="18"/>
      <c r="R6" s="18"/>
      <c r="S6" s="19"/>
    </row>
    <row r="7" spans="1:24" s="1" customFormat="1" ht="18" customHeight="1" x14ac:dyDescent="0.2">
      <c r="A7" s="8"/>
      <c r="B7" s="10" t="s">
        <v>35</v>
      </c>
      <c r="C7" s="11"/>
      <c r="D7" s="11"/>
      <c r="E7" s="17" t="s">
        <v>37</v>
      </c>
      <c r="F7" s="18"/>
      <c r="G7" s="19"/>
      <c r="H7" s="17" t="s">
        <v>36</v>
      </c>
      <c r="I7" s="18"/>
      <c r="J7" s="19"/>
      <c r="K7" s="10" t="s">
        <v>35</v>
      </c>
      <c r="L7" s="11"/>
      <c r="M7" s="11"/>
      <c r="N7" s="17" t="s">
        <v>37</v>
      </c>
      <c r="O7" s="18"/>
      <c r="P7" s="19"/>
      <c r="Q7" s="17" t="s">
        <v>36</v>
      </c>
      <c r="R7" s="18"/>
      <c r="S7" s="19"/>
      <c r="V7" s="20" t="s">
        <v>38</v>
      </c>
      <c r="W7" s="21"/>
      <c r="X7" s="22"/>
    </row>
    <row r="8" spans="1:24" s="1" customFormat="1" x14ac:dyDescent="0.2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2">
      <c r="A9" s="4" t="s">
        <v>0</v>
      </c>
      <c r="B9" s="4">
        <f>C9+D9</f>
        <v>74</v>
      </c>
      <c r="C9" s="4">
        <f>SUM(C10:C30)</f>
        <v>39</v>
      </c>
      <c r="D9" s="4">
        <f>SUM(D10:D30)</f>
        <v>35</v>
      </c>
      <c r="E9" s="4">
        <f>F9+G9</f>
        <v>12</v>
      </c>
      <c r="F9" s="4">
        <f>SUM(F10:F30)</f>
        <v>9</v>
      </c>
      <c r="G9" s="4">
        <f>SUM(G10:G30)</f>
        <v>3</v>
      </c>
      <c r="H9" s="13">
        <f>IF(B9=E9,0,(1-(B9/(B9-E9)))*-100)</f>
        <v>19.354838709677423</v>
      </c>
      <c r="I9" s="13">
        <f>IF(C9=F9,0,(1-(C9/(C9-F9)))*-100)</f>
        <v>30.000000000000004</v>
      </c>
      <c r="J9" s="13">
        <f>IF(D9=G9,0,(1-(D9/(D9-G9)))*-100)</f>
        <v>9.375</v>
      </c>
      <c r="K9" s="4">
        <f>L9+M9</f>
        <v>328</v>
      </c>
      <c r="L9" s="4">
        <f>SUM(L10:L30)</f>
        <v>155</v>
      </c>
      <c r="M9" s="4">
        <f>SUM(M10:M30)</f>
        <v>173</v>
      </c>
      <c r="N9" s="4">
        <f>O9+P9</f>
        <v>6</v>
      </c>
      <c r="O9" s="4">
        <f>SUM(O10:O30)</f>
        <v>8</v>
      </c>
      <c r="P9" s="4">
        <f>SUM(P10:P30)</f>
        <v>-2</v>
      </c>
      <c r="Q9" s="13">
        <f>IF(K9=N9,0,(1-(K9/(K9-N9)))*-100)</f>
        <v>1.8633540372670732</v>
      </c>
      <c r="R9" s="13">
        <f>IF(L9=O9,0,(1-(L9/(L9-O9)))*-100)</f>
        <v>5.4421768707483054</v>
      </c>
      <c r="S9" s="13">
        <f>IF(M9=P9,0,(1-(M9/(M9-P9)))*-100)</f>
        <v>-1.1428571428571455</v>
      </c>
      <c r="V9" s="4">
        <f>K9-N9</f>
        <v>322</v>
      </c>
      <c r="W9" s="13">
        <f>L9-O9</f>
        <v>147</v>
      </c>
      <c r="X9" s="13">
        <f>M9-P9</f>
        <v>175</v>
      </c>
    </row>
    <row r="10" spans="1:24" s="1" customFormat="1" ht="18" customHeight="1" x14ac:dyDescent="0.2">
      <c r="A10" s="4" t="s">
        <v>1</v>
      </c>
      <c r="B10" s="4">
        <f>C10+D10</f>
        <v>74</v>
      </c>
      <c r="C10" s="4">
        <v>39</v>
      </c>
      <c r="D10" s="4">
        <v>35</v>
      </c>
      <c r="E10" s="4">
        <f>F10+G10</f>
        <v>12</v>
      </c>
      <c r="F10" s="4">
        <v>9</v>
      </c>
      <c r="G10" s="4">
        <v>3</v>
      </c>
      <c r="H10" s="13">
        <f>IF(B10=E10,0,(1-(B10/(B10-E10)))*-100)</f>
        <v>19.354838709677423</v>
      </c>
      <c r="I10" s="13">
        <f t="shared" ref="I10" si="0">IF(C10=F10,0,(1-(C10/(C10-F10)))*-100)</f>
        <v>30.000000000000004</v>
      </c>
      <c r="J10" s="13">
        <f>IF(D10=G10,0,(1-(D10/(D10-G10)))*-100)</f>
        <v>9.375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2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2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2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1</v>
      </c>
      <c r="L13" s="4">
        <v>0</v>
      </c>
      <c r="M13" s="4">
        <v>1</v>
      </c>
      <c r="N13" s="4">
        <f t="shared" si="4"/>
        <v>0</v>
      </c>
      <c r="O13" s="4">
        <v>-1</v>
      </c>
      <c r="P13" s="4">
        <v>1</v>
      </c>
      <c r="Q13" s="13">
        <f t="shared" si="5"/>
        <v>0</v>
      </c>
      <c r="R13" s="13">
        <f t="shared" si="1"/>
        <v>-100</v>
      </c>
      <c r="S13" s="13">
        <f t="shared" si="1"/>
        <v>0</v>
      </c>
      <c r="V13" s="4">
        <f t="shared" si="2"/>
        <v>1</v>
      </c>
      <c r="W13" s="13">
        <f t="shared" si="2"/>
        <v>1</v>
      </c>
      <c r="X13" s="13">
        <f t="shared" si="2"/>
        <v>0</v>
      </c>
    </row>
    <row r="14" spans="1:24" s="1" customFormat="1" ht="18" customHeight="1" x14ac:dyDescent="0.2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2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2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2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1</v>
      </c>
      <c r="L17" s="4">
        <v>0</v>
      </c>
      <c r="M17" s="4">
        <v>1</v>
      </c>
      <c r="N17" s="4">
        <f t="shared" si="4"/>
        <v>-1</v>
      </c>
      <c r="O17" s="4">
        <v>-1</v>
      </c>
      <c r="P17" s="4">
        <v>0</v>
      </c>
      <c r="Q17" s="13">
        <f t="shared" si="5"/>
        <v>-50</v>
      </c>
      <c r="R17" s="13">
        <f t="shared" si="1"/>
        <v>-100</v>
      </c>
      <c r="S17" s="13">
        <f t="shared" si="1"/>
        <v>0</v>
      </c>
      <c r="V17" s="4">
        <f t="shared" si="2"/>
        <v>2</v>
      </c>
      <c r="W17" s="13">
        <f t="shared" si="2"/>
        <v>1</v>
      </c>
      <c r="X17" s="13">
        <f t="shared" si="2"/>
        <v>1</v>
      </c>
    </row>
    <row r="18" spans="1:24" s="1" customFormat="1" ht="18" customHeight="1" x14ac:dyDescent="0.2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2</v>
      </c>
      <c r="L18" s="4">
        <v>2</v>
      </c>
      <c r="M18" s="4">
        <v>0</v>
      </c>
      <c r="N18" s="4">
        <f t="shared" si="4"/>
        <v>0</v>
      </c>
      <c r="O18" s="4">
        <v>0</v>
      </c>
      <c r="P18" s="4">
        <v>0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2</v>
      </c>
      <c r="W18" s="13">
        <f t="shared" si="2"/>
        <v>2</v>
      </c>
      <c r="X18" s="13">
        <f t="shared" si="2"/>
        <v>0</v>
      </c>
    </row>
    <row r="19" spans="1:24" s="1" customFormat="1" ht="18" customHeight="1" x14ac:dyDescent="0.2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0</v>
      </c>
      <c r="L19" s="4">
        <v>0</v>
      </c>
      <c r="M19" s="4">
        <v>0</v>
      </c>
      <c r="N19" s="4">
        <f t="shared" si="4"/>
        <v>-1</v>
      </c>
      <c r="O19" s="4">
        <v>0</v>
      </c>
      <c r="P19" s="4">
        <v>-1</v>
      </c>
      <c r="Q19" s="13">
        <f t="shared" si="5"/>
        <v>-100</v>
      </c>
      <c r="R19" s="13">
        <f t="shared" si="1"/>
        <v>0</v>
      </c>
      <c r="S19" s="13">
        <f t="shared" si="1"/>
        <v>-100</v>
      </c>
      <c r="V19" s="4">
        <f t="shared" si="2"/>
        <v>1</v>
      </c>
      <c r="W19" s="13">
        <f t="shared" si="2"/>
        <v>0</v>
      </c>
      <c r="X19" s="13">
        <f t="shared" si="2"/>
        <v>1</v>
      </c>
    </row>
    <row r="20" spans="1:24" s="1" customFormat="1" ht="18" customHeight="1" x14ac:dyDescent="0.2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2</v>
      </c>
      <c r="L20" s="4">
        <v>1</v>
      </c>
      <c r="M20" s="4">
        <v>1</v>
      </c>
      <c r="N20" s="4">
        <f t="shared" si="4"/>
        <v>0</v>
      </c>
      <c r="O20" s="4">
        <v>-1</v>
      </c>
      <c r="P20" s="4">
        <v>1</v>
      </c>
      <c r="Q20" s="13">
        <f t="shared" si="5"/>
        <v>0</v>
      </c>
      <c r="R20" s="13">
        <f t="shared" si="1"/>
        <v>-50</v>
      </c>
      <c r="S20" s="13">
        <f t="shared" si="1"/>
        <v>0</v>
      </c>
      <c r="V20" s="4">
        <f t="shared" si="2"/>
        <v>2</v>
      </c>
      <c r="W20" s="13">
        <f t="shared" si="2"/>
        <v>2</v>
      </c>
      <c r="X20" s="13">
        <f t="shared" si="2"/>
        <v>0</v>
      </c>
    </row>
    <row r="21" spans="1:24" s="1" customFormat="1" ht="18" customHeight="1" x14ac:dyDescent="0.2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5</v>
      </c>
      <c r="L21" s="4">
        <v>2</v>
      </c>
      <c r="M21" s="4">
        <v>3</v>
      </c>
      <c r="N21" s="4">
        <f t="shared" si="4"/>
        <v>1</v>
      </c>
      <c r="O21" s="4">
        <v>0</v>
      </c>
      <c r="P21" s="4">
        <v>1</v>
      </c>
      <c r="Q21" s="13">
        <f t="shared" si="5"/>
        <v>25</v>
      </c>
      <c r="R21" s="13">
        <f t="shared" si="1"/>
        <v>0</v>
      </c>
      <c r="S21" s="13">
        <f t="shared" si="1"/>
        <v>50</v>
      </c>
      <c r="V21" s="4">
        <f t="shared" si="2"/>
        <v>4</v>
      </c>
      <c r="W21" s="13">
        <f t="shared" si="2"/>
        <v>2</v>
      </c>
      <c r="X21" s="13">
        <f t="shared" si="2"/>
        <v>2</v>
      </c>
    </row>
    <row r="22" spans="1:24" s="1" customFormat="1" ht="18" customHeight="1" x14ac:dyDescent="0.2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3</v>
      </c>
      <c r="L22" s="4">
        <v>1</v>
      </c>
      <c r="M22" s="4">
        <v>2</v>
      </c>
      <c r="N22" s="4">
        <f t="shared" si="4"/>
        <v>-1</v>
      </c>
      <c r="O22" s="4">
        <v>-1</v>
      </c>
      <c r="P22" s="4">
        <v>0</v>
      </c>
      <c r="Q22" s="13">
        <f t="shared" si="5"/>
        <v>-25</v>
      </c>
      <c r="R22" s="13">
        <f t="shared" si="1"/>
        <v>-50</v>
      </c>
      <c r="S22" s="13">
        <f t="shared" si="1"/>
        <v>0</v>
      </c>
      <c r="V22" s="4">
        <f t="shared" si="2"/>
        <v>4</v>
      </c>
      <c r="W22" s="13">
        <f t="shared" si="2"/>
        <v>2</v>
      </c>
      <c r="X22" s="13">
        <f t="shared" si="2"/>
        <v>2</v>
      </c>
    </row>
    <row r="23" spans="1:24" s="1" customFormat="1" ht="18" customHeight="1" x14ac:dyDescent="0.2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8</v>
      </c>
      <c r="L23" s="4">
        <v>8</v>
      </c>
      <c r="M23" s="4">
        <v>0</v>
      </c>
      <c r="N23" s="4">
        <f t="shared" si="4"/>
        <v>0</v>
      </c>
      <c r="O23" s="4">
        <v>2</v>
      </c>
      <c r="P23" s="4">
        <v>-2</v>
      </c>
      <c r="Q23" s="13">
        <f t="shared" si="5"/>
        <v>0</v>
      </c>
      <c r="R23" s="13">
        <f t="shared" si="1"/>
        <v>33.333333333333329</v>
      </c>
      <c r="S23" s="13">
        <f t="shared" si="1"/>
        <v>-100</v>
      </c>
      <c r="V23" s="4">
        <f t="shared" si="2"/>
        <v>8</v>
      </c>
      <c r="W23" s="13">
        <f t="shared" si="2"/>
        <v>6</v>
      </c>
      <c r="X23" s="13">
        <f t="shared" si="2"/>
        <v>2</v>
      </c>
    </row>
    <row r="24" spans="1:24" s="1" customFormat="1" ht="18" customHeight="1" x14ac:dyDescent="0.2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19</v>
      </c>
      <c r="L24" s="4">
        <v>12</v>
      </c>
      <c r="M24" s="4">
        <v>7</v>
      </c>
      <c r="N24" s="4">
        <f t="shared" si="4"/>
        <v>-8</v>
      </c>
      <c r="O24" s="4">
        <v>-3</v>
      </c>
      <c r="P24" s="4">
        <v>-5</v>
      </c>
      <c r="Q24" s="13">
        <f t="shared" si="5"/>
        <v>-29.629629629629626</v>
      </c>
      <c r="R24" s="13">
        <f t="shared" si="1"/>
        <v>-19.999999999999996</v>
      </c>
      <c r="S24" s="13">
        <f t="shared" si="1"/>
        <v>-41.666666666666664</v>
      </c>
      <c r="V24" s="4">
        <f t="shared" si="2"/>
        <v>27</v>
      </c>
      <c r="W24" s="13">
        <f t="shared" si="2"/>
        <v>15</v>
      </c>
      <c r="X24" s="13">
        <f t="shared" si="2"/>
        <v>12</v>
      </c>
    </row>
    <row r="25" spans="1:24" s="1" customFormat="1" ht="18" customHeight="1" x14ac:dyDescent="0.2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40</v>
      </c>
      <c r="L25" s="4">
        <v>23</v>
      </c>
      <c r="M25" s="4">
        <v>17</v>
      </c>
      <c r="N25" s="4">
        <f t="shared" si="4"/>
        <v>8</v>
      </c>
      <c r="O25" s="4">
        <v>-2</v>
      </c>
      <c r="P25" s="4">
        <v>10</v>
      </c>
      <c r="Q25" s="13">
        <f t="shared" si="5"/>
        <v>25</v>
      </c>
      <c r="R25" s="13">
        <f t="shared" si="1"/>
        <v>-7.9999999999999964</v>
      </c>
      <c r="S25" s="13">
        <f t="shared" si="1"/>
        <v>142.85714285714283</v>
      </c>
      <c r="V25" s="4">
        <f t="shared" si="2"/>
        <v>32</v>
      </c>
      <c r="W25" s="13">
        <f t="shared" si="2"/>
        <v>25</v>
      </c>
      <c r="X25" s="13">
        <f t="shared" si="2"/>
        <v>7</v>
      </c>
    </row>
    <row r="26" spans="1:24" s="1" customFormat="1" ht="18" customHeight="1" x14ac:dyDescent="0.2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43</v>
      </c>
      <c r="L26" s="4">
        <v>28</v>
      </c>
      <c r="M26" s="4">
        <v>15</v>
      </c>
      <c r="N26" s="4">
        <f t="shared" si="4"/>
        <v>-6</v>
      </c>
      <c r="O26" s="4">
        <v>0</v>
      </c>
      <c r="P26" s="4">
        <v>-6</v>
      </c>
      <c r="Q26" s="13">
        <f t="shared" si="5"/>
        <v>-12.244897959183676</v>
      </c>
      <c r="R26" s="13">
        <f t="shared" si="5"/>
        <v>0</v>
      </c>
      <c r="S26" s="13">
        <f t="shared" si="5"/>
        <v>-28.571428571428569</v>
      </c>
      <c r="V26" s="4">
        <f t="shared" si="2"/>
        <v>49</v>
      </c>
      <c r="W26" s="13">
        <f t="shared" si="2"/>
        <v>28</v>
      </c>
      <c r="X26" s="13">
        <f t="shared" si="2"/>
        <v>21</v>
      </c>
    </row>
    <row r="27" spans="1:24" s="1" customFormat="1" ht="18" customHeight="1" x14ac:dyDescent="0.2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58</v>
      </c>
      <c r="L27" s="4">
        <v>26</v>
      </c>
      <c r="M27" s="4">
        <v>32</v>
      </c>
      <c r="N27" s="4">
        <f t="shared" si="4"/>
        <v>-9</v>
      </c>
      <c r="O27" s="4">
        <v>0</v>
      </c>
      <c r="P27" s="4">
        <v>-9</v>
      </c>
      <c r="Q27" s="13">
        <f t="shared" si="5"/>
        <v>-13.432835820895528</v>
      </c>
      <c r="R27" s="13">
        <f t="shared" si="5"/>
        <v>0</v>
      </c>
      <c r="S27" s="13">
        <f t="shared" si="5"/>
        <v>-21.95121951219512</v>
      </c>
      <c r="V27" s="4">
        <f t="shared" si="2"/>
        <v>67</v>
      </c>
      <c r="W27" s="13">
        <f t="shared" si="2"/>
        <v>26</v>
      </c>
      <c r="X27" s="13">
        <f t="shared" si="2"/>
        <v>41</v>
      </c>
    </row>
    <row r="28" spans="1:24" s="1" customFormat="1" ht="18" customHeight="1" x14ac:dyDescent="0.2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80</v>
      </c>
      <c r="L28" s="4">
        <v>33</v>
      </c>
      <c r="M28" s="4">
        <v>47</v>
      </c>
      <c r="N28" s="4">
        <f t="shared" si="4"/>
        <v>10</v>
      </c>
      <c r="O28" s="4">
        <v>10</v>
      </c>
      <c r="P28" s="4">
        <v>0</v>
      </c>
      <c r="Q28" s="13">
        <f t="shared" si="5"/>
        <v>14.285714285714279</v>
      </c>
      <c r="R28" s="13">
        <f t="shared" si="5"/>
        <v>43.478260869565212</v>
      </c>
      <c r="S28" s="13">
        <f t="shared" si="5"/>
        <v>0</v>
      </c>
      <c r="V28" s="4">
        <f t="shared" si="2"/>
        <v>70</v>
      </c>
      <c r="W28" s="13">
        <f>L28-O28</f>
        <v>23</v>
      </c>
      <c r="X28" s="13">
        <f t="shared" si="2"/>
        <v>47</v>
      </c>
    </row>
    <row r="29" spans="1:24" s="1" customFormat="1" ht="18" customHeight="1" x14ac:dyDescent="0.2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51</v>
      </c>
      <c r="L29" s="4">
        <v>18</v>
      </c>
      <c r="M29" s="4">
        <v>33</v>
      </c>
      <c r="N29" s="4">
        <f>O29+P29</f>
        <v>7</v>
      </c>
      <c r="O29" s="4">
        <v>4</v>
      </c>
      <c r="P29" s="4">
        <v>3</v>
      </c>
      <c r="Q29" s="13">
        <f>IF(K29=N29,0,(1-(K29/(K29-N29)))*-100)</f>
        <v>15.909090909090917</v>
      </c>
      <c r="R29" s="13">
        <f>IF(L29=O29,0,(1-(L29/(L29-O29)))*-100)</f>
        <v>28.57142857142858</v>
      </c>
      <c r="S29" s="13">
        <f>IF(M29=P29,0,(1-(M29/(M29-P29)))*-100)</f>
        <v>10.000000000000009</v>
      </c>
      <c r="V29" s="4">
        <f t="shared" si="2"/>
        <v>44</v>
      </c>
      <c r="W29" s="13">
        <f t="shared" si="2"/>
        <v>14</v>
      </c>
      <c r="X29" s="13">
        <f t="shared" si="2"/>
        <v>30</v>
      </c>
    </row>
    <row r="30" spans="1:24" s="1" customFormat="1" ht="18" customHeight="1" thickBot="1" x14ac:dyDescent="0.25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15</v>
      </c>
      <c r="L30" s="4">
        <v>1</v>
      </c>
      <c r="M30" s="4">
        <v>14</v>
      </c>
      <c r="N30" s="4">
        <f t="shared" ref="N30" si="6">O30+P30</f>
        <v>6</v>
      </c>
      <c r="O30" s="4">
        <v>1</v>
      </c>
      <c r="P30" s="4">
        <v>5</v>
      </c>
      <c r="Q30" s="13">
        <f t="shared" ref="Q30" si="7">IF(K30=N30,0,(1-(K30/(K30-N30)))*-100)</f>
        <v>66.666666666666671</v>
      </c>
      <c r="R30" s="13">
        <f>IF(L30=O30,0,(1-(L30/(L30-O30)))*-100)</f>
        <v>0</v>
      </c>
      <c r="S30" s="13">
        <f t="shared" ref="S30" si="8">IF(M30=P30,0,(1-(M30/(M30-P30)))*-100)</f>
        <v>55.555555555555557</v>
      </c>
      <c r="V30" s="4">
        <f t="shared" si="2"/>
        <v>9</v>
      </c>
      <c r="W30" s="13">
        <f t="shared" si="2"/>
        <v>0</v>
      </c>
      <c r="X30" s="13">
        <f t="shared" si="2"/>
        <v>9</v>
      </c>
    </row>
    <row r="31" spans="1:24" s="1" customFormat="1" ht="18" customHeight="1" thickTop="1" x14ac:dyDescent="0.2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2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2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14</v>
      </c>
      <c r="L33" s="4">
        <f t="shared" si="12"/>
        <v>6</v>
      </c>
      <c r="M33" s="4">
        <f>SUM(M13:M22)</f>
        <v>8</v>
      </c>
      <c r="N33" s="4">
        <f t="shared" ref="N33:P33" si="13">SUM(N13:N22)</f>
        <v>-2</v>
      </c>
      <c r="O33" s="4">
        <f t="shared" si="13"/>
        <v>-4</v>
      </c>
      <c r="P33" s="4">
        <f t="shared" si="13"/>
        <v>2</v>
      </c>
      <c r="Q33" s="13">
        <f t="shared" ref="Q33:Q36" si="14">IF(K33=N33,0,(1-(K33/(K33-N33)))*-100)</f>
        <v>-12.5</v>
      </c>
      <c r="R33" s="13">
        <f t="shared" si="10"/>
        <v>-40</v>
      </c>
      <c r="S33" s="13">
        <f t="shared" si="10"/>
        <v>33.333333333333329</v>
      </c>
      <c r="V33" s="4">
        <f t="shared" ref="V33:X33" si="15">SUM(V13:V22)</f>
        <v>16</v>
      </c>
      <c r="W33" s="13">
        <f t="shared" si="15"/>
        <v>10</v>
      </c>
      <c r="X33" s="13">
        <f t="shared" si="15"/>
        <v>6</v>
      </c>
    </row>
    <row r="34" spans="1:24" s="1" customFormat="1" ht="18" customHeight="1" x14ac:dyDescent="0.2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314</v>
      </c>
      <c r="L34" s="4">
        <f t="shared" si="16"/>
        <v>149</v>
      </c>
      <c r="M34" s="4">
        <f t="shared" si="16"/>
        <v>165</v>
      </c>
      <c r="N34" s="4">
        <f t="shared" si="16"/>
        <v>8</v>
      </c>
      <c r="O34" s="4">
        <f t="shared" si="16"/>
        <v>12</v>
      </c>
      <c r="P34" s="4">
        <f t="shared" si="16"/>
        <v>-4</v>
      </c>
      <c r="Q34" s="13">
        <f>IF(K34=N34,0,(1-(K34/(K34-N34)))*-100)</f>
        <v>2.614379084967311</v>
      </c>
      <c r="R34" s="13">
        <f t="shared" si="10"/>
        <v>8.7591240875912302</v>
      </c>
      <c r="S34" s="13">
        <f t="shared" si="10"/>
        <v>-2.3668639053254448</v>
      </c>
      <c r="V34" s="4">
        <f t="shared" ref="V34:X34" si="17">SUM(V23:V30)</f>
        <v>306</v>
      </c>
      <c r="W34" s="13">
        <f t="shared" si="17"/>
        <v>137</v>
      </c>
      <c r="X34" s="13">
        <f t="shared" si="17"/>
        <v>169</v>
      </c>
    </row>
    <row r="35" spans="1:24" s="1" customFormat="1" ht="18" customHeight="1" x14ac:dyDescent="0.2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287</v>
      </c>
      <c r="L35" s="4">
        <f>SUM(L25:L30)</f>
        <v>129</v>
      </c>
      <c r="M35" s="4">
        <f t="shared" si="18"/>
        <v>158</v>
      </c>
      <c r="N35" s="4">
        <f t="shared" si="18"/>
        <v>16</v>
      </c>
      <c r="O35" s="4">
        <f t="shared" si="18"/>
        <v>13</v>
      </c>
      <c r="P35" s="4">
        <f t="shared" si="18"/>
        <v>3</v>
      </c>
      <c r="Q35" s="13">
        <f t="shared" si="14"/>
        <v>5.9040590405904148</v>
      </c>
      <c r="R35" s="13">
        <f t="shared" si="10"/>
        <v>11.206896551724132</v>
      </c>
      <c r="S35" s="13">
        <f t="shared" si="10"/>
        <v>1.9354838709677358</v>
      </c>
      <c r="V35" s="4">
        <f t="shared" ref="V35" si="19">SUM(V25:V30)</f>
        <v>271</v>
      </c>
      <c r="W35" s="13">
        <f>SUM(W25:W30)</f>
        <v>116</v>
      </c>
      <c r="X35" s="13">
        <f>SUM(X25:X30)</f>
        <v>155</v>
      </c>
    </row>
    <row r="36" spans="1:24" s="1" customFormat="1" ht="18" customHeight="1" x14ac:dyDescent="0.2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204</v>
      </c>
      <c r="L36" s="4">
        <f>SUM(L27:L30)</f>
        <v>78</v>
      </c>
      <c r="M36" s="4">
        <f t="shared" si="20"/>
        <v>126</v>
      </c>
      <c r="N36" s="4">
        <f t="shared" si="20"/>
        <v>14</v>
      </c>
      <c r="O36" s="4">
        <f t="shared" si="20"/>
        <v>15</v>
      </c>
      <c r="P36" s="4">
        <f t="shared" si="20"/>
        <v>-1</v>
      </c>
      <c r="Q36" s="13">
        <f t="shared" si="14"/>
        <v>7.3684210526315796</v>
      </c>
      <c r="R36" s="13">
        <f t="shared" si="10"/>
        <v>23.809523809523814</v>
      </c>
      <c r="S36" s="13">
        <f t="shared" si="10"/>
        <v>-0.78740157480314821</v>
      </c>
      <c r="V36" s="4">
        <f t="shared" ref="V36" si="21">SUM(V27:V30)</f>
        <v>190</v>
      </c>
      <c r="W36" s="13">
        <f>SUM(W27:W30)</f>
        <v>63</v>
      </c>
      <c r="X36" s="13">
        <f>SUM(X27:X30)</f>
        <v>127</v>
      </c>
    </row>
    <row r="37" spans="1:24" ht="18" customHeight="1" x14ac:dyDescent="0.2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2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2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4.2682926829268295</v>
      </c>
      <c r="L39" s="14">
        <f>L33/L9*100</f>
        <v>3.870967741935484</v>
      </c>
      <c r="M39" s="15">
        <f t="shared" ref="M39" si="26">M33/M9*100</f>
        <v>4.6242774566473983</v>
      </c>
      <c r="N39" s="14">
        <f>N33/N9*100</f>
        <v>-33.333333333333329</v>
      </c>
      <c r="O39" s="14">
        <f t="shared" ref="O39" si="27">O33/O9*100</f>
        <v>-50</v>
      </c>
      <c r="P39" s="14">
        <f>P33/P9*100</f>
        <v>-100</v>
      </c>
      <c r="Q39" s="14">
        <f t="shared" ref="Q39:Q42" si="28">K39-V39</f>
        <v>-0.70065141645205209</v>
      </c>
      <c r="R39" s="14">
        <f t="shared" si="24"/>
        <v>-2.9317533464998906</v>
      </c>
      <c r="S39" s="14">
        <f t="shared" si="24"/>
        <v>1.1957060280759695</v>
      </c>
      <c r="V39" s="14">
        <f t="shared" ref="V39:X39" si="29">V33/V9*100</f>
        <v>4.9689440993788816</v>
      </c>
      <c r="W39" s="14">
        <f t="shared" si="29"/>
        <v>6.8027210884353746</v>
      </c>
      <c r="X39" s="14">
        <f t="shared" si="29"/>
        <v>3.4285714285714288</v>
      </c>
    </row>
    <row r="40" spans="1:24" ht="18" customHeight="1" x14ac:dyDescent="0.2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95.731707317073173</v>
      </c>
      <c r="L40" s="14">
        <f t="shared" si="30"/>
        <v>96.129032258064512</v>
      </c>
      <c r="M40" s="14">
        <f t="shared" si="30"/>
        <v>95.375722543352609</v>
      </c>
      <c r="N40" s="14">
        <f>N34/N9*100</f>
        <v>133.33333333333331</v>
      </c>
      <c r="O40" s="14">
        <f t="shared" ref="O40:P40" si="31">O34/O9*100</f>
        <v>150</v>
      </c>
      <c r="P40" s="14">
        <f t="shared" si="31"/>
        <v>200</v>
      </c>
      <c r="Q40" s="14">
        <f t="shared" si="28"/>
        <v>0.70065141645204676</v>
      </c>
      <c r="R40" s="14">
        <f t="shared" si="24"/>
        <v>2.9317533464998888</v>
      </c>
      <c r="S40" s="14">
        <f t="shared" si="24"/>
        <v>-1.1957060280759606</v>
      </c>
      <c r="V40" s="14">
        <f t="shared" ref="V40:X40" si="32">V34/V9*100</f>
        <v>95.031055900621126</v>
      </c>
      <c r="W40" s="14">
        <f t="shared" si="32"/>
        <v>93.197278911564624</v>
      </c>
      <c r="X40" s="14">
        <f t="shared" si="32"/>
        <v>96.571428571428569</v>
      </c>
    </row>
    <row r="41" spans="1:24" ht="18" customHeight="1" x14ac:dyDescent="0.2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87.5</v>
      </c>
      <c r="L41" s="14">
        <f t="shared" si="33"/>
        <v>83.225806451612911</v>
      </c>
      <c r="M41" s="14">
        <f t="shared" si="33"/>
        <v>91.329479768786129</v>
      </c>
      <c r="N41" s="14">
        <f>N35/N9*100</f>
        <v>266.66666666666663</v>
      </c>
      <c r="O41" s="14">
        <f t="shared" ref="O41:P41" si="34">O35/O9*100</f>
        <v>162.5</v>
      </c>
      <c r="P41" s="14">
        <f t="shared" si="34"/>
        <v>-150</v>
      </c>
      <c r="Q41" s="14">
        <f t="shared" si="28"/>
        <v>3.3385093167701854</v>
      </c>
      <c r="R41" s="14">
        <f t="shared" si="24"/>
        <v>4.3142418257625792</v>
      </c>
      <c r="S41" s="14">
        <f t="shared" si="24"/>
        <v>2.7580511973575597</v>
      </c>
      <c r="V41" s="14">
        <f>V35/V9*100</f>
        <v>84.161490683229815</v>
      </c>
      <c r="W41" s="14">
        <f>W35/W9*100</f>
        <v>78.911564625850332</v>
      </c>
      <c r="X41" s="14">
        <f>X35/X9*100</f>
        <v>88.571428571428569</v>
      </c>
    </row>
    <row r="42" spans="1:24" ht="18" customHeight="1" x14ac:dyDescent="0.2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62.195121951219512</v>
      </c>
      <c r="L42" s="14">
        <f t="shared" si="35"/>
        <v>50.322580645161288</v>
      </c>
      <c r="M42" s="14">
        <f t="shared" si="35"/>
        <v>72.832369942196522</v>
      </c>
      <c r="N42" s="14">
        <f t="shared" si="35"/>
        <v>233.33333333333334</v>
      </c>
      <c r="O42" s="14">
        <f t="shared" si="35"/>
        <v>187.5</v>
      </c>
      <c r="P42" s="14">
        <f t="shared" si="35"/>
        <v>50</v>
      </c>
      <c r="Q42" s="14">
        <f t="shared" si="28"/>
        <v>3.1889107710952871</v>
      </c>
      <c r="R42" s="14">
        <f t="shared" si="24"/>
        <v>7.4654377880184342</v>
      </c>
      <c r="S42" s="14">
        <f t="shared" si="24"/>
        <v>0.26094137076795221</v>
      </c>
      <c r="V42" s="14">
        <f t="shared" ref="V42:X42" si="36">V36/V9*100</f>
        <v>59.006211180124225</v>
      </c>
      <c r="W42" s="14">
        <f t="shared" si="36"/>
        <v>42.857142857142854</v>
      </c>
      <c r="X42" s="14">
        <f t="shared" si="36"/>
        <v>72.571428571428569</v>
      </c>
    </row>
    <row r="43" spans="1:24" x14ac:dyDescent="0.2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6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8">
    <pageSetUpPr fitToPage="1"/>
  </sheetPr>
  <dimension ref="A1:X43"/>
  <sheetViews>
    <sheetView view="pageBreakPreview" zoomScale="70" zoomScaleNormal="70" zoomScaleSheetLayoutView="70" workbookViewId="0"/>
  </sheetViews>
  <sheetFormatPr defaultRowHeight="13" x14ac:dyDescent="0.2"/>
  <cols>
    <col min="1" max="1" width="11.7265625" customWidth="1"/>
  </cols>
  <sheetData>
    <row r="1" spans="1:2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2">
      <c r="A2" s="1" t="s">
        <v>59</v>
      </c>
    </row>
    <row r="5" spans="1:24" s="1" customFormat="1" ht="12" x14ac:dyDescent="0.2">
      <c r="A5" s="1" t="s">
        <v>54</v>
      </c>
      <c r="S5" s="23" t="s">
        <v>60</v>
      </c>
    </row>
    <row r="6" spans="1:24" s="1" customFormat="1" ht="18" customHeight="1" x14ac:dyDescent="0.2">
      <c r="A6" s="2"/>
      <c r="B6" s="20" t="s">
        <v>33</v>
      </c>
      <c r="C6" s="18"/>
      <c r="D6" s="18"/>
      <c r="E6" s="18"/>
      <c r="F6" s="18"/>
      <c r="G6" s="18"/>
      <c r="H6" s="18"/>
      <c r="I6" s="18"/>
      <c r="J6" s="18"/>
      <c r="K6" s="20" t="s">
        <v>34</v>
      </c>
      <c r="L6" s="18"/>
      <c r="M6" s="18"/>
      <c r="N6" s="18"/>
      <c r="O6" s="18"/>
      <c r="P6" s="18"/>
      <c r="Q6" s="18"/>
      <c r="R6" s="18"/>
      <c r="S6" s="19"/>
    </row>
    <row r="7" spans="1:24" s="1" customFormat="1" ht="18" customHeight="1" x14ac:dyDescent="0.2">
      <c r="A7" s="8"/>
      <c r="B7" s="10" t="s">
        <v>35</v>
      </c>
      <c r="C7" s="11"/>
      <c r="D7" s="11"/>
      <c r="E7" s="17" t="s">
        <v>37</v>
      </c>
      <c r="F7" s="18"/>
      <c r="G7" s="19"/>
      <c r="H7" s="17" t="s">
        <v>36</v>
      </c>
      <c r="I7" s="18"/>
      <c r="J7" s="19"/>
      <c r="K7" s="10" t="s">
        <v>35</v>
      </c>
      <c r="L7" s="11"/>
      <c r="M7" s="11"/>
      <c r="N7" s="17" t="s">
        <v>37</v>
      </c>
      <c r="O7" s="18"/>
      <c r="P7" s="19"/>
      <c r="Q7" s="17" t="s">
        <v>36</v>
      </c>
      <c r="R7" s="18"/>
      <c r="S7" s="19"/>
      <c r="V7" s="20" t="s">
        <v>38</v>
      </c>
      <c r="W7" s="21"/>
      <c r="X7" s="22"/>
    </row>
    <row r="8" spans="1:24" s="1" customFormat="1" x14ac:dyDescent="0.2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2">
      <c r="A9" s="4" t="s">
        <v>0</v>
      </c>
      <c r="B9" s="4">
        <f>C9+D9</f>
        <v>38</v>
      </c>
      <c r="C9" s="4">
        <f>SUM(C10:C30)</f>
        <v>16</v>
      </c>
      <c r="D9" s="4">
        <f>SUM(D10:D30)</f>
        <v>22</v>
      </c>
      <c r="E9" s="4">
        <f>F9+G9</f>
        <v>-9</v>
      </c>
      <c r="F9" s="4">
        <f>SUM(F10:F30)</f>
        <v>-9</v>
      </c>
      <c r="G9" s="4">
        <f>SUM(G10:G30)</f>
        <v>0</v>
      </c>
      <c r="H9" s="13">
        <f>IF(B9=E9,0,(1-(B9/(B9-E9)))*-100)</f>
        <v>-19.148936170212771</v>
      </c>
      <c r="I9" s="13">
        <f>IF(C9=F9,0,(1-(C9/(C9-F9)))*-100)</f>
        <v>-36</v>
      </c>
      <c r="J9" s="13">
        <f>IF(D9=G9,0,(1-(D9/(D9-G9)))*-100)</f>
        <v>0</v>
      </c>
      <c r="K9" s="4">
        <f>L9+M9</f>
        <v>165</v>
      </c>
      <c r="L9" s="4">
        <f>SUM(L10:L30)</f>
        <v>85</v>
      </c>
      <c r="M9" s="4">
        <f>SUM(M10:M30)</f>
        <v>80</v>
      </c>
      <c r="N9" s="4">
        <f>O9+P9</f>
        <v>6</v>
      </c>
      <c r="O9" s="4">
        <f>SUM(O10:O30)</f>
        <v>11</v>
      </c>
      <c r="P9" s="4">
        <f>SUM(P10:P30)</f>
        <v>-5</v>
      </c>
      <c r="Q9" s="13">
        <f>IF(K9=N9,0,(1-(K9/(K9-N9)))*-100)</f>
        <v>3.7735849056603765</v>
      </c>
      <c r="R9" s="13">
        <f>IF(L9=O9,0,(1-(L9/(L9-O9)))*-100)</f>
        <v>14.864864864864868</v>
      </c>
      <c r="S9" s="13">
        <f>IF(M9=P9,0,(1-(M9/(M9-P9)))*-100)</f>
        <v>-5.8823529411764719</v>
      </c>
      <c r="V9" s="4">
        <f>K9-N9</f>
        <v>159</v>
      </c>
      <c r="W9" s="13">
        <f>L9-O9</f>
        <v>74</v>
      </c>
      <c r="X9" s="13">
        <f>M9-P9</f>
        <v>85</v>
      </c>
    </row>
    <row r="10" spans="1:24" s="1" customFormat="1" ht="18" customHeight="1" x14ac:dyDescent="0.2">
      <c r="A10" s="4" t="s">
        <v>1</v>
      </c>
      <c r="B10" s="4">
        <f>C10+D10</f>
        <v>38</v>
      </c>
      <c r="C10" s="4">
        <v>16</v>
      </c>
      <c r="D10" s="4">
        <v>22</v>
      </c>
      <c r="E10" s="4">
        <f>F10+G10</f>
        <v>-9</v>
      </c>
      <c r="F10" s="4">
        <v>-9</v>
      </c>
      <c r="G10" s="4">
        <v>0</v>
      </c>
      <c r="H10" s="13">
        <f>IF(B10=E10,0,(1-(B10/(B10-E10)))*-100)</f>
        <v>-19.148936170212771</v>
      </c>
      <c r="I10" s="13">
        <f t="shared" ref="I10" si="0">IF(C10=F10,0,(1-(C10/(C10-F10)))*-100)</f>
        <v>-36</v>
      </c>
      <c r="J10" s="13">
        <f>IF(D10=G10,0,(1-(D10/(D10-G10)))*-100)</f>
        <v>0</v>
      </c>
      <c r="K10" s="4">
        <f>L10+M10</f>
        <v>1</v>
      </c>
      <c r="L10" s="4">
        <v>0</v>
      </c>
      <c r="M10" s="4">
        <v>1</v>
      </c>
      <c r="N10" s="4">
        <f>O10+P10</f>
        <v>1</v>
      </c>
      <c r="O10" s="4">
        <v>0</v>
      </c>
      <c r="P10" s="4">
        <v>1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2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2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2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1</v>
      </c>
      <c r="L13" s="4">
        <v>1</v>
      </c>
      <c r="M13" s="4">
        <v>0</v>
      </c>
      <c r="N13" s="4">
        <f t="shared" si="4"/>
        <v>1</v>
      </c>
      <c r="O13" s="4">
        <v>1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2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2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-1</v>
      </c>
      <c r="O15" s="4">
        <v>0</v>
      </c>
      <c r="P15" s="4">
        <v>-1</v>
      </c>
      <c r="Q15" s="13">
        <f t="shared" si="5"/>
        <v>-100</v>
      </c>
      <c r="R15" s="13">
        <f t="shared" si="1"/>
        <v>0</v>
      </c>
      <c r="S15" s="13">
        <f t="shared" si="1"/>
        <v>-100</v>
      </c>
      <c r="V15" s="4">
        <f t="shared" si="2"/>
        <v>1</v>
      </c>
      <c r="W15" s="13">
        <f t="shared" si="2"/>
        <v>0</v>
      </c>
      <c r="X15" s="13">
        <f t="shared" si="2"/>
        <v>1</v>
      </c>
    </row>
    <row r="16" spans="1:24" s="1" customFormat="1" ht="18" customHeight="1" x14ac:dyDescent="0.2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2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1</v>
      </c>
      <c r="L17" s="4">
        <v>1</v>
      </c>
      <c r="M17" s="4">
        <v>0</v>
      </c>
      <c r="N17" s="4">
        <f t="shared" si="4"/>
        <v>1</v>
      </c>
      <c r="O17" s="4">
        <v>1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2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0</v>
      </c>
      <c r="L18" s="4">
        <v>0</v>
      </c>
      <c r="M18" s="4">
        <v>0</v>
      </c>
      <c r="N18" s="4">
        <f t="shared" si="4"/>
        <v>-1</v>
      </c>
      <c r="O18" s="4">
        <v>-1</v>
      </c>
      <c r="P18" s="4">
        <v>0</v>
      </c>
      <c r="Q18" s="13">
        <f t="shared" si="5"/>
        <v>-100</v>
      </c>
      <c r="R18" s="13">
        <f t="shared" si="1"/>
        <v>-100</v>
      </c>
      <c r="S18" s="13">
        <f t="shared" si="1"/>
        <v>0</v>
      </c>
      <c r="V18" s="4">
        <f t="shared" si="2"/>
        <v>1</v>
      </c>
      <c r="W18" s="13">
        <f t="shared" si="2"/>
        <v>1</v>
      </c>
      <c r="X18" s="13">
        <f t="shared" si="2"/>
        <v>0</v>
      </c>
    </row>
    <row r="19" spans="1:24" s="1" customFormat="1" ht="18" customHeight="1" x14ac:dyDescent="0.2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0</v>
      </c>
      <c r="L19" s="4">
        <v>0</v>
      </c>
      <c r="M19" s="4">
        <v>0</v>
      </c>
      <c r="N19" s="4">
        <f t="shared" si="4"/>
        <v>0</v>
      </c>
      <c r="O19" s="4">
        <v>0</v>
      </c>
      <c r="P19" s="4">
        <v>0</v>
      </c>
      <c r="Q19" s="13">
        <f t="shared" si="5"/>
        <v>0</v>
      </c>
      <c r="R19" s="13">
        <f t="shared" si="1"/>
        <v>0</v>
      </c>
      <c r="S19" s="13">
        <f t="shared" si="1"/>
        <v>0</v>
      </c>
      <c r="V19" s="4">
        <f t="shared" si="2"/>
        <v>0</v>
      </c>
      <c r="W19" s="13">
        <f t="shared" si="2"/>
        <v>0</v>
      </c>
      <c r="X19" s="13">
        <f t="shared" si="2"/>
        <v>0</v>
      </c>
    </row>
    <row r="20" spans="1:24" s="1" customFormat="1" ht="18" customHeight="1" x14ac:dyDescent="0.2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1</v>
      </c>
      <c r="L20" s="4">
        <v>1</v>
      </c>
      <c r="M20" s="4">
        <v>0</v>
      </c>
      <c r="N20" s="4">
        <f t="shared" si="4"/>
        <v>0</v>
      </c>
      <c r="O20" s="4">
        <v>1</v>
      </c>
      <c r="P20" s="4">
        <v>-1</v>
      </c>
      <c r="Q20" s="13">
        <f t="shared" si="5"/>
        <v>0</v>
      </c>
      <c r="R20" s="13">
        <f t="shared" si="1"/>
        <v>0</v>
      </c>
      <c r="S20" s="13">
        <f t="shared" si="1"/>
        <v>-100</v>
      </c>
      <c r="V20" s="4">
        <f t="shared" si="2"/>
        <v>1</v>
      </c>
      <c r="W20" s="13">
        <f t="shared" si="2"/>
        <v>0</v>
      </c>
      <c r="X20" s="13">
        <f t="shared" si="2"/>
        <v>1</v>
      </c>
    </row>
    <row r="21" spans="1:24" s="1" customFormat="1" ht="18" customHeight="1" x14ac:dyDescent="0.2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3</v>
      </c>
      <c r="L21" s="4">
        <v>1</v>
      </c>
      <c r="M21" s="4">
        <v>2</v>
      </c>
      <c r="N21" s="4">
        <f t="shared" si="4"/>
        <v>2</v>
      </c>
      <c r="O21" s="4">
        <v>0</v>
      </c>
      <c r="P21" s="4">
        <v>2</v>
      </c>
      <c r="Q21" s="13">
        <f t="shared" si="5"/>
        <v>200</v>
      </c>
      <c r="R21" s="13">
        <f t="shared" si="1"/>
        <v>0</v>
      </c>
      <c r="S21" s="13">
        <f t="shared" si="1"/>
        <v>0</v>
      </c>
      <c r="V21" s="4">
        <f t="shared" si="2"/>
        <v>1</v>
      </c>
      <c r="W21" s="13">
        <f t="shared" si="2"/>
        <v>1</v>
      </c>
      <c r="X21" s="13">
        <f t="shared" si="2"/>
        <v>0</v>
      </c>
    </row>
    <row r="22" spans="1:24" s="1" customFormat="1" ht="18" customHeight="1" x14ac:dyDescent="0.2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1</v>
      </c>
      <c r="L22" s="4">
        <v>0</v>
      </c>
      <c r="M22" s="4">
        <v>1</v>
      </c>
      <c r="N22" s="4">
        <f t="shared" si="4"/>
        <v>-5</v>
      </c>
      <c r="O22" s="4">
        <v>-4</v>
      </c>
      <c r="P22" s="4">
        <v>-1</v>
      </c>
      <c r="Q22" s="13">
        <f t="shared" si="5"/>
        <v>-83.333333333333343</v>
      </c>
      <c r="R22" s="13">
        <f t="shared" si="1"/>
        <v>-100</v>
      </c>
      <c r="S22" s="13">
        <f t="shared" si="1"/>
        <v>-50</v>
      </c>
      <c r="V22" s="4">
        <f t="shared" si="2"/>
        <v>6</v>
      </c>
      <c r="W22" s="13">
        <f t="shared" si="2"/>
        <v>4</v>
      </c>
      <c r="X22" s="13">
        <f t="shared" si="2"/>
        <v>2</v>
      </c>
    </row>
    <row r="23" spans="1:24" s="1" customFormat="1" ht="18" customHeight="1" x14ac:dyDescent="0.2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9</v>
      </c>
      <c r="L23" s="4">
        <v>7</v>
      </c>
      <c r="M23" s="4">
        <v>2</v>
      </c>
      <c r="N23" s="4">
        <f t="shared" si="4"/>
        <v>3</v>
      </c>
      <c r="O23" s="4">
        <v>4</v>
      </c>
      <c r="P23" s="4">
        <v>-1</v>
      </c>
      <c r="Q23" s="13">
        <f t="shared" si="5"/>
        <v>50</v>
      </c>
      <c r="R23" s="13">
        <f t="shared" si="1"/>
        <v>133.33333333333334</v>
      </c>
      <c r="S23" s="13">
        <f t="shared" si="1"/>
        <v>-33.333333333333336</v>
      </c>
      <c r="V23" s="4">
        <f t="shared" si="2"/>
        <v>6</v>
      </c>
      <c r="W23" s="13">
        <f t="shared" si="2"/>
        <v>3</v>
      </c>
      <c r="X23" s="13">
        <f t="shared" si="2"/>
        <v>3</v>
      </c>
    </row>
    <row r="24" spans="1:24" s="1" customFormat="1" ht="18" customHeight="1" x14ac:dyDescent="0.2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13</v>
      </c>
      <c r="L24" s="4">
        <v>9</v>
      </c>
      <c r="M24" s="4">
        <v>4</v>
      </c>
      <c r="N24" s="4">
        <f t="shared" si="4"/>
        <v>3</v>
      </c>
      <c r="O24" s="4">
        <v>-1</v>
      </c>
      <c r="P24" s="4">
        <v>4</v>
      </c>
      <c r="Q24" s="13">
        <f t="shared" si="5"/>
        <v>30.000000000000004</v>
      </c>
      <c r="R24" s="13">
        <f t="shared" si="1"/>
        <v>-9.9999999999999982</v>
      </c>
      <c r="S24" s="13">
        <f t="shared" si="1"/>
        <v>0</v>
      </c>
      <c r="V24" s="4">
        <f t="shared" si="2"/>
        <v>10</v>
      </c>
      <c r="W24" s="13">
        <f t="shared" si="2"/>
        <v>10</v>
      </c>
      <c r="X24" s="13">
        <f t="shared" si="2"/>
        <v>0</v>
      </c>
    </row>
    <row r="25" spans="1:24" s="1" customFormat="1" ht="18" customHeight="1" x14ac:dyDescent="0.2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24</v>
      </c>
      <c r="L25" s="4">
        <v>20</v>
      </c>
      <c r="M25" s="4">
        <v>4</v>
      </c>
      <c r="N25" s="4">
        <f t="shared" si="4"/>
        <v>9</v>
      </c>
      <c r="O25" s="4">
        <v>8</v>
      </c>
      <c r="P25" s="4">
        <v>1</v>
      </c>
      <c r="Q25" s="13">
        <f t="shared" si="5"/>
        <v>60.000000000000007</v>
      </c>
      <c r="R25" s="13">
        <f t="shared" si="1"/>
        <v>66.666666666666671</v>
      </c>
      <c r="S25" s="13">
        <f t="shared" si="1"/>
        <v>33.333333333333329</v>
      </c>
      <c r="V25" s="4">
        <f t="shared" si="2"/>
        <v>15</v>
      </c>
      <c r="W25" s="13">
        <f t="shared" si="2"/>
        <v>12</v>
      </c>
      <c r="X25" s="13">
        <f t="shared" si="2"/>
        <v>3</v>
      </c>
    </row>
    <row r="26" spans="1:24" s="1" customFormat="1" ht="18" customHeight="1" x14ac:dyDescent="0.2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18</v>
      </c>
      <c r="L26" s="4">
        <v>11</v>
      </c>
      <c r="M26" s="4">
        <v>7</v>
      </c>
      <c r="N26" s="4">
        <f t="shared" si="4"/>
        <v>2</v>
      </c>
      <c r="O26" s="4">
        <v>0</v>
      </c>
      <c r="P26" s="4">
        <v>2</v>
      </c>
      <c r="Q26" s="13">
        <f t="shared" si="5"/>
        <v>12.5</v>
      </c>
      <c r="R26" s="13">
        <f t="shared" si="5"/>
        <v>0</v>
      </c>
      <c r="S26" s="13">
        <f t="shared" si="5"/>
        <v>39.999999999999993</v>
      </c>
      <c r="V26" s="4">
        <f t="shared" si="2"/>
        <v>16</v>
      </c>
      <c r="W26" s="13">
        <f t="shared" si="2"/>
        <v>11</v>
      </c>
      <c r="X26" s="13">
        <f t="shared" si="2"/>
        <v>5</v>
      </c>
    </row>
    <row r="27" spans="1:24" s="1" customFormat="1" ht="18" customHeight="1" x14ac:dyDescent="0.2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32</v>
      </c>
      <c r="L27" s="4">
        <v>14</v>
      </c>
      <c r="M27" s="4">
        <v>18</v>
      </c>
      <c r="N27" s="4">
        <f t="shared" si="4"/>
        <v>-1</v>
      </c>
      <c r="O27" s="4">
        <v>-4</v>
      </c>
      <c r="P27" s="4">
        <v>3</v>
      </c>
      <c r="Q27" s="13">
        <f t="shared" si="5"/>
        <v>-3.0303030303030276</v>
      </c>
      <c r="R27" s="13">
        <f t="shared" si="5"/>
        <v>-22.222222222222221</v>
      </c>
      <c r="S27" s="13">
        <f t="shared" si="5"/>
        <v>19.999999999999996</v>
      </c>
      <c r="V27" s="4">
        <f t="shared" si="2"/>
        <v>33</v>
      </c>
      <c r="W27" s="13">
        <f t="shared" si="2"/>
        <v>18</v>
      </c>
      <c r="X27" s="13">
        <f t="shared" si="2"/>
        <v>15</v>
      </c>
    </row>
    <row r="28" spans="1:24" s="1" customFormat="1" ht="18" customHeight="1" x14ac:dyDescent="0.2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36</v>
      </c>
      <c r="L28" s="4">
        <v>16</v>
      </c>
      <c r="M28" s="4">
        <v>20</v>
      </c>
      <c r="N28" s="4">
        <f t="shared" si="4"/>
        <v>-3</v>
      </c>
      <c r="O28" s="4">
        <v>8</v>
      </c>
      <c r="P28" s="4">
        <v>-11</v>
      </c>
      <c r="Q28" s="13">
        <f t="shared" si="5"/>
        <v>-7.6923076923076872</v>
      </c>
      <c r="R28" s="13">
        <f t="shared" si="5"/>
        <v>100</v>
      </c>
      <c r="S28" s="13">
        <f t="shared" si="5"/>
        <v>-35.483870967741936</v>
      </c>
      <c r="V28" s="4">
        <f t="shared" si="2"/>
        <v>39</v>
      </c>
      <c r="W28" s="13">
        <f>L28-O28</f>
        <v>8</v>
      </c>
      <c r="X28" s="13">
        <f t="shared" si="2"/>
        <v>31</v>
      </c>
    </row>
    <row r="29" spans="1:24" s="1" customFormat="1" ht="18" customHeight="1" x14ac:dyDescent="0.2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18</v>
      </c>
      <c r="L29" s="4">
        <v>3</v>
      </c>
      <c r="M29" s="4">
        <v>15</v>
      </c>
      <c r="N29" s="4">
        <f>O29+P29</f>
        <v>1</v>
      </c>
      <c r="O29" s="4">
        <v>-3</v>
      </c>
      <c r="P29" s="4">
        <v>4</v>
      </c>
      <c r="Q29" s="13">
        <f>IF(K29=N29,0,(1-(K29/(K29-N29)))*-100)</f>
        <v>5.8823529411764719</v>
      </c>
      <c r="R29" s="13">
        <f>IF(L29=O29,0,(1-(L29/(L29-O29)))*-100)</f>
        <v>-50</v>
      </c>
      <c r="S29" s="13">
        <f>IF(M29=P29,0,(1-(M29/(M29-P29)))*-100)</f>
        <v>36.363636363636353</v>
      </c>
      <c r="V29" s="4">
        <f t="shared" si="2"/>
        <v>17</v>
      </c>
      <c r="W29" s="13">
        <f t="shared" si="2"/>
        <v>6</v>
      </c>
      <c r="X29" s="13">
        <f t="shared" si="2"/>
        <v>11</v>
      </c>
    </row>
    <row r="30" spans="1:24" s="1" customFormat="1" ht="18" customHeight="1" thickBot="1" x14ac:dyDescent="0.25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7</v>
      </c>
      <c r="L30" s="4">
        <v>1</v>
      </c>
      <c r="M30" s="4">
        <v>6</v>
      </c>
      <c r="N30" s="4">
        <f t="shared" ref="N30" si="6">O30+P30</f>
        <v>-6</v>
      </c>
      <c r="O30" s="4">
        <v>1</v>
      </c>
      <c r="P30" s="4">
        <v>-7</v>
      </c>
      <c r="Q30" s="13">
        <f t="shared" ref="Q30" si="7">IF(K30=N30,0,(1-(K30/(K30-N30)))*-100)</f>
        <v>-46.153846153846153</v>
      </c>
      <c r="R30" s="13">
        <f>IF(L30=O30,0,(1-(L30/(L30-O30)))*-100)</f>
        <v>0</v>
      </c>
      <c r="S30" s="13">
        <f t="shared" ref="S30" si="8">IF(M30=P30,0,(1-(M30/(M30-P30)))*-100)</f>
        <v>-53.846153846153847</v>
      </c>
      <c r="V30" s="4">
        <f t="shared" si="2"/>
        <v>13</v>
      </c>
      <c r="W30" s="13">
        <f t="shared" si="2"/>
        <v>0</v>
      </c>
      <c r="X30" s="13">
        <f t="shared" si="2"/>
        <v>13</v>
      </c>
    </row>
    <row r="31" spans="1:24" s="1" customFormat="1" ht="18" customHeight="1" thickTop="1" x14ac:dyDescent="0.2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2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1</v>
      </c>
      <c r="L32" s="4">
        <f t="shared" ref="L32:P32" si="9">SUM(L10:L12)</f>
        <v>0</v>
      </c>
      <c r="M32" s="4">
        <f t="shared" si="9"/>
        <v>1</v>
      </c>
      <c r="N32" s="4">
        <f t="shared" si="9"/>
        <v>1</v>
      </c>
      <c r="O32" s="4">
        <f t="shared" si="9"/>
        <v>0</v>
      </c>
      <c r="P32" s="4">
        <f t="shared" si="9"/>
        <v>1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2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7</v>
      </c>
      <c r="L33" s="4">
        <f t="shared" si="12"/>
        <v>4</v>
      </c>
      <c r="M33" s="4">
        <f>SUM(M13:M22)</f>
        <v>3</v>
      </c>
      <c r="N33" s="4">
        <f t="shared" ref="N33:P33" si="13">SUM(N13:N22)</f>
        <v>-3</v>
      </c>
      <c r="O33" s="4">
        <f t="shared" si="13"/>
        <v>-2</v>
      </c>
      <c r="P33" s="4">
        <f t="shared" si="13"/>
        <v>-1</v>
      </c>
      <c r="Q33" s="13">
        <f t="shared" ref="Q33:Q36" si="14">IF(K33=N33,0,(1-(K33/(K33-N33)))*-100)</f>
        <v>-30.000000000000004</v>
      </c>
      <c r="R33" s="13">
        <f t="shared" si="10"/>
        <v>-33.333333333333336</v>
      </c>
      <c r="S33" s="13">
        <f t="shared" si="10"/>
        <v>-25</v>
      </c>
      <c r="V33" s="4">
        <f t="shared" ref="V33:X33" si="15">SUM(V13:V22)</f>
        <v>10</v>
      </c>
      <c r="W33" s="13">
        <f t="shared" si="15"/>
        <v>6</v>
      </c>
      <c r="X33" s="13">
        <f t="shared" si="15"/>
        <v>4</v>
      </c>
    </row>
    <row r="34" spans="1:24" s="1" customFormat="1" ht="18" customHeight="1" x14ac:dyDescent="0.2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157</v>
      </c>
      <c r="L34" s="4">
        <f t="shared" si="16"/>
        <v>81</v>
      </c>
      <c r="M34" s="4">
        <f t="shared" si="16"/>
        <v>76</v>
      </c>
      <c r="N34" s="4">
        <f t="shared" si="16"/>
        <v>8</v>
      </c>
      <c r="O34" s="4">
        <f t="shared" si="16"/>
        <v>13</v>
      </c>
      <c r="P34" s="4">
        <f t="shared" si="16"/>
        <v>-5</v>
      </c>
      <c r="Q34" s="13">
        <f>IF(K34=N34,0,(1-(K34/(K34-N34)))*-100)</f>
        <v>5.3691275167785157</v>
      </c>
      <c r="R34" s="13">
        <f t="shared" si="10"/>
        <v>19.117647058823529</v>
      </c>
      <c r="S34" s="13">
        <f t="shared" si="10"/>
        <v>-6.1728395061728447</v>
      </c>
      <c r="V34" s="4">
        <f t="shared" ref="V34:X34" si="17">SUM(V23:V30)</f>
        <v>149</v>
      </c>
      <c r="W34" s="13">
        <f t="shared" si="17"/>
        <v>68</v>
      </c>
      <c r="X34" s="13">
        <f t="shared" si="17"/>
        <v>81</v>
      </c>
    </row>
    <row r="35" spans="1:24" s="1" customFormat="1" ht="18" customHeight="1" x14ac:dyDescent="0.2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135</v>
      </c>
      <c r="L35" s="4">
        <f>SUM(L25:L30)</f>
        <v>65</v>
      </c>
      <c r="M35" s="4">
        <f t="shared" si="18"/>
        <v>70</v>
      </c>
      <c r="N35" s="4">
        <f t="shared" si="18"/>
        <v>2</v>
      </c>
      <c r="O35" s="4">
        <f t="shared" si="18"/>
        <v>10</v>
      </c>
      <c r="P35" s="4">
        <f t="shared" si="18"/>
        <v>-8</v>
      </c>
      <c r="Q35" s="13">
        <f t="shared" si="14"/>
        <v>1.5037593984962516</v>
      </c>
      <c r="R35" s="13">
        <f t="shared" si="10"/>
        <v>18.181818181818187</v>
      </c>
      <c r="S35" s="13">
        <f t="shared" si="10"/>
        <v>-10.256410256410254</v>
      </c>
      <c r="V35" s="4">
        <f t="shared" ref="V35" si="19">SUM(V25:V30)</f>
        <v>133</v>
      </c>
      <c r="W35" s="13">
        <f>SUM(W25:W30)</f>
        <v>55</v>
      </c>
      <c r="X35" s="13">
        <f>SUM(X25:X30)</f>
        <v>78</v>
      </c>
    </row>
    <row r="36" spans="1:24" s="1" customFormat="1" ht="18" customHeight="1" x14ac:dyDescent="0.2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93</v>
      </c>
      <c r="L36" s="4">
        <f>SUM(L27:L30)</f>
        <v>34</v>
      </c>
      <c r="M36" s="4">
        <f t="shared" si="20"/>
        <v>59</v>
      </c>
      <c r="N36" s="4">
        <f t="shared" si="20"/>
        <v>-9</v>
      </c>
      <c r="O36" s="4">
        <f t="shared" si="20"/>
        <v>2</v>
      </c>
      <c r="P36" s="4">
        <f t="shared" si="20"/>
        <v>-11</v>
      </c>
      <c r="Q36" s="13">
        <f t="shared" si="14"/>
        <v>-8.8235294117647083</v>
      </c>
      <c r="R36" s="13">
        <f t="shared" si="10"/>
        <v>6.25</v>
      </c>
      <c r="S36" s="13">
        <f t="shared" si="10"/>
        <v>-15.714285714285714</v>
      </c>
      <c r="V36" s="4">
        <f t="shared" ref="V36" si="21">SUM(V27:V30)</f>
        <v>102</v>
      </c>
      <c r="W36" s="13">
        <f>SUM(W27:W30)</f>
        <v>32</v>
      </c>
      <c r="X36" s="13">
        <f>SUM(X27:X30)</f>
        <v>70</v>
      </c>
    </row>
    <row r="37" spans="1:24" ht="18" customHeight="1" x14ac:dyDescent="0.2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2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0.60606060606060608</v>
      </c>
      <c r="L38" s="14">
        <f t="shared" ref="L38:M38" si="22">L32/L9*100</f>
        <v>0</v>
      </c>
      <c r="M38" s="14">
        <f t="shared" si="22"/>
        <v>1.25</v>
      </c>
      <c r="N38" s="14">
        <f>N32/N9*100</f>
        <v>16.666666666666664</v>
      </c>
      <c r="O38" s="14">
        <f>O32/O9*100</f>
        <v>0</v>
      </c>
      <c r="P38" s="14">
        <f t="shared" ref="P38" si="23">P32/P9*100</f>
        <v>-20</v>
      </c>
      <c r="Q38" s="14">
        <f>K38-V38</f>
        <v>0.60606060606060608</v>
      </c>
      <c r="R38" s="14">
        <f t="shared" ref="R38:S42" si="24">L38-W38</f>
        <v>0</v>
      </c>
      <c r="S38" s="14">
        <f>M38-X38</f>
        <v>1.25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2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4.2424242424242431</v>
      </c>
      <c r="L39" s="14">
        <f>L33/L9*100</f>
        <v>4.7058823529411766</v>
      </c>
      <c r="M39" s="15">
        <f t="shared" ref="M39" si="26">M33/M9*100</f>
        <v>3.75</v>
      </c>
      <c r="N39" s="14">
        <f>N33/N9*100</f>
        <v>-50</v>
      </c>
      <c r="O39" s="14">
        <f t="shared" ref="O39" si="27">O33/O9*100</f>
        <v>-18.181818181818183</v>
      </c>
      <c r="P39" s="14">
        <f>P33/P9*100</f>
        <v>20</v>
      </c>
      <c r="Q39" s="14">
        <f t="shared" ref="Q39:Q42" si="28">K39-V39</f>
        <v>-2.0468839336763862</v>
      </c>
      <c r="R39" s="14">
        <f t="shared" si="24"/>
        <v>-3.4022257551669322</v>
      </c>
      <c r="S39" s="14">
        <f t="shared" si="24"/>
        <v>-0.95588235294117663</v>
      </c>
      <c r="V39" s="14">
        <f t="shared" ref="V39:X39" si="29">V33/V9*100</f>
        <v>6.2893081761006293</v>
      </c>
      <c r="W39" s="14">
        <f t="shared" si="29"/>
        <v>8.1081081081081088</v>
      </c>
      <c r="X39" s="14">
        <f t="shared" si="29"/>
        <v>4.7058823529411766</v>
      </c>
    </row>
    <row r="40" spans="1:24" ht="18" customHeight="1" x14ac:dyDescent="0.2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95.151515151515156</v>
      </c>
      <c r="L40" s="14">
        <f t="shared" si="30"/>
        <v>95.294117647058812</v>
      </c>
      <c r="M40" s="14">
        <f t="shared" si="30"/>
        <v>95</v>
      </c>
      <c r="N40" s="14">
        <f>N34/N9*100</f>
        <v>133.33333333333331</v>
      </c>
      <c r="O40" s="14">
        <f t="shared" ref="O40:P40" si="31">O34/O9*100</f>
        <v>118.18181818181819</v>
      </c>
      <c r="P40" s="14">
        <f t="shared" si="31"/>
        <v>100</v>
      </c>
      <c r="Q40" s="14">
        <f t="shared" si="28"/>
        <v>1.4408233276157887</v>
      </c>
      <c r="R40" s="14">
        <f t="shared" si="24"/>
        <v>3.4022257551669099</v>
      </c>
      <c r="S40" s="14">
        <f t="shared" si="24"/>
        <v>-0.29411764705881183</v>
      </c>
      <c r="V40" s="14">
        <f t="shared" ref="V40:X40" si="32">V34/V9*100</f>
        <v>93.710691823899367</v>
      </c>
      <c r="W40" s="14">
        <f t="shared" si="32"/>
        <v>91.891891891891902</v>
      </c>
      <c r="X40" s="14">
        <f t="shared" si="32"/>
        <v>95.294117647058812</v>
      </c>
    </row>
    <row r="41" spans="1:24" ht="18" customHeight="1" x14ac:dyDescent="0.2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81.818181818181827</v>
      </c>
      <c r="L41" s="14">
        <f t="shared" si="33"/>
        <v>76.470588235294116</v>
      </c>
      <c r="M41" s="14">
        <f t="shared" si="33"/>
        <v>87.5</v>
      </c>
      <c r="N41" s="14">
        <f>N35/N9*100</f>
        <v>33.333333333333329</v>
      </c>
      <c r="O41" s="14">
        <f t="shared" ref="O41:P41" si="34">O35/O9*100</f>
        <v>90.909090909090907</v>
      </c>
      <c r="P41" s="14">
        <f t="shared" si="34"/>
        <v>160</v>
      </c>
      <c r="Q41" s="14">
        <f t="shared" si="28"/>
        <v>-1.8296169239565359</v>
      </c>
      <c r="R41" s="14">
        <f t="shared" si="24"/>
        <v>2.1462639109697932</v>
      </c>
      <c r="S41" s="14">
        <f t="shared" si="24"/>
        <v>-4.264705882352942</v>
      </c>
      <c r="V41" s="14">
        <f>V35/V9*100</f>
        <v>83.647798742138363</v>
      </c>
      <c r="W41" s="14">
        <f>W35/W9*100</f>
        <v>74.324324324324323</v>
      </c>
      <c r="X41" s="14">
        <f>X35/X9*100</f>
        <v>91.764705882352942</v>
      </c>
    </row>
    <row r="42" spans="1:24" ht="18" customHeight="1" x14ac:dyDescent="0.2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56.36363636363636</v>
      </c>
      <c r="L42" s="14">
        <f t="shared" si="35"/>
        <v>40</v>
      </c>
      <c r="M42" s="14">
        <f t="shared" si="35"/>
        <v>73.75</v>
      </c>
      <c r="N42" s="14">
        <f t="shared" si="35"/>
        <v>-150</v>
      </c>
      <c r="O42" s="14">
        <f t="shared" si="35"/>
        <v>18.181818181818183</v>
      </c>
      <c r="P42" s="14">
        <f t="shared" si="35"/>
        <v>220.00000000000003</v>
      </c>
      <c r="Q42" s="14">
        <f t="shared" si="28"/>
        <v>-7.78730703259005</v>
      </c>
      <c r="R42" s="14">
        <f t="shared" si="24"/>
        <v>-3.2432432432432421</v>
      </c>
      <c r="S42" s="14">
        <f t="shared" si="24"/>
        <v>-8.6029411764705799</v>
      </c>
      <c r="V42" s="14">
        <f t="shared" ref="V42:X42" si="36">V36/V9*100</f>
        <v>64.15094339622641</v>
      </c>
      <c r="W42" s="14">
        <f t="shared" si="36"/>
        <v>43.243243243243242</v>
      </c>
      <c r="X42" s="14">
        <f t="shared" si="36"/>
        <v>82.35294117647058</v>
      </c>
    </row>
    <row r="43" spans="1:24" x14ac:dyDescent="0.2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6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9">
    <pageSetUpPr fitToPage="1"/>
  </sheetPr>
  <dimension ref="A1:X43"/>
  <sheetViews>
    <sheetView view="pageBreakPreview" zoomScale="70" zoomScaleNormal="70" zoomScaleSheetLayoutView="70" workbookViewId="0"/>
  </sheetViews>
  <sheetFormatPr defaultRowHeight="13" x14ac:dyDescent="0.2"/>
  <cols>
    <col min="1" max="1" width="11.7265625" customWidth="1"/>
  </cols>
  <sheetData>
    <row r="1" spans="1:2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2">
      <c r="A2" s="1" t="s">
        <v>59</v>
      </c>
    </row>
    <row r="5" spans="1:24" s="1" customFormat="1" ht="12" x14ac:dyDescent="0.2">
      <c r="A5" s="1" t="s">
        <v>55</v>
      </c>
      <c r="S5" s="23" t="s">
        <v>60</v>
      </c>
    </row>
    <row r="6" spans="1:24" s="1" customFormat="1" ht="18" customHeight="1" x14ac:dyDescent="0.2">
      <c r="A6" s="2"/>
      <c r="B6" s="20" t="s">
        <v>33</v>
      </c>
      <c r="C6" s="18"/>
      <c r="D6" s="18"/>
      <c r="E6" s="18"/>
      <c r="F6" s="18"/>
      <c r="G6" s="18"/>
      <c r="H6" s="18"/>
      <c r="I6" s="18"/>
      <c r="J6" s="18"/>
      <c r="K6" s="20" t="s">
        <v>34</v>
      </c>
      <c r="L6" s="18"/>
      <c r="M6" s="18"/>
      <c r="N6" s="18"/>
      <c r="O6" s="18"/>
      <c r="P6" s="18"/>
      <c r="Q6" s="18"/>
      <c r="R6" s="18"/>
      <c r="S6" s="19"/>
    </row>
    <row r="7" spans="1:24" s="1" customFormat="1" ht="18" customHeight="1" x14ac:dyDescent="0.2">
      <c r="A7" s="8"/>
      <c r="B7" s="10" t="s">
        <v>35</v>
      </c>
      <c r="C7" s="11"/>
      <c r="D7" s="11"/>
      <c r="E7" s="17" t="s">
        <v>37</v>
      </c>
      <c r="F7" s="18"/>
      <c r="G7" s="19"/>
      <c r="H7" s="17" t="s">
        <v>36</v>
      </c>
      <c r="I7" s="18"/>
      <c r="J7" s="19"/>
      <c r="K7" s="10" t="s">
        <v>35</v>
      </c>
      <c r="L7" s="11"/>
      <c r="M7" s="11"/>
      <c r="N7" s="17" t="s">
        <v>37</v>
      </c>
      <c r="O7" s="18"/>
      <c r="P7" s="19"/>
      <c r="Q7" s="17" t="s">
        <v>36</v>
      </c>
      <c r="R7" s="18"/>
      <c r="S7" s="19"/>
      <c r="V7" s="20" t="s">
        <v>38</v>
      </c>
      <c r="W7" s="21"/>
      <c r="X7" s="22"/>
    </row>
    <row r="8" spans="1:24" s="1" customFormat="1" x14ac:dyDescent="0.2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2">
      <c r="A9" s="4" t="s">
        <v>0</v>
      </c>
      <c r="B9" s="4">
        <f>C9+D9</f>
        <v>51</v>
      </c>
      <c r="C9" s="4">
        <f>SUM(C10:C30)</f>
        <v>30</v>
      </c>
      <c r="D9" s="4">
        <f>SUM(D10:D30)</f>
        <v>21</v>
      </c>
      <c r="E9" s="4">
        <f>F9+G9</f>
        <v>-4</v>
      </c>
      <c r="F9" s="4">
        <f>SUM(F10:F30)</f>
        <v>5</v>
      </c>
      <c r="G9" s="4">
        <f>SUM(G10:G30)</f>
        <v>-9</v>
      </c>
      <c r="H9" s="13">
        <f>IF(B9=E9,0,(1-(B9/(B9-E9)))*-100)</f>
        <v>-7.2727272727272751</v>
      </c>
      <c r="I9" s="13">
        <f>IF(C9=F9,0,(1-(C9/(C9-F9)))*-100)</f>
        <v>19.999999999999996</v>
      </c>
      <c r="J9" s="13">
        <f>IF(D9=G9,0,(1-(D9/(D9-G9)))*-100)</f>
        <v>-30.000000000000004</v>
      </c>
      <c r="K9" s="4">
        <f>L9+M9</f>
        <v>168</v>
      </c>
      <c r="L9" s="4">
        <f>SUM(L10:L30)</f>
        <v>79</v>
      </c>
      <c r="M9" s="4">
        <f>SUM(M10:M30)</f>
        <v>89</v>
      </c>
      <c r="N9" s="4">
        <f>O9+P9</f>
        <v>-4</v>
      </c>
      <c r="O9" s="4">
        <f>SUM(O10:O30)</f>
        <v>-10</v>
      </c>
      <c r="P9" s="4">
        <f>SUM(P10:P30)</f>
        <v>6</v>
      </c>
      <c r="Q9" s="13">
        <f>IF(K9=N9,0,(1-(K9/(K9-N9)))*-100)</f>
        <v>-2.3255813953488413</v>
      </c>
      <c r="R9" s="13">
        <f>IF(L9=O9,0,(1-(L9/(L9-O9)))*-100)</f>
        <v>-11.23595505617978</v>
      </c>
      <c r="S9" s="13">
        <f>IF(M9=P9,0,(1-(M9/(M9-P9)))*-100)</f>
        <v>7.2289156626506035</v>
      </c>
      <c r="V9" s="4">
        <f>K9-N9</f>
        <v>172</v>
      </c>
      <c r="W9" s="13">
        <f>L9-O9</f>
        <v>89</v>
      </c>
      <c r="X9" s="13">
        <f>M9-P9</f>
        <v>83</v>
      </c>
    </row>
    <row r="10" spans="1:24" s="1" customFormat="1" ht="18" customHeight="1" x14ac:dyDescent="0.2">
      <c r="A10" s="4" t="s">
        <v>1</v>
      </c>
      <c r="B10" s="4">
        <f>C10+D10</f>
        <v>51</v>
      </c>
      <c r="C10" s="4">
        <v>30</v>
      </c>
      <c r="D10" s="4">
        <v>21</v>
      </c>
      <c r="E10" s="4">
        <f>F10+G10</f>
        <v>-4</v>
      </c>
      <c r="F10" s="4">
        <v>5</v>
      </c>
      <c r="G10" s="4">
        <v>-9</v>
      </c>
      <c r="H10" s="13">
        <f>IF(B10=E10,0,(1-(B10/(B10-E10)))*-100)</f>
        <v>-7.2727272727272751</v>
      </c>
      <c r="I10" s="13">
        <f t="shared" ref="I10" si="0">IF(C10=F10,0,(1-(C10/(C10-F10)))*-100)</f>
        <v>19.999999999999996</v>
      </c>
      <c r="J10" s="13">
        <f>IF(D10=G10,0,(1-(D10/(D10-G10)))*-100)</f>
        <v>-30.000000000000004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2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2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2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-1</v>
      </c>
      <c r="O13" s="4">
        <v>0</v>
      </c>
      <c r="P13" s="4">
        <v>-1</v>
      </c>
      <c r="Q13" s="13">
        <f t="shared" si="5"/>
        <v>-100</v>
      </c>
      <c r="R13" s="13">
        <f t="shared" si="1"/>
        <v>0</v>
      </c>
      <c r="S13" s="13">
        <f t="shared" si="1"/>
        <v>-100</v>
      </c>
      <c r="V13" s="4">
        <f t="shared" si="2"/>
        <v>1</v>
      </c>
      <c r="W13" s="13">
        <f t="shared" si="2"/>
        <v>0</v>
      </c>
      <c r="X13" s="13">
        <f t="shared" si="2"/>
        <v>1</v>
      </c>
    </row>
    <row r="14" spans="1:24" s="1" customFormat="1" ht="18" customHeight="1" x14ac:dyDescent="0.2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2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2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1</v>
      </c>
      <c r="L16" s="4">
        <v>1</v>
      </c>
      <c r="M16" s="4">
        <v>0</v>
      </c>
      <c r="N16" s="4">
        <f t="shared" si="4"/>
        <v>1</v>
      </c>
      <c r="O16" s="4">
        <v>1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2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1</v>
      </c>
      <c r="L17" s="4">
        <v>1</v>
      </c>
      <c r="M17" s="4">
        <v>0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1</v>
      </c>
      <c r="W17" s="13">
        <f t="shared" si="2"/>
        <v>1</v>
      </c>
      <c r="X17" s="13">
        <f t="shared" si="2"/>
        <v>0</v>
      </c>
    </row>
    <row r="18" spans="1:24" s="1" customFormat="1" ht="18" customHeight="1" x14ac:dyDescent="0.2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2</v>
      </c>
      <c r="L18" s="4">
        <v>2</v>
      </c>
      <c r="M18" s="4">
        <v>0</v>
      </c>
      <c r="N18" s="4">
        <f t="shared" si="4"/>
        <v>2</v>
      </c>
      <c r="O18" s="4">
        <v>2</v>
      </c>
      <c r="P18" s="4">
        <v>0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0</v>
      </c>
      <c r="W18" s="13">
        <f t="shared" si="2"/>
        <v>0</v>
      </c>
      <c r="X18" s="13">
        <f t="shared" si="2"/>
        <v>0</v>
      </c>
    </row>
    <row r="19" spans="1:24" s="1" customFormat="1" ht="18" customHeight="1" x14ac:dyDescent="0.2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1</v>
      </c>
      <c r="L19" s="4">
        <v>0</v>
      </c>
      <c r="M19" s="4">
        <v>1</v>
      </c>
      <c r="N19" s="4">
        <f t="shared" si="4"/>
        <v>1</v>
      </c>
      <c r="O19" s="4">
        <v>0</v>
      </c>
      <c r="P19" s="4">
        <v>1</v>
      </c>
      <c r="Q19" s="13">
        <f t="shared" si="5"/>
        <v>0</v>
      </c>
      <c r="R19" s="13">
        <f t="shared" si="1"/>
        <v>0</v>
      </c>
      <c r="S19" s="13">
        <f t="shared" si="1"/>
        <v>0</v>
      </c>
      <c r="V19" s="4">
        <f t="shared" si="2"/>
        <v>0</v>
      </c>
      <c r="W19" s="13">
        <f t="shared" si="2"/>
        <v>0</v>
      </c>
      <c r="X19" s="13">
        <f t="shared" si="2"/>
        <v>0</v>
      </c>
    </row>
    <row r="20" spans="1:24" s="1" customFormat="1" ht="18" customHeight="1" x14ac:dyDescent="0.2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2</v>
      </c>
      <c r="L20" s="4">
        <v>2</v>
      </c>
      <c r="M20" s="4">
        <v>0</v>
      </c>
      <c r="N20" s="4">
        <f t="shared" si="4"/>
        <v>2</v>
      </c>
      <c r="O20" s="4">
        <v>2</v>
      </c>
      <c r="P20" s="4">
        <v>0</v>
      </c>
      <c r="Q20" s="13">
        <f t="shared" si="5"/>
        <v>0</v>
      </c>
      <c r="R20" s="13">
        <f t="shared" si="1"/>
        <v>0</v>
      </c>
      <c r="S20" s="13">
        <f t="shared" si="1"/>
        <v>0</v>
      </c>
      <c r="V20" s="4">
        <f t="shared" si="2"/>
        <v>0</v>
      </c>
      <c r="W20" s="13">
        <f t="shared" si="2"/>
        <v>0</v>
      </c>
      <c r="X20" s="13">
        <f t="shared" si="2"/>
        <v>0</v>
      </c>
    </row>
    <row r="21" spans="1:24" s="1" customFormat="1" ht="18" customHeight="1" x14ac:dyDescent="0.2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1</v>
      </c>
      <c r="L21" s="4">
        <v>0</v>
      </c>
      <c r="M21" s="4">
        <v>1</v>
      </c>
      <c r="N21" s="4">
        <f t="shared" si="4"/>
        <v>0</v>
      </c>
      <c r="O21" s="4">
        <v>0</v>
      </c>
      <c r="P21" s="4">
        <v>0</v>
      </c>
      <c r="Q21" s="13">
        <f t="shared" si="5"/>
        <v>0</v>
      </c>
      <c r="R21" s="13">
        <f t="shared" si="1"/>
        <v>0</v>
      </c>
      <c r="S21" s="13">
        <f t="shared" si="1"/>
        <v>0</v>
      </c>
      <c r="V21" s="4">
        <f t="shared" si="2"/>
        <v>1</v>
      </c>
      <c r="W21" s="13">
        <f t="shared" si="2"/>
        <v>0</v>
      </c>
      <c r="X21" s="13">
        <f t="shared" si="2"/>
        <v>1</v>
      </c>
    </row>
    <row r="22" spans="1:24" s="1" customFormat="1" ht="18" customHeight="1" x14ac:dyDescent="0.2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2</v>
      </c>
      <c r="L22" s="4">
        <v>1</v>
      </c>
      <c r="M22" s="4">
        <v>1</v>
      </c>
      <c r="N22" s="4">
        <f t="shared" si="4"/>
        <v>-3</v>
      </c>
      <c r="O22" s="4">
        <v>-2</v>
      </c>
      <c r="P22" s="4">
        <v>-1</v>
      </c>
      <c r="Q22" s="13">
        <f t="shared" si="5"/>
        <v>-60</v>
      </c>
      <c r="R22" s="13">
        <f t="shared" si="1"/>
        <v>-66.666666666666671</v>
      </c>
      <c r="S22" s="13">
        <f t="shared" si="1"/>
        <v>-50</v>
      </c>
      <c r="V22" s="4">
        <f t="shared" si="2"/>
        <v>5</v>
      </c>
      <c r="W22" s="13">
        <f t="shared" si="2"/>
        <v>3</v>
      </c>
      <c r="X22" s="13">
        <f t="shared" si="2"/>
        <v>2</v>
      </c>
    </row>
    <row r="23" spans="1:24" s="1" customFormat="1" ht="18" customHeight="1" x14ac:dyDescent="0.2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7</v>
      </c>
      <c r="L23" s="4">
        <v>3</v>
      </c>
      <c r="M23" s="4">
        <v>4</v>
      </c>
      <c r="N23" s="4">
        <f t="shared" si="4"/>
        <v>1</v>
      </c>
      <c r="O23" s="4">
        <v>-1</v>
      </c>
      <c r="P23" s="4">
        <v>2</v>
      </c>
      <c r="Q23" s="13">
        <f t="shared" si="5"/>
        <v>16.666666666666675</v>
      </c>
      <c r="R23" s="13">
        <f t="shared" si="1"/>
        <v>-25</v>
      </c>
      <c r="S23" s="13">
        <f t="shared" si="1"/>
        <v>100</v>
      </c>
      <c r="V23" s="4">
        <f t="shared" si="2"/>
        <v>6</v>
      </c>
      <c r="W23" s="13">
        <f t="shared" si="2"/>
        <v>4</v>
      </c>
      <c r="X23" s="13">
        <f t="shared" si="2"/>
        <v>2</v>
      </c>
    </row>
    <row r="24" spans="1:24" s="1" customFormat="1" ht="18" customHeight="1" x14ac:dyDescent="0.2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13</v>
      </c>
      <c r="L24" s="4">
        <v>9</v>
      </c>
      <c r="M24" s="4">
        <v>4</v>
      </c>
      <c r="N24" s="4">
        <f t="shared" si="4"/>
        <v>-1</v>
      </c>
      <c r="O24" s="4">
        <v>-3</v>
      </c>
      <c r="P24" s="4">
        <v>2</v>
      </c>
      <c r="Q24" s="13">
        <f t="shared" si="5"/>
        <v>-7.1428571428571397</v>
      </c>
      <c r="R24" s="13">
        <f t="shared" si="1"/>
        <v>-25</v>
      </c>
      <c r="S24" s="13">
        <f t="shared" si="1"/>
        <v>100</v>
      </c>
      <c r="V24" s="4">
        <f t="shared" si="2"/>
        <v>14</v>
      </c>
      <c r="W24" s="13">
        <f t="shared" si="2"/>
        <v>12</v>
      </c>
      <c r="X24" s="13">
        <f t="shared" si="2"/>
        <v>2</v>
      </c>
    </row>
    <row r="25" spans="1:24" s="1" customFormat="1" ht="18" customHeight="1" x14ac:dyDescent="0.2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17</v>
      </c>
      <c r="L25" s="4">
        <v>13</v>
      </c>
      <c r="M25" s="4">
        <v>4</v>
      </c>
      <c r="N25" s="4">
        <f t="shared" si="4"/>
        <v>4</v>
      </c>
      <c r="O25" s="4">
        <v>2</v>
      </c>
      <c r="P25" s="4">
        <v>2</v>
      </c>
      <c r="Q25" s="13">
        <f t="shared" si="5"/>
        <v>30.76923076923077</v>
      </c>
      <c r="R25" s="13">
        <f t="shared" si="1"/>
        <v>18.181818181818187</v>
      </c>
      <c r="S25" s="13">
        <f t="shared" si="1"/>
        <v>100</v>
      </c>
      <c r="V25" s="4">
        <f t="shared" si="2"/>
        <v>13</v>
      </c>
      <c r="W25" s="13">
        <f t="shared" si="2"/>
        <v>11</v>
      </c>
      <c r="X25" s="13">
        <f t="shared" si="2"/>
        <v>2</v>
      </c>
    </row>
    <row r="26" spans="1:24" s="1" customFormat="1" ht="18" customHeight="1" x14ac:dyDescent="0.2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23</v>
      </c>
      <c r="L26" s="4">
        <v>16</v>
      </c>
      <c r="M26" s="4">
        <v>7</v>
      </c>
      <c r="N26" s="4">
        <f t="shared" si="4"/>
        <v>-9</v>
      </c>
      <c r="O26" s="4">
        <v>-6</v>
      </c>
      <c r="P26" s="4">
        <v>-3</v>
      </c>
      <c r="Q26" s="13">
        <f t="shared" si="5"/>
        <v>-28.125</v>
      </c>
      <c r="R26" s="13">
        <f t="shared" si="5"/>
        <v>-27.27272727272727</v>
      </c>
      <c r="S26" s="13">
        <f t="shared" si="5"/>
        <v>-30.000000000000004</v>
      </c>
      <c r="V26" s="4">
        <f t="shared" si="2"/>
        <v>32</v>
      </c>
      <c r="W26" s="13">
        <f t="shared" si="2"/>
        <v>22</v>
      </c>
      <c r="X26" s="13">
        <f t="shared" si="2"/>
        <v>10</v>
      </c>
    </row>
    <row r="27" spans="1:24" s="1" customFormat="1" ht="18" customHeight="1" x14ac:dyDescent="0.2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27</v>
      </c>
      <c r="L27" s="4">
        <v>14</v>
      </c>
      <c r="M27" s="4">
        <v>13</v>
      </c>
      <c r="N27" s="4">
        <f t="shared" si="4"/>
        <v>-3</v>
      </c>
      <c r="O27" s="4">
        <v>-2</v>
      </c>
      <c r="P27" s="4">
        <v>-1</v>
      </c>
      <c r="Q27" s="13">
        <f t="shared" si="5"/>
        <v>-9.9999999999999982</v>
      </c>
      <c r="R27" s="13">
        <f t="shared" si="5"/>
        <v>-12.5</v>
      </c>
      <c r="S27" s="13">
        <f t="shared" si="5"/>
        <v>-7.1428571428571397</v>
      </c>
      <c r="V27" s="4">
        <f t="shared" si="2"/>
        <v>30</v>
      </c>
      <c r="W27" s="13">
        <f t="shared" si="2"/>
        <v>16</v>
      </c>
      <c r="X27" s="13">
        <f t="shared" si="2"/>
        <v>14</v>
      </c>
    </row>
    <row r="28" spans="1:24" s="1" customFormat="1" ht="18" customHeight="1" x14ac:dyDescent="0.2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35</v>
      </c>
      <c r="L28" s="4">
        <v>8</v>
      </c>
      <c r="M28" s="4">
        <v>27</v>
      </c>
      <c r="N28" s="4">
        <f t="shared" si="4"/>
        <v>0</v>
      </c>
      <c r="O28" s="4">
        <v>-5</v>
      </c>
      <c r="P28" s="4">
        <v>5</v>
      </c>
      <c r="Q28" s="13">
        <f t="shared" si="5"/>
        <v>0</v>
      </c>
      <c r="R28" s="13">
        <f t="shared" si="5"/>
        <v>-38.46153846153846</v>
      </c>
      <c r="S28" s="13">
        <f t="shared" si="5"/>
        <v>22.72727272727273</v>
      </c>
      <c r="V28" s="4">
        <f t="shared" si="2"/>
        <v>35</v>
      </c>
      <c r="W28" s="13">
        <f>L28-O28</f>
        <v>13</v>
      </c>
      <c r="X28" s="13">
        <f t="shared" si="2"/>
        <v>22</v>
      </c>
    </row>
    <row r="29" spans="1:24" s="1" customFormat="1" ht="18" customHeight="1" x14ac:dyDescent="0.2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28</v>
      </c>
      <c r="L29" s="4">
        <v>6</v>
      </c>
      <c r="M29" s="4">
        <v>22</v>
      </c>
      <c r="N29" s="4">
        <f>O29+P29</f>
        <v>1</v>
      </c>
      <c r="O29" s="4">
        <v>-1</v>
      </c>
      <c r="P29" s="4">
        <v>2</v>
      </c>
      <c r="Q29" s="13">
        <f>IF(K29=N29,0,(1-(K29/(K29-N29)))*-100)</f>
        <v>3.7037037037036979</v>
      </c>
      <c r="R29" s="13">
        <f>IF(L29=O29,0,(1-(L29/(L29-O29)))*-100)</f>
        <v>-14.28571428571429</v>
      </c>
      <c r="S29" s="13">
        <f>IF(M29=P29,0,(1-(M29/(M29-P29)))*-100)</f>
        <v>10.000000000000009</v>
      </c>
      <c r="V29" s="4">
        <f t="shared" si="2"/>
        <v>27</v>
      </c>
      <c r="W29" s="13">
        <f t="shared" si="2"/>
        <v>7</v>
      </c>
      <c r="X29" s="13">
        <f t="shared" si="2"/>
        <v>20</v>
      </c>
    </row>
    <row r="30" spans="1:24" s="1" customFormat="1" ht="18" customHeight="1" thickBot="1" x14ac:dyDescent="0.25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8</v>
      </c>
      <c r="L30" s="4">
        <v>3</v>
      </c>
      <c r="M30" s="4">
        <v>5</v>
      </c>
      <c r="N30" s="4">
        <f t="shared" ref="N30" si="6">O30+P30</f>
        <v>1</v>
      </c>
      <c r="O30" s="4">
        <v>3</v>
      </c>
      <c r="P30" s="4">
        <v>-2</v>
      </c>
      <c r="Q30" s="13">
        <f t="shared" ref="Q30" si="7">IF(K30=N30,0,(1-(K30/(K30-N30)))*-100)</f>
        <v>14.285714285714279</v>
      </c>
      <c r="R30" s="13">
        <f>IF(L30=O30,0,(1-(L30/(L30-O30)))*-100)</f>
        <v>0</v>
      </c>
      <c r="S30" s="13">
        <f t="shared" ref="S30" si="8">IF(M30=P30,0,(1-(M30/(M30-P30)))*-100)</f>
        <v>-28.571428571428569</v>
      </c>
      <c r="V30" s="4">
        <f t="shared" si="2"/>
        <v>7</v>
      </c>
      <c r="W30" s="13">
        <f t="shared" si="2"/>
        <v>0</v>
      </c>
      <c r="X30" s="13">
        <f t="shared" si="2"/>
        <v>7</v>
      </c>
    </row>
    <row r="31" spans="1:24" s="1" customFormat="1" ht="18" customHeight="1" thickTop="1" x14ac:dyDescent="0.2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2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2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10</v>
      </c>
      <c r="L33" s="4">
        <f t="shared" si="12"/>
        <v>7</v>
      </c>
      <c r="M33" s="4">
        <f>SUM(M13:M22)</f>
        <v>3</v>
      </c>
      <c r="N33" s="4">
        <f t="shared" ref="N33:P33" si="13">SUM(N13:N22)</f>
        <v>2</v>
      </c>
      <c r="O33" s="4">
        <f t="shared" si="13"/>
        <v>3</v>
      </c>
      <c r="P33" s="4">
        <f t="shared" si="13"/>
        <v>-1</v>
      </c>
      <c r="Q33" s="13">
        <f t="shared" ref="Q33:Q36" si="14">IF(K33=N33,0,(1-(K33/(K33-N33)))*-100)</f>
        <v>25</v>
      </c>
      <c r="R33" s="13">
        <f t="shared" si="10"/>
        <v>75</v>
      </c>
      <c r="S33" s="13">
        <f t="shared" si="10"/>
        <v>-25</v>
      </c>
      <c r="V33" s="4">
        <f t="shared" ref="V33:X33" si="15">SUM(V13:V22)</f>
        <v>8</v>
      </c>
      <c r="W33" s="13">
        <f t="shared" si="15"/>
        <v>4</v>
      </c>
      <c r="X33" s="13">
        <f t="shared" si="15"/>
        <v>4</v>
      </c>
    </row>
    <row r="34" spans="1:24" s="1" customFormat="1" ht="18" customHeight="1" x14ac:dyDescent="0.2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158</v>
      </c>
      <c r="L34" s="4">
        <f t="shared" si="16"/>
        <v>72</v>
      </c>
      <c r="M34" s="4">
        <f t="shared" si="16"/>
        <v>86</v>
      </c>
      <c r="N34" s="4">
        <f t="shared" si="16"/>
        <v>-6</v>
      </c>
      <c r="O34" s="4">
        <f t="shared" si="16"/>
        <v>-13</v>
      </c>
      <c r="P34" s="4">
        <f t="shared" si="16"/>
        <v>7</v>
      </c>
      <c r="Q34" s="13">
        <f>IF(K34=N34,0,(1-(K34/(K34-N34)))*-100)</f>
        <v>-3.6585365853658569</v>
      </c>
      <c r="R34" s="13">
        <f t="shared" si="10"/>
        <v>-15.294117647058824</v>
      </c>
      <c r="S34" s="13">
        <f t="shared" si="10"/>
        <v>8.8607594936708889</v>
      </c>
      <c r="V34" s="4">
        <f t="shared" ref="V34:X34" si="17">SUM(V23:V30)</f>
        <v>164</v>
      </c>
      <c r="W34" s="13">
        <f t="shared" si="17"/>
        <v>85</v>
      </c>
      <c r="X34" s="13">
        <f t="shared" si="17"/>
        <v>79</v>
      </c>
    </row>
    <row r="35" spans="1:24" s="1" customFormat="1" ht="18" customHeight="1" x14ac:dyDescent="0.2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138</v>
      </c>
      <c r="L35" s="4">
        <f>SUM(L25:L30)</f>
        <v>60</v>
      </c>
      <c r="M35" s="4">
        <f t="shared" si="18"/>
        <v>78</v>
      </c>
      <c r="N35" s="4">
        <f t="shared" si="18"/>
        <v>-6</v>
      </c>
      <c r="O35" s="4">
        <f t="shared" si="18"/>
        <v>-9</v>
      </c>
      <c r="P35" s="4">
        <f t="shared" si="18"/>
        <v>3</v>
      </c>
      <c r="Q35" s="13">
        <f t="shared" si="14"/>
        <v>-4.1666666666666625</v>
      </c>
      <c r="R35" s="13">
        <f t="shared" si="10"/>
        <v>-13.043478260869568</v>
      </c>
      <c r="S35" s="13">
        <f t="shared" si="10"/>
        <v>4.0000000000000036</v>
      </c>
      <c r="V35" s="4">
        <f t="shared" ref="V35" si="19">SUM(V25:V30)</f>
        <v>144</v>
      </c>
      <c r="W35" s="13">
        <f>SUM(W25:W30)</f>
        <v>69</v>
      </c>
      <c r="X35" s="13">
        <f>SUM(X25:X30)</f>
        <v>75</v>
      </c>
    </row>
    <row r="36" spans="1:24" s="1" customFormat="1" ht="18" customHeight="1" x14ac:dyDescent="0.2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98</v>
      </c>
      <c r="L36" s="4">
        <f>SUM(L27:L30)</f>
        <v>31</v>
      </c>
      <c r="M36" s="4">
        <f t="shared" si="20"/>
        <v>67</v>
      </c>
      <c r="N36" s="4">
        <f t="shared" si="20"/>
        <v>-1</v>
      </c>
      <c r="O36" s="4">
        <f t="shared" si="20"/>
        <v>-5</v>
      </c>
      <c r="P36" s="4">
        <f t="shared" si="20"/>
        <v>4</v>
      </c>
      <c r="Q36" s="13">
        <f t="shared" si="14"/>
        <v>-1.0101010101010055</v>
      </c>
      <c r="R36" s="13">
        <f t="shared" si="10"/>
        <v>-13.888888888888884</v>
      </c>
      <c r="S36" s="13">
        <f t="shared" si="10"/>
        <v>6.3492063492063489</v>
      </c>
      <c r="V36" s="4">
        <f t="shared" ref="V36" si="21">SUM(V27:V30)</f>
        <v>99</v>
      </c>
      <c r="W36" s="13">
        <f>SUM(W27:W30)</f>
        <v>36</v>
      </c>
      <c r="X36" s="13">
        <f>SUM(X27:X30)</f>
        <v>63</v>
      </c>
    </row>
    <row r="37" spans="1:24" ht="18" customHeight="1" x14ac:dyDescent="0.2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2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2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5.9523809523809517</v>
      </c>
      <c r="L39" s="14">
        <f>L33/L9*100</f>
        <v>8.8607594936708853</v>
      </c>
      <c r="M39" s="15">
        <f t="shared" ref="M39" si="26">M33/M9*100</f>
        <v>3.3707865168539324</v>
      </c>
      <c r="N39" s="14">
        <f>N33/N9*100</f>
        <v>-50</v>
      </c>
      <c r="O39" s="14">
        <f t="shared" ref="O39" si="27">O33/O9*100</f>
        <v>-30</v>
      </c>
      <c r="P39" s="14">
        <f>P33/P9*100</f>
        <v>-16.666666666666664</v>
      </c>
      <c r="Q39" s="14">
        <f t="shared" ref="Q39:Q42" si="28">K39-V39</f>
        <v>1.301218161683277</v>
      </c>
      <c r="R39" s="14">
        <f t="shared" si="24"/>
        <v>4.3663774711989749</v>
      </c>
      <c r="S39" s="14">
        <f t="shared" si="24"/>
        <v>-1.448490591579803</v>
      </c>
      <c r="V39" s="14">
        <f t="shared" ref="V39:X39" si="29">V33/V9*100</f>
        <v>4.6511627906976747</v>
      </c>
      <c r="W39" s="14">
        <f t="shared" si="29"/>
        <v>4.4943820224719104</v>
      </c>
      <c r="X39" s="14">
        <f t="shared" si="29"/>
        <v>4.8192771084337354</v>
      </c>
    </row>
    <row r="40" spans="1:24" ht="18" customHeight="1" x14ac:dyDescent="0.2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94.047619047619051</v>
      </c>
      <c r="L40" s="14">
        <f t="shared" si="30"/>
        <v>91.139240506329116</v>
      </c>
      <c r="M40" s="14">
        <f t="shared" si="30"/>
        <v>96.629213483146074</v>
      </c>
      <c r="N40" s="14">
        <f>N34/N9*100</f>
        <v>150</v>
      </c>
      <c r="O40" s="14">
        <f t="shared" ref="O40:P40" si="31">O34/O9*100</f>
        <v>130</v>
      </c>
      <c r="P40" s="14">
        <f t="shared" si="31"/>
        <v>116.66666666666667</v>
      </c>
      <c r="Q40" s="14">
        <f t="shared" si="28"/>
        <v>-1.3012181616832805</v>
      </c>
      <c r="R40" s="14">
        <f t="shared" si="24"/>
        <v>-4.3663774711989731</v>
      </c>
      <c r="S40" s="14">
        <f t="shared" si="24"/>
        <v>1.4484905915798123</v>
      </c>
      <c r="V40" s="14">
        <f t="shared" ref="V40:X40" si="32">V34/V9*100</f>
        <v>95.348837209302332</v>
      </c>
      <c r="W40" s="14">
        <f t="shared" si="32"/>
        <v>95.50561797752809</v>
      </c>
      <c r="X40" s="14">
        <f t="shared" si="32"/>
        <v>95.180722891566262</v>
      </c>
    </row>
    <row r="41" spans="1:24" ht="18" customHeight="1" x14ac:dyDescent="0.2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82.142857142857139</v>
      </c>
      <c r="L41" s="14">
        <f t="shared" si="33"/>
        <v>75.949367088607602</v>
      </c>
      <c r="M41" s="14">
        <f t="shared" si="33"/>
        <v>87.640449438202253</v>
      </c>
      <c r="N41" s="14">
        <f>N35/N9*100</f>
        <v>150</v>
      </c>
      <c r="O41" s="14">
        <f t="shared" ref="O41:P41" si="34">O35/O9*100</f>
        <v>90</v>
      </c>
      <c r="P41" s="14">
        <f t="shared" si="34"/>
        <v>50</v>
      </c>
      <c r="Q41" s="14">
        <f t="shared" si="28"/>
        <v>-1.5780730897010073</v>
      </c>
      <c r="R41" s="14">
        <f t="shared" si="24"/>
        <v>-1.5787227990328461</v>
      </c>
      <c r="S41" s="14">
        <f t="shared" si="24"/>
        <v>-2.7209963449302847</v>
      </c>
      <c r="V41" s="14">
        <f>V35/V9*100</f>
        <v>83.720930232558146</v>
      </c>
      <c r="W41" s="14">
        <f>W35/W9*100</f>
        <v>77.528089887640448</v>
      </c>
      <c r="X41" s="14">
        <f>X35/X9*100</f>
        <v>90.361445783132538</v>
      </c>
    </row>
    <row r="42" spans="1:24" ht="18" customHeight="1" x14ac:dyDescent="0.2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58.333333333333336</v>
      </c>
      <c r="L42" s="14">
        <f t="shared" si="35"/>
        <v>39.24050632911392</v>
      </c>
      <c r="M42" s="14">
        <f t="shared" si="35"/>
        <v>75.280898876404493</v>
      </c>
      <c r="N42" s="14">
        <f t="shared" si="35"/>
        <v>25</v>
      </c>
      <c r="O42" s="14">
        <f t="shared" si="35"/>
        <v>50</v>
      </c>
      <c r="P42" s="14">
        <f t="shared" si="35"/>
        <v>66.666666666666657</v>
      </c>
      <c r="Q42" s="14">
        <f t="shared" si="28"/>
        <v>0.77519379844961378</v>
      </c>
      <c r="R42" s="14">
        <f t="shared" si="24"/>
        <v>-1.2089318731332668</v>
      </c>
      <c r="S42" s="14">
        <f t="shared" si="24"/>
        <v>-0.62271558142683148</v>
      </c>
      <c r="V42" s="14">
        <f t="shared" ref="V42:X42" si="36">V36/V9*100</f>
        <v>57.558139534883722</v>
      </c>
      <c r="W42" s="14">
        <f t="shared" si="36"/>
        <v>40.449438202247187</v>
      </c>
      <c r="X42" s="14">
        <f t="shared" si="36"/>
        <v>75.903614457831324</v>
      </c>
    </row>
    <row r="43" spans="1:24" x14ac:dyDescent="0.2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6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0">
    <pageSetUpPr fitToPage="1"/>
  </sheetPr>
  <dimension ref="A1:X43"/>
  <sheetViews>
    <sheetView view="pageBreakPreview" zoomScale="70" zoomScaleNormal="70" zoomScaleSheetLayoutView="70" workbookViewId="0"/>
  </sheetViews>
  <sheetFormatPr defaultRowHeight="13" x14ac:dyDescent="0.2"/>
  <cols>
    <col min="1" max="1" width="11.7265625" customWidth="1"/>
  </cols>
  <sheetData>
    <row r="1" spans="1:2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2">
      <c r="A2" s="1" t="s">
        <v>59</v>
      </c>
    </row>
    <row r="5" spans="1:24" s="1" customFormat="1" ht="12" x14ac:dyDescent="0.2">
      <c r="A5" s="1" t="s">
        <v>56</v>
      </c>
      <c r="S5" s="23" t="s">
        <v>60</v>
      </c>
    </row>
    <row r="6" spans="1:24" s="1" customFormat="1" ht="18" customHeight="1" x14ac:dyDescent="0.2">
      <c r="A6" s="2"/>
      <c r="B6" s="20" t="s">
        <v>33</v>
      </c>
      <c r="C6" s="18"/>
      <c r="D6" s="18"/>
      <c r="E6" s="18"/>
      <c r="F6" s="18"/>
      <c r="G6" s="18"/>
      <c r="H6" s="18"/>
      <c r="I6" s="18"/>
      <c r="J6" s="18"/>
      <c r="K6" s="20" t="s">
        <v>34</v>
      </c>
      <c r="L6" s="18"/>
      <c r="M6" s="18"/>
      <c r="N6" s="18"/>
      <c r="O6" s="18"/>
      <c r="P6" s="18"/>
      <c r="Q6" s="18"/>
      <c r="R6" s="18"/>
      <c r="S6" s="19"/>
    </row>
    <row r="7" spans="1:24" s="1" customFormat="1" ht="18" customHeight="1" x14ac:dyDescent="0.2">
      <c r="A7" s="8"/>
      <c r="B7" s="10" t="s">
        <v>35</v>
      </c>
      <c r="C7" s="11"/>
      <c r="D7" s="11"/>
      <c r="E7" s="17" t="s">
        <v>37</v>
      </c>
      <c r="F7" s="18"/>
      <c r="G7" s="19"/>
      <c r="H7" s="17" t="s">
        <v>36</v>
      </c>
      <c r="I7" s="18"/>
      <c r="J7" s="19"/>
      <c r="K7" s="10" t="s">
        <v>35</v>
      </c>
      <c r="L7" s="11"/>
      <c r="M7" s="11"/>
      <c r="N7" s="17" t="s">
        <v>37</v>
      </c>
      <c r="O7" s="18"/>
      <c r="P7" s="19"/>
      <c r="Q7" s="17" t="s">
        <v>36</v>
      </c>
      <c r="R7" s="18"/>
      <c r="S7" s="19"/>
      <c r="V7" s="20" t="s">
        <v>38</v>
      </c>
      <c r="W7" s="21"/>
      <c r="X7" s="22"/>
    </row>
    <row r="8" spans="1:24" s="1" customFormat="1" x14ac:dyDescent="0.2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2">
      <c r="A9" s="4" t="s">
        <v>0</v>
      </c>
      <c r="B9" s="4">
        <f>C9+D9</f>
        <v>18</v>
      </c>
      <c r="C9" s="4">
        <f>SUM(C10:C30)</f>
        <v>8</v>
      </c>
      <c r="D9" s="4">
        <f>SUM(D10:D30)</f>
        <v>10</v>
      </c>
      <c r="E9" s="4">
        <f>F9+G9</f>
        <v>5</v>
      </c>
      <c r="F9" s="4">
        <f>SUM(F10:F30)</f>
        <v>3</v>
      </c>
      <c r="G9" s="4">
        <f>SUM(G10:G30)</f>
        <v>2</v>
      </c>
      <c r="H9" s="13">
        <f>IF(B9=E9,0,(1-(B9/(B9-E9)))*-100)</f>
        <v>38.46153846153846</v>
      </c>
      <c r="I9" s="13">
        <f>IF(C9=F9,0,(1-(C9/(C9-F9)))*-100)</f>
        <v>60.000000000000007</v>
      </c>
      <c r="J9" s="13">
        <f>IF(D9=G9,0,(1-(D9/(D9-G9)))*-100)</f>
        <v>25</v>
      </c>
      <c r="K9" s="4">
        <f>L9+M9</f>
        <v>104</v>
      </c>
      <c r="L9" s="4">
        <f>SUM(L10:L30)</f>
        <v>49</v>
      </c>
      <c r="M9" s="4">
        <f>SUM(M10:M30)</f>
        <v>55</v>
      </c>
      <c r="N9" s="4">
        <f>O9+P9</f>
        <v>-8</v>
      </c>
      <c r="O9" s="4">
        <f>SUM(O10:O30)</f>
        <v>-12</v>
      </c>
      <c r="P9" s="4">
        <f>SUM(P10:P30)</f>
        <v>4</v>
      </c>
      <c r="Q9" s="13">
        <f>IF(K9=N9,0,(1-(K9/(K9-N9)))*-100)</f>
        <v>-7.1428571428571397</v>
      </c>
      <c r="R9" s="13">
        <f>IF(L9=O9,0,(1-(L9/(L9-O9)))*-100)</f>
        <v>-19.672131147540984</v>
      </c>
      <c r="S9" s="13">
        <f>IF(M9=P9,0,(1-(M9/(M9-P9)))*-100)</f>
        <v>7.8431372549019551</v>
      </c>
      <c r="V9" s="4">
        <f>K9-N9</f>
        <v>112</v>
      </c>
      <c r="W9" s="13">
        <f>L9-O9</f>
        <v>61</v>
      </c>
      <c r="X9" s="13">
        <f>M9-P9</f>
        <v>51</v>
      </c>
    </row>
    <row r="10" spans="1:24" s="1" customFormat="1" ht="18" customHeight="1" x14ac:dyDescent="0.2">
      <c r="A10" s="4" t="s">
        <v>1</v>
      </c>
      <c r="B10" s="4">
        <f>C10+D10</f>
        <v>18</v>
      </c>
      <c r="C10" s="4">
        <v>8</v>
      </c>
      <c r="D10" s="4">
        <v>10</v>
      </c>
      <c r="E10" s="4">
        <f>F10+G10</f>
        <v>5</v>
      </c>
      <c r="F10" s="4">
        <v>3</v>
      </c>
      <c r="G10" s="4">
        <v>2</v>
      </c>
      <c r="H10" s="13">
        <f>IF(B10=E10,0,(1-(B10/(B10-E10)))*-100)</f>
        <v>38.46153846153846</v>
      </c>
      <c r="I10" s="13">
        <f t="shared" ref="I10" si="0">IF(C10=F10,0,(1-(C10/(C10-F10)))*-100)</f>
        <v>60.000000000000007</v>
      </c>
      <c r="J10" s="13">
        <f>IF(D10=G10,0,(1-(D10/(D10-G10)))*-100)</f>
        <v>25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2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2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2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2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2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2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2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2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0</v>
      </c>
      <c r="L18" s="4">
        <v>0</v>
      </c>
      <c r="M18" s="4">
        <v>0</v>
      </c>
      <c r="N18" s="4">
        <f t="shared" si="4"/>
        <v>0</v>
      </c>
      <c r="O18" s="4">
        <v>0</v>
      </c>
      <c r="P18" s="4">
        <v>0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0</v>
      </c>
      <c r="W18" s="13">
        <f t="shared" si="2"/>
        <v>0</v>
      </c>
      <c r="X18" s="13">
        <f t="shared" si="2"/>
        <v>0</v>
      </c>
    </row>
    <row r="19" spans="1:24" s="1" customFormat="1" ht="18" customHeight="1" x14ac:dyDescent="0.2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1</v>
      </c>
      <c r="L19" s="4">
        <v>1</v>
      </c>
      <c r="M19" s="4">
        <v>0</v>
      </c>
      <c r="N19" s="4">
        <f t="shared" si="4"/>
        <v>0</v>
      </c>
      <c r="O19" s="4">
        <v>1</v>
      </c>
      <c r="P19" s="4">
        <v>-1</v>
      </c>
      <c r="Q19" s="13">
        <f t="shared" si="5"/>
        <v>0</v>
      </c>
      <c r="R19" s="13">
        <f t="shared" si="1"/>
        <v>0</v>
      </c>
      <c r="S19" s="13">
        <f t="shared" si="1"/>
        <v>-100</v>
      </c>
      <c r="V19" s="4">
        <f t="shared" si="2"/>
        <v>1</v>
      </c>
      <c r="W19" s="13">
        <f t="shared" si="2"/>
        <v>0</v>
      </c>
      <c r="X19" s="13">
        <f t="shared" si="2"/>
        <v>1</v>
      </c>
    </row>
    <row r="20" spans="1:24" s="1" customFormat="1" ht="18" customHeight="1" x14ac:dyDescent="0.2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0</v>
      </c>
      <c r="L20" s="4">
        <v>0</v>
      </c>
      <c r="M20" s="4">
        <v>0</v>
      </c>
      <c r="N20" s="4">
        <f t="shared" si="4"/>
        <v>-1</v>
      </c>
      <c r="O20" s="4">
        <v>0</v>
      </c>
      <c r="P20" s="4">
        <v>-1</v>
      </c>
      <c r="Q20" s="13">
        <f t="shared" si="5"/>
        <v>-100</v>
      </c>
      <c r="R20" s="13">
        <f t="shared" si="1"/>
        <v>0</v>
      </c>
      <c r="S20" s="13">
        <f t="shared" si="1"/>
        <v>-100</v>
      </c>
      <c r="V20" s="4">
        <f t="shared" si="2"/>
        <v>1</v>
      </c>
      <c r="W20" s="13">
        <f t="shared" si="2"/>
        <v>0</v>
      </c>
      <c r="X20" s="13">
        <f t="shared" si="2"/>
        <v>1</v>
      </c>
    </row>
    <row r="21" spans="1:24" s="1" customFormat="1" ht="18" customHeight="1" x14ac:dyDescent="0.2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0</v>
      </c>
      <c r="L21" s="4">
        <v>0</v>
      </c>
      <c r="M21" s="4">
        <v>0</v>
      </c>
      <c r="N21" s="4">
        <f t="shared" si="4"/>
        <v>-1</v>
      </c>
      <c r="O21" s="4">
        <v>-1</v>
      </c>
      <c r="P21" s="4">
        <v>0</v>
      </c>
      <c r="Q21" s="13">
        <f t="shared" si="5"/>
        <v>-100</v>
      </c>
      <c r="R21" s="13">
        <f t="shared" si="1"/>
        <v>-100</v>
      </c>
      <c r="S21" s="13">
        <f t="shared" si="1"/>
        <v>0</v>
      </c>
      <c r="V21" s="4">
        <f t="shared" si="2"/>
        <v>1</v>
      </c>
      <c r="W21" s="13">
        <f t="shared" si="2"/>
        <v>1</v>
      </c>
      <c r="X21" s="13">
        <f t="shared" si="2"/>
        <v>0</v>
      </c>
    </row>
    <row r="22" spans="1:24" s="1" customFormat="1" ht="18" customHeight="1" x14ac:dyDescent="0.2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1</v>
      </c>
      <c r="L22" s="4">
        <v>1</v>
      </c>
      <c r="M22" s="4">
        <v>0</v>
      </c>
      <c r="N22" s="4">
        <f t="shared" si="4"/>
        <v>-2</v>
      </c>
      <c r="O22" s="4">
        <v>0</v>
      </c>
      <c r="P22" s="4">
        <v>-2</v>
      </c>
      <c r="Q22" s="13">
        <f t="shared" si="5"/>
        <v>-66.666666666666671</v>
      </c>
      <c r="R22" s="13">
        <f t="shared" si="1"/>
        <v>0</v>
      </c>
      <c r="S22" s="13">
        <f t="shared" si="1"/>
        <v>-100</v>
      </c>
      <c r="V22" s="4">
        <f t="shared" si="2"/>
        <v>3</v>
      </c>
      <c r="W22" s="13">
        <f t="shared" si="2"/>
        <v>1</v>
      </c>
      <c r="X22" s="13">
        <f t="shared" si="2"/>
        <v>2</v>
      </c>
    </row>
    <row r="23" spans="1:24" s="1" customFormat="1" ht="18" customHeight="1" x14ac:dyDescent="0.2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5</v>
      </c>
      <c r="L23" s="4">
        <v>5</v>
      </c>
      <c r="M23" s="4">
        <v>0</v>
      </c>
      <c r="N23" s="4">
        <f t="shared" si="4"/>
        <v>3</v>
      </c>
      <c r="O23" s="4">
        <v>3</v>
      </c>
      <c r="P23" s="4">
        <v>0</v>
      </c>
      <c r="Q23" s="13">
        <f t="shared" si="5"/>
        <v>150</v>
      </c>
      <c r="R23" s="13">
        <f t="shared" si="1"/>
        <v>150</v>
      </c>
      <c r="S23" s="13">
        <f t="shared" si="1"/>
        <v>0</v>
      </c>
      <c r="V23" s="4">
        <f t="shared" si="2"/>
        <v>2</v>
      </c>
      <c r="W23" s="13">
        <f t="shared" si="2"/>
        <v>2</v>
      </c>
      <c r="X23" s="13">
        <f t="shared" si="2"/>
        <v>0</v>
      </c>
    </row>
    <row r="24" spans="1:24" s="1" customFormat="1" ht="18" customHeight="1" x14ac:dyDescent="0.2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7</v>
      </c>
      <c r="L24" s="4">
        <v>6</v>
      </c>
      <c r="M24" s="4">
        <v>1</v>
      </c>
      <c r="N24" s="4">
        <f t="shared" si="4"/>
        <v>0</v>
      </c>
      <c r="O24" s="4">
        <v>-1</v>
      </c>
      <c r="P24" s="4">
        <v>1</v>
      </c>
      <c r="Q24" s="13">
        <f t="shared" si="5"/>
        <v>0</v>
      </c>
      <c r="R24" s="13">
        <f t="shared" si="1"/>
        <v>-14.28571428571429</v>
      </c>
      <c r="S24" s="13">
        <f t="shared" si="1"/>
        <v>0</v>
      </c>
      <c r="V24" s="4">
        <f t="shared" si="2"/>
        <v>7</v>
      </c>
      <c r="W24" s="13">
        <f t="shared" si="2"/>
        <v>7</v>
      </c>
      <c r="X24" s="13">
        <f t="shared" si="2"/>
        <v>0</v>
      </c>
    </row>
    <row r="25" spans="1:24" s="1" customFormat="1" ht="18" customHeight="1" x14ac:dyDescent="0.2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10</v>
      </c>
      <c r="L25" s="4">
        <v>7</v>
      </c>
      <c r="M25" s="4">
        <v>3</v>
      </c>
      <c r="N25" s="4">
        <f t="shared" si="4"/>
        <v>2</v>
      </c>
      <c r="O25" s="4">
        <v>3</v>
      </c>
      <c r="P25" s="4">
        <v>-1</v>
      </c>
      <c r="Q25" s="13">
        <f t="shared" si="5"/>
        <v>25</v>
      </c>
      <c r="R25" s="13">
        <f t="shared" si="1"/>
        <v>75</v>
      </c>
      <c r="S25" s="13">
        <f t="shared" si="1"/>
        <v>-25</v>
      </c>
      <c r="V25" s="4">
        <f t="shared" si="2"/>
        <v>8</v>
      </c>
      <c r="W25" s="13">
        <f t="shared" si="2"/>
        <v>4</v>
      </c>
      <c r="X25" s="13">
        <f t="shared" si="2"/>
        <v>4</v>
      </c>
    </row>
    <row r="26" spans="1:24" s="1" customFormat="1" ht="18" customHeight="1" x14ac:dyDescent="0.2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10</v>
      </c>
      <c r="L26" s="4">
        <v>5</v>
      </c>
      <c r="M26" s="4">
        <v>5</v>
      </c>
      <c r="N26" s="4">
        <f t="shared" si="4"/>
        <v>-1</v>
      </c>
      <c r="O26" s="4">
        <v>-1</v>
      </c>
      <c r="P26" s="4">
        <v>0</v>
      </c>
      <c r="Q26" s="13">
        <f t="shared" si="5"/>
        <v>-9.0909090909090935</v>
      </c>
      <c r="R26" s="13">
        <f t="shared" si="5"/>
        <v>-16.666666666666664</v>
      </c>
      <c r="S26" s="13">
        <f t="shared" si="5"/>
        <v>0</v>
      </c>
      <c r="V26" s="4">
        <f t="shared" si="2"/>
        <v>11</v>
      </c>
      <c r="W26" s="13">
        <f t="shared" si="2"/>
        <v>6</v>
      </c>
      <c r="X26" s="13">
        <f t="shared" si="2"/>
        <v>5</v>
      </c>
    </row>
    <row r="27" spans="1:24" s="1" customFormat="1" ht="18" customHeight="1" x14ac:dyDescent="0.2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19</v>
      </c>
      <c r="L27" s="4">
        <v>9</v>
      </c>
      <c r="M27" s="4">
        <v>10</v>
      </c>
      <c r="N27" s="4">
        <f t="shared" si="4"/>
        <v>-1</v>
      </c>
      <c r="O27" s="4">
        <v>-4</v>
      </c>
      <c r="P27" s="4">
        <v>3</v>
      </c>
      <c r="Q27" s="13">
        <f t="shared" si="5"/>
        <v>-5.0000000000000044</v>
      </c>
      <c r="R27" s="13">
        <f t="shared" si="5"/>
        <v>-30.76923076923077</v>
      </c>
      <c r="S27" s="13">
        <f t="shared" si="5"/>
        <v>42.857142857142861</v>
      </c>
      <c r="V27" s="4">
        <f t="shared" si="2"/>
        <v>20</v>
      </c>
      <c r="W27" s="13">
        <f t="shared" si="2"/>
        <v>13</v>
      </c>
      <c r="X27" s="13">
        <f t="shared" si="2"/>
        <v>7</v>
      </c>
    </row>
    <row r="28" spans="1:24" s="1" customFormat="1" ht="18" customHeight="1" x14ac:dyDescent="0.2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28</v>
      </c>
      <c r="L28" s="4">
        <v>8</v>
      </c>
      <c r="M28" s="4">
        <v>20</v>
      </c>
      <c r="N28" s="4">
        <f t="shared" si="4"/>
        <v>0</v>
      </c>
      <c r="O28" s="4">
        <v>-9</v>
      </c>
      <c r="P28" s="4">
        <v>9</v>
      </c>
      <c r="Q28" s="13">
        <f t="shared" si="5"/>
        <v>0</v>
      </c>
      <c r="R28" s="13">
        <f t="shared" si="5"/>
        <v>-52.941176470588239</v>
      </c>
      <c r="S28" s="13">
        <f t="shared" si="5"/>
        <v>81.818181818181813</v>
      </c>
      <c r="V28" s="4">
        <f t="shared" si="2"/>
        <v>28</v>
      </c>
      <c r="W28" s="13">
        <f>L28-O28</f>
        <v>17</v>
      </c>
      <c r="X28" s="13">
        <f t="shared" si="2"/>
        <v>11</v>
      </c>
    </row>
    <row r="29" spans="1:24" s="1" customFormat="1" ht="18" customHeight="1" x14ac:dyDescent="0.2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16</v>
      </c>
      <c r="L29" s="4">
        <v>6</v>
      </c>
      <c r="M29" s="4">
        <v>10</v>
      </c>
      <c r="N29" s="4">
        <f>O29+P29</f>
        <v>-7</v>
      </c>
      <c r="O29" s="4">
        <v>-3</v>
      </c>
      <c r="P29" s="4">
        <v>-4</v>
      </c>
      <c r="Q29" s="13">
        <f>IF(K29=N29,0,(1-(K29/(K29-N29)))*-100)</f>
        <v>-30.434782608695656</v>
      </c>
      <c r="R29" s="13">
        <f>IF(L29=O29,0,(1-(L29/(L29-O29)))*-100)</f>
        <v>-33.333333333333336</v>
      </c>
      <c r="S29" s="13">
        <f>IF(M29=P29,0,(1-(M29/(M29-P29)))*-100)</f>
        <v>-28.571428571428569</v>
      </c>
      <c r="V29" s="4">
        <f t="shared" si="2"/>
        <v>23</v>
      </c>
      <c r="W29" s="13">
        <f t="shared" si="2"/>
        <v>9</v>
      </c>
      <c r="X29" s="13">
        <f t="shared" si="2"/>
        <v>14</v>
      </c>
    </row>
    <row r="30" spans="1:24" s="1" customFormat="1" ht="18" customHeight="1" thickBot="1" x14ac:dyDescent="0.25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7</v>
      </c>
      <c r="L30" s="4">
        <v>1</v>
      </c>
      <c r="M30" s="4">
        <v>6</v>
      </c>
      <c r="N30" s="4">
        <f t="shared" ref="N30" si="6">O30+P30</f>
        <v>0</v>
      </c>
      <c r="O30" s="4">
        <v>0</v>
      </c>
      <c r="P30" s="4">
        <v>0</v>
      </c>
      <c r="Q30" s="13">
        <f t="shared" ref="Q30" si="7">IF(K30=N30,0,(1-(K30/(K30-N30)))*-100)</f>
        <v>0</v>
      </c>
      <c r="R30" s="13">
        <f>IF(L30=O30,0,(1-(L30/(L30-O30)))*-100)</f>
        <v>0</v>
      </c>
      <c r="S30" s="13">
        <f t="shared" ref="S30" si="8">IF(M30=P30,0,(1-(M30/(M30-P30)))*-100)</f>
        <v>0</v>
      </c>
      <c r="V30" s="4">
        <f t="shared" si="2"/>
        <v>7</v>
      </c>
      <c r="W30" s="13">
        <f t="shared" si="2"/>
        <v>1</v>
      </c>
      <c r="X30" s="13">
        <f t="shared" si="2"/>
        <v>6</v>
      </c>
    </row>
    <row r="31" spans="1:24" s="1" customFormat="1" ht="18" customHeight="1" thickTop="1" x14ac:dyDescent="0.2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2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2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2</v>
      </c>
      <c r="L33" s="4">
        <f t="shared" si="12"/>
        <v>2</v>
      </c>
      <c r="M33" s="4">
        <f>SUM(M13:M22)</f>
        <v>0</v>
      </c>
      <c r="N33" s="4">
        <f t="shared" ref="N33:P33" si="13">SUM(N13:N22)</f>
        <v>-4</v>
      </c>
      <c r="O33" s="4">
        <f t="shared" si="13"/>
        <v>0</v>
      </c>
      <c r="P33" s="4">
        <f t="shared" si="13"/>
        <v>-4</v>
      </c>
      <c r="Q33" s="13">
        <f t="shared" ref="Q33:Q36" si="14">IF(K33=N33,0,(1-(K33/(K33-N33)))*-100)</f>
        <v>-66.666666666666671</v>
      </c>
      <c r="R33" s="13">
        <f t="shared" si="10"/>
        <v>0</v>
      </c>
      <c r="S33" s="13">
        <f t="shared" si="10"/>
        <v>-100</v>
      </c>
      <c r="V33" s="4">
        <f t="shared" ref="V33:X33" si="15">SUM(V13:V22)</f>
        <v>6</v>
      </c>
      <c r="W33" s="13">
        <f t="shared" si="15"/>
        <v>2</v>
      </c>
      <c r="X33" s="13">
        <f t="shared" si="15"/>
        <v>4</v>
      </c>
    </row>
    <row r="34" spans="1:24" s="1" customFormat="1" ht="18" customHeight="1" x14ac:dyDescent="0.2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102</v>
      </c>
      <c r="L34" s="4">
        <f t="shared" si="16"/>
        <v>47</v>
      </c>
      <c r="M34" s="4">
        <f t="shared" si="16"/>
        <v>55</v>
      </c>
      <c r="N34" s="4">
        <f t="shared" si="16"/>
        <v>-4</v>
      </c>
      <c r="O34" s="4">
        <f t="shared" si="16"/>
        <v>-12</v>
      </c>
      <c r="P34" s="4">
        <f t="shared" si="16"/>
        <v>8</v>
      </c>
      <c r="Q34" s="13">
        <f>IF(K34=N34,0,(1-(K34/(K34-N34)))*-100)</f>
        <v>-3.7735849056603765</v>
      </c>
      <c r="R34" s="13">
        <f t="shared" si="10"/>
        <v>-20.33898305084746</v>
      </c>
      <c r="S34" s="13">
        <f t="shared" si="10"/>
        <v>17.021276595744684</v>
      </c>
      <c r="V34" s="4">
        <f t="shared" ref="V34:X34" si="17">SUM(V23:V30)</f>
        <v>106</v>
      </c>
      <c r="W34" s="13">
        <f t="shared" si="17"/>
        <v>59</v>
      </c>
      <c r="X34" s="13">
        <f t="shared" si="17"/>
        <v>47</v>
      </c>
    </row>
    <row r="35" spans="1:24" s="1" customFormat="1" ht="18" customHeight="1" x14ac:dyDescent="0.2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90</v>
      </c>
      <c r="L35" s="4">
        <f>SUM(L25:L30)</f>
        <v>36</v>
      </c>
      <c r="M35" s="4">
        <f t="shared" si="18"/>
        <v>54</v>
      </c>
      <c r="N35" s="4">
        <f t="shared" si="18"/>
        <v>-7</v>
      </c>
      <c r="O35" s="4">
        <f t="shared" si="18"/>
        <v>-14</v>
      </c>
      <c r="P35" s="4">
        <f t="shared" si="18"/>
        <v>7</v>
      </c>
      <c r="Q35" s="13">
        <f t="shared" si="14"/>
        <v>-7.2164948453608213</v>
      </c>
      <c r="R35" s="13">
        <f t="shared" si="10"/>
        <v>-28.000000000000004</v>
      </c>
      <c r="S35" s="13">
        <f t="shared" si="10"/>
        <v>14.893617021276606</v>
      </c>
      <c r="V35" s="4">
        <f t="shared" ref="V35" si="19">SUM(V25:V30)</f>
        <v>97</v>
      </c>
      <c r="W35" s="13">
        <f>SUM(W25:W30)</f>
        <v>50</v>
      </c>
      <c r="X35" s="13">
        <f>SUM(X25:X30)</f>
        <v>47</v>
      </c>
    </row>
    <row r="36" spans="1:24" s="1" customFormat="1" ht="18" customHeight="1" x14ac:dyDescent="0.2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70</v>
      </c>
      <c r="L36" s="4">
        <f>SUM(L27:L30)</f>
        <v>24</v>
      </c>
      <c r="M36" s="4">
        <f t="shared" si="20"/>
        <v>46</v>
      </c>
      <c r="N36" s="4">
        <f t="shared" si="20"/>
        <v>-8</v>
      </c>
      <c r="O36" s="4">
        <f t="shared" si="20"/>
        <v>-16</v>
      </c>
      <c r="P36" s="4">
        <f t="shared" si="20"/>
        <v>8</v>
      </c>
      <c r="Q36" s="13">
        <f t="shared" si="14"/>
        <v>-10.256410256410254</v>
      </c>
      <c r="R36" s="13">
        <f t="shared" si="10"/>
        <v>-40</v>
      </c>
      <c r="S36" s="13">
        <f t="shared" si="10"/>
        <v>21.052631578947366</v>
      </c>
      <c r="V36" s="4">
        <f t="shared" ref="V36" si="21">SUM(V27:V30)</f>
        <v>78</v>
      </c>
      <c r="W36" s="13">
        <f>SUM(W27:W30)</f>
        <v>40</v>
      </c>
      <c r="X36" s="13">
        <f>SUM(X27:X30)</f>
        <v>38</v>
      </c>
    </row>
    <row r="37" spans="1:24" ht="18" customHeight="1" x14ac:dyDescent="0.2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2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2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1.9230769230769231</v>
      </c>
      <c r="L39" s="14">
        <f>L33/L9*100</f>
        <v>4.0816326530612246</v>
      </c>
      <c r="M39" s="15">
        <f t="shared" ref="M39" si="26">M33/M9*100</f>
        <v>0</v>
      </c>
      <c r="N39" s="14">
        <f>N33/N9*100</f>
        <v>50</v>
      </c>
      <c r="O39" s="14">
        <f t="shared" ref="O39" si="27">O33/O9*100</f>
        <v>0</v>
      </c>
      <c r="P39" s="14">
        <f>P33/P9*100</f>
        <v>-100</v>
      </c>
      <c r="Q39" s="14">
        <f t="shared" ref="Q39:Q42" si="28">K39-V39</f>
        <v>-3.4340659340659334</v>
      </c>
      <c r="R39" s="14">
        <f t="shared" si="24"/>
        <v>0.80294412847106056</v>
      </c>
      <c r="S39" s="14">
        <f t="shared" si="24"/>
        <v>-7.8431372549019605</v>
      </c>
      <c r="V39" s="14">
        <f t="shared" ref="V39:X39" si="29">V33/V9*100</f>
        <v>5.3571428571428568</v>
      </c>
      <c r="W39" s="14">
        <f t="shared" si="29"/>
        <v>3.278688524590164</v>
      </c>
      <c r="X39" s="14">
        <f t="shared" si="29"/>
        <v>7.8431372549019605</v>
      </c>
    </row>
    <row r="40" spans="1:24" ht="18" customHeight="1" x14ac:dyDescent="0.2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98.076923076923066</v>
      </c>
      <c r="L40" s="14">
        <f t="shared" si="30"/>
        <v>95.918367346938766</v>
      </c>
      <c r="M40" s="14">
        <f t="shared" si="30"/>
        <v>100</v>
      </c>
      <c r="N40" s="14">
        <f>N34/N9*100</f>
        <v>50</v>
      </c>
      <c r="O40" s="14">
        <f t="shared" ref="O40:P40" si="31">O34/O9*100</f>
        <v>100</v>
      </c>
      <c r="P40" s="14">
        <f t="shared" si="31"/>
        <v>200</v>
      </c>
      <c r="Q40" s="14">
        <f t="shared" si="28"/>
        <v>3.4340659340659272</v>
      </c>
      <c r="R40" s="14">
        <f t="shared" si="24"/>
        <v>-0.80294412847106855</v>
      </c>
      <c r="S40" s="14">
        <f t="shared" si="24"/>
        <v>7.8431372549019613</v>
      </c>
      <c r="V40" s="14">
        <f t="shared" ref="V40:X40" si="32">V34/V9*100</f>
        <v>94.642857142857139</v>
      </c>
      <c r="W40" s="14">
        <f t="shared" si="32"/>
        <v>96.721311475409834</v>
      </c>
      <c r="X40" s="14">
        <f t="shared" si="32"/>
        <v>92.156862745098039</v>
      </c>
    </row>
    <row r="41" spans="1:24" ht="18" customHeight="1" x14ac:dyDescent="0.2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86.538461538461547</v>
      </c>
      <c r="L41" s="14">
        <f t="shared" si="33"/>
        <v>73.469387755102048</v>
      </c>
      <c r="M41" s="14">
        <f t="shared" si="33"/>
        <v>98.181818181818187</v>
      </c>
      <c r="N41" s="14">
        <f>N35/N9*100</f>
        <v>87.5</v>
      </c>
      <c r="O41" s="14">
        <f t="shared" ref="O41:P41" si="34">O35/O9*100</f>
        <v>116.66666666666667</v>
      </c>
      <c r="P41" s="14">
        <f t="shared" si="34"/>
        <v>175</v>
      </c>
      <c r="Q41" s="14">
        <f t="shared" si="28"/>
        <v>-6.8681318681313996E-2</v>
      </c>
      <c r="R41" s="14">
        <f t="shared" si="24"/>
        <v>-8.4978253596520545</v>
      </c>
      <c r="S41" s="14">
        <f t="shared" si="24"/>
        <v>6.0249554367201483</v>
      </c>
      <c r="V41" s="14">
        <f>V35/V9*100</f>
        <v>86.607142857142861</v>
      </c>
      <c r="W41" s="14">
        <f>W35/W9*100</f>
        <v>81.967213114754102</v>
      </c>
      <c r="X41" s="14">
        <f>X35/X9*100</f>
        <v>92.156862745098039</v>
      </c>
    </row>
    <row r="42" spans="1:24" ht="18" customHeight="1" x14ac:dyDescent="0.2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67.307692307692307</v>
      </c>
      <c r="L42" s="14">
        <f t="shared" si="35"/>
        <v>48.979591836734691</v>
      </c>
      <c r="M42" s="14">
        <f t="shared" si="35"/>
        <v>83.636363636363626</v>
      </c>
      <c r="N42" s="14">
        <f t="shared" si="35"/>
        <v>100</v>
      </c>
      <c r="O42" s="14">
        <f t="shared" si="35"/>
        <v>133.33333333333331</v>
      </c>
      <c r="P42" s="14">
        <f t="shared" si="35"/>
        <v>200</v>
      </c>
      <c r="Q42" s="14">
        <f t="shared" si="28"/>
        <v>-2.3351648351648322</v>
      </c>
      <c r="R42" s="14">
        <f t="shared" si="24"/>
        <v>-16.594178655068582</v>
      </c>
      <c r="S42" s="14">
        <f t="shared" si="24"/>
        <v>9.1265597147949933</v>
      </c>
      <c r="V42" s="14">
        <f t="shared" ref="V42:X42" si="36">V36/V9*100</f>
        <v>69.642857142857139</v>
      </c>
      <c r="W42" s="14">
        <f t="shared" si="36"/>
        <v>65.573770491803273</v>
      </c>
      <c r="X42" s="14">
        <f t="shared" si="36"/>
        <v>74.509803921568633</v>
      </c>
    </row>
    <row r="43" spans="1:24" x14ac:dyDescent="0.2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63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1">
    <pageSetUpPr fitToPage="1"/>
  </sheetPr>
  <dimension ref="A1:X43"/>
  <sheetViews>
    <sheetView view="pageBreakPreview" zoomScale="70" zoomScaleNormal="70" zoomScaleSheetLayoutView="70" workbookViewId="0"/>
  </sheetViews>
  <sheetFormatPr defaultRowHeight="13" x14ac:dyDescent="0.2"/>
  <cols>
    <col min="1" max="1" width="11.7265625" customWidth="1"/>
  </cols>
  <sheetData>
    <row r="1" spans="1:2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2">
      <c r="A2" s="1" t="s">
        <v>59</v>
      </c>
    </row>
    <row r="5" spans="1:24" s="1" customFormat="1" ht="12" x14ac:dyDescent="0.2">
      <c r="A5" s="1" t="s">
        <v>57</v>
      </c>
      <c r="S5" s="23" t="s">
        <v>60</v>
      </c>
    </row>
    <row r="6" spans="1:24" s="1" customFormat="1" ht="18" customHeight="1" x14ac:dyDescent="0.2">
      <c r="A6" s="2"/>
      <c r="B6" s="20" t="s">
        <v>33</v>
      </c>
      <c r="C6" s="18"/>
      <c r="D6" s="18"/>
      <c r="E6" s="18"/>
      <c r="F6" s="18"/>
      <c r="G6" s="18"/>
      <c r="H6" s="18"/>
      <c r="I6" s="18"/>
      <c r="J6" s="18"/>
      <c r="K6" s="20" t="s">
        <v>34</v>
      </c>
      <c r="L6" s="18"/>
      <c r="M6" s="18"/>
      <c r="N6" s="18"/>
      <c r="O6" s="18"/>
      <c r="P6" s="18"/>
      <c r="Q6" s="18"/>
      <c r="R6" s="18"/>
      <c r="S6" s="19"/>
    </row>
    <row r="7" spans="1:24" s="1" customFormat="1" ht="18" customHeight="1" x14ac:dyDescent="0.2">
      <c r="A7" s="8"/>
      <c r="B7" s="10" t="s">
        <v>35</v>
      </c>
      <c r="C7" s="11"/>
      <c r="D7" s="11"/>
      <c r="E7" s="17" t="s">
        <v>37</v>
      </c>
      <c r="F7" s="18"/>
      <c r="G7" s="19"/>
      <c r="H7" s="17" t="s">
        <v>36</v>
      </c>
      <c r="I7" s="18"/>
      <c r="J7" s="19"/>
      <c r="K7" s="10" t="s">
        <v>35</v>
      </c>
      <c r="L7" s="11"/>
      <c r="M7" s="11"/>
      <c r="N7" s="17" t="s">
        <v>37</v>
      </c>
      <c r="O7" s="18"/>
      <c r="P7" s="19"/>
      <c r="Q7" s="17" t="s">
        <v>36</v>
      </c>
      <c r="R7" s="18"/>
      <c r="S7" s="19"/>
      <c r="V7" s="20" t="s">
        <v>38</v>
      </c>
      <c r="W7" s="21"/>
      <c r="X7" s="22"/>
    </row>
    <row r="8" spans="1:24" s="1" customFormat="1" x14ac:dyDescent="0.2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2">
      <c r="A9" s="4" t="s">
        <v>0</v>
      </c>
      <c r="B9" s="4">
        <f>C9+D9</f>
        <v>6</v>
      </c>
      <c r="C9" s="4">
        <f>SUM(C10:C30)</f>
        <v>3</v>
      </c>
      <c r="D9" s="4">
        <f>SUM(D10:D30)</f>
        <v>3</v>
      </c>
      <c r="E9" s="4">
        <f>F9+G9</f>
        <v>-2</v>
      </c>
      <c r="F9" s="4">
        <f>SUM(F10:F30)</f>
        <v>-1</v>
      </c>
      <c r="G9" s="4">
        <f>SUM(G10:G30)</f>
        <v>-1</v>
      </c>
      <c r="H9" s="13">
        <f>IF(B9=E9,0,(1-(B9/(B9-E9)))*-100)</f>
        <v>-25</v>
      </c>
      <c r="I9" s="13">
        <f>IF(C9=F9,0,(1-(C9/(C9-F9)))*-100)</f>
        <v>-25</v>
      </c>
      <c r="J9" s="13">
        <f>IF(D9=G9,0,(1-(D9/(D9-G9)))*-100)</f>
        <v>-25</v>
      </c>
      <c r="K9" s="4">
        <f>L9+M9</f>
        <v>76</v>
      </c>
      <c r="L9" s="4">
        <f>SUM(L10:L30)</f>
        <v>37</v>
      </c>
      <c r="M9" s="4">
        <f>SUM(M10:M30)</f>
        <v>39</v>
      </c>
      <c r="N9" s="4">
        <f>O9+P9</f>
        <v>-10</v>
      </c>
      <c r="O9" s="4">
        <f>SUM(O10:O30)</f>
        <v>1</v>
      </c>
      <c r="P9" s="4">
        <f>SUM(P10:P30)</f>
        <v>-11</v>
      </c>
      <c r="Q9" s="13">
        <f>IF(K9=N9,0,(1-(K9/(K9-N9)))*-100)</f>
        <v>-11.627906976744185</v>
      </c>
      <c r="R9" s="13">
        <f>IF(L9=O9,0,(1-(L9/(L9-O9)))*-100)</f>
        <v>2.7777777777777679</v>
      </c>
      <c r="S9" s="13">
        <f>IF(M9=P9,0,(1-(M9/(M9-P9)))*-100)</f>
        <v>-21.999999999999996</v>
      </c>
      <c r="V9" s="4">
        <f>K9-N9</f>
        <v>86</v>
      </c>
      <c r="W9" s="13">
        <f>L9-O9</f>
        <v>36</v>
      </c>
      <c r="X9" s="13">
        <f>M9-P9</f>
        <v>50</v>
      </c>
    </row>
    <row r="10" spans="1:24" s="1" customFormat="1" ht="18" customHeight="1" x14ac:dyDescent="0.2">
      <c r="A10" s="4" t="s">
        <v>1</v>
      </c>
      <c r="B10" s="4">
        <f>C10+D10</f>
        <v>6</v>
      </c>
      <c r="C10" s="4">
        <v>3</v>
      </c>
      <c r="D10" s="4">
        <v>3</v>
      </c>
      <c r="E10" s="4">
        <f>F10+G10</f>
        <v>-2</v>
      </c>
      <c r="F10" s="4">
        <v>-1</v>
      </c>
      <c r="G10" s="4">
        <v>-1</v>
      </c>
      <c r="H10" s="13">
        <f>IF(B10=E10,0,(1-(B10/(B10-E10)))*-100)</f>
        <v>-25</v>
      </c>
      <c r="I10" s="13">
        <f t="shared" ref="I10" si="0">IF(C10=F10,0,(1-(C10/(C10-F10)))*-100)</f>
        <v>-25</v>
      </c>
      <c r="J10" s="13">
        <f>IF(D10=G10,0,(1-(D10/(D10-G10)))*-100)</f>
        <v>-25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2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2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2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2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2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2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2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2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0</v>
      </c>
      <c r="L18" s="4">
        <v>0</v>
      </c>
      <c r="M18" s="4">
        <v>0</v>
      </c>
      <c r="N18" s="4">
        <f t="shared" si="4"/>
        <v>0</v>
      </c>
      <c r="O18" s="4">
        <v>0</v>
      </c>
      <c r="P18" s="4">
        <v>0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0</v>
      </c>
      <c r="W18" s="13">
        <f t="shared" si="2"/>
        <v>0</v>
      </c>
      <c r="X18" s="13">
        <f t="shared" si="2"/>
        <v>0</v>
      </c>
    </row>
    <row r="19" spans="1:24" s="1" customFormat="1" ht="18" customHeight="1" x14ac:dyDescent="0.2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0</v>
      </c>
      <c r="L19" s="4">
        <v>0</v>
      </c>
      <c r="M19" s="4">
        <v>0</v>
      </c>
      <c r="N19" s="4">
        <f t="shared" si="4"/>
        <v>0</v>
      </c>
      <c r="O19" s="4">
        <v>0</v>
      </c>
      <c r="P19" s="4">
        <v>0</v>
      </c>
      <c r="Q19" s="13">
        <f t="shared" si="5"/>
        <v>0</v>
      </c>
      <c r="R19" s="13">
        <f t="shared" si="1"/>
        <v>0</v>
      </c>
      <c r="S19" s="13">
        <f t="shared" si="1"/>
        <v>0</v>
      </c>
      <c r="V19" s="4">
        <f t="shared" si="2"/>
        <v>0</v>
      </c>
      <c r="W19" s="13">
        <f t="shared" si="2"/>
        <v>0</v>
      </c>
      <c r="X19" s="13">
        <f t="shared" si="2"/>
        <v>0</v>
      </c>
    </row>
    <row r="20" spans="1:24" s="1" customFormat="1" ht="18" customHeight="1" x14ac:dyDescent="0.2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1</v>
      </c>
      <c r="L20" s="4">
        <v>1</v>
      </c>
      <c r="M20" s="4">
        <v>0</v>
      </c>
      <c r="N20" s="4">
        <f t="shared" si="4"/>
        <v>0</v>
      </c>
      <c r="O20" s="4">
        <v>1</v>
      </c>
      <c r="P20" s="4">
        <v>-1</v>
      </c>
      <c r="Q20" s="13">
        <f t="shared" si="5"/>
        <v>0</v>
      </c>
      <c r="R20" s="13">
        <f t="shared" si="1"/>
        <v>0</v>
      </c>
      <c r="S20" s="13">
        <f t="shared" si="1"/>
        <v>-100</v>
      </c>
      <c r="V20" s="4">
        <f t="shared" si="2"/>
        <v>1</v>
      </c>
      <c r="W20" s="13">
        <f t="shared" si="2"/>
        <v>0</v>
      </c>
      <c r="X20" s="13">
        <f t="shared" si="2"/>
        <v>1</v>
      </c>
    </row>
    <row r="21" spans="1:24" s="1" customFormat="1" ht="18" customHeight="1" x14ac:dyDescent="0.2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2</v>
      </c>
      <c r="L21" s="4">
        <v>1</v>
      </c>
      <c r="M21" s="4">
        <v>1</v>
      </c>
      <c r="N21" s="4">
        <f t="shared" si="4"/>
        <v>1</v>
      </c>
      <c r="O21" s="4">
        <v>1</v>
      </c>
      <c r="P21" s="4">
        <v>0</v>
      </c>
      <c r="Q21" s="13">
        <f t="shared" si="5"/>
        <v>100</v>
      </c>
      <c r="R21" s="13">
        <f t="shared" si="1"/>
        <v>0</v>
      </c>
      <c r="S21" s="13">
        <f t="shared" si="1"/>
        <v>0</v>
      </c>
      <c r="V21" s="4">
        <f t="shared" si="2"/>
        <v>1</v>
      </c>
      <c r="W21" s="13">
        <f t="shared" si="2"/>
        <v>0</v>
      </c>
      <c r="X21" s="13">
        <f t="shared" si="2"/>
        <v>1</v>
      </c>
    </row>
    <row r="22" spans="1:24" s="1" customFormat="1" ht="18" customHeight="1" x14ac:dyDescent="0.2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0</v>
      </c>
      <c r="L22" s="4">
        <v>0</v>
      </c>
      <c r="M22" s="4">
        <v>0</v>
      </c>
      <c r="N22" s="4">
        <f t="shared" si="4"/>
        <v>-1</v>
      </c>
      <c r="O22" s="4">
        <v>0</v>
      </c>
      <c r="P22" s="4">
        <v>-1</v>
      </c>
      <c r="Q22" s="13">
        <f t="shared" si="5"/>
        <v>-100</v>
      </c>
      <c r="R22" s="13">
        <f t="shared" si="1"/>
        <v>0</v>
      </c>
      <c r="S22" s="13">
        <f t="shared" si="1"/>
        <v>-100</v>
      </c>
      <c r="V22" s="4">
        <f t="shared" si="2"/>
        <v>1</v>
      </c>
      <c r="W22" s="13">
        <f t="shared" si="2"/>
        <v>0</v>
      </c>
      <c r="X22" s="13">
        <f t="shared" si="2"/>
        <v>1</v>
      </c>
    </row>
    <row r="23" spans="1:24" s="1" customFormat="1" ht="18" customHeight="1" x14ac:dyDescent="0.2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4</v>
      </c>
      <c r="L23" s="4">
        <v>3</v>
      </c>
      <c r="M23" s="4">
        <v>1</v>
      </c>
      <c r="N23" s="4">
        <f t="shared" si="4"/>
        <v>1</v>
      </c>
      <c r="O23" s="4">
        <v>2</v>
      </c>
      <c r="P23" s="4">
        <v>-1</v>
      </c>
      <c r="Q23" s="13">
        <f t="shared" si="5"/>
        <v>33.333333333333329</v>
      </c>
      <c r="R23" s="13">
        <f t="shared" si="1"/>
        <v>200</v>
      </c>
      <c r="S23" s="13">
        <f t="shared" si="1"/>
        <v>-50</v>
      </c>
      <c r="V23" s="4">
        <f t="shared" si="2"/>
        <v>3</v>
      </c>
      <c r="W23" s="13">
        <f t="shared" si="2"/>
        <v>1</v>
      </c>
      <c r="X23" s="13">
        <f t="shared" si="2"/>
        <v>2</v>
      </c>
    </row>
    <row r="24" spans="1:24" s="1" customFormat="1" ht="18" customHeight="1" x14ac:dyDescent="0.2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5</v>
      </c>
      <c r="L24" s="4">
        <v>4</v>
      </c>
      <c r="M24" s="4">
        <v>1</v>
      </c>
      <c r="N24" s="4">
        <f t="shared" si="4"/>
        <v>2</v>
      </c>
      <c r="O24" s="4">
        <v>1</v>
      </c>
      <c r="P24" s="4">
        <v>1</v>
      </c>
      <c r="Q24" s="13">
        <f t="shared" si="5"/>
        <v>66.666666666666671</v>
      </c>
      <c r="R24" s="13">
        <f t="shared" si="1"/>
        <v>33.333333333333329</v>
      </c>
      <c r="S24" s="13">
        <f t="shared" si="1"/>
        <v>0</v>
      </c>
      <c r="V24" s="4">
        <f t="shared" si="2"/>
        <v>3</v>
      </c>
      <c r="W24" s="13">
        <f t="shared" si="2"/>
        <v>3</v>
      </c>
      <c r="X24" s="13">
        <f t="shared" si="2"/>
        <v>0</v>
      </c>
    </row>
    <row r="25" spans="1:24" s="1" customFormat="1" ht="18" customHeight="1" x14ac:dyDescent="0.2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5</v>
      </c>
      <c r="L25" s="4">
        <v>3</v>
      </c>
      <c r="M25" s="4">
        <v>2</v>
      </c>
      <c r="N25" s="4">
        <f t="shared" si="4"/>
        <v>-2</v>
      </c>
      <c r="O25" s="4">
        <v>-2</v>
      </c>
      <c r="P25" s="4">
        <v>0</v>
      </c>
      <c r="Q25" s="13">
        <f t="shared" si="5"/>
        <v>-28.571428571428569</v>
      </c>
      <c r="R25" s="13">
        <f t="shared" si="1"/>
        <v>-40</v>
      </c>
      <c r="S25" s="13">
        <f t="shared" si="1"/>
        <v>0</v>
      </c>
      <c r="V25" s="4">
        <f t="shared" si="2"/>
        <v>7</v>
      </c>
      <c r="W25" s="13">
        <f t="shared" si="2"/>
        <v>5</v>
      </c>
      <c r="X25" s="13">
        <f t="shared" si="2"/>
        <v>2</v>
      </c>
    </row>
    <row r="26" spans="1:24" s="1" customFormat="1" ht="18" customHeight="1" x14ac:dyDescent="0.2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16</v>
      </c>
      <c r="L26" s="4">
        <v>7</v>
      </c>
      <c r="M26" s="4">
        <v>9</v>
      </c>
      <c r="N26" s="4">
        <f t="shared" si="4"/>
        <v>4</v>
      </c>
      <c r="O26" s="4">
        <v>2</v>
      </c>
      <c r="P26" s="4">
        <v>2</v>
      </c>
      <c r="Q26" s="13">
        <f t="shared" si="5"/>
        <v>33.333333333333329</v>
      </c>
      <c r="R26" s="13">
        <f t="shared" si="5"/>
        <v>39.999999999999993</v>
      </c>
      <c r="S26" s="13">
        <f t="shared" si="5"/>
        <v>28.57142857142858</v>
      </c>
      <c r="V26" s="4">
        <f t="shared" si="2"/>
        <v>12</v>
      </c>
      <c r="W26" s="13">
        <f t="shared" si="2"/>
        <v>5</v>
      </c>
      <c r="X26" s="13">
        <f t="shared" si="2"/>
        <v>7</v>
      </c>
    </row>
    <row r="27" spans="1:24" s="1" customFormat="1" ht="18" customHeight="1" x14ac:dyDescent="0.2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12</v>
      </c>
      <c r="L27" s="4">
        <v>5</v>
      </c>
      <c r="M27" s="4">
        <v>7</v>
      </c>
      <c r="N27" s="4">
        <f t="shared" si="4"/>
        <v>-8</v>
      </c>
      <c r="O27" s="4">
        <v>-5</v>
      </c>
      <c r="P27" s="4">
        <v>-3</v>
      </c>
      <c r="Q27" s="13">
        <f t="shared" si="5"/>
        <v>-40</v>
      </c>
      <c r="R27" s="13">
        <f t="shared" si="5"/>
        <v>-50</v>
      </c>
      <c r="S27" s="13">
        <f t="shared" si="5"/>
        <v>-30.000000000000004</v>
      </c>
      <c r="V27" s="4">
        <f t="shared" si="2"/>
        <v>20</v>
      </c>
      <c r="W27" s="13">
        <f t="shared" si="2"/>
        <v>10</v>
      </c>
      <c r="X27" s="13">
        <f t="shared" si="2"/>
        <v>10</v>
      </c>
    </row>
    <row r="28" spans="1:24" s="1" customFormat="1" ht="18" customHeight="1" x14ac:dyDescent="0.2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14</v>
      </c>
      <c r="L28" s="4">
        <v>9</v>
      </c>
      <c r="M28" s="4">
        <v>5</v>
      </c>
      <c r="N28" s="4">
        <f t="shared" si="4"/>
        <v>-9</v>
      </c>
      <c r="O28" s="4">
        <v>0</v>
      </c>
      <c r="P28" s="4">
        <v>-9</v>
      </c>
      <c r="Q28" s="13">
        <f t="shared" si="5"/>
        <v>-39.130434782608688</v>
      </c>
      <c r="R28" s="13">
        <f t="shared" si="5"/>
        <v>0</v>
      </c>
      <c r="S28" s="13">
        <f t="shared" si="5"/>
        <v>-64.285714285714278</v>
      </c>
      <c r="V28" s="4">
        <f t="shared" si="2"/>
        <v>23</v>
      </c>
      <c r="W28" s="13">
        <f>L28-O28</f>
        <v>9</v>
      </c>
      <c r="X28" s="13">
        <f t="shared" si="2"/>
        <v>14</v>
      </c>
    </row>
    <row r="29" spans="1:24" s="1" customFormat="1" ht="18" customHeight="1" x14ac:dyDescent="0.2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9</v>
      </c>
      <c r="L29" s="4">
        <v>2</v>
      </c>
      <c r="M29" s="4">
        <v>7</v>
      </c>
      <c r="N29" s="4">
        <f>O29+P29</f>
        <v>-6</v>
      </c>
      <c r="O29" s="4">
        <v>-1</v>
      </c>
      <c r="P29" s="4">
        <v>-5</v>
      </c>
      <c r="Q29" s="13">
        <f>IF(K29=N29,0,(1-(K29/(K29-N29)))*-100)</f>
        <v>-40</v>
      </c>
      <c r="R29" s="13">
        <f>IF(L29=O29,0,(1-(L29/(L29-O29)))*-100)</f>
        <v>-33.333333333333336</v>
      </c>
      <c r="S29" s="13">
        <f>IF(M29=P29,0,(1-(M29/(M29-P29)))*-100)</f>
        <v>-41.666666666666664</v>
      </c>
      <c r="V29" s="4">
        <f t="shared" si="2"/>
        <v>15</v>
      </c>
      <c r="W29" s="13">
        <f t="shared" si="2"/>
        <v>3</v>
      </c>
      <c r="X29" s="13">
        <f t="shared" si="2"/>
        <v>12</v>
      </c>
    </row>
    <row r="30" spans="1:24" s="1" customFormat="1" ht="18" customHeight="1" thickBot="1" x14ac:dyDescent="0.25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8</v>
      </c>
      <c r="L30" s="4">
        <v>2</v>
      </c>
      <c r="M30" s="4">
        <v>6</v>
      </c>
      <c r="N30" s="4">
        <f t="shared" ref="N30" si="6">O30+P30</f>
        <v>8</v>
      </c>
      <c r="O30" s="4">
        <v>2</v>
      </c>
      <c r="P30" s="4">
        <v>6</v>
      </c>
      <c r="Q30" s="13">
        <f t="shared" ref="Q30" si="7">IF(K30=N30,0,(1-(K30/(K30-N30)))*-100)</f>
        <v>0</v>
      </c>
      <c r="R30" s="13">
        <f>IF(L30=O30,0,(1-(L30/(L30-O30)))*-100)</f>
        <v>0</v>
      </c>
      <c r="S30" s="13">
        <f t="shared" ref="S30" si="8">IF(M30=P30,0,(1-(M30/(M30-P30)))*-100)</f>
        <v>0</v>
      </c>
      <c r="V30" s="4">
        <f t="shared" si="2"/>
        <v>0</v>
      </c>
      <c r="W30" s="13">
        <f t="shared" si="2"/>
        <v>0</v>
      </c>
      <c r="X30" s="13">
        <f t="shared" si="2"/>
        <v>0</v>
      </c>
    </row>
    <row r="31" spans="1:24" s="1" customFormat="1" ht="18" customHeight="1" thickTop="1" x14ac:dyDescent="0.2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2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2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3</v>
      </c>
      <c r="L33" s="4">
        <f t="shared" si="12"/>
        <v>2</v>
      </c>
      <c r="M33" s="4">
        <f>SUM(M13:M22)</f>
        <v>1</v>
      </c>
      <c r="N33" s="4">
        <f t="shared" ref="N33:P33" si="13">SUM(N13:N22)</f>
        <v>0</v>
      </c>
      <c r="O33" s="4">
        <f t="shared" si="13"/>
        <v>2</v>
      </c>
      <c r="P33" s="4">
        <f t="shared" si="13"/>
        <v>-2</v>
      </c>
      <c r="Q33" s="13">
        <f t="shared" ref="Q33:Q36" si="14">IF(K33=N33,0,(1-(K33/(K33-N33)))*-100)</f>
        <v>0</v>
      </c>
      <c r="R33" s="13">
        <f t="shared" si="10"/>
        <v>0</v>
      </c>
      <c r="S33" s="13">
        <f t="shared" si="10"/>
        <v>-66.666666666666671</v>
      </c>
      <c r="V33" s="4">
        <f t="shared" ref="V33:X33" si="15">SUM(V13:V22)</f>
        <v>3</v>
      </c>
      <c r="W33" s="13">
        <f t="shared" si="15"/>
        <v>0</v>
      </c>
      <c r="X33" s="13">
        <f t="shared" si="15"/>
        <v>3</v>
      </c>
    </row>
    <row r="34" spans="1:24" s="1" customFormat="1" ht="18" customHeight="1" x14ac:dyDescent="0.2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73</v>
      </c>
      <c r="L34" s="4">
        <f t="shared" si="16"/>
        <v>35</v>
      </c>
      <c r="M34" s="4">
        <f t="shared" si="16"/>
        <v>38</v>
      </c>
      <c r="N34" s="4">
        <f t="shared" si="16"/>
        <v>-10</v>
      </c>
      <c r="O34" s="4">
        <f t="shared" si="16"/>
        <v>-1</v>
      </c>
      <c r="P34" s="4">
        <f t="shared" si="16"/>
        <v>-9</v>
      </c>
      <c r="Q34" s="13">
        <f>IF(K34=N34,0,(1-(K34/(K34-N34)))*-100)</f>
        <v>-12.048192771084343</v>
      </c>
      <c r="R34" s="13">
        <f t="shared" si="10"/>
        <v>-2.777777777777779</v>
      </c>
      <c r="S34" s="13">
        <f t="shared" si="10"/>
        <v>-19.148936170212771</v>
      </c>
      <c r="V34" s="4">
        <f t="shared" ref="V34:X34" si="17">SUM(V23:V30)</f>
        <v>83</v>
      </c>
      <c r="W34" s="13">
        <f t="shared" si="17"/>
        <v>36</v>
      </c>
      <c r="X34" s="13">
        <f t="shared" si="17"/>
        <v>47</v>
      </c>
    </row>
    <row r="35" spans="1:24" s="1" customFormat="1" ht="18" customHeight="1" x14ac:dyDescent="0.2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64</v>
      </c>
      <c r="L35" s="4">
        <f>SUM(L25:L30)</f>
        <v>28</v>
      </c>
      <c r="M35" s="4">
        <f t="shared" si="18"/>
        <v>36</v>
      </c>
      <c r="N35" s="4">
        <f t="shared" si="18"/>
        <v>-13</v>
      </c>
      <c r="O35" s="4">
        <f t="shared" si="18"/>
        <v>-4</v>
      </c>
      <c r="P35" s="4">
        <f t="shared" si="18"/>
        <v>-9</v>
      </c>
      <c r="Q35" s="13">
        <f t="shared" si="14"/>
        <v>-16.883116883116877</v>
      </c>
      <c r="R35" s="13">
        <f t="shared" si="10"/>
        <v>-12.5</v>
      </c>
      <c r="S35" s="13">
        <f t="shared" si="10"/>
        <v>-19.999999999999996</v>
      </c>
      <c r="V35" s="4">
        <f t="shared" ref="V35" si="19">SUM(V25:V30)</f>
        <v>77</v>
      </c>
      <c r="W35" s="13">
        <f>SUM(W25:W30)</f>
        <v>32</v>
      </c>
      <c r="X35" s="13">
        <f>SUM(X25:X30)</f>
        <v>45</v>
      </c>
    </row>
    <row r="36" spans="1:24" s="1" customFormat="1" ht="18" customHeight="1" x14ac:dyDescent="0.2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43</v>
      </c>
      <c r="L36" s="4">
        <f>SUM(L27:L30)</f>
        <v>18</v>
      </c>
      <c r="M36" s="4">
        <f t="shared" si="20"/>
        <v>25</v>
      </c>
      <c r="N36" s="4">
        <f t="shared" si="20"/>
        <v>-15</v>
      </c>
      <c r="O36" s="4">
        <f t="shared" si="20"/>
        <v>-4</v>
      </c>
      <c r="P36" s="4">
        <f t="shared" si="20"/>
        <v>-11</v>
      </c>
      <c r="Q36" s="13">
        <f t="shared" si="14"/>
        <v>-25.862068965517238</v>
      </c>
      <c r="R36" s="13">
        <f t="shared" si="10"/>
        <v>-18.181818181818176</v>
      </c>
      <c r="S36" s="13">
        <f t="shared" si="10"/>
        <v>-30.555555555555557</v>
      </c>
      <c r="V36" s="4">
        <f t="shared" ref="V36" si="21">SUM(V27:V30)</f>
        <v>58</v>
      </c>
      <c r="W36" s="13">
        <f>SUM(W27:W30)</f>
        <v>22</v>
      </c>
      <c r="X36" s="13">
        <f>SUM(X27:X30)</f>
        <v>36</v>
      </c>
    </row>
    <row r="37" spans="1:24" ht="18" customHeight="1" x14ac:dyDescent="0.2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2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2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3.9473684210526314</v>
      </c>
      <c r="L39" s="14">
        <f>L33/L9*100</f>
        <v>5.4054054054054053</v>
      </c>
      <c r="M39" s="15">
        <f t="shared" ref="M39" si="26">M33/M9*100</f>
        <v>2.5641025641025639</v>
      </c>
      <c r="N39" s="14">
        <f>N33/N9*100</f>
        <v>0</v>
      </c>
      <c r="O39" s="14">
        <f t="shared" ref="O39" si="27">O33/O9*100</f>
        <v>200</v>
      </c>
      <c r="P39" s="14">
        <f>P33/P9*100</f>
        <v>18.181818181818183</v>
      </c>
      <c r="Q39" s="14">
        <f t="shared" ref="Q39:Q42" si="28">K39-V39</f>
        <v>0.45899632802937562</v>
      </c>
      <c r="R39" s="14">
        <f t="shared" si="24"/>
        <v>5.4054054054054053</v>
      </c>
      <c r="S39" s="14">
        <f t="shared" si="24"/>
        <v>-3.4358974358974361</v>
      </c>
      <c r="V39" s="14">
        <f t="shared" ref="V39:X39" si="29">V33/V9*100</f>
        <v>3.4883720930232558</v>
      </c>
      <c r="W39" s="14">
        <f t="shared" si="29"/>
        <v>0</v>
      </c>
      <c r="X39" s="14">
        <f t="shared" si="29"/>
        <v>6</v>
      </c>
    </row>
    <row r="40" spans="1:24" ht="18" customHeight="1" x14ac:dyDescent="0.2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96.05263157894737</v>
      </c>
      <c r="L40" s="14">
        <f t="shared" si="30"/>
        <v>94.594594594594597</v>
      </c>
      <c r="M40" s="14">
        <f t="shared" si="30"/>
        <v>97.435897435897431</v>
      </c>
      <c r="N40" s="14">
        <f>N34/N9*100</f>
        <v>100</v>
      </c>
      <c r="O40" s="14">
        <f t="shared" ref="O40:P40" si="31">O34/O9*100</f>
        <v>-100</v>
      </c>
      <c r="P40" s="14">
        <f t="shared" si="31"/>
        <v>81.818181818181827</v>
      </c>
      <c r="Q40" s="14">
        <f t="shared" si="28"/>
        <v>-0.45899632802938584</v>
      </c>
      <c r="R40" s="14">
        <f t="shared" si="24"/>
        <v>-5.4054054054054035</v>
      </c>
      <c r="S40" s="14">
        <f t="shared" si="24"/>
        <v>3.4358974358974308</v>
      </c>
      <c r="V40" s="14">
        <f t="shared" ref="V40:X40" si="32">V34/V9*100</f>
        <v>96.511627906976756</v>
      </c>
      <c r="W40" s="14">
        <f t="shared" si="32"/>
        <v>100</v>
      </c>
      <c r="X40" s="14">
        <f t="shared" si="32"/>
        <v>94</v>
      </c>
    </row>
    <row r="41" spans="1:24" ht="18" customHeight="1" x14ac:dyDescent="0.2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84.210526315789465</v>
      </c>
      <c r="L41" s="14">
        <f t="shared" si="33"/>
        <v>75.675675675675677</v>
      </c>
      <c r="M41" s="14">
        <f t="shared" si="33"/>
        <v>92.307692307692307</v>
      </c>
      <c r="N41" s="14">
        <f>N35/N9*100</f>
        <v>130</v>
      </c>
      <c r="O41" s="14">
        <f t="shared" ref="O41:P41" si="34">O35/O9*100</f>
        <v>-400</v>
      </c>
      <c r="P41" s="14">
        <f t="shared" si="34"/>
        <v>81.818181818181827</v>
      </c>
      <c r="Q41" s="14">
        <f t="shared" si="28"/>
        <v>-5.3243574051407734</v>
      </c>
      <c r="R41" s="14">
        <f t="shared" si="24"/>
        <v>-13.213213213213209</v>
      </c>
      <c r="S41" s="14">
        <f t="shared" si="24"/>
        <v>2.3076923076923066</v>
      </c>
      <c r="V41" s="14">
        <f>V35/V9*100</f>
        <v>89.534883720930239</v>
      </c>
      <c r="W41" s="14">
        <f>W35/W9*100</f>
        <v>88.888888888888886</v>
      </c>
      <c r="X41" s="14">
        <f>X35/X9*100</f>
        <v>90</v>
      </c>
    </row>
    <row r="42" spans="1:24" ht="18" customHeight="1" x14ac:dyDescent="0.2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56.578947368421048</v>
      </c>
      <c r="L42" s="14">
        <f t="shared" si="35"/>
        <v>48.648648648648653</v>
      </c>
      <c r="M42" s="14">
        <f t="shared" si="35"/>
        <v>64.102564102564102</v>
      </c>
      <c r="N42" s="14">
        <f t="shared" si="35"/>
        <v>150</v>
      </c>
      <c r="O42" s="14">
        <f t="shared" si="35"/>
        <v>-400</v>
      </c>
      <c r="P42" s="14">
        <f t="shared" si="35"/>
        <v>100</v>
      </c>
      <c r="Q42" s="14">
        <f t="shared" si="28"/>
        <v>-10.86291309669523</v>
      </c>
      <c r="R42" s="14">
        <f t="shared" si="24"/>
        <v>-12.462462462462462</v>
      </c>
      <c r="S42" s="14">
        <f t="shared" si="24"/>
        <v>-7.8974358974358978</v>
      </c>
      <c r="V42" s="14">
        <f t="shared" ref="V42:X42" si="36">V36/V9*100</f>
        <v>67.441860465116278</v>
      </c>
      <c r="W42" s="14">
        <f t="shared" si="36"/>
        <v>61.111111111111114</v>
      </c>
      <c r="X42" s="14">
        <f t="shared" si="36"/>
        <v>72</v>
      </c>
    </row>
    <row r="43" spans="1:24" x14ac:dyDescent="0.2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X43"/>
  <sheetViews>
    <sheetView view="pageBreakPreview" zoomScale="70" zoomScaleNormal="70" zoomScaleSheetLayoutView="70" workbookViewId="0"/>
  </sheetViews>
  <sheetFormatPr defaultRowHeight="13" x14ac:dyDescent="0.2"/>
  <cols>
    <col min="1" max="1" width="11.7265625" customWidth="1"/>
  </cols>
  <sheetData>
    <row r="1" spans="1:2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2">
      <c r="A2" s="1" t="s">
        <v>59</v>
      </c>
    </row>
    <row r="5" spans="1:24" s="1" customFormat="1" ht="12" x14ac:dyDescent="0.2">
      <c r="A5" s="1" t="s">
        <v>40</v>
      </c>
      <c r="S5" s="23" t="s">
        <v>60</v>
      </c>
    </row>
    <row r="6" spans="1:24" s="1" customFormat="1" ht="18" customHeight="1" x14ac:dyDescent="0.2">
      <c r="A6" s="2"/>
      <c r="B6" s="20" t="s">
        <v>33</v>
      </c>
      <c r="C6" s="18"/>
      <c r="D6" s="18"/>
      <c r="E6" s="18"/>
      <c r="F6" s="18"/>
      <c r="G6" s="18"/>
      <c r="H6" s="18"/>
      <c r="I6" s="18"/>
      <c r="J6" s="18"/>
      <c r="K6" s="20" t="s">
        <v>34</v>
      </c>
      <c r="L6" s="18"/>
      <c r="M6" s="18"/>
      <c r="N6" s="18"/>
      <c r="O6" s="18"/>
      <c r="P6" s="18"/>
      <c r="Q6" s="18"/>
      <c r="R6" s="18"/>
      <c r="S6" s="19"/>
    </row>
    <row r="7" spans="1:24" s="1" customFormat="1" ht="18" customHeight="1" x14ac:dyDescent="0.2">
      <c r="A7" s="8"/>
      <c r="B7" s="10" t="s">
        <v>35</v>
      </c>
      <c r="C7" s="11"/>
      <c r="D7" s="11"/>
      <c r="E7" s="17" t="s">
        <v>37</v>
      </c>
      <c r="F7" s="18"/>
      <c r="G7" s="19"/>
      <c r="H7" s="17" t="s">
        <v>36</v>
      </c>
      <c r="I7" s="18"/>
      <c r="J7" s="19"/>
      <c r="K7" s="10" t="s">
        <v>35</v>
      </c>
      <c r="L7" s="11"/>
      <c r="M7" s="11"/>
      <c r="N7" s="17" t="s">
        <v>37</v>
      </c>
      <c r="O7" s="18"/>
      <c r="P7" s="19"/>
      <c r="Q7" s="17" t="s">
        <v>36</v>
      </c>
      <c r="R7" s="18"/>
      <c r="S7" s="19"/>
      <c r="V7" s="20" t="s">
        <v>38</v>
      </c>
      <c r="W7" s="21"/>
      <c r="X7" s="22"/>
    </row>
    <row r="8" spans="1:24" s="1" customFormat="1" x14ac:dyDescent="0.2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2">
      <c r="A9" s="4" t="s">
        <v>0</v>
      </c>
      <c r="B9" s="4">
        <f>C9+D9</f>
        <v>1025</v>
      </c>
      <c r="C9" s="4">
        <f>SUM(C10:C30)</f>
        <v>545</v>
      </c>
      <c r="D9" s="4">
        <f>SUM(D10:D30)</f>
        <v>480</v>
      </c>
      <c r="E9" s="4">
        <f>F9+G9</f>
        <v>-197</v>
      </c>
      <c r="F9" s="4">
        <f>SUM(F10:F30)</f>
        <v>-75</v>
      </c>
      <c r="G9" s="4">
        <f>SUM(G10:G30)</f>
        <v>-122</v>
      </c>
      <c r="H9" s="13">
        <f>IF(B9=E9,0,(1-(B9/(B9-E9)))*-100)</f>
        <v>-16.121112929623571</v>
      </c>
      <c r="I9" s="13">
        <f>IF(C9=F9,0,(1-(C9/(C9-F9)))*-100)</f>
        <v>-12.096774193548388</v>
      </c>
      <c r="J9" s="13">
        <f>IF(D9=G9,0,(1-(D9/(D9-G9)))*-100)</f>
        <v>-20.26578073089701</v>
      </c>
      <c r="K9" s="4">
        <f>L9+M9</f>
        <v>2402</v>
      </c>
      <c r="L9" s="4">
        <f>SUM(L10:L30)</f>
        <v>1164</v>
      </c>
      <c r="M9" s="4">
        <f>SUM(M10:M30)</f>
        <v>1238</v>
      </c>
      <c r="N9" s="4">
        <f>O9+P9</f>
        <v>-178</v>
      </c>
      <c r="O9" s="4">
        <f>SUM(O10:O30)</f>
        <v>-91</v>
      </c>
      <c r="P9" s="4">
        <f>SUM(P10:P30)</f>
        <v>-87</v>
      </c>
      <c r="Q9" s="13">
        <f>IF(K9=N9,0,(1-(K9/(K9-N9)))*-100)</f>
        <v>-6.8992248062015538</v>
      </c>
      <c r="R9" s="13">
        <f>IF(L9=O9,0,(1-(L9/(L9-O9)))*-100)</f>
        <v>-7.2509960159362503</v>
      </c>
      <c r="S9" s="13">
        <f>IF(M9=P9,0,(1-(M9/(M9-P9)))*-100)</f>
        <v>-6.5660377358490614</v>
      </c>
      <c r="V9" s="4">
        <f>K9-N9</f>
        <v>2580</v>
      </c>
      <c r="W9" s="13">
        <f>L9-O9</f>
        <v>1255</v>
      </c>
      <c r="X9" s="13">
        <f>M9-P9</f>
        <v>1325</v>
      </c>
    </row>
    <row r="10" spans="1:24" s="1" customFormat="1" ht="18" customHeight="1" x14ac:dyDescent="0.2">
      <c r="A10" s="4" t="s">
        <v>1</v>
      </c>
      <c r="B10" s="4">
        <f>C10+D10</f>
        <v>1025</v>
      </c>
      <c r="C10" s="4">
        <v>545</v>
      </c>
      <c r="D10" s="4">
        <v>480</v>
      </c>
      <c r="E10" s="4">
        <f>F10+G10</f>
        <v>-197</v>
      </c>
      <c r="F10" s="4">
        <v>-75</v>
      </c>
      <c r="G10" s="4">
        <v>-122</v>
      </c>
      <c r="H10" s="13">
        <f>IF(B10=E10,0,(1-(B10/(B10-E10)))*-100)</f>
        <v>-16.121112929623571</v>
      </c>
      <c r="I10" s="13">
        <f t="shared" ref="I10" si="0">IF(C10=F10,0,(1-(C10/(C10-F10)))*-100)</f>
        <v>-12.096774193548388</v>
      </c>
      <c r="J10" s="13">
        <f>IF(D10=G10,0,(1-(D10/(D10-G10)))*-100)</f>
        <v>-20.26578073089701</v>
      </c>
      <c r="K10" s="4">
        <f>L10+M10</f>
        <v>4</v>
      </c>
      <c r="L10" s="4">
        <v>4</v>
      </c>
      <c r="M10" s="4">
        <v>0</v>
      </c>
      <c r="N10" s="4">
        <f>O10+P10</f>
        <v>1</v>
      </c>
      <c r="O10" s="4">
        <v>3</v>
      </c>
      <c r="P10" s="4">
        <v>-2</v>
      </c>
      <c r="Q10" s="13">
        <f>IF(K10=N10,0,(1-(K10/(K10-N10)))*-100)</f>
        <v>33.333333333333329</v>
      </c>
      <c r="R10" s="13">
        <f t="shared" ref="R10:S25" si="1">IF(L10=O10,0,(1-(L10/(L10-O10)))*-100)</f>
        <v>300</v>
      </c>
      <c r="S10" s="13">
        <f>IF(M10=P10,0,(1-(M10/(M10-P10)))*-100)</f>
        <v>-100</v>
      </c>
      <c r="V10" s="4">
        <f t="shared" ref="V10:X30" si="2">K10-N10</f>
        <v>3</v>
      </c>
      <c r="W10" s="13">
        <f t="shared" si="2"/>
        <v>1</v>
      </c>
      <c r="X10" s="13">
        <f t="shared" si="2"/>
        <v>2</v>
      </c>
    </row>
    <row r="11" spans="1:24" s="1" customFormat="1" ht="18" customHeight="1" x14ac:dyDescent="0.2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1</v>
      </c>
      <c r="L11" s="4">
        <v>0</v>
      </c>
      <c r="M11" s="4">
        <v>1</v>
      </c>
      <c r="N11" s="4">
        <f t="shared" ref="N11:N28" si="4">O11+P11</f>
        <v>-1</v>
      </c>
      <c r="O11" s="4">
        <v>-1</v>
      </c>
      <c r="P11" s="4">
        <v>0</v>
      </c>
      <c r="Q11" s="13">
        <f t="shared" ref="Q11:S28" si="5">IF(K11=N11,0,(1-(K11/(K11-N11)))*-100)</f>
        <v>-50</v>
      </c>
      <c r="R11" s="13">
        <f t="shared" si="1"/>
        <v>-100</v>
      </c>
      <c r="S11" s="13">
        <f t="shared" si="1"/>
        <v>0</v>
      </c>
      <c r="V11" s="4">
        <f t="shared" si="2"/>
        <v>2</v>
      </c>
      <c r="W11" s="13">
        <f t="shared" si="2"/>
        <v>1</v>
      </c>
      <c r="X11" s="13">
        <f t="shared" si="2"/>
        <v>1</v>
      </c>
    </row>
    <row r="12" spans="1:24" s="1" customFormat="1" ht="18" customHeight="1" x14ac:dyDescent="0.2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1</v>
      </c>
      <c r="L12" s="4">
        <v>0</v>
      </c>
      <c r="M12" s="4">
        <v>1</v>
      </c>
      <c r="N12" s="4">
        <f t="shared" si="4"/>
        <v>1</v>
      </c>
      <c r="O12" s="4">
        <v>0</v>
      </c>
      <c r="P12" s="4">
        <v>1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2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-4</v>
      </c>
      <c r="O13" s="4">
        <v>-2</v>
      </c>
      <c r="P13" s="4">
        <v>-2</v>
      </c>
      <c r="Q13" s="13">
        <f t="shared" si="5"/>
        <v>-100</v>
      </c>
      <c r="R13" s="13">
        <f t="shared" si="1"/>
        <v>-100</v>
      </c>
      <c r="S13" s="13">
        <f t="shared" si="1"/>
        <v>-100</v>
      </c>
      <c r="V13" s="4">
        <f t="shared" si="2"/>
        <v>4</v>
      </c>
      <c r="W13" s="13">
        <f t="shared" si="2"/>
        <v>2</v>
      </c>
      <c r="X13" s="13">
        <f t="shared" si="2"/>
        <v>2</v>
      </c>
    </row>
    <row r="14" spans="1:24" s="1" customFormat="1" ht="18" customHeight="1" x14ac:dyDescent="0.2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3</v>
      </c>
      <c r="L14" s="4">
        <v>2</v>
      </c>
      <c r="M14" s="4">
        <v>1</v>
      </c>
      <c r="N14" s="4">
        <f t="shared" si="4"/>
        <v>1</v>
      </c>
      <c r="O14" s="4">
        <v>1</v>
      </c>
      <c r="P14" s="4">
        <v>0</v>
      </c>
      <c r="Q14" s="13">
        <f t="shared" si="5"/>
        <v>50</v>
      </c>
      <c r="R14" s="13">
        <f t="shared" si="1"/>
        <v>100</v>
      </c>
      <c r="S14" s="13">
        <f t="shared" si="1"/>
        <v>0</v>
      </c>
      <c r="V14" s="4">
        <f t="shared" si="2"/>
        <v>2</v>
      </c>
      <c r="W14" s="13">
        <f t="shared" si="2"/>
        <v>1</v>
      </c>
      <c r="X14" s="13">
        <f t="shared" si="2"/>
        <v>1</v>
      </c>
    </row>
    <row r="15" spans="1:24" s="1" customFormat="1" ht="18" customHeight="1" x14ac:dyDescent="0.2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-6</v>
      </c>
      <c r="O15" s="4">
        <v>-3</v>
      </c>
      <c r="P15" s="4">
        <v>-3</v>
      </c>
      <c r="Q15" s="13">
        <f t="shared" si="5"/>
        <v>-100</v>
      </c>
      <c r="R15" s="13">
        <f t="shared" si="1"/>
        <v>-100</v>
      </c>
      <c r="S15" s="13">
        <f t="shared" si="1"/>
        <v>-100</v>
      </c>
      <c r="V15" s="4">
        <f t="shared" si="2"/>
        <v>6</v>
      </c>
      <c r="W15" s="13">
        <f t="shared" si="2"/>
        <v>3</v>
      </c>
      <c r="X15" s="13">
        <f t="shared" si="2"/>
        <v>3</v>
      </c>
    </row>
    <row r="16" spans="1:24" s="1" customFormat="1" ht="18" customHeight="1" x14ac:dyDescent="0.2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5</v>
      </c>
      <c r="L16" s="4">
        <v>4</v>
      </c>
      <c r="M16" s="4">
        <v>1</v>
      </c>
      <c r="N16" s="4">
        <f t="shared" si="4"/>
        <v>-2</v>
      </c>
      <c r="O16" s="4">
        <v>-1</v>
      </c>
      <c r="P16" s="4">
        <v>-1</v>
      </c>
      <c r="Q16" s="13">
        <f t="shared" si="5"/>
        <v>-28.571428571428569</v>
      </c>
      <c r="R16" s="13">
        <f t="shared" si="1"/>
        <v>-19.999999999999996</v>
      </c>
      <c r="S16" s="13">
        <f t="shared" si="1"/>
        <v>-50</v>
      </c>
      <c r="V16" s="4">
        <f t="shared" si="2"/>
        <v>7</v>
      </c>
      <c r="W16" s="13">
        <f t="shared" si="2"/>
        <v>5</v>
      </c>
      <c r="X16" s="13">
        <f t="shared" si="2"/>
        <v>2</v>
      </c>
    </row>
    <row r="17" spans="1:24" s="1" customFormat="1" ht="18" customHeight="1" x14ac:dyDescent="0.2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10</v>
      </c>
      <c r="L17" s="4">
        <v>5</v>
      </c>
      <c r="M17" s="4">
        <v>5</v>
      </c>
      <c r="N17" s="4">
        <f t="shared" si="4"/>
        <v>7</v>
      </c>
      <c r="O17" s="4">
        <v>2</v>
      </c>
      <c r="P17" s="4">
        <v>5</v>
      </c>
      <c r="Q17" s="13">
        <f t="shared" si="5"/>
        <v>233.33333333333334</v>
      </c>
      <c r="R17" s="13">
        <f t="shared" si="1"/>
        <v>66.666666666666671</v>
      </c>
      <c r="S17" s="13">
        <f t="shared" si="1"/>
        <v>0</v>
      </c>
      <c r="V17" s="4">
        <f t="shared" si="2"/>
        <v>3</v>
      </c>
      <c r="W17" s="13">
        <f t="shared" si="2"/>
        <v>3</v>
      </c>
      <c r="X17" s="13">
        <f t="shared" si="2"/>
        <v>0</v>
      </c>
    </row>
    <row r="18" spans="1:24" s="1" customFormat="1" ht="18" customHeight="1" x14ac:dyDescent="0.2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12</v>
      </c>
      <c r="L18" s="4">
        <v>7</v>
      </c>
      <c r="M18" s="4">
        <v>5</v>
      </c>
      <c r="N18" s="4">
        <f t="shared" si="4"/>
        <v>6</v>
      </c>
      <c r="O18" s="4">
        <v>4</v>
      </c>
      <c r="P18" s="4">
        <v>2</v>
      </c>
      <c r="Q18" s="13">
        <f t="shared" si="5"/>
        <v>100</v>
      </c>
      <c r="R18" s="13">
        <f t="shared" si="1"/>
        <v>133.33333333333334</v>
      </c>
      <c r="S18" s="13">
        <f t="shared" si="1"/>
        <v>66.666666666666671</v>
      </c>
      <c r="V18" s="4">
        <f t="shared" si="2"/>
        <v>6</v>
      </c>
      <c r="W18" s="13">
        <f t="shared" si="2"/>
        <v>3</v>
      </c>
      <c r="X18" s="13">
        <f t="shared" si="2"/>
        <v>3</v>
      </c>
    </row>
    <row r="19" spans="1:24" s="1" customFormat="1" ht="18" customHeight="1" x14ac:dyDescent="0.2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11</v>
      </c>
      <c r="L19" s="4">
        <v>6</v>
      </c>
      <c r="M19" s="4">
        <v>5</v>
      </c>
      <c r="N19" s="4">
        <f t="shared" si="4"/>
        <v>-3</v>
      </c>
      <c r="O19" s="4">
        <v>-2</v>
      </c>
      <c r="P19" s="4">
        <v>-1</v>
      </c>
      <c r="Q19" s="13">
        <f t="shared" si="5"/>
        <v>-21.428571428571431</v>
      </c>
      <c r="R19" s="13">
        <f t="shared" si="1"/>
        <v>-25</v>
      </c>
      <c r="S19" s="13">
        <f t="shared" si="1"/>
        <v>-16.666666666666664</v>
      </c>
      <c r="V19" s="4">
        <f t="shared" si="2"/>
        <v>14</v>
      </c>
      <c r="W19" s="13">
        <f t="shared" si="2"/>
        <v>8</v>
      </c>
      <c r="X19" s="13">
        <f t="shared" si="2"/>
        <v>6</v>
      </c>
    </row>
    <row r="20" spans="1:24" s="1" customFormat="1" ht="18" customHeight="1" x14ac:dyDescent="0.2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19</v>
      </c>
      <c r="L20" s="4">
        <v>13</v>
      </c>
      <c r="M20" s="4">
        <v>6</v>
      </c>
      <c r="N20" s="4">
        <f t="shared" si="4"/>
        <v>-16</v>
      </c>
      <c r="O20" s="4">
        <v>-9</v>
      </c>
      <c r="P20" s="4">
        <v>-7</v>
      </c>
      <c r="Q20" s="13">
        <f t="shared" si="5"/>
        <v>-45.714285714285715</v>
      </c>
      <c r="R20" s="13">
        <f t="shared" si="1"/>
        <v>-40.909090909090907</v>
      </c>
      <c r="S20" s="13">
        <f t="shared" si="1"/>
        <v>-53.846153846153847</v>
      </c>
      <c r="V20" s="4">
        <f t="shared" si="2"/>
        <v>35</v>
      </c>
      <c r="W20" s="13">
        <f t="shared" si="2"/>
        <v>22</v>
      </c>
      <c r="X20" s="13">
        <f t="shared" si="2"/>
        <v>13</v>
      </c>
    </row>
    <row r="21" spans="1:24" s="1" customFormat="1" ht="18" customHeight="1" x14ac:dyDescent="0.2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35</v>
      </c>
      <c r="L21" s="4">
        <v>17</v>
      </c>
      <c r="M21" s="4">
        <v>18</v>
      </c>
      <c r="N21" s="4">
        <f t="shared" si="4"/>
        <v>-7</v>
      </c>
      <c r="O21" s="4">
        <v>-5</v>
      </c>
      <c r="P21" s="4">
        <v>-2</v>
      </c>
      <c r="Q21" s="13">
        <f t="shared" si="5"/>
        <v>-16.666666666666664</v>
      </c>
      <c r="R21" s="13">
        <f t="shared" si="1"/>
        <v>-22.72727272727273</v>
      </c>
      <c r="S21" s="13">
        <f t="shared" si="1"/>
        <v>-9.9999999999999982</v>
      </c>
      <c r="V21" s="4">
        <f t="shared" si="2"/>
        <v>42</v>
      </c>
      <c r="W21" s="13">
        <f t="shared" si="2"/>
        <v>22</v>
      </c>
      <c r="X21" s="13">
        <f t="shared" si="2"/>
        <v>20</v>
      </c>
    </row>
    <row r="22" spans="1:24" s="1" customFormat="1" ht="18" customHeight="1" x14ac:dyDescent="0.2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49</v>
      </c>
      <c r="L22" s="4">
        <v>38</v>
      </c>
      <c r="M22" s="4">
        <v>11</v>
      </c>
      <c r="N22" s="4">
        <f t="shared" si="4"/>
        <v>-17</v>
      </c>
      <c r="O22" s="4">
        <v>-9</v>
      </c>
      <c r="P22" s="4">
        <v>-8</v>
      </c>
      <c r="Q22" s="13">
        <f t="shared" si="5"/>
        <v>-25.757575757575758</v>
      </c>
      <c r="R22" s="13">
        <f t="shared" si="1"/>
        <v>-19.148936170212771</v>
      </c>
      <c r="S22" s="13">
        <f t="shared" si="1"/>
        <v>-42.105263157894733</v>
      </c>
      <c r="V22" s="4">
        <f t="shared" si="2"/>
        <v>66</v>
      </c>
      <c r="W22" s="13">
        <f t="shared" si="2"/>
        <v>47</v>
      </c>
      <c r="X22" s="13">
        <f t="shared" si="2"/>
        <v>19</v>
      </c>
    </row>
    <row r="23" spans="1:24" s="1" customFormat="1" ht="18" customHeight="1" x14ac:dyDescent="0.2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110</v>
      </c>
      <c r="L23" s="4">
        <v>71</v>
      </c>
      <c r="M23" s="4">
        <v>39</v>
      </c>
      <c r="N23" s="4">
        <f t="shared" si="4"/>
        <v>2</v>
      </c>
      <c r="O23" s="4">
        <v>-12</v>
      </c>
      <c r="P23" s="4">
        <v>14</v>
      </c>
      <c r="Q23" s="13">
        <f t="shared" si="5"/>
        <v>1.8518518518518601</v>
      </c>
      <c r="R23" s="13">
        <f t="shared" si="1"/>
        <v>-14.457831325301207</v>
      </c>
      <c r="S23" s="13">
        <f t="shared" si="1"/>
        <v>56.000000000000007</v>
      </c>
      <c r="V23" s="4">
        <f t="shared" si="2"/>
        <v>108</v>
      </c>
      <c r="W23" s="13">
        <f t="shared" si="2"/>
        <v>83</v>
      </c>
      <c r="X23" s="13">
        <f t="shared" si="2"/>
        <v>25</v>
      </c>
    </row>
    <row r="24" spans="1:24" s="1" customFormat="1" ht="18" customHeight="1" x14ac:dyDescent="0.2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210</v>
      </c>
      <c r="L24" s="4">
        <v>144</v>
      </c>
      <c r="M24" s="4">
        <v>66</v>
      </c>
      <c r="N24" s="4">
        <f t="shared" si="4"/>
        <v>-3</v>
      </c>
      <c r="O24" s="4">
        <v>-15</v>
      </c>
      <c r="P24" s="4">
        <v>12</v>
      </c>
      <c r="Q24" s="13">
        <f t="shared" si="5"/>
        <v>-1.4084507042253502</v>
      </c>
      <c r="R24" s="13">
        <f t="shared" si="1"/>
        <v>-9.4339622641509422</v>
      </c>
      <c r="S24" s="13">
        <f t="shared" si="1"/>
        <v>22.222222222222232</v>
      </c>
      <c r="V24" s="4">
        <f t="shared" si="2"/>
        <v>213</v>
      </c>
      <c r="W24" s="13">
        <f t="shared" si="2"/>
        <v>159</v>
      </c>
      <c r="X24" s="13">
        <f t="shared" si="2"/>
        <v>54</v>
      </c>
    </row>
    <row r="25" spans="1:24" s="1" customFormat="1" ht="18" customHeight="1" x14ac:dyDescent="0.2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250</v>
      </c>
      <c r="L25" s="4">
        <v>167</v>
      </c>
      <c r="M25" s="4">
        <v>83</v>
      </c>
      <c r="N25" s="4">
        <f t="shared" si="4"/>
        <v>-15</v>
      </c>
      <c r="O25" s="4">
        <v>-9</v>
      </c>
      <c r="P25" s="4">
        <v>-6</v>
      </c>
      <c r="Q25" s="13">
        <f t="shared" si="5"/>
        <v>-5.6603773584905648</v>
      </c>
      <c r="R25" s="13">
        <f t="shared" si="1"/>
        <v>-5.1136363636363651</v>
      </c>
      <c r="S25" s="13">
        <f t="shared" si="1"/>
        <v>-6.741573033707871</v>
      </c>
      <c r="V25" s="4">
        <f t="shared" si="2"/>
        <v>265</v>
      </c>
      <c r="W25" s="13">
        <f t="shared" si="2"/>
        <v>176</v>
      </c>
      <c r="X25" s="13">
        <f t="shared" si="2"/>
        <v>89</v>
      </c>
    </row>
    <row r="26" spans="1:24" s="1" customFormat="1" ht="18" customHeight="1" x14ac:dyDescent="0.2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341</v>
      </c>
      <c r="L26" s="4">
        <v>205</v>
      </c>
      <c r="M26" s="4">
        <v>136</v>
      </c>
      <c r="N26" s="4">
        <f t="shared" si="4"/>
        <v>3</v>
      </c>
      <c r="O26" s="4">
        <v>12</v>
      </c>
      <c r="P26" s="4">
        <v>-9</v>
      </c>
      <c r="Q26" s="13">
        <f t="shared" si="5"/>
        <v>0.88757396449703485</v>
      </c>
      <c r="R26" s="13">
        <f t="shared" si="5"/>
        <v>6.2176165803108807</v>
      </c>
      <c r="S26" s="13">
        <f t="shared" si="5"/>
        <v>-6.2068965517241388</v>
      </c>
      <c r="V26" s="4">
        <f t="shared" si="2"/>
        <v>338</v>
      </c>
      <c r="W26" s="13">
        <f t="shared" si="2"/>
        <v>193</v>
      </c>
      <c r="X26" s="13">
        <f t="shared" si="2"/>
        <v>145</v>
      </c>
    </row>
    <row r="27" spans="1:24" s="1" customFormat="1" ht="18" customHeight="1" x14ac:dyDescent="0.2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455</v>
      </c>
      <c r="L27" s="4">
        <v>228</v>
      </c>
      <c r="M27" s="4">
        <v>227</v>
      </c>
      <c r="N27" s="4">
        <f t="shared" si="4"/>
        <v>-49</v>
      </c>
      <c r="O27" s="4">
        <v>-13</v>
      </c>
      <c r="P27" s="4">
        <v>-36</v>
      </c>
      <c r="Q27" s="13">
        <f t="shared" si="5"/>
        <v>-9.7222222222222214</v>
      </c>
      <c r="R27" s="13">
        <f t="shared" si="5"/>
        <v>-5.3941908713692976</v>
      </c>
      <c r="S27" s="13">
        <f t="shared" si="5"/>
        <v>-13.688212927756648</v>
      </c>
      <c r="V27" s="4">
        <f t="shared" si="2"/>
        <v>504</v>
      </c>
      <c r="W27" s="13">
        <f t="shared" si="2"/>
        <v>241</v>
      </c>
      <c r="X27" s="13">
        <f t="shared" si="2"/>
        <v>263</v>
      </c>
    </row>
    <row r="28" spans="1:24" s="1" customFormat="1" ht="18" customHeight="1" x14ac:dyDescent="0.2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513</v>
      </c>
      <c r="L28" s="4">
        <v>179</v>
      </c>
      <c r="M28" s="4">
        <v>334</v>
      </c>
      <c r="N28" s="4">
        <f t="shared" si="4"/>
        <v>-29</v>
      </c>
      <c r="O28" s="4">
        <v>-16</v>
      </c>
      <c r="P28" s="4">
        <v>-13</v>
      </c>
      <c r="Q28" s="13">
        <f t="shared" si="5"/>
        <v>-5.3505535055350606</v>
      </c>
      <c r="R28" s="13">
        <f t="shared" si="5"/>
        <v>-8.2051282051282097</v>
      </c>
      <c r="S28" s="13">
        <f t="shared" si="5"/>
        <v>-3.7463976945244948</v>
      </c>
      <c r="V28" s="4">
        <f t="shared" si="2"/>
        <v>542</v>
      </c>
      <c r="W28" s="13">
        <f>L28-O28</f>
        <v>195</v>
      </c>
      <c r="X28" s="13">
        <f t="shared" si="2"/>
        <v>347</v>
      </c>
    </row>
    <row r="29" spans="1:24" s="1" customFormat="1" ht="18" customHeight="1" x14ac:dyDescent="0.2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279</v>
      </c>
      <c r="L29" s="4">
        <v>59</v>
      </c>
      <c r="M29" s="4">
        <v>220</v>
      </c>
      <c r="N29" s="4">
        <f>O29+P29</f>
        <v>-43</v>
      </c>
      <c r="O29" s="4">
        <v>-18</v>
      </c>
      <c r="P29" s="4">
        <v>-25</v>
      </c>
      <c r="Q29" s="13">
        <f>IF(K29=N29,0,(1-(K29/(K29-N29)))*-100)</f>
        <v>-13.354037267080743</v>
      </c>
      <c r="R29" s="13">
        <f>IF(L29=O29,0,(1-(L29/(L29-O29)))*-100)</f>
        <v>-23.376623376623375</v>
      </c>
      <c r="S29" s="13">
        <f>IF(M29=P29,0,(1-(M29/(M29-P29)))*-100)</f>
        <v>-10.204081632653061</v>
      </c>
      <c r="V29" s="4">
        <f t="shared" si="2"/>
        <v>322</v>
      </c>
      <c r="W29" s="13">
        <f t="shared" si="2"/>
        <v>77</v>
      </c>
      <c r="X29" s="13">
        <f t="shared" si="2"/>
        <v>245</v>
      </c>
    </row>
    <row r="30" spans="1:24" s="1" customFormat="1" ht="18" customHeight="1" thickBot="1" x14ac:dyDescent="0.25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94</v>
      </c>
      <c r="L30" s="4">
        <v>15</v>
      </c>
      <c r="M30" s="4">
        <v>79</v>
      </c>
      <c r="N30" s="4">
        <f t="shared" ref="N30" si="6">O30+P30</f>
        <v>-4</v>
      </c>
      <c r="O30" s="4">
        <v>2</v>
      </c>
      <c r="P30" s="4">
        <v>-6</v>
      </c>
      <c r="Q30" s="13">
        <f t="shared" ref="Q30" si="7">IF(K30=N30,0,(1-(K30/(K30-N30)))*-100)</f>
        <v>-4.081632653061229</v>
      </c>
      <c r="R30" s="13">
        <f>IF(L30=O30,0,(1-(L30/(L30-O30)))*-100)</f>
        <v>15.384615384615374</v>
      </c>
      <c r="S30" s="13">
        <f t="shared" ref="S30" si="8">IF(M30=P30,0,(1-(M30/(M30-P30)))*-100)</f>
        <v>-7.0588235294117618</v>
      </c>
      <c r="V30" s="4">
        <f t="shared" si="2"/>
        <v>98</v>
      </c>
      <c r="W30" s="13">
        <f t="shared" si="2"/>
        <v>13</v>
      </c>
      <c r="X30" s="13">
        <f t="shared" si="2"/>
        <v>85</v>
      </c>
    </row>
    <row r="31" spans="1:24" s="1" customFormat="1" ht="18" customHeight="1" thickTop="1" x14ac:dyDescent="0.2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2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6</v>
      </c>
      <c r="L32" s="4">
        <f t="shared" ref="L32:P32" si="9">SUM(L10:L12)</f>
        <v>4</v>
      </c>
      <c r="M32" s="4">
        <f t="shared" si="9"/>
        <v>2</v>
      </c>
      <c r="N32" s="4">
        <f t="shared" si="9"/>
        <v>1</v>
      </c>
      <c r="O32" s="4">
        <f t="shared" si="9"/>
        <v>2</v>
      </c>
      <c r="P32" s="4">
        <f t="shared" si="9"/>
        <v>-1</v>
      </c>
      <c r="Q32" s="13">
        <f>IF(K32=N32,0,(1-(K32/(K32-N32)))*-100)</f>
        <v>19.999999999999996</v>
      </c>
      <c r="R32" s="13">
        <f t="shared" ref="R32:S36" si="10">IF(L32=O32,0,(1-(L32/(L32-O32)))*-100)</f>
        <v>100</v>
      </c>
      <c r="S32" s="13">
        <f t="shared" si="10"/>
        <v>-33.333333333333336</v>
      </c>
      <c r="V32" s="4">
        <f t="shared" ref="V32:X32" si="11">SUM(V10:V12)</f>
        <v>5</v>
      </c>
      <c r="W32" s="13">
        <f t="shared" si="11"/>
        <v>2</v>
      </c>
      <c r="X32" s="13">
        <f t="shared" si="11"/>
        <v>3</v>
      </c>
    </row>
    <row r="33" spans="1:24" s="1" customFormat="1" ht="18" customHeight="1" x14ac:dyDescent="0.2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144</v>
      </c>
      <c r="L33" s="4">
        <f t="shared" si="12"/>
        <v>92</v>
      </c>
      <c r="M33" s="4">
        <f>SUM(M13:M22)</f>
        <v>52</v>
      </c>
      <c r="N33" s="4">
        <f t="shared" ref="N33:P33" si="13">SUM(N13:N22)</f>
        <v>-41</v>
      </c>
      <c r="O33" s="4">
        <f t="shared" si="13"/>
        <v>-24</v>
      </c>
      <c r="P33" s="4">
        <f t="shared" si="13"/>
        <v>-17</v>
      </c>
      <c r="Q33" s="13">
        <f t="shared" ref="Q33:Q36" si="14">IF(K33=N33,0,(1-(K33/(K33-N33)))*-100)</f>
        <v>-22.162162162162158</v>
      </c>
      <c r="R33" s="13">
        <f t="shared" si="10"/>
        <v>-20.68965517241379</v>
      </c>
      <c r="S33" s="13">
        <f t="shared" si="10"/>
        <v>-24.637681159420289</v>
      </c>
      <c r="V33" s="4">
        <f t="shared" ref="V33:X33" si="15">SUM(V13:V22)</f>
        <v>185</v>
      </c>
      <c r="W33" s="13">
        <f t="shared" si="15"/>
        <v>116</v>
      </c>
      <c r="X33" s="13">
        <f t="shared" si="15"/>
        <v>69</v>
      </c>
    </row>
    <row r="34" spans="1:24" s="1" customFormat="1" ht="18" customHeight="1" x14ac:dyDescent="0.2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2252</v>
      </c>
      <c r="L34" s="4">
        <f t="shared" si="16"/>
        <v>1068</v>
      </c>
      <c r="M34" s="4">
        <f t="shared" si="16"/>
        <v>1184</v>
      </c>
      <c r="N34" s="4">
        <f t="shared" si="16"/>
        <v>-138</v>
      </c>
      <c r="O34" s="4">
        <f t="shared" si="16"/>
        <v>-69</v>
      </c>
      <c r="P34" s="4">
        <f t="shared" si="16"/>
        <v>-69</v>
      </c>
      <c r="Q34" s="13">
        <f>IF(K34=N34,0,(1-(K34/(K34-N34)))*-100)</f>
        <v>-5.7740585774058601</v>
      </c>
      <c r="R34" s="13">
        <f t="shared" si="10"/>
        <v>-6.0686015831134537</v>
      </c>
      <c r="S34" s="13">
        <f t="shared" si="10"/>
        <v>-5.5067837190742264</v>
      </c>
      <c r="V34" s="4">
        <f t="shared" ref="V34:X34" si="17">SUM(V23:V30)</f>
        <v>2390</v>
      </c>
      <c r="W34" s="13">
        <f t="shared" si="17"/>
        <v>1137</v>
      </c>
      <c r="X34" s="13">
        <f t="shared" si="17"/>
        <v>1253</v>
      </c>
    </row>
    <row r="35" spans="1:24" s="1" customFormat="1" ht="18" customHeight="1" x14ac:dyDescent="0.2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1932</v>
      </c>
      <c r="L35" s="4">
        <f>SUM(L25:L30)</f>
        <v>853</v>
      </c>
      <c r="M35" s="4">
        <f t="shared" si="18"/>
        <v>1079</v>
      </c>
      <c r="N35" s="4">
        <f t="shared" si="18"/>
        <v>-137</v>
      </c>
      <c r="O35" s="4">
        <f t="shared" si="18"/>
        <v>-42</v>
      </c>
      <c r="P35" s="4">
        <f t="shared" si="18"/>
        <v>-95</v>
      </c>
      <c r="Q35" s="13">
        <f t="shared" si="14"/>
        <v>-6.6215563073948713</v>
      </c>
      <c r="R35" s="13">
        <f t="shared" si="10"/>
        <v>-4.6927374301675933</v>
      </c>
      <c r="S35" s="13">
        <f t="shared" si="10"/>
        <v>-8.0919931856899492</v>
      </c>
      <c r="V35" s="4">
        <f t="shared" ref="V35" si="19">SUM(V25:V30)</f>
        <v>2069</v>
      </c>
      <c r="W35" s="13">
        <f>SUM(W25:W30)</f>
        <v>895</v>
      </c>
      <c r="X35" s="13">
        <f>SUM(X25:X30)</f>
        <v>1174</v>
      </c>
    </row>
    <row r="36" spans="1:24" s="1" customFormat="1" ht="18" customHeight="1" x14ac:dyDescent="0.2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1341</v>
      </c>
      <c r="L36" s="4">
        <f>SUM(L27:L30)</f>
        <v>481</v>
      </c>
      <c r="M36" s="4">
        <f t="shared" si="20"/>
        <v>860</v>
      </c>
      <c r="N36" s="4">
        <f t="shared" si="20"/>
        <v>-125</v>
      </c>
      <c r="O36" s="4">
        <f t="shared" si="20"/>
        <v>-45</v>
      </c>
      <c r="P36" s="4">
        <f t="shared" si="20"/>
        <v>-80</v>
      </c>
      <c r="Q36" s="13">
        <f t="shared" si="14"/>
        <v>-8.5266030013642524</v>
      </c>
      <c r="R36" s="13">
        <f t="shared" si="10"/>
        <v>-8.5551330798479093</v>
      </c>
      <c r="S36" s="13">
        <f t="shared" si="10"/>
        <v>-8.5106382978723421</v>
      </c>
      <c r="V36" s="4">
        <f t="shared" ref="V36" si="21">SUM(V27:V30)</f>
        <v>1466</v>
      </c>
      <c r="W36" s="13">
        <f>SUM(W27:W30)</f>
        <v>526</v>
      </c>
      <c r="X36" s="13">
        <f>SUM(X27:X30)</f>
        <v>940</v>
      </c>
    </row>
    <row r="37" spans="1:24" ht="18" customHeight="1" x14ac:dyDescent="0.2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2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0.24979184013322231</v>
      </c>
      <c r="L38" s="14">
        <f t="shared" ref="L38:M38" si="22">L32/L9*100</f>
        <v>0.3436426116838488</v>
      </c>
      <c r="M38" s="14">
        <f t="shared" si="22"/>
        <v>0.16155088852988692</v>
      </c>
      <c r="N38" s="14">
        <f>N32/N9*100</f>
        <v>-0.5617977528089888</v>
      </c>
      <c r="O38" s="14">
        <f>O32/O9*100</f>
        <v>-2.197802197802198</v>
      </c>
      <c r="P38" s="14">
        <f t="shared" ref="P38" si="23">P32/P9*100</f>
        <v>1.1494252873563218</v>
      </c>
      <c r="Q38" s="14">
        <f>K38-V38</f>
        <v>5.5993390520819197E-2</v>
      </c>
      <c r="R38" s="14">
        <f t="shared" ref="R38:S42" si="24">L38-W38</f>
        <v>0.18428006188305199</v>
      </c>
      <c r="S38" s="14">
        <f>M38-X38</f>
        <v>-6.4864205809735731E-2</v>
      </c>
      <c r="V38" s="14">
        <f>V32/V9*100</f>
        <v>0.19379844961240311</v>
      </c>
      <c r="W38" s="14">
        <f t="shared" ref="W38:X38" si="25">W32/W9*100</f>
        <v>0.15936254980079681</v>
      </c>
      <c r="X38" s="14">
        <f t="shared" si="25"/>
        <v>0.22641509433962265</v>
      </c>
    </row>
    <row r="39" spans="1:24" ht="18" customHeight="1" x14ac:dyDescent="0.2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5.9950041631973354</v>
      </c>
      <c r="L39" s="14">
        <f>L33/L9*100</f>
        <v>7.9037800687285218</v>
      </c>
      <c r="M39" s="15">
        <f t="shared" ref="M39" si="26">M33/M9*100</f>
        <v>4.2003231017770597</v>
      </c>
      <c r="N39" s="14">
        <f>N33/N9*100</f>
        <v>23.033707865168541</v>
      </c>
      <c r="O39" s="14">
        <f t="shared" ref="O39" si="27">O33/O9*100</f>
        <v>26.373626373626376</v>
      </c>
      <c r="P39" s="14">
        <f>P33/P9*100</f>
        <v>19.540229885057471</v>
      </c>
      <c r="Q39" s="14">
        <f t="shared" ref="Q39:Q42" si="28">K39-V39</f>
        <v>-1.1755384724615796</v>
      </c>
      <c r="R39" s="14">
        <f t="shared" si="24"/>
        <v>-1.3392478197176922</v>
      </c>
      <c r="S39" s="14">
        <f t="shared" si="24"/>
        <v>-1.0072240680342608</v>
      </c>
      <c r="V39" s="14">
        <f t="shared" ref="V39:X39" si="29">V33/V9*100</f>
        <v>7.170542635658915</v>
      </c>
      <c r="W39" s="14">
        <f t="shared" si="29"/>
        <v>9.243027888446214</v>
      </c>
      <c r="X39" s="14">
        <f t="shared" si="29"/>
        <v>5.2075471698113205</v>
      </c>
    </row>
    <row r="40" spans="1:24" ht="18" customHeight="1" x14ac:dyDescent="0.2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93.755203996669451</v>
      </c>
      <c r="L40" s="14">
        <f t="shared" si="30"/>
        <v>91.75257731958763</v>
      </c>
      <c r="M40" s="14">
        <f t="shared" si="30"/>
        <v>95.638126009693053</v>
      </c>
      <c r="N40" s="14">
        <f>N34/N9*100</f>
        <v>77.528089887640448</v>
      </c>
      <c r="O40" s="14">
        <f t="shared" ref="O40:P40" si="31">O34/O9*100</f>
        <v>75.824175824175825</v>
      </c>
      <c r="P40" s="14">
        <f t="shared" si="31"/>
        <v>79.310344827586206</v>
      </c>
      <c r="Q40" s="14">
        <f t="shared" si="28"/>
        <v>1.1195450819407711</v>
      </c>
      <c r="R40" s="14">
        <f t="shared" si="24"/>
        <v>1.1549677578346405</v>
      </c>
      <c r="S40" s="14">
        <f t="shared" si="24"/>
        <v>1.0720882738440025</v>
      </c>
      <c r="V40" s="14">
        <f t="shared" ref="V40:X40" si="32">V34/V9*100</f>
        <v>92.63565891472868</v>
      </c>
      <c r="W40" s="14">
        <f t="shared" si="32"/>
        <v>90.597609561752989</v>
      </c>
      <c r="X40" s="14">
        <f t="shared" si="32"/>
        <v>94.566037735849051</v>
      </c>
    </row>
    <row r="41" spans="1:24" ht="18" customHeight="1" x14ac:dyDescent="0.2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80.432972522897586</v>
      </c>
      <c r="L41" s="14">
        <f t="shared" si="33"/>
        <v>73.281786941580748</v>
      </c>
      <c r="M41" s="14">
        <f t="shared" si="33"/>
        <v>87.156704361873992</v>
      </c>
      <c r="N41" s="14">
        <f>N35/N9*100</f>
        <v>76.966292134831463</v>
      </c>
      <c r="O41" s="14">
        <f t="shared" ref="O41:P41" si="34">O35/O9*100</f>
        <v>46.153846153846153</v>
      </c>
      <c r="P41" s="14">
        <f t="shared" si="34"/>
        <v>109.19540229885058</v>
      </c>
      <c r="Q41" s="14">
        <f t="shared" si="28"/>
        <v>0.23917407328518436</v>
      </c>
      <c r="R41" s="14">
        <f t="shared" si="24"/>
        <v>1.9670459057241771</v>
      </c>
      <c r="S41" s="14">
        <f t="shared" si="24"/>
        <v>-1.4470692230316757</v>
      </c>
      <c r="V41" s="14">
        <f>V35/V9*100</f>
        <v>80.193798449612402</v>
      </c>
      <c r="W41" s="14">
        <f>W35/W9*100</f>
        <v>71.314741035856571</v>
      </c>
      <c r="X41" s="14">
        <f>X35/X9*100</f>
        <v>88.603773584905667</v>
      </c>
    </row>
    <row r="42" spans="1:24" ht="18" customHeight="1" x14ac:dyDescent="0.2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55.828476269775187</v>
      </c>
      <c r="L42" s="14">
        <f t="shared" si="35"/>
        <v>41.323024054982817</v>
      </c>
      <c r="M42" s="14">
        <f t="shared" si="35"/>
        <v>69.466882067851373</v>
      </c>
      <c r="N42" s="14">
        <f t="shared" si="35"/>
        <v>70.224719101123597</v>
      </c>
      <c r="O42" s="14">
        <f t="shared" si="35"/>
        <v>49.450549450549453</v>
      </c>
      <c r="P42" s="14">
        <f t="shared" si="35"/>
        <v>91.954022988505741</v>
      </c>
      <c r="Q42" s="14">
        <f t="shared" si="28"/>
        <v>-0.99322915658140687</v>
      </c>
      <c r="R42" s="14">
        <f t="shared" si="24"/>
        <v>-0.58932654262674333</v>
      </c>
      <c r="S42" s="14">
        <f t="shared" si="24"/>
        <v>-1.4765141585637167</v>
      </c>
      <c r="V42" s="14">
        <f t="shared" ref="V42:X42" si="36">V36/V9*100</f>
        <v>56.821705426356594</v>
      </c>
      <c r="W42" s="14">
        <f t="shared" si="36"/>
        <v>41.91235059760956</v>
      </c>
      <c r="X42" s="14">
        <f t="shared" si="36"/>
        <v>70.943396226415089</v>
      </c>
    </row>
    <row r="43" spans="1:24" x14ac:dyDescent="0.2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63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2">
    <pageSetUpPr fitToPage="1"/>
  </sheetPr>
  <dimension ref="A1:X43"/>
  <sheetViews>
    <sheetView view="pageBreakPreview" zoomScale="70" zoomScaleNormal="70" zoomScaleSheetLayoutView="70" workbookViewId="0"/>
  </sheetViews>
  <sheetFormatPr defaultRowHeight="13" x14ac:dyDescent="0.2"/>
  <cols>
    <col min="1" max="1" width="11.7265625" customWidth="1"/>
  </cols>
  <sheetData>
    <row r="1" spans="1:2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2">
      <c r="A2" s="1" t="s">
        <v>59</v>
      </c>
    </row>
    <row r="5" spans="1:24" s="1" customFormat="1" ht="12" x14ac:dyDescent="0.2">
      <c r="A5" s="1" t="s">
        <v>58</v>
      </c>
      <c r="S5" s="23" t="s">
        <v>60</v>
      </c>
    </row>
    <row r="6" spans="1:24" s="1" customFormat="1" ht="18" customHeight="1" x14ac:dyDescent="0.2">
      <c r="A6" s="2"/>
      <c r="B6" s="20" t="s">
        <v>33</v>
      </c>
      <c r="C6" s="18"/>
      <c r="D6" s="18"/>
      <c r="E6" s="18"/>
      <c r="F6" s="18"/>
      <c r="G6" s="18"/>
      <c r="H6" s="18"/>
      <c r="I6" s="18"/>
      <c r="J6" s="18"/>
      <c r="K6" s="20" t="s">
        <v>34</v>
      </c>
      <c r="L6" s="18"/>
      <c r="M6" s="18"/>
      <c r="N6" s="18"/>
      <c r="O6" s="18"/>
      <c r="P6" s="18"/>
      <c r="Q6" s="18"/>
      <c r="R6" s="18"/>
      <c r="S6" s="19"/>
    </row>
    <row r="7" spans="1:24" s="1" customFormat="1" ht="18" customHeight="1" x14ac:dyDescent="0.2">
      <c r="A7" s="8"/>
      <c r="B7" s="10" t="s">
        <v>35</v>
      </c>
      <c r="C7" s="11"/>
      <c r="D7" s="11"/>
      <c r="E7" s="17" t="s">
        <v>37</v>
      </c>
      <c r="F7" s="18"/>
      <c r="G7" s="19"/>
      <c r="H7" s="17" t="s">
        <v>36</v>
      </c>
      <c r="I7" s="18"/>
      <c r="J7" s="19"/>
      <c r="K7" s="10" t="s">
        <v>35</v>
      </c>
      <c r="L7" s="11"/>
      <c r="M7" s="11"/>
      <c r="N7" s="17" t="s">
        <v>37</v>
      </c>
      <c r="O7" s="18"/>
      <c r="P7" s="19"/>
      <c r="Q7" s="17" t="s">
        <v>36</v>
      </c>
      <c r="R7" s="18"/>
      <c r="S7" s="19"/>
      <c r="V7" s="20" t="s">
        <v>38</v>
      </c>
      <c r="W7" s="21"/>
      <c r="X7" s="22"/>
    </row>
    <row r="8" spans="1:24" s="1" customFormat="1" x14ac:dyDescent="0.2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2">
      <c r="A9" s="4" t="s">
        <v>0</v>
      </c>
      <c r="B9" s="4">
        <f>C9+D9</f>
        <v>8</v>
      </c>
      <c r="C9" s="4">
        <f>SUM(C10:C30)</f>
        <v>6</v>
      </c>
      <c r="D9" s="4">
        <f>SUM(D10:D30)</f>
        <v>2</v>
      </c>
      <c r="E9" s="4">
        <f>F9+G9</f>
        <v>-1</v>
      </c>
      <c r="F9" s="4">
        <f>SUM(F10:F30)</f>
        <v>1</v>
      </c>
      <c r="G9" s="4">
        <f>SUM(G10:G30)</f>
        <v>-2</v>
      </c>
      <c r="H9" s="13">
        <f>IF(B9=E9,0,(1-(B9/(B9-E9)))*-100)</f>
        <v>-11.111111111111116</v>
      </c>
      <c r="I9" s="13">
        <f>IF(C9=F9,0,(1-(C9/(C9-F9)))*-100)</f>
        <v>19.999999999999996</v>
      </c>
      <c r="J9" s="13">
        <f>IF(D9=G9,0,(1-(D9/(D9-G9)))*-100)</f>
        <v>-50</v>
      </c>
      <c r="K9" s="4">
        <f>L9+M9</f>
        <v>61</v>
      </c>
      <c r="L9" s="4">
        <f>SUM(L10:L30)</f>
        <v>32</v>
      </c>
      <c r="M9" s="4">
        <f>SUM(M10:M30)</f>
        <v>29</v>
      </c>
      <c r="N9" s="4">
        <f>O9+P9</f>
        <v>-7</v>
      </c>
      <c r="O9" s="4">
        <f>SUM(O10:O30)</f>
        <v>-1</v>
      </c>
      <c r="P9" s="4">
        <f>SUM(P10:P30)</f>
        <v>-6</v>
      </c>
      <c r="Q9" s="13">
        <f>IF(K9=N9,0,(1-(K9/(K9-N9)))*-100)</f>
        <v>-10.294117647058821</v>
      </c>
      <c r="R9" s="13">
        <f>IF(L9=O9,0,(1-(L9/(L9-O9)))*-100)</f>
        <v>-3.0303030303030276</v>
      </c>
      <c r="S9" s="13">
        <f>IF(M9=P9,0,(1-(M9/(M9-P9)))*-100)</f>
        <v>-17.142857142857139</v>
      </c>
      <c r="V9" s="4">
        <f>K9-N9</f>
        <v>68</v>
      </c>
      <c r="W9" s="13">
        <f>L9-O9</f>
        <v>33</v>
      </c>
      <c r="X9" s="13">
        <f>M9-P9</f>
        <v>35</v>
      </c>
    </row>
    <row r="10" spans="1:24" s="1" customFormat="1" ht="18" customHeight="1" x14ac:dyDescent="0.2">
      <c r="A10" s="4" t="s">
        <v>1</v>
      </c>
      <c r="B10" s="4">
        <f>C10+D10</f>
        <v>8</v>
      </c>
      <c r="C10" s="4">
        <v>6</v>
      </c>
      <c r="D10" s="4">
        <v>2</v>
      </c>
      <c r="E10" s="4">
        <f>F10+G10</f>
        <v>-1</v>
      </c>
      <c r="F10" s="4">
        <v>1</v>
      </c>
      <c r="G10" s="4">
        <v>-2</v>
      </c>
      <c r="H10" s="13">
        <f>IF(B10=E10,0,(1-(B10/(B10-E10)))*-100)</f>
        <v>-11.111111111111116</v>
      </c>
      <c r="I10" s="13">
        <f t="shared" ref="I10" si="0">IF(C10=F10,0,(1-(C10/(C10-F10)))*-100)</f>
        <v>19.999999999999996</v>
      </c>
      <c r="J10" s="13">
        <f>IF(D10=G10,0,(1-(D10/(D10-G10)))*-100)</f>
        <v>-50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2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2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2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2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2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2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2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2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0</v>
      </c>
      <c r="L18" s="4">
        <v>0</v>
      </c>
      <c r="M18" s="4">
        <v>0</v>
      </c>
      <c r="N18" s="4">
        <f t="shared" si="4"/>
        <v>0</v>
      </c>
      <c r="O18" s="4">
        <v>0</v>
      </c>
      <c r="P18" s="4">
        <v>0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0</v>
      </c>
      <c r="W18" s="13">
        <f t="shared" si="2"/>
        <v>0</v>
      </c>
      <c r="X18" s="13">
        <f t="shared" si="2"/>
        <v>0</v>
      </c>
    </row>
    <row r="19" spans="1:24" s="1" customFormat="1" ht="18" customHeight="1" x14ac:dyDescent="0.2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2</v>
      </c>
      <c r="L19" s="4">
        <v>1</v>
      </c>
      <c r="M19" s="4">
        <v>1</v>
      </c>
      <c r="N19" s="4">
        <f t="shared" si="4"/>
        <v>2</v>
      </c>
      <c r="O19" s="4">
        <v>1</v>
      </c>
      <c r="P19" s="4">
        <v>1</v>
      </c>
      <c r="Q19" s="13">
        <f t="shared" si="5"/>
        <v>0</v>
      </c>
      <c r="R19" s="13">
        <f t="shared" si="1"/>
        <v>0</v>
      </c>
      <c r="S19" s="13">
        <f t="shared" si="1"/>
        <v>0</v>
      </c>
      <c r="V19" s="4">
        <f t="shared" si="2"/>
        <v>0</v>
      </c>
      <c r="W19" s="13">
        <f t="shared" si="2"/>
        <v>0</v>
      </c>
      <c r="X19" s="13">
        <f t="shared" si="2"/>
        <v>0</v>
      </c>
    </row>
    <row r="20" spans="1:24" s="1" customFormat="1" ht="18" customHeight="1" x14ac:dyDescent="0.2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0</v>
      </c>
      <c r="L20" s="4">
        <v>0</v>
      </c>
      <c r="M20" s="4">
        <v>0</v>
      </c>
      <c r="N20" s="4">
        <f t="shared" si="4"/>
        <v>0</v>
      </c>
      <c r="O20" s="4">
        <v>0</v>
      </c>
      <c r="P20" s="4">
        <v>0</v>
      </c>
      <c r="Q20" s="13">
        <f t="shared" si="5"/>
        <v>0</v>
      </c>
      <c r="R20" s="13">
        <f t="shared" si="1"/>
        <v>0</v>
      </c>
      <c r="S20" s="13">
        <f t="shared" si="1"/>
        <v>0</v>
      </c>
      <c r="V20" s="4">
        <f t="shared" si="2"/>
        <v>0</v>
      </c>
      <c r="W20" s="13">
        <f t="shared" si="2"/>
        <v>0</v>
      </c>
      <c r="X20" s="13">
        <f t="shared" si="2"/>
        <v>0</v>
      </c>
    </row>
    <row r="21" spans="1:24" s="1" customFormat="1" ht="18" customHeight="1" x14ac:dyDescent="0.2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0</v>
      </c>
      <c r="L21" s="4">
        <v>0</v>
      </c>
      <c r="M21" s="4">
        <v>0</v>
      </c>
      <c r="N21" s="4">
        <f t="shared" si="4"/>
        <v>0</v>
      </c>
      <c r="O21" s="4">
        <v>0</v>
      </c>
      <c r="P21" s="4">
        <v>0</v>
      </c>
      <c r="Q21" s="13">
        <f t="shared" si="5"/>
        <v>0</v>
      </c>
      <c r="R21" s="13">
        <f t="shared" si="1"/>
        <v>0</v>
      </c>
      <c r="S21" s="13">
        <f t="shared" si="1"/>
        <v>0</v>
      </c>
      <c r="V21" s="4">
        <f t="shared" si="2"/>
        <v>0</v>
      </c>
      <c r="W21" s="13">
        <f t="shared" si="2"/>
        <v>0</v>
      </c>
      <c r="X21" s="13">
        <f t="shared" si="2"/>
        <v>0</v>
      </c>
    </row>
    <row r="22" spans="1:24" s="1" customFormat="1" ht="18" customHeight="1" x14ac:dyDescent="0.2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2</v>
      </c>
      <c r="L22" s="4">
        <v>2</v>
      </c>
      <c r="M22" s="4">
        <v>0</v>
      </c>
      <c r="N22" s="4">
        <f t="shared" si="4"/>
        <v>-1</v>
      </c>
      <c r="O22" s="4">
        <v>-1</v>
      </c>
      <c r="P22" s="4">
        <v>0</v>
      </c>
      <c r="Q22" s="13">
        <f t="shared" si="5"/>
        <v>-33.333333333333336</v>
      </c>
      <c r="R22" s="13">
        <f t="shared" si="1"/>
        <v>-33.333333333333336</v>
      </c>
      <c r="S22" s="13">
        <f t="shared" si="1"/>
        <v>0</v>
      </c>
      <c r="V22" s="4">
        <f t="shared" si="2"/>
        <v>3</v>
      </c>
      <c r="W22" s="13">
        <f t="shared" si="2"/>
        <v>3</v>
      </c>
      <c r="X22" s="13">
        <f t="shared" si="2"/>
        <v>0</v>
      </c>
    </row>
    <row r="23" spans="1:24" s="1" customFormat="1" ht="18" customHeight="1" x14ac:dyDescent="0.2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3</v>
      </c>
      <c r="L23" s="4">
        <v>1</v>
      </c>
      <c r="M23" s="4">
        <v>2</v>
      </c>
      <c r="N23" s="4">
        <f t="shared" si="4"/>
        <v>1</v>
      </c>
      <c r="O23" s="4">
        <v>-1</v>
      </c>
      <c r="P23" s="4">
        <v>2</v>
      </c>
      <c r="Q23" s="13">
        <f t="shared" si="5"/>
        <v>50</v>
      </c>
      <c r="R23" s="13">
        <f t="shared" si="1"/>
        <v>-50</v>
      </c>
      <c r="S23" s="13">
        <f t="shared" si="1"/>
        <v>0</v>
      </c>
      <c r="V23" s="4">
        <f t="shared" si="2"/>
        <v>2</v>
      </c>
      <c r="W23" s="13">
        <f t="shared" si="2"/>
        <v>2</v>
      </c>
      <c r="X23" s="13">
        <f t="shared" si="2"/>
        <v>0</v>
      </c>
    </row>
    <row r="24" spans="1:24" s="1" customFormat="1" ht="18" customHeight="1" x14ac:dyDescent="0.2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6</v>
      </c>
      <c r="L24" s="4">
        <v>6</v>
      </c>
      <c r="M24" s="4">
        <v>0</v>
      </c>
      <c r="N24" s="4">
        <f t="shared" si="4"/>
        <v>3</v>
      </c>
      <c r="O24" s="4">
        <v>3</v>
      </c>
      <c r="P24" s="4">
        <v>0</v>
      </c>
      <c r="Q24" s="13">
        <f t="shared" si="5"/>
        <v>100</v>
      </c>
      <c r="R24" s="13">
        <f t="shared" si="1"/>
        <v>100</v>
      </c>
      <c r="S24" s="13">
        <f t="shared" si="1"/>
        <v>0</v>
      </c>
      <c r="V24" s="4">
        <f t="shared" si="2"/>
        <v>3</v>
      </c>
      <c r="W24" s="13">
        <f t="shared" si="2"/>
        <v>3</v>
      </c>
      <c r="X24" s="13">
        <f t="shared" si="2"/>
        <v>0</v>
      </c>
    </row>
    <row r="25" spans="1:24" s="1" customFormat="1" ht="18" customHeight="1" x14ac:dyDescent="0.2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6</v>
      </c>
      <c r="L25" s="4">
        <v>2</v>
      </c>
      <c r="M25" s="4">
        <v>4</v>
      </c>
      <c r="N25" s="4">
        <f t="shared" si="4"/>
        <v>1</v>
      </c>
      <c r="O25" s="4">
        <v>-3</v>
      </c>
      <c r="P25" s="4">
        <v>4</v>
      </c>
      <c r="Q25" s="13">
        <f t="shared" si="5"/>
        <v>19.999999999999996</v>
      </c>
      <c r="R25" s="13">
        <f t="shared" si="1"/>
        <v>-60</v>
      </c>
      <c r="S25" s="13">
        <f t="shared" si="1"/>
        <v>0</v>
      </c>
      <c r="V25" s="4">
        <f t="shared" si="2"/>
        <v>5</v>
      </c>
      <c r="W25" s="13">
        <f t="shared" si="2"/>
        <v>5</v>
      </c>
      <c r="X25" s="13">
        <f t="shared" si="2"/>
        <v>0</v>
      </c>
    </row>
    <row r="26" spans="1:24" s="1" customFormat="1" ht="18" customHeight="1" x14ac:dyDescent="0.2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7</v>
      </c>
      <c r="L26" s="4">
        <v>4</v>
      </c>
      <c r="M26" s="4">
        <v>3</v>
      </c>
      <c r="N26" s="4">
        <f t="shared" si="4"/>
        <v>3</v>
      </c>
      <c r="O26" s="4">
        <v>2</v>
      </c>
      <c r="P26" s="4">
        <v>1</v>
      </c>
      <c r="Q26" s="13">
        <f t="shared" si="5"/>
        <v>75</v>
      </c>
      <c r="R26" s="13">
        <f t="shared" si="5"/>
        <v>100</v>
      </c>
      <c r="S26" s="13">
        <f t="shared" si="5"/>
        <v>50</v>
      </c>
      <c r="V26" s="4">
        <f t="shared" si="2"/>
        <v>4</v>
      </c>
      <c r="W26" s="13">
        <f t="shared" si="2"/>
        <v>2</v>
      </c>
      <c r="X26" s="13">
        <f t="shared" si="2"/>
        <v>2</v>
      </c>
    </row>
    <row r="27" spans="1:24" s="1" customFormat="1" ht="18" customHeight="1" x14ac:dyDescent="0.2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8</v>
      </c>
      <c r="L27" s="4">
        <v>7</v>
      </c>
      <c r="M27" s="4">
        <v>1</v>
      </c>
      <c r="N27" s="4">
        <f t="shared" si="4"/>
        <v>-3</v>
      </c>
      <c r="O27" s="4">
        <v>0</v>
      </c>
      <c r="P27" s="4">
        <v>-3</v>
      </c>
      <c r="Q27" s="13">
        <f t="shared" si="5"/>
        <v>-27.27272727272727</v>
      </c>
      <c r="R27" s="13">
        <f t="shared" si="5"/>
        <v>0</v>
      </c>
      <c r="S27" s="13">
        <f t="shared" si="5"/>
        <v>-75</v>
      </c>
      <c r="V27" s="4">
        <f t="shared" si="2"/>
        <v>11</v>
      </c>
      <c r="W27" s="13">
        <f t="shared" si="2"/>
        <v>7</v>
      </c>
      <c r="X27" s="13">
        <f t="shared" si="2"/>
        <v>4</v>
      </c>
    </row>
    <row r="28" spans="1:24" s="1" customFormat="1" ht="18" customHeight="1" x14ac:dyDescent="0.2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18</v>
      </c>
      <c r="L28" s="4">
        <v>8</v>
      </c>
      <c r="M28" s="4">
        <v>10</v>
      </c>
      <c r="N28" s="4">
        <f t="shared" si="4"/>
        <v>-1</v>
      </c>
      <c r="O28" s="4">
        <v>3</v>
      </c>
      <c r="P28" s="4">
        <v>-4</v>
      </c>
      <c r="Q28" s="13">
        <f t="shared" si="5"/>
        <v>-5.2631578947368478</v>
      </c>
      <c r="R28" s="13">
        <f t="shared" si="5"/>
        <v>60.000000000000007</v>
      </c>
      <c r="S28" s="13">
        <f t="shared" si="5"/>
        <v>-28.571428571428569</v>
      </c>
      <c r="V28" s="4">
        <f t="shared" si="2"/>
        <v>19</v>
      </c>
      <c r="W28" s="13">
        <f>L28-O28</f>
        <v>5</v>
      </c>
      <c r="X28" s="13">
        <f t="shared" si="2"/>
        <v>14</v>
      </c>
    </row>
    <row r="29" spans="1:24" s="1" customFormat="1" ht="18" customHeight="1" x14ac:dyDescent="0.2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6</v>
      </c>
      <c r="L29" s="4">
        <v>1</v>
      </c>
      <c r="M29" s="4">
        <v>5</v>
      </c>
      <c r="N29" s="4">
        <f>O29+P29</f>
        <v>-9</v>
      </c>
      <c r="O29" s="4">
        <v>-4</v>
      </c>
      <c r="P29" s="4">
        <v>-5</v>
      </c>
      <c r="Q29" s="13">
        <f>IF(K29=N29,0,(1-(K29/(K29-N29)))*-100)</f>
        <v>-60</v>
      </c>
      <c r="R29" s="13">
        <f>IF(L29=O29,0,(1-(L29/(L29-O29)))*-100)</f>
        <v>-80</v>
      </c>
      <c r="S29" s="13">
        <f>IF(M29=P29,0,(1-(M29/(M29-P29)))*-100)</f>
        <v>-50</v>
      </c>
      <c r="V29" s="4">
        <f t="shared" si="2"/>
        <v>15</v>
      </c>
      <c r="W29" s="13">
        <f t="shared" si="2"/>
        <v>5</v>
      </c>
      <c r="X29" s="13">
        <f t="shared" si="2"/>
        <v>10</v>
      </c>
    </row>
    <row r="30" spans="1:24" s="1" customFormat="1" ht="18" customHeight="1" thickBot="1" x14ac:dyDescent="0.25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3</v>
      </c>
      <c r="L30" s="4">
        <v>0</v>
      </c>
      <c r="M30" s="4">
        <v>3</v>
      </c>
      <c r="N30" s="4">
        <f t="shared" ref="N30" si="6">O30+P30</f>
        <v>-3</v>
      </c>
      <c r="O30" s="4">
        <v>-1</v>
      </c>
      <c r="P30" s="4">
        <v>-2</v>
      </c>
      <c r="Q30" s="13">
        <f t="shared" ref="Q30" si="7">IF(K30=N30,0,(1-(K30/(K30-N30)))*-100)</f>
        <v>-50</v>
      </c>
      <c r="R30" s="13">
        <f>IF(L30=O30,0,(1-(L30/(L30-O30)))*-100)</f>
        <v>-100</v>
      </c>
      <c r="S30" s="13">
        <f t="shared" ref="S30" si="8">IF(M30=P30,0,(1-(M30/(M30-P30)))*-100)</f>
        <v>-40</v>
      </c>
      <c r="V30" s="4">
        <f t="shared" si="2"/>
        <v>6</v>
      </c>
      <c r="W30" s="13">
        <f t="shared" si="2"/>
        <v>1</v>
      </c>
      <c r="X30" s="13">
        <f t="shared" si="2"/>
        <v>5</v>
      </c>
    </row>
    <row r="31" spans="1:24" s="1" customFormat="1" ht="18" customHeight="1" thickTop="1" x14ac:dyDescent="0.2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2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2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4</v>
      </c>
      <c r="L33" s="4">
        <f t="shared" si="12"/>
        <v>3</v>
      </c>
      <c r="M33" s="4">
        <f>SUM(M13:M22)</f>
        <v>1</v>
      </c>
      <c r="N33" s="4">
        <f t="shared" ref="N33:P33" si="13">SUM(N13:N22)</f>
        <v>1</v>
      </c>
      <c r="O33" s="4">
        <f t="shared" si="13"/>
        <v>0</v>
      </c>
      <c r="P33" s="4">
        <f t="shared" si="13"/>
        <v>1</v>
      </c>
      <c r="Q33" s="13">
        <f t="shared" ref="Q33:Q36" si="14">IF(K33=N33,0,(1-(K33/(K33-N33)))*-100)</f>
        <v>33.333333333333329</v>
      </c>
      <c r="R33" s="13">
        <f t="shared" si="10"/>
        <v>0</v>
      </c>
      <c r="S33" s="13">
        <f t="shared" si="10"/>
        <v>0</v>
      </c>
      <c r="V33" s="4">
        <f t="shared" ref="V33:X33" si="15">SUM(V13:V22)</f>
        <v>3</v>
      </c>
      <c r="W33" s="13">
        <f t="shared" si="15"/>
        <v>3</v>
      </c>
      <c r="X33" s="13">
        <f t="shared" si="15"/>
        <v>0</v>
      </c>
    </row>
    <row r="34" spans="1:24" s="1" customFormat="1" ht="18" customHeight="1" x14ac:dyDescent="0.2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57</v>
      </c>
      <c r="L34" s="4">
        <f t="shared" si="16"/>
        <v>29</v>
      </c>
      <c r="M34" s="4">
        <f t="shared" si="16"/>
        <v>28</v>
      </c>
      <c r="N34" s="4">
        <f t="shared" si="16"/>
        <v>-8</v>
      </c>
      <c r="O34" s="4">
        <f t="shared" si="16"/>
        <v>-1</v>
      </c>
      <c r="P34" s="4">
        <f t="shared" si="16"/>
        <v>-7</v>
      </c>
      <c r="Q34" s="13">
        <f>IF(K34=N34,0,(1-(K34/(K34-N34)))*-100)</f>
        <v>-12.307692307692308</v>
      </c>
      <c r="R34" s="13">
        <f t="shared" si="10"/>
        <v>-3.3333333333333326</v>
      </c>
      <c r="S34" s="13">
        <f t="shared" si="10"/>
        <v>-19.999999999999996</v>
      </c>
      <c r="V34" s="4">
        <f t="shared" ref="V34:X34" si="17">SUM(V23:V30)</f>
        <v>65</v>
      </c>
      <c r="W34" s="13">
        <f t="shared" si="17"/>
        <v>30</v>
      </c>
      <c r="X34" s="13">
        <f t="shared" si="17"/>
        <v>35</v>
      </c>
    </row>
    <row r="35" spans="1:24" s="1" customFormat="1" ht="18" customHeight="1" x14ac:dyDescent="0.2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48</v>
      </c>
      <c r="L35" s="4">
        <f>SUM(L25:L30)</f>
        <v>22</v>
      </c>
      <c r="M35" s="4">
        <f t="shared" si="18"/>
        <v>26</v>
      </c>
      <c r="N35" s="4">
        <f t="shared" si="18"/>
        <v>-12</v>
      </c>
      <c r="O35" s="4">
        <f t="shared" si="18"/>
        <v>-3</v>
      </c>
      <c r="P35" s="4">
        <f t="shared" si="18"/>
        <v>-9</v>
      </c>
      <c r="Q35" s="13">
        <f t="shared" si="14"/>
        <v>-19.999999999999996</v>
      </c>
      <c r="R35" s="13">
        <f t="shared" si="10"/>
        <v>-12</v>
      </c>
      <c r="S35" s="13">
        <f t="shared" si="10"/>
        <v>-25.714285714285712</v>
      </c>
      <c r="V35" s="4">
        <f t="shared" ref="V35" si="19">SUM(V25:V30)</f>
        <v>60</v>
      </c>
      <c r="W35" s="13">
        <f>SUM(W25:W30)</f>
        <v>25</v>
      </c>
      <c r="X35" s="13">
        <f>SUM(X25:X30)</f>
        <v>35</v>
      </c>
    </row>
    <row r="36" spans="1:24" s="1" customFormat="1" ht="18" customHeight="1" x14ac:dyDescent="0.2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35</v>
      </c>
      <c r="L36" s="4">
        <f>SUM(L27:L30)</f>
        <v>16</v>
      </c>
      <c r="M36" s="4">
        <f t="shared" si="20"/>
        <v>19</v>
      </c>
      <c r="N36" s="4">
        <f t="shared" si="20"/>
        <v>-16</v>
      </c>
      <c r="O36" s="4">
        <f t="shared" si="20"/>
        <v>-2</v>
      </c>
      <c r="P36" s="4">
        <f t="shared" si="20"/>
        <v>-14</v>
      </c>
      <c r="Q36" s="13">
        <f t="shared" si="14"/>
        <v>-31.372549019607842</v>
      </c>
      <c r="R36" s="13">
        <f t="shared" si="10"/>
        <v>-11.111111111111116</v>
      </c>
      <c r="S36" s="13">
        <f t="shared" si="10"/>
        <v>-42.424242424242422</v>
      </c>
      <c r="V36" s="4">
        <f t="shared" ref="V36" si="21">SUM(V27:V30)</f>
        <v>51</v>
      </c>
      <c r="W36" s="13">
        <f>SUM(W27:W30)</f>
        <v>18</v>
      </c>
      <c r="X36" s="13">
        <f>SUM(X27:X30)</f>
        <v>33</v>
      </c>
    </row>
    <row r="37" spans="1:24" ht="18" customHeight="1" x14ac:dyDescent="0.2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2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2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6.557377049180328</v>
      </c>
      <c r="L39" s="14">
        <f>L33/L9*100</f>
        <v>9.375</v>
      </c>
      <c r="M39" s="15">
        <f t="shared" ref="M39" si="26">M33/M9*100</f>
        <v>3.4482758620689653</v>
      </c>
      <c r="N39" s="14">
        <f>N33/N9*100</f>
        <v>-14.285714285714285</v>
      </c>
      <c r="O39" s="14">
        <f t="shared" ref="O39" si="27">O33/O9*100</f>
        <v>0</v>
      </c>
      <c r="P39" s="14">
        <f>P33/P9*100</f>
        <v>-16.666666666666664</v>
      </c>
      <c r="Q39" s="14">
        <f t="shared" ref="Q39:Q42" si="28">K39-V39</f>
        <v>2.1456123432979748</v>
      </c>
      <c r="R39" s="14">
        <f t="shared" si="24"/>
        <v>0.28409090909090828</v>
      </c>
      <c r="S39" s="14">
        <f t="shared" si="24"/>
        <v>3.4482758620689653</v>
      </c>
      <c r="V39" s="14">
        <f t="shared" ref="V39:X39" si="29">V33/V9*100</f>
        <v>4.4117647058823533</v>
      </c>
      <c r="W39" s="14">
        <f t="shared" si="29"/>
        <v>9.0909090909090917</v>
      </c>
      <c r="X39" s="14">
        <f t="shared" si="29"/>
        <v>0</v>
      </c>
    </row>
    <row r="40" spans="1:24" ht="18" customHeight="1" x14ac:dyDescent="0.2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93.442622950819683</v>
      </c>
      <c r="L40" s="14">
        <f t="shared" si="30"/>
        <v>90.625</v>
      </c>
      <c r="M40" s="14">
        <f t="shared" si="30"/>
        <v>96.551724137931032</v>
      </c>
      <c r="N40" s="14">
        <f>N34/N9*100</f>
        <v>114.28571428571428</v>
      </c>
      <c r="O40" s="14">
        <f t="shared" ref="O40:P40" si="31">O34/O9*100</f>
        <v>100</v>
      </c>
      <c r="P40" s="14">
        <f t="shared" si="31"/>
        <v>116.66666666666667</v>
      </c>
      <c r="Q40" s="14">
        <f t="shared" si="28"/>
        <v>-2.1456123432979695</v>
      </c>
      <c r="R40" s="14">
        <f t="shared" si="24"/>
        <v>-0.28409090909090651</v>
      </c>
      <c r="S40" s="14">
        <f t="shared" si="24"/>
        <v>-3.448275862068968</v>
      </c>
      <c r="V40" s="14">
        <f t="shared" ref="V40:X40" si="32">V34/V9*100</f>
        <v>95.588235294117652</v>
      </c>
      <c r="W40" s="14">
        <f t="shared" si="32"/>
        <v>90.909090909090907</v>
      </c>
      <c r="X40" s="14">
        <f t="shared" si="32"/>
        <v>100</v>
      </c>
    </row>
    <row r="41" spans="1:24" ht="18" customHeight="1" x14ac:dyDescent="0.2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78.688524590163937</v>
      </c>
      <c r="L41" s="14">
        <f t="shared" si="33"/>
        <v>68.75</v>
      </c>
      <c r="M41" s="14">
        <f t="shared" si="33"/>
        <v>89.65517241379311</v>
      </c>
      <c r="N41" s="14">
        <f>N35/N9*100</f>
        <v>171.42857142857142</v>
      </c>
      <c r="O41" s="14">
        <f t="shared" ref="O41:P41" si="34">O35/O9*100</f>
        <v>300</v>
      </c>
      <c r="P41" s="14">
        <f t="shared" si="34"/>
        <v>150</v>
      </c>
      <c r="Q41" s="14">
        <f t="shared" si="28"/>
        <v>-9.5467695274831215</v>
      </c>
      <c r="R41" s="14">
        <f t="shared" si="24"/>
        <v>-7.0075757575757507</v>
      </c>
      <c r="S41" s="14">
        <f t="shared" si="24"/>
        <v>-10.34482758620689</v>
      </c>
      <c r="V41" s="14">
        <f>V35/V9*100</f>
        <v>88.235294117647058</v>
      </c>
      <c r="W41" s="14">
        <f>W35/W9*100</f>
        <v>75.757575757575751</v>
      </c>
      <c r="X41" s="14">
        <f>X35/X9*100</f>
        <v>100</v>
      </c>
    </row>
    <row r="42" spans="1:24" ht="18" customHeight="1" x14ac:dyDescent="0.2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57.377049180327866</v>
      </c>
      <c r="L42" s="14">
        <f t="shared" si="35"/>
        <v>50</v>
      </c>
      <c r="M42" s="14">
        <f t="shared" si="35"/>
        <v>65.517241379310349</v>
      </c>
      <c r="N42" s="14">
        <f t="shared" si="35"/>
        <v>228.57142857142856</v>
      </c>
      <c r="O42" s="14">
        <f t="shared" si="35"/>
        <v>200</v>
      </c>
      <c r="P42" s="14">
        <f t="shared" si="35"/>
        <v>233.33333333333334</v>
      </c>
      <c r="Q42" s="14">
        <f t="shared" si="28"/>
        <v>-17.622950819672134</v>
      </c>
      <c r="R42" s="14">
        <f t="shared" si="24"/>
        <v>-4.5454545454545396</v>
      </c>
      <c r="S42" s="14">
        <f t="shared" si="24"/>
        <v>-28.768472906403929</v>
      </c>
      <c r="V42" s="14">
        <f t="shared" ref="V42:X42" si="36">V36/V9*100</f>
        <v>75</v>
      </c>
      <c r="W42" s="14">
        <f t="shared" si="36"/>
        <v>54.54545454545454</v>
      </c>
      <c r="X42" s="14">
        <f t="shared" si="36"/>
        <v>94.285714285714278</v>
      </c>
    </row>
    <row r="43" spans="1:24" x14ac:dyDescent="0.2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X43"/>
  <sheetViews>
    <sheetView view="pageBreakPreview" zoomScale="70" zoomScaleNormal="70" zoomScaleSheetLayoutView="70" workbookViewId="0"/>
  </sheetViews>
  <sheetFormatPr defaultRowHeight="13" x14ac:dyDescent="0.2"/>
  <cols>
    <col min="1" max="1" width="11.7265625" customWidth="1"/>
  </cols>
  <sheetData>
    <row r="1" spans="1:2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2">
      <c r="A2" s="1" t="s">
        <v>59</v>
      </c>
    </row>
    <row r="5" spans="1:24" s="1" customFormat="1" ht="12" x14ac:dyDescent="0.2">
      <c r="A5" s="1" t="s">
        <v>41</v>
      </c>
      <c r="S5" s="23" t="s">
        <v>60</v>
      </c>
    </row>
    <row r="6" spans="1:24" s="1" customFormat="1" ht="18" customHeight="1" x14ac:dyDescent="0.2">
      <c r="A6" s="2"/>
      <c r="B6" s="20" t="s">
        <v>33</v>
      </c>
      <c r="C6" s="18"/>
      <c r="D6" s="18"/>
      <c r="E6" s="18"/>
      <c r="F6" s="18"/>
      <c r="G6" s="18"/>
      <c r="H6" s="18"/>
      <c r="I6" s="18"/>
      <c r="J6" s="18"/>
      <c r="K6" s="20" t="s">
        <v>34</v>
      </c>
      <c r="L6" s="18"/>
      <c r="M6" s="18"/>
      <c r="N6" s="18"/>
      <c r="O6" s="18"/>
      <c r="P6" s="18"/>
      <c r="Q6" s="18"/>
      <c r="R6" s="18"/>
      <c r="S6" s="19"/>
    </row>
    <row r="7" spans="1:24" s="1" customFormat="1" ht="18" customHeight="1" x14ac:dyDescent="0.2">
      <c r="A7" s="8"/>
      <c r="B7" s="10" t="s">
        <v>35</v>
      </c>
      <c r="C7" s="11"/>
      <c r="D7" s="11"/>
      <c r="E7" s="17" t="s">
        <v>37</v>
      </c>
      <c r="F7" s="18"/>
      <c r="G7" s="19"/>
      <c r="H7" s="17" t="s">
        <v>36</v>
      </c>
      <c r="I7" s="18"/>
      <c r="J7" s="19"/>
      <c r="K7" s="10" t="s">
        <v>35</v>
      </c>
      <c r="L7" s="11"/>
      <c r="M7" s="11"/>
      <c r="N7" s="17" t="s">
        <v>37</v>
      </c>
      <c r="O7" s="18"/>
      <c r="P7" s="19"/>
      <c r="Q7" s="17" t="s">
        <v>36</v>
      </c>
      <c r="R7" s="18"/>
      <c r="S7" s="19"/>
      <c r="V7" s="20" t="s">
        <v>38</v>
      </c>
      <c r="W7" s="21"/>
      <c r="X7" s="22"/>
    </row>
    <row r="8" spans="1:24" s="1" customFormat="1" x14ac:dyDescent="0.2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2">
      <c r="A9" s="4" t="s">
        <v>0</v>
      </c>
      <c r="B9" s="4">
        <f>C9+D9</f>
        <v>1041</v>
      </c>
      <c r="C9" s="4">
        <f>SUM(C10:C30)</f>
        <v>538</v>
      </c>
      <c r="D9" s="4">
        <f>SUM(D10:D30)</f>
        <v>503</v>
      </c>
      <c r="E9" s="4">
        <f>F9+G9</f>
        <v>-65</v>
      </c>
      <c r="F9" s="4">
        <f>SUM(F10:F30)</f>
        <v>-49</v>
      </c>
      <c r="G9" s="4">
        <f>SUM(G10:G30)</f>
        <v>-16</v>
      </c>
      <c r="H9" s="13">
        <f>IF(B9=E9,0,(1-(B9/(B9-E9)))*-100)</f>
        <v>-5.8770343580470179</v>
      </c>
      <c r="I9" s="13">
        <f>IF(C9=F9,0,(1-(C9/(C9-F9)))*-100)</f>
        <v>-8.347529812606469</v>
      </c>
      <c r="J9" s="13">
        <f>IF(D9=G9,0,(1-(D9/(D9-G9)))*-100)</f>
        <v>-3.0828516377649273</v>
      </c>
      <c r="K9" s="4">
        <f>L9+M9</f>
        <v>1896</v>
      </c>
      <c r="L9" s="4">
        <f>SUM(L10:L30)</f>
        <v>970</v>
      </c>
      <c r="M9" s="4">
        <f>SUM(M10:M30)</f>
        <v>926</v>
      </c>
      <c r="N9" s="4">
        <f>O9+P9</f>
        <v>-33</v>
      </c>
      <c r="O9" s="4">
        <f>SUM(O10:O30)</f>
        <v>12</v>
      </c>
      <c r="P9" s="4">
        <f>SUM(P10:P30)</f>
        <v>-45</v>
      </c>
      <c r="Q9" s="13">
        <f>IF(K9=N9,0,(1-(K9/(K9-N9)))*-100)</f>
        <v>-1.7107309486780742</v>
      </c>
      <c r="R9" s="13">
        <f>IF(L9=O9,0,(1-(L9/(L9-O9)))*-100)</f>
        <v>1.2526096033402823</v>
      </c>
      <c r="S9" s="13">
        <f>IF(M9=P9,0,(1-(M9/(M9-P9)))*-100)</f>
        <v>-4.6343975283213208</v>
      </c>
      <c r="V9" s="4">
        <f>K9-N9</f>
        <v>1929</v>
      </c>
      <c r="W9" s="13">
        <f>L9-O9</f>
        <v>958</v>
      </c>
      <c r="X9" s="13">
        <f>M9-P9</f>
        <v>971</v>
      </c>
    </row>
    <row r="10" spans="1:24" s="1" customFormat="1" ht="18" customHeight="1" x14ac:dyDescent="0.2">
      <c r="A10" s="4" t="s">
        <v>1</v>
      </c>
      <c r="B10" s="4">
        <f>C10+D10</f>
        <v>1041</v>
      </c>
      <c r="C10" s="4">
        <v>538</v>
      </c>
      <c r="D10" s="4">
        <v>503</v>
      </c>
      <c r="E10" s="4">
        <f>F10+G10</f>
        <v>-65</v>
      </c>
      <c r="F10" s="4">
        <v>-49</v>
      </c>
      <c r="G10" s="4">
        <v>-16</v>
      </c>
      <c r="H10" s="13">
        <f>IF(B10=E10,0,(1-(B10/(B10-E10)))*-100)</f>
        <v>-5.8770343580470179</v>
      </c>
      <c r="I10" s="13">
        <f t="shared" ref="I10" si="0">IF(C10=F10,0,(1-(C10/(C10-F10)))*-100)</f>
        <v>-8.347529812606469</v>
      </c>
      <c r="J10" s="13">
        <f>IF(D10=G10,0,(1-(D10/(D10-G10)))*-100)</f>
        <v>-3.0828516377649273</v>
      </c>
      <c r="K10" s="4">
        <f>L10+M10</f>
        <v>2</v>
      </c>
      <c r="L10" s="4">
        <v>1</v>
      </c>
      <c r="M10" s="4">
        <v>1</v>
      </c>
      <c r="N10" s="4">
        <f>O10+P10</f>
        <v>-1</v>
      </c>
      <c r="O10" s="4">
        <v>-1</v>
      </c>
      <c r="P10" s="4">
        <v>0</v>
      </c>
      <c r="Q10" s="13">
        <f>IF(K10=N10,0,(1-(K10/(K10-N10)))*-100)</f>
        <v>-33.333333333333336</v>
      </c>
      <c r="R10" s="13">
        <f t="shared" ref="R10:S25" si="1">IF(L10=O10,0,(1-(L10/(L10-O10)))*-100)</f>
        <v>-50</v>
      </c>
      <c r="S10" s="13">
        <f>IF(M10=P10,0,(1-(M10/(M10-P10)))*-100)</f>
        <v>0</v>
      </c>
      <c r="V10" s="4">
        <f t="shared" ref="V10:X30" si="2">K10-N10</f>
        <v>3</v>
      </c>
      <c r="W10" s="13">
        <f t="shared" si="2"/>
        <v>2</v>
      </c>
      <c r="X10" s="13">
        <f t="shared" si="2"/>
        <v>1</v>
      </c>
    </row>
    <row r="11" spans="1:24" s="1" customFormat="1" ht="18" customHeight="1" x14ac:dyDescent="0.2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2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-1</v>
      </c>
      <c r="O12" s="4">
        <v>0</v>
      </c>
      <c r="P12" s="4">
        <v>-1</v>
      </c>
      <c r="Q12" s="13">
        <f t="shared" si="5"/>
        <v>-100</v>
      </c>
      <c r="R12" s="13">
        <f t="shared" si="1"/>
        <v>0</v>
      </c>
      <c r="S12" s="13">
        <f t="shared" si="1"/>
        <v>-100</v>
      </c>
      <c r="V12" s="4">
        <f t="shared" si="2"/>
        <v>1</v>
      </c>
      <c r="W12" s="13">
        <f t="shared" si="2"/>
        <v>0</v>
      </c>
      <c r="X12" s="13">
        <f t="shared" si="2"/>
        <v>1</v>
      </c>
    </row>
    <row r="13" spans="1:24" s="1" customFormat="1" ht="18" customHeight="1" x14ac:dyDescent="0.2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2</v>
      </c>
      <c r="L13" s="4">
        <v>2</v>
      </c>
      <c r="M13" s="4">
        <v>0</v>
      </c>
      <c r="N13" s="4">
        <f t="shared" si="4"/>
        <v>0</v>
      </c>
      <c r="O13" s="4">
        <v>2</v>
      </c>
      <c r="P13" s="4">
        <v>-2</v>
      </c>
      <c r="Q13" s="13">
        <f t="shared" si="5"/>
        <v>0</v>
      </c>
      <c r="R13" s="13">
        <f t="shared" si="1"/>
        <v>0</v>
      </c>
      <c r="S13" s="13">
        <f t="shared" si="1"/>
        <v>-100</v>
      </c>
      <c r="V13" s="4">
        <f t="shared" si="2"/>
        <v>2</v>
      </c>
      <c r="W13" s="13">
        <f t="shared" si="2"/>
        <v>0</v>
      </c>
      <c r="X13" s="13">
        <f t="shared" si="2"/>
        <v>2</v>
      </c>
    </row>
    <row r="14" spans="1:24" s="1" customFormat="1" ht="18" customHeight="1" x14ac:dyDescent="0.2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4</v>
      </c>
      <c r="L14" s="4">
        <v>3</v>
      </c>
      <c r="M14" s="4">
        <v>1</v>
      </c>
      <c r="N14" s="4">
        <f t="shared" si="4"/>
        <v>1</v>
      </c>
      <c r="O14" s="4">
        <v>1</v>
      </c>
      <c r="P14" s="4">
        <v>0</v>
      </c>
      <c r="Q14" s="13">
        <f t="shared" si="5"/>
        <v>33.333333333333329</v>
      </c>
      <c r="R14" s="13">
        <f t="shared" si="1"/>
        <v>50</v>
      </c>
      <c r="S14" s="13">
        <f t="shared" si="1"/>
        <v>0</v>
      </c>
      <c r="V14" s="4">
        <f t="shared" si="2"/>
        <v>3</v>
      </c>
      <c r="W14" s="13">
        <f t="shared" si="2"/>
        <v>2</v>
      </c>
      <c r="X14" s="13">
        <f t="shared" si="2"/>
        <v>1</v>
      </c>
    </row>
    <row r="15" spans="1:24" s="1" customFormat="1" ht="18" customHeight="1" x14ac:dyDescent="0.2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1</v>
      </c>
      <c r="L15" s="4">
        <v>1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1</v>
      </c>
      <c r="W15" s="13">
        <f t="shared" si="2"/>
        <v>1</v>
      </c>
      <c r="X15" s="13">
        <f t="shared" si="2"/>
        <v>0</v>
      </c>
    </row>
    <row r="16" spans="1:24" s="1" customFormat="1" ht="18" customHeight="1" x14ac:dyDescent="0.2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1</v>
      </c>
      <c r="L16" s="4">
        <v>1</v>
      </c>
      <c r="M16" s="4">
        <v>0</v>
      </c>
      <c r="N16" s="4">
        <f t="shared" si="4"/>
        <v>1</v>
      </c>
      <c r="O16" s="4">
        <v>1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2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6</v>
      </c>
      <c r="L17" s="4">
        <v>5</v>
      </c>
      <c r="M17" s="4">
        <v>1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6</v>
      </c>
      <c r="W17" s="13">
        <f t="shared" si="2"/>
        <v>5</v>
      </c>
      <c r="X17" s="13">
        <f t="shared" si="2"/>
        <v>1</v>
      </c>
    </row>
    <row r="18" spans="1:24" s="1" customFormat="1" ht="18" customHeight="1" x14ac:dyDescent="0.2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2</v>
      </c>
      <c r="L18" s="4">
        <v>2</v>
      </c>
      <c r="M18" s="4">
        <v>0</v>
      </c>
      <c r="N18" s="4">
        <f t="shared" si="4"/>
        <v>-4</v>
      </c>
      <c r="O18" s="4">
        <v>-2</v>
      </c>
      <c r="P18" s="4">
        <v>-2</v>
      </c>
      <c r="Q18" s="13">
        <f t="shared" si="5"/>
        <v>-66.666666666666671</v>
      </c>
      <c r="R18" s="13">
        <f t="shared" si="1"/>
        <v>-50</v>
      </c>
      <c r="S18" s="13">
        <f t="shared" si="1"/>
        <v>-100</v>
      </c>
      <c r="V18" s="4">
        <f t="shared" si="2"/>
        <v>6</v>
      </c>
      <c r="W18" s="13">
        <f t="shared" si="2"/>
        <v>4</v>
      </c>
      <c r="X18" s="13">
        <f t="shared" si="2"/>
        <v>2</v>
      </c>
    </row>
    <row r="19" spans="1:24" s="1" customFormat="1" ht="18" customHeight="1" x14ac:dyDescent="0.2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21</v>
      </c>
      <c r="L19" s="4">
        <v>15</v>
      </c>
      <c r="M19" s="4">
        <v>6</v>
      </c>
      <c r="N19" s="4">
        <f t="shared" si="4"/>
        <v>10</v>
      </c>
      <c r="O19" s="4">
        <v>6</v>
      </c>
      <c r="P19" s="4">
        <v>4</v>
      </c>
      <c r="Q19" s="13">
        <f t="shared" si="5"/>
        <v>90.909090909090921</v>
      </c>
      <c r="R19" s="13">
        <f t="shared" si="1"/>
        <v>66.666666666666671</v>
      </c>
      <c r="S19" s="13">
        <f t="shared" si="1"/>
        <v>200</v>
      </c>
      <c r="V19" s="4">
        <f t="shared" si="2"/>
        <v>11</v>
      </c>
      <c r="W19" s="13">
        <f t="shared" si="2"/>
        <v>9</v>
      </c>
      <c r="X19" s="13">
        <f t="shared" si="2"/>
        <v>2</v>
      </c>
    </row>
    <row r="20" spans="1:24" s="1" customFormat="1" ht="18" customHeight="1" x14ac:dyDescent="0.2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24</v>
      </c>
      <c r="L20" s="4">
        <v>15</v>
      </c>
      <c r="M20" s="4">
        <v>9</v>
      </c>
      <c r="N20" s="4">
        <f t="shared" si="4"/>
        <v>2</v>
      </c>
      <c r="O20" s="4">
        <v>2</v>
      </c>
      <c r="P20" s="4">
        <v>0</v>
      </c>
      <c r="Q20" s="13">
        <f t="shared" si="5"/>
        <v>9.0909090909090828</v>
      </c>
      <c r="R20" s="13">
        <f t="shared" si="1"/>
        <v>15.384615384615374</v>
      </c>
      <c r="S20" s="13">
        <f t="shared" si="1"/>
        <v>0</v>
      </c>
      <c r="V20" s="4">
        <f t="shared" si="2"/>
        <v>22</v>
      </c>
      <c r="W20" s="13">
        <f t="shared" si="2"/>
        <v>13</v>
      </c>
      <c r="X20" s="13">
        <f t="shared" si="2"/>
        <v>9</v>
      </c>
    </row>
    <row r="21" spans="1:24" s="1" customFormat="1" ht="18" customHeight="1" x14ac:dyDescent="0.2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25</v>
      </c>
      <c r="L21" s="4">
        <v>14</v>
      </c>
      <c r="M21" s="4">
        <v>11</v>
      </c>
      <c r="N21" s="4">
        <f t="shared" si="4"/>
        <v>1</v>
      </c>
      <c r="O21" s="4">
        <v>-3</v>
      </c>
      <c r="P21" s="4">
        <v>4</v>
      </c>
      <c r="Q21" s="13">
        <f t="shared" si="5"/>
        <v>4.1666666666666741</v>
      </c>
      <c r="R21" s="13">
        <f t="shared" si="1"/>
        <v>-17.647058823529417</v>
      </c>
      <c r="S21" s="13">
        <f t="shared" si="1"/>
        <v>57.142857142857139</v>
      </c>
      <c r="V21" s="4">
        <f t="shared" si="2"/>
        <v>24</v>
      </c>
      <c r="W21" s="13">
        <f t="shared" si="2"/>
        <v>17</v>
      </c>
      <c r="X21" s="13">
        <f t="shared" si="2"/>
        <v>7</v>
      </c>
    </row>
    <row r="22" spans="1:24" s="1" customFormat="1" ht="18" customHeight="1" x14ac:dyDescent="0.2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41</v>
      </c>
      <c r="L22" s="4">
        <v>24</v>
      </c>
      <c r="M22" s="4">
        <v>17</v>
      </c>
      <c r="N22" s="4">
        <f t="shared" si="4"/>
        <v>-5</v>
      </c>
      <c r="O22" s="4">
        <v>-12</v>
      </c>
      <c r="P22" s="4">
        <v>7</v>
      </c>
      <c r="Q22" s="13">
        <f t="shared" si="5"/>
        <v>-10.869565217391308</v>
      </c>
      <c r="R22" s="13">
        <f t="shared" si="1"/>
        <v>-33.333333333333336</v>
      </c>
      <c r="S22" s="13">
        <f t="shared" si="1"/>
        <v>70</v>
      </c>
      <c r="V22" s="4">
        <f t="shared" si="2"/>
        <v>46</v>
      </c>
      <c r="W22" s="13">
        <f t="shared" si="2"/>
        <v>36</v>
      </c>
      <c r="X22" s="13">
        <f t="shared" si="2"/>
        <v>10</v>
      </c>
    </row>
    <row r="23" spans="1:24" s="1" customFormat="1" ht="18" customHeight="1" x14ac:dyDescent="0.2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78</v>
      </c>
      <c r="L23" s="4">
        <v>55</v>
      </c>
      <c r="M23" s="4">
        <v>23</v>
      </c>
      <c r="N23" s="4">
        <f t="shared" si="4"/>
        <v>5</v>
      </c>
      <c r="O23" s="4">
        <v>10</v>
      </c>
      <c r="P23" s="4">
        <v>-5</v>
      </c>
      <c r="Q23" s="13">
        <f t="shared" si="5"/>
        <v>6.8493150684931559</v>
      </c>
      <c r="R23" s="13">
        <f t="shared" si="1"/>
        <v>22.222222222222232</v>
      </c>
      <c r="S23" s="13">
        <f t="shared" si="1"/>
        <v>-17.857142857142861</v>
      </c>
      <c r="V23" s="4">
        <f t="shared" si="2"/>
        <v>73</v>
      </c>
      <c r="W23" s="13">
        <f t="shared" si="2"/>
        <v>45</v>
      </c>
      <c r="X23" s="13">
        <f t="shared" si="2"/>
        <v>28</v>
      </c>
    </row>
    <row r="24" spans="1:24" s="1" customFormat="1" ht="18" customHeight="1" x14ac:dyDescent="0.2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153</v>
      </c>
      <c r="L24" s="4">
        <v>115</v>
      </c>
      <c r="M24" s="4">
        <v>38</v>
      </c>
      <c r="N24" s="4">
        <f t="shared" si="4"/>
        <v>-12</v>
      </c>
      <c r="O24" s="4">
        <v>-4</v>
      </c>
      <c r="P24" s="4">
        <v>-8</v>
      </c>
      <c r="Q24" s="13">
        <f t="shared" si="5"/>
        <v>-7.2727272727272751</v>
      </c>
      <c r="R24" s="13">
        <f t="shared" si="1"/>
        <v>-3.3613445378151252</v>
      </c>
      <c r="S24" s="13">
        <f t="shared" si="1"/>
        <v>-17.391304347826086</v>
      </c>
      <c r="V24" s="4">
        <f t="shared" si="2"/>
        <v>165</v>
      </c>
      <c r="W24" s="13">
        <f t="shared" si="2"/>
        <v>119</v>
      </c>
      <c r="X24" s="13">
        <f t="shared" si="2"/>
        <v>46</v>
      </c>
    </row>
    <row r="25" spans="1:24" s="1" customFormat="1" ht="18" customHeight="1" x14ac:dyDescent="0.2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242</v>
      </c>
      <c r="L25" s="4">
        <v>163</v>
      </c>
      <c r="M25" s="4">
        <v>79</v>
      </c>
      <c r="N25" s="4">
        <f t="shared" si="4"/>
        <v>21</v>
      </c>
      <c r="O25" s="4">
        <v>15</v>
      </c>
      <c r="P25" s="4">
        <v>6</v>
      </c>
      <c r="Q25" s="13">
        <f t="shared" si="5"/>
        <v>9.5022624434389247</v>
      </c>
      <c r="R25" s="13">
        <f t="shared" si="1"/>
        <v>10.135135135135132</v>
      </c>
      <c r="S25" s="13">
        <f t="shared" si="1"/>
        <v>8.2191780821917924</v>
      </c>
      <c r="V25" s="4">
        <f t="shared" si="2"/>
        <v>221</v>
      </c>
      <c r="W25" s="13">
        <f t="shared" si="2"/>
        <v>148</v>
      </c>
      <c r="X25" s="13">
        <f t="shared" si="2"/>
        <v>73</v>
      </c>
    </row>
    <row r="26" spans="1:24" s="1" customFormat="1" ht="18" customHeight="1" x14ac:dyDescent="0.2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259</v>
      </c>
      <c r="L26" s="4">
        <v>152</v>
      </c>
      <c r="M26" s="4">
        <v>107</v>
      </c>
      <c r="N26" s="4">
        <f t="shared" si="4"/>
        <v>-8</v>
      </c>
      <c r="O26" s="4">
        <v>-1</v>
      </c>
      <c r="P26" s="4">
        <v>-7</v>
      </c>
      <c r="Q26" s="13">
        <f t="shared" si="5"/>
        <v>-2.9962546816479363</v>
      </c>
      <c r="R26" s="13">
        <f t="shared" si="5"/>
        <v>-0.65359477124182774</v>
      </c>
      <c r="S26" s="13">
        <f t="shared" si="5"/>
        <v>-6.1403508771929793</v>
      </c>
      <c r="V26" s="4">
        <f t="shared" si="2"/>
        <v>267</v>
      </c>
      <c r="W26" s="13">
        <f t="shared" si="2"/>
        <v>153</v>
      </c>
      <c r="X26" s="13">
        <f t="shared" si="2"/>
        <v>114</v>
      </c>
    </row>
    <row r="27" spans="1:24" s="1" customFormat="1" ht="18" customHeight="1" x14ac:dyDescent="0.2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366</v>
      </c>
      <c r="L27" s="4">
        <v>194</v>
      </c>
      <c r="M27" s="4">
        <v>172</v>
      </c>
      <c r="N27" s="4">
        <f t="shared" si="4"/>
        <v>-22</v>
      </c>
      <c r="O27" s="4">
        <v>-7</v>
      </c>
      <c r="P27" s="4">
        <v>-15</v>
      </c>
      <c r="Q27" s="13">
        <f t="shared" si="5"/>
        <v>-5.6701030927835072</v>
      </c>
      <c r="R27" s="13">
        <f t="shared" si="5"/>
        <v>-3.4825870646766122</v>
      </c>
      <c r="S27" s="13">
        <f t="shared" si="5"/>
        <v>-8.0213903743315491</v>
      </c>
      <c r="V27" s="4">
        <f t="shared" si="2"/>
        <v>388</v>
      </c>
      <c r="W27" s="13">
        <f t="shared" si="2"/>
        <v>201</v>
      </c>
      <c r="X27" s="13">
        <f t="shared" si="2"/>
        <v>187</v>
      </c>
    </row>
    <row r="28" spans="1:24" s="1" customFormat="1" ht="18" customHeight="1" x14ac:dyDescent="0.2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383</v>
      </c>
      <c r="L28" s="4">
        <v>139</v>
      </c>
      <c r="M28" s="4">
        <v>244</v>
      </c>
      <c r="N28" s="4">
        <f t="shared" si="4"/>
        <v>-1</v>
      </c>
      <c r="O28" s="4">
        <v>-6</v>
      </c>
      <c r="P28" s="4">
        <v>5</v>
      </c>
      <c r="Q28" s="13">
        <f t="shared" si="5"/>
        <v>-0.26041666666666297</v>
      </c>
      <c r="R28" s="13">
        <f t="shared" si="5"/>
        <v>-4.1379310344827562</v>
      </c>
      <c r="S28" s="13">
        <f t="shared" si="5"/>
        <v>2.0920502092050208</v>
      </c>
      <c r="V28" s="4">
        <f t="shared" si="2"/>
        <v>384</v>
      </c>
      <c r="W28" s="13">
        <f>L28-O28</f>
        <v>145</v>
      </c>
      <c r="X28" s="13">
        <f t="shared" si="2"/>
        <v>239</v>
      </c>
    </row>
    <row r="29" spans="1:24" s="1" customFormat="1" ht="18" customHeight="1" x14ac:dyDescent="0.2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237</v>
      </c>
      <c r="L29" s="4">
        <v>67</v>
      </c>
      <c r="M29" s="4">
        <v>170</v>
      </c>
      <c r="N29" s="4">
        <f>O29+P29</f>
        <v>2</v>
      </c>
      <c r="O29" s="4">
        <v>16</v>
      </c>
      <c r="P29" s="4">
        <v>-14</v>
      </c>
      <c r="Q29" s="13">
        <f>IF(K29=N29,0,(1-(K29/(K29-N29)))*-100)</f>
        <v>0.85106382978723527</v>
      </c>
      <c r="R29" s="13">
        <f>IF(L29=O29,0,(1-(L29/(L29-O29)))*-100)</f>
        <v>31.372549019607842</v>
      </c>
      <c r="S29" s="13">
        <f>IF(M29=P29,0,(1-(M29/(M29-P29)))*-100)</f>
        <v>-7.608695652173914</v>
      </c>
      <c r="V29" s="4">
        <f t="shared" si="2"/>
        <v>235</v>
      </c>
      <c r="W29" s="13">
        <f t="shared" si="2"/>
        <v>51</v>
      </c>
      <c r="X29" s="13">
        <f t="shared" si="2"/>
        <v>184</v>
      </c>
    </row>
    <row r="30" spans="1:24" s="1" customFormat="1" ht="18" customHeight="1" thickBot="1" x14ac:dyDescent="0.25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49</v>
      </c>
      <c r="L30" s="4">
        <v>2</v>
      </c>
      <c r="M30" s="4">
        <v>47</v>
      </c>
      <c r="N30" s="4">
        <f t="shared" ref="N30" si="6">O30+P30</f>
        <v>-22</v>
      </c>
      <c r="O30" s="4">
        <v>-5</v>
      </c>
      <c r="P30" s="4">
        <v>-17</v>
      </c>
      <c r="Q30" s="13">
        <f t="shared" ref="Q30" si="7">IF(K30=N30,0,(1-(K30/(K30-N30)))*-100)</f>
        <v>-30.985915492957751</v>
      </c>
      <c r="R30" s="13">
        <f>IF(L30=O30,0,(1-(L30/(L30-O30)))*-100)</f>
        <v>-71.428571428571431</v>
      </c>
      <c r="S30" s="13">
        <f t="shared" ref="S30" si="8">IF(M30=P30,0,(1-(M30/(M30-P30)))*-100)</f>
        <v>-26.5625</v>
      </c>
      <c r="V30" s="4">
        <f t="shared" si="2"/>
        <v>71</v>
      </c>
      <c r="W30" s="13">
        <f t="shared" si="2"/>
        <v>7</v>
      </c>
      <c r="X30" s="13">
        <f t="shared" si="2"/>
        <v>64</v>
      </c>
    </row>
    <row r="31" spans="1:24" s="1" customFormat="1" ht="18" customHeight="1" thickTop="1" x14ac:dyDescent="0.2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2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2</v>
      </c>
      <c r="L32" s="4">
        <f t="shared" ref="L32:P32" si="9">SUM(L10:L12)</f>
        <v>1</v>
      </c>
      <c r="M32" s="4">
        <f t="shared" si="9"/>
        <v>1</v>
      </c>
      <c r="N32" s="4">
        <f t="shared" si="9"/>
        <v>-2</v>
      </c>
      <c r="O32" s="4">
        <f t="shared" si="9"/>
        <v>-1</v>
      </c>
      <c r="P32" s="4">
        <f t="shared" si="9"/>
        <v>-1</v>
      </c>
      <c r="Q32" s="13">
        <f>IF(K32=N32,0,(1-(K32/(K32-N32)))*-100)</f>
        <v>-50</v>
      </c>
      <c r="R32" s="13">
        <f t="shared" ref="R32:S36" si="10">IF(L32=O32,0,(1-(L32/(L32-O32)))*-100)</f>
        <v>-50</v>
      </c>
      <c r="S32" s="13">
        <f t="shared" si="10"/>
        <v>-50</v>
      </c>
      <c r="V32" s="4">
        <f t="shared" ref="V32:X32" si="11">SUM(V10:V12)</f>
        <v>4</v>
      </c>
      <c r="W32" s="13">
        <f t="shared" si="11"/>
        <v>2</v>
      </c>
      <c r="X32" s="13">
        <f t="shared" si="11"/>
        <v>2</v>
      </c>
    </row>
    <row r="33" spans="1:24" s="1" customFormat="1" ht="18" customHeight="1" x14ac:dyDescent="0.2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127</v>
      </c>
      <c r="L33" s="4">
        <f t="shared" si="12"/>
        <v>82</v>
      </c>
      <c r="M33" s="4">
        <f>SUM(M13:M22)</f>
        <v>45</v>
      </c>
      <c r="N33" s="4">
        <f t="shared" ref="N33:P33" si="13">SUM(N13:N22)</f>
        <v>6</v>
      </c>
      <c r="O33" s="4">
        <f t="shared" si="13"/>
        <v>-5</v>
      </c>
      <c r="P33" s="4">
        <f t="shared" si="13"/>
        <v>11</v>
      </c>
      <c r="Q33" s="13">
        <f t="shared" ref="Q33:Q36" si="14">IF(K33=N33,0,(1-(K33/(K33-N33)))*-100)</f>
        <v>4.9586776859504189</v>
      </c>
      <c r="R33" s="13">
        <f t="shared" si="10"/>
        <v>-5.7471264367816133</v>
      </c>
      <c r="S33" s="13">
        <f t="shared" si="10"/>
        <v>32.352941176470587</v>
      </c>
      <c r="V33" s="4">
        <f t="shared" ref="V33:X33" si="15">SUM(V13:V22)</f>
        <v>121</v>
      </c>
      <c r="W33" s="13">
        <f t="shared" si="15"/>
        <v>87</v>
      </c>
      <c r="X33" s="13">
        <f t="shared" si="15"/>
        <v>34</v>
      </c>
    </row>
    <row r="34" spans="1:24" s="1" customFormat="1" ht="18" customHeight="1" x14ac:dyDescent="0.2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1767</v>
      </c>
      <c r="L34" s="4">
        <f t="shared" si="16"/>
        <v>887</v>
      </c>
      <c r="M34" s="4">
        <f t="shared" si="16"/>
        <v>880</v>
      </c>
      <c r="N34" s="4">
        <f t="shared" si="16"/>
        <v>-37</v>
      </c>
      <c r="O34" s="4">
        <f t="shared" si="16"/>
        <v>18</v>
      </c>
      <c r="P34" s="4">
        <f t="shared" si="16"/>
        <v>-55</v>
      </c>
      <c r="Q34" s="13">
        <f>IF(K34=N34,0,(1-(K34/(K34-N34)))*-100)</f>
        <v>-2.0509977827050996</v>
      </c>
      <c r="R34" s="13">
        <f t="shared" si="10"/>
        <v>2.0713463751438344</v>
      </c>
      <c r="S34" s="13">
        <f t="shared" si="10"/>
        <v>-5.8823529411764719</v>
      </c>
      <c r="V34" s="4">
        <f t="shared" ref="V34:X34" si="17">SUM(V23:V30)</f>
        <v>1804</v>
      </c>
      <c r="W34" s="13">
        <f t="shared" si="17"/>
        <v>869</v>
      </c>
      <c r="X34" s="13">
        <f t="shared" si="17"/>
        <v>935</v>
      </c>
    </row>
    <row r="35" spans="1:24" s="1" customFormat="1" ht="18" customHeight="1" x14ac:dyDescent="0.2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1536</v>
      </c>
      <c r="L35" s="4">
        <f>SUM(L25:L30)</f>
        <v>717</v>
      </c>
      <c r="M35" s="4">
        <f t="shared" si="18"/>
        <v>819</v>
      </c>
      <c r="N35" s="4">
        <f t="shared" si="18"/>
        <v>-30</v>
      </c>
      <c r="O35" s="4">
        <f t="shared" si="18"/>
        <v>12</v>
      </c>
      <c r="P35" s="4">
        <f t="shared" si="18"/>
        <v>-42</v>
      </c>
      <c r="Q35" s="13">
        <f t="shared" si="14"/>
        <v>-1.9157088122605415</v>
      </c>
      <c r="R35" s="13">
        <f t="shared" si="10"/>
        <v>1.7021276595744705</v>
      </c>
      <c r="S35" s="13">
        <f t="shared" si="10"/>
        <v>-4.8780487804878092</v>
      </c>
      <c r="V35" s="4">
        <f t="shared" ref="V35" si="19">SUM(V25:V30)</f>
        <v>1566</v>
      </c>
      <c r="W35" s="13">
        <f>SUM(W25:W30)</f>
        <v>705</v>
      </c>
      <c r="X35" s="13">
        <f>SUM(X25:X30)</f>
        <v>861</v>
      </c>
    </row>
    <row r="36" spans="1:24" s="1" customFormat="1" ht="18" customHeight="1" x14ac:dyDescent="0.2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1035</v>
      </c>
      <c r="L36" s="4">
        <f>SUM(L27:L30)</f>
        <v>402</v>
      </c>
      <c r="M36" s="4">
        <f t="shared" si="20"/>
        <v>633</v>
      </c>
      <c r="N36" s="4">
        <f t="shared" si="20"/>
        <v>-43</v>
      </c>
      <c r="O36" s="4">
        <f t="shared" si="20"/>
        <v>-2</v>
      </c>
      <c r="P36" s="4">
        <f t="shared" si="20"/>
        <v>-41</v>
      </c>
      <c r="Q36" s="13">
        <f t="shared" si="14"/>
        <v>-3.9888682745825577</v>
      </c>
      <c r="R36" s="13">
        <f t="shared" si="10"/>
        <v>-0.49504950495049549</v>
      </c>
      <c r="S36" s="13">
        <f t="shared" si="10"/>
        <v>-6.0830860534124671</v>
      </c>
      <c r="V36" s="4">
        <f t="shared" ref="V36" si="21">SUM(V27:V30)</f>
        <v>1078</v>
      </c>
      <c r="W36" s="13">
        <f>SUM(W27:W30)</f>
        <v>404</v>
      </c>
      <c r="X36" s="13">
        <f>SUM(X27:X30)</f>
        <v>674</v>
      </c>
    </row>
    <row r="37" spans="1:24" ht="18" customHeight="1" x14ac:dyDescent="0.2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2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0.10548523206751054</v>
      </c>
      <c r="L38" s="14">
        <f t="shared" ref="L38:M38" si="22">L32/L9*100</f>
        <v>0.10309278350515465</v>
      </c>
      <c r="M38" s="14">
        <f t="shared" si="22"/>
        <v>0.10799136069114472</v>
      </c>
      <c r="N38" s="14">
        <f>N32/N9*100</f>
        <v>6.0606060606060606</v>
      </c>
      <c r="O38" s="14">
        <f>O32/O9*100</f>
        <v>-8.3333333333333321</v>
      </c>
      <c r="P38" s="14">
        <f t="shared" ref="P38" si="23">P32/P9*100</f>
        <v>2.2222222222222223</v>
      </c>
      <c r="Q38" s="14">
        <f>K38-V38</f>
        <v>-0.10187609504498299</v>
      </c>
      <c r="R38" s="14">
        <f t="shared" ref="R38:S42" si="24">L38-W38</f>
        <v>-0.10567548371822737</v>
      </c>
      <c r="S38" s="14">
        <f>M38-X38</f>
        <v>-9.798186278980274E-2</v>
      </c>
      <c r="V38" s="14">
        <f>V32/V9*100</f>
        <v>0.20736132711249353</v>
      </c>
      <c r="W38" s="14">
        <f t="shared" ref="W38:X38" si="25">W32/W9*100</f>
        <v>0.20876826722338201</v>
      </c>
      <c r="X38" s="14">
        <f t="shared" si="25"/>
        <v>0.20597322348094746</v>
      </c>
    </row>
    <row r="39" spans="1:24" ht="18" customHeight="1" x14ac:dyDescent="0.2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6.6983122362869203</v>
      </c>
      <c r="L39" s="14">
        <f>L33/L9*100</f>
        <v>8.4536082474226806</v>
      </c>
      <c r="M39" s="15">
        <f t="shared" ref="M39" si="26">M33/M9*100</f>
        <v>4.8596112311015123</v>
      </c>
      <c r="N39" s="14">
        <f>N33/N9*100</f>
        <v>-18.181818181818183</v>
      </c>
      <c r="O39" s="14">
        <f t="shared" ref="O39" si="27">O33/O9*100</f>
        <v>-41.666666666666671</v>
      </c>
      <c r="P39" s="14">
        <f>P33/P9*100</f>
        <v>-24.444444444444443</v>
      </c>
      <c r="Q39" s="14">
        <f t="shared" ref="Q39:Q42" si="28">K39-V39</f>
        <v>0.42563209113399214</v>
      </c>
      <c r="R39" s="14">
        <f t="shared" si="24"/>
        <v>-0.62781137679443866</v>
      </c>
      <c r="S39" s="14">
        <f t="shared" si="24"/>
        <v>1.3580664319254048</v>
      </c>
      <c r="V39" s="14">
        <f t="shared" ref="V39:X39" si="29">V33/V9*100</f>
        <v>6.2726801451529282</v>
      </c>
      <c r="W39" s="14">
        <f t="shared" si="29"/>
        <v>9.0814196242171192</v>
      </c>
      <c r="X39" s="14">
        <f t="shared" si="29"/>
        <v>3.5015447991761075</v>
      </c>
    </row>
    <row r="40" spans="1:24" ht="18" customHeight="1" x14ac:dyDescent="0.2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93.196202531645568</v>
      </c>
      <c r="L40" s="14">
        <f t="shared" si="30"/>
        <v>91.44329896907216</v>
      </c>
      <c r="M40" s="14">
        <f t="shared" si="30"/>
        <v>95.032397408207345</v>
      </c>
      <c r="N40" s="14">
        <f>N34/N9*100</f>
        <v>112.12121212121211</v>
      </c>
      <c r="O40" s="14">
        <f t="shared" ref="O40:P40" si="31">O34/O9*100</f>
        <v>150</v>
      </c>
      <c r="P40" s="14">
        <f t="shared" si="31"/>
        <v>122.22222222222223</v>
      </c>
      <c r="Q40" s="14">
        <f t="shared" si="28"/>
        <v>-0.3237559960890195</v>
      </c>
      <c r="R40" s="14">
        <f t="shared" si="24"/>
        <v>0.73348686051267009</v>
      </c>
      <c r="S40" s="14">
        <f t="shared" si="24"/>
        <v>-1.2600845691356</v>
      </c>
      <c r="V40" s="14">
        <f t="shared" ref="V40:X40" si="32">V34/V9*100</f>
        <v>93.519958527734588</v>
      </c>
      <c r="W40" s="14">
        <f t="shared" si="32"/>
        <v>90.70981210855949</v>
      </c>
      <c r="X40" s="14">
        <f t="shared" si="32"/>
        <v>96.292481977342945</v>
      </c>
    </row>
    <row r="41" spans="1:24" ht="18" customHeight="1" x14ac:dyDescent="0.2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81.012658227848107</v>
      </c>
      <c r="L41" s="14">
        <f t="shared" si="33"/>
        <v>73.917525773195877</v>
      </c>
      <c r="M41" s="14">
        <f t="shared" si="33"/>
        <v>88.444924406047519</v>
      </c>
      <c r="N41" s="14">
        <f>N35/N9*100</f>
        <v>90.909090909090907</v>
      </c>
      <c r="O41" s="14">
        <f t="shared" ref="O41:P41" si="34">O35/O9*100</f>
        <v>100</v>
      </c>
      <c r="P41" s="14">
        <f t="shared" si="34"/>
        <v>93.333333333333329</v>
      </c>
      <c r="Q41" s="14">
        <f t="shared" si="28"/>
        <v>-0.16930133669310976</v>
      </c>
      <c r="R41" s="14">
        <f t="shared" si="24"/>
        <v>0.32671157695369857</v>
      </c>
      <c r="S41" s="14">
        <f t="shared" si="24"/>
        <v>-0.22654830250037605</v>
      </c>
      <c r="V41" s="14">
        <f>V35/V9*100</f>
        <v>81.181959564541216</v>
      </c>
      <c r="W41" s="14">
        <f>W35/W9*100</f>
        <v>73.590814196242178</v>
      </c>
      <c r="X41" s="14">
        <f>X35/X9*100</f>
        <v>88.671472708547896</v>
      </c>
    </row>
    <row r="42" spans="1:24" ht="18" customHeight="1" x14ac:dyDescent="0.2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54.588607594936711</v>
      </c>
      <c r="L42" s="14">
        <f t="shared" si="35"/>
        <v>41.443298969072167</v>
      </c>
      <c r="M42" s="14">
        <f t="shared" si="35"/>
        <v>68.358531317494595</v>
      </c>
      <c r="N42" s="14">
        <f t="shared" si="35"/>
        <v>130.30303030303031</v>
      </c>
      <c r="O42" s="14">
        <f t="shared" si="35"/>
        <v>-16.666666666666664</v>
      </c>
      <c r="P42" s="14">
        <f t="shared" si="35"/>
        <v>91.111111111111114</v>
      </c>
      <c r="Q42" s="14">
        <f t="shared" si="28"/>
        <v>-1.295270061880295</v>
      </c>
      <c r="R42" s="14">
        <f t="shared" si="24"/>
        <v>-0.72789101005101031</v>
      </c>
      <c r="S42" s="14">
        <f t="shared" si="24"/>
        <v>-1.0544449955847028</v>
      </c>
      <c r="V42" s="14">
        <f t="shared" ref="V42:X42" si="36">V36/V9*100</f>
        <v>55.883877656817006</v>
      </c>
      <c r="W42" s="14">
        <f t="shared" si="36"/>
        <v>42.171189979123177</v>
      </c>
      <c r="X42" s="14">
        <f t="shared" si="36"/>
        <v>69.412976313079298</v>
      </c>
    </row>
    <row r="43" spans="1:24" x14ac:dyDescent="0.2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pageSetUpPr fitToPage="1"/>
  </sheetPr>
  <dimension ref="A1:X43"/>
  <sheetViews>
    <sheetView view="pageBreakPreview" zoomScale="70" zoomScaleNormal="70" zoomScaleSheetLayoutView="70" workbookViewId="0"/>
  </sheetViews>
  <sheetFormatPr defaultRowHeight="13" x14ac:dyDescent="0.2"/>
  <cols>
    <col min="1" max="1" width="11.7265625" customWidth="1"/>
  </cols>
  <sheetData>
    <row r="1" spans="1:2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2">
      <c r="A2" s="1" t="s">
        <v>59</v>
      </c>
    </row>
    <row r="5" spans="1:24" s="1" customFormat="1" ht="12" x14ac:dyDescent="0.2">
      <c r="A5" s="1" t="s">
        <v>42</v>
      </c>
      <c r="S5" s="23" t="s">
        <v>60</v>
      </c>
    </row>
    <row r="6" spans="1:24" s="1" customFormat="1" ht="18" customHeight="1" x14ac:dyDescent="0.2">
      <c r="A6" s="2"/>
      <c r="B6" s="20" t="s">
        <v>33</v>
      </c>
      <c r="C6" s="18"/>
      <c r="D6" s="18"/>
      <c r="E6" s="18"/>
      <c r="F6" s="18"/>
      <c r="G6" s="18"/>
      <c r="H6" s="18"/>
      <c r="I6" s="18"/>
      <c r="J6" s="18"/>
      <c r="K6" s="20" t="s">
        <v>34</v>
      </c>
      <c r="L6" s="18"/>
      <c r="M6" s="18"/>
      <c r="N6" s="18"/>
      <c r="O6" s="18"/>
      <c r="P6" s="18"/>
      <c r="Q6" s="18"/>
      <c r="R6" s="18"/>
      <c r="S6" s="19"/>
    </row>
    <row r="7" spans="1:24" s="1" customFormat="1" ht="18" customHeight="1" x14ac:dyDescent="0.2">
      <c r="A7" s="8"/>
      <c r="B7" s="10" t="s">
        <v>35</v>
      </c>
      <c r="C7" s="11"/>
      <c r="D7" s="11"/>
      <c r="E7" s="17" t="s">
        <v>37</v>
      </c>
      <c r="F7" s="18"/>
      <c r="G7" s="19"/>
      <c r="H7" s="17" t="s">
        <v>36</v>
      </c>
      <c r="I7" s="18"/>
      <c r="J7" s="19"/>
      <c r="K7" s="10" t="s">
        <v>35</v>
      </c>
      <c r="L7" s="11"/>
      <c r="M7" s="11"/>
      <c r="N7" s="17" t="s">
        <v>37</v>
      </c>
      <c r="O7" s="18"/>
      <c r="P7" s="19"/>
      <c r="Q7" s="17" t="s">
        <v>36</v>
      </c>
      <c r="R7" s="18"/>
      <c r="S7" s="19"/>
      <c r="V7" s="20" t="s">
        <v>38</v>
      </c>
      <c r="W7" s="21"/>
      <c r="X7" s="22"/>
    </row>
    <row r="8" spans="1:24" s="1" customFormat="1" x14ac:dyDescent="0.2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2">
      <c r="A9" s="4" t="s">
        <v>0</v>
      </c>
      <c r="B9" s="4">
        <f>C9+D9</f>
        <v>253</v>
      </c>
      <c r="C9" s="4">
        <f>SUM(C10:C30)</f>
        <v>130</v>
      </c>
      <c r="D9" s="4">
        <f>SUM(D10:D30)</f>
        <v>123</v>
      </c>
      <c r="E9" s="4">
        <f>F9+G9</f>
        <v>-27</v>
      </c>
      <c r="F9" s="4">
        <f>SUM(F10:F30)</f>
        <v>9</v>
      </c>
      <c r="G9" s="4">
        <f>SUM(G10:G30)</f>
        <v>-36</v>
      </c>
      <c r="H9" s="13">
        <f>IF(B9=E9,0,(1-(B9/(B9-E9)))*-100)</f>
        <v>-9.6428571428571423</v>
      </c>
      <c r="I9" s="13">
        <f>IF(C9=F9,0,(1-(C9/(C9-F9)))*-100)</f>
        <v>7.4380165289256173</v>
      </c>
      <c r="J9" s="13">
        <f>IF(D9=G9,0,(1-(D9/(D9-G9)))*-100)</f>
        <v>-22.641509433962259</v>
      </c>
      <c r="K9" s="4">
        <f>L9+M9</f>
        <v>731</v>
      </c>
      <c r="L9" s="4">
        <f>SUM(L10:L30)</f>
        <v>350</v>
      </c>
      <c r="M9" s="4">
        <f>SUM(M10:M30)</f>
        <v>381</v>
      </c>
      <c r="N9" s="4">
        <f>O9+P9</f>
        <v>-28</v>
      </c>
      <c r="O9" s="4">
        <f>SUM(O10:O30)</f>
        <v>-4</v>
      </c>
      <c r="P9" s="4">
        <f>SUM(P10:P30)</f>
        <v>-24</v>
      </c>
      <c r="Q9" s="13">
        <f>IF(K9=N9,0,(1-(K9/(K9-N9)))*-100)</f>
        <v>-3.6890645586297732</v>
      </c>
      <c r="R9" s="13">
        <f>IF(L9=O9,0,(1-(L9/(L9-O9)))*-100)</f>
        <v>-1.1299435028248594</v>
      </c>
      <c r="S9" s="13">
        <f>IF(M9=P9,0,(1-(M9/(M9-P9)))*-100)</f>
        <v>-5.9259259259259238</v>
      </c>
      <c r="V9" s="4">
        <f>K9-N9</f>
        <v>759</v>
      </c>
      <c r="W9" s="13">
        <f>L9-O9</f>
        <v>354</v>
      </c>
      <c r="X9" s="13">
        <f>M9-P9</f>
        <v>405</v>
      </c>
    </row>
    <row r="10" spans="1:24" s="1" customFormat="1" ht="18" customHeight="1" x14ac:dyDescent="0.2">
      <c r="A10" s="4" t="s">
        <v>1</v>
      </c>
      <c r="B10" s="4">
        <f>C10+D10</f>
        <v>253</v>
      </c>
      <c r="C10" s="4">
        <v>130</v>
      </c>
      <c r="D10" s="4">
        <v>123</v>
      </c>
      <c r="E10" s="4">
        <f>F10+G10</f>
        <v>-27</v>
      </c>
      <c r="F10" s="4">
        <v>9</v>
      </c>
      <c r="G10" s="4">
        <v>-36</v>
      </c>
      <c r="H10" s="13">
        <f>IF(B10=E10,0,(1-(B10/(B10-E10)))*-100)</f>
        <v>-9.6428571428571423</v>
      </c>
      <c r="I10" s="13">
        <f t="shared" ref="I10" si="0">IF(C10=F10,0,(1-(C10/(C10-F10)))*-100)</f>
        <v>7.4380165289256173</v>
      </c>
      <c r="J10" s="13">
        <f>IF(D10=G10,0,(1-(D10/(D10-G10)))*-100)</f>
        <v>-22.641509433962259</v>
      </c>
      <c r="K10" s="4">
        <f>L10+M10</f>
        <v>2</v>
      </c>
      <c r="L10" s="4">
        <v>1</v>
      </c>
      <c r="M10" s="4">
        <v>1</v>
      </c>
      <c r="N10" s="4">
        <f>O10+P10</f>
        <v>2</v>
      </c>
      <c r="O10" s="4">
        <v>1</v>
      </c>
      <c r="P10" s="4">
        <v>1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2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2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2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2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1</v>
      </c>
      <c r="L14" s="4">
        <v>1</v>
      </c>
      <c r="M14" s="4">
        <v>0</v>
      </c>
      <c r="N14" s="4">
        <f t="shared" si="4"/>
        <v>1</v>
      </c>
      <c r="O14" s="4">
        <v>1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2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2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2</v>
      </c>
      <c r="L16" s="4">
        <v>2</v>
      </c>
      <c r="M16" s="4">
        <v>0</v>
      </c>
      <c r="N16" s="4">
        <f t="shared" si="4"/>
        <v>2</v>
      </c>
      <c r="O16" s="4">
        <v>2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2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2</v>
      </c>
      <c r="L17" s="4">
        <v>2</v>
      </c>
      <c r="M17" s="4">
        <v>0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2</v>
      </c>
      <c r="W17" s="13">
        <f t="shared" si="2"/>
        <v>2</v>
      </c>
      <c r="X17" s="13">
        <f t="shared" si="2"/>
        <v>0</v>
      </c>
    </row>
    <row r="18" spans="1:24" s="1" customFormat="1" ht="18" customHeight="1" x14ac:dyDescent="0.2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0</v>
      </c>
      <c r="L18" s="4">
        <v>0</v>
      </c>
      <c r="M18" s="4">
        <v>0</v>
      </c>
      <c r="N18" s="4">
        <f t="shared" si="4"/>
        <v>-2</v>
      </c>
      <c r="O18" s="4">
        <v>-2</v>
      </c>
      <c r="P18" s="4">
        <v>0</v>
      </c>
      <c r="Q18" s="13">
        <f t="shared" si="5"/>
        <v>-100</v>
      </c>
      <c r="R18" s="13">
        <f t="shared" si="1"/>
        <v>-100</v>
      </c>
      <c r="S18" s="13">
        <f t="shared" si="1"/>
        <v>0</v>
      </c>
      <c r="V18" s="4">
        <f t="shared" si="2"/>
        <v>2</v>
      </c>
      <c r="W18" s="13">
        <f t="shared" si="2"/>
        <v>2</v>
      </c>
      <c r="X18" s="13">
        <f t="shared" si="2"/>
        <v>0</v>
      </c>
    </row>
    <row r="19" spans="1:24" s="1" customFormat="1" ht="18" customHeight="1" x14ac:dyDescent="0.2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5</v>
      </c>
      <c r="L19" s="4">
        <v>4</v>
      </c>
      <c r="M19" s="4">
        <v>1</v>
      </c>
      <c r="N19" s="4">
        <f t="shared" si="4"/>
        <v>-1</v>
      </c>
      <c r="O19" s="4">
        <v>-1</v>
      </c>
      <c r="P19" s="4">
        <v>0</v>
      </c>
      <c r="Q19" s="13">
        <f t="shared" si="5"/>
        <v>-16.666666666666664</v>
      </c>
      <c r="R19" s="13">
        <f t="shared" si="1"/>
        <v>-19.999999999999996</v>
      </c>
      <c r="S19" s="13">
        <f t="shared" si="1"/>
        <v>0</v>
      </c>
      <c r="V19" s="4">
        <f t="shared" si="2"/>
        <v>6</v>
      </c>
      <c r="W19" s="13">
        <f t="shared" si="2"/>
        <v>5</v>
      </c>
      <c r="X19" s="13">
        <f t="shared" si="2"/>
        <v>1</v>
      </c>
    </row>
    <row r="20" spans="1:24" s="1" customFormat="1" ht="18" customHeight="1" x14ac:dyDescent="0.2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9</v>
      </c>
      <c r="L20" s="4">
        <v>7</v>
      </c>
      <c r="M20" s="4">
        <v>2</v>
      </c>
      <c r="N20" s="4">
        <f t="shared" si="4"/>
        <v>0</v>
      </c>
      <c r="O20" s="4">
        <v>-1</v>
      </c>
      <c r="P20" s="4">
        <v>1</v>
      </c>
      <c r="Q20" s="13">
        <f t="shared" si="5"/>
        <v>0</v>
      </c>
      <c r="R20" s="13">
        <f t="shared" si="1"/>
        <v>-12.5</v>
      </c>
      <c r="S20" s="13">
        <f t="shared" si="1"/>
        <v>100</v>
      </c>
      <c r="V20" s="4">
        <f t="shared" si="2"/>
        <v>9</v>
      </c>
      <c r="W20" s="13">
        <f t="shared" si="2"/>
        <v>8</v>
      </c>
      <c r="X20" s="13">
        <f t="shared" si="2"/>
        <v>1</v>
      </c>
    </row>
    <row r="21" spans="1:24" s="1" customFormat="1" ht="18" customHeight="1" x14ac:dyDescent="0.2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10</v>
      </c>
      <c r="L21" s="4">
        <v>7</v>
      </c>
      <c r="M21" s="4">
        <v>3</v>
      </c>
      <c r="N21" s="4">
        <f t="shared" si="4"/>
        <v>2</v>
      </c>
      <c r="O21" s="4">
        <v>0</v>
      </c>
      <c r="P21" s="4">
        <v>2</v>
      </c>
      <c r="Q21" s="13">
        <f t="shared" si="5"/>
        <v>25</v>
      </c>
      <c r="R21" s="13">
        <f t="shared" si="1"/>
        <v>0</v>
      </c>
      <c r="S21" s="13">
        <f t="shared" si="1"/>
        <v>200</v>
      </c>
      <c r="V21" s="4">
        <f t="shared" si="2"/>
        <v>8</v>
      </c>
      <c r="W21" s="13">
        <f t="shared" si="2"/>
        <v>7</v>
      </c>
      <c r="X21" s="13">
        <f t="shared" si="2"/>
        <v>1</v>
      </c>
    </row>
    <row r="22" spans="1:24" s="1" customFormat="1" ht="18" customHeight="1" x14ac:dyDescent="0.2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13</v>
      </c>
      <c r="L22" s="4">
        <v>8</v>
      </c>
      <c r="M22" s="4">
        <v>5</v>
      </c>
      <c r="N22" s="4">
        <f t="shared" si="4"/>
        <v>-1</v>
      </c>
      <c r="O22" s="4">
        <v>0</v>
      </c>
      <c r="P22" s="4">
        <v>-1</v>
      </c>
      <c r="Q22" s="13">
        <f t="shared" si="5"/>
        <v>-7.1428571428571397</v>
      </c>
      <c r="R22" s="13">
        <f t="shared" si="1"/>
        <v>0</v>
      </c>
      <c r="S22" s="13">
        <f t="shared" si="1"/>
        <v>-16.666666666666664</v>
      </c>
      <c r="V22" s="4">
        <f t="shared" si="2"/>
        <v>14</v>
      </c>
      <c r="W22" s="13">
        <f t="shared" si="2"/>
        <v>8</v>
      </c>
      <c r="X22" s="13">
        <f t="shared" si="2"/>
        <v>6</v>
      </c>
    </row>
    <row r="23" spans="1:24" s="1" customFormat="1" ht="18" customHeight="1" x14ac:dyDescent="0.2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28</v>
      </c>
      <c r="L23" s="4">
        <v>18</v>
      </c>
      <c r="M23" s="4">
        <v>10</v>
      </c>
      <c r="N23" s="4">
        <f t="shared" si="4"/>
        <v>-6</v>
      </c>
      <c r="O23" s="4">
        <v>-2</v>
      </c>
      <c r="P23" s="4">
        <v>-4</v>
      </c>
      <c r="Q23" s="13">
        <f t="shared" si="5"/>
        <v>-17.647058823529417</v>
      </c>
      <c r="R23" s="13">
        <f t="shared" si="1"/>
        <v>-9.9999999999999982</v>
      </c>
      <c r="S23" s="13">
        <f t="shared" si="1"/>
        <v>-28.571428571428569</v>
      </c>
      <c r="V23" s="4">
        <f t="shared" si="2"/>
        <v>34</v>
      </c>
      <c r="W23" s="13">
        <f t="shared" si="2"/>
        <v>20</v>
      </c>
      <c r="X23" s="13">
        <f t="shared" si="2"/>
        <v>14</v>
      </c>
    </row>
    <row r="24" spans="1:24" s="1" customFormat="1" ht="18" customHeight="1" x14ac:dyDescent="0.2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64</v>
      </c>
      <c r="L24" s="4">
        <v>45</v>
      </c>
      <c r="M24" s="4">
        <v>19</v>
      </c>
      <c r="N24" s="4">
        <f t="shared" si="4"/>
        <v>12</v>
      </c>
      <c r="O24" s="4">
        <v>16</v>
      </c>
      <c r="P24" s="4">
        <v>-4</v>
      </c>
      <c r="Q24" s="13">
        <f t="shared" si="5"/>
        <v>23.076923076923084</v>
      </c>
      <c r="R24" s="13">
        <f t="shared" si="1"/>
        <v>55.172413793103445</v>
      </c>
      <c r="S24" s="13">
        <f t="shared" si="1"/>
        <v>-17.391304347826086</v>
      </c>
      <c r="V24" s="4">
        <f t="shared" si="2"/>
        <v>52</v>
      </c>
      <c r="W24" s="13">
        <f t="shared" si="2"/>
        <v>29</v>
      </c>
      <c r="X24" s="13">
        <f t="shared" si="2"/>
        <v>23</v>
      </c>
    </row>
    <row r="25" spans="1:24" s="1" customFormat="1" ht="18" customHeight="1" x14ac:dyDescent="0.2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75</v>
      </c>
      <c r="L25" s="4">
        <v>53</v>
      </c>
      <c r="M25" s="4">
        <v>22</v>
      </c>
      <c r="N25" s="4">
        <f t="shared" si="4"/>
        <v>14</v>
      </c>
      <c r="O25" s="4">
        <v>10</v>
      </c>
      <c r="P25" s="4">
        <v>4</v>
      </c>
      <c r="Q25" s="13">
        <f t="shared" si="5"/>
        <v>22.95081967213115</v>
      </c>
      <c r="R25" s="13">
        <f t="shared" si="1"/>
        <v>23.255813953488371</v>
      </c>
      <c r="S25" s="13">
        <f t="shared" si="1"/>
        <v>22.222222222222232</v>
      </c>
      <c r="V25" s="4">
        <f t="shared" si="2"/>
        <v>61</v>
      </c>
      <c r="W25" s="13">
        <f t="shared" si="2"/>
        <v>43</v>
      </c>
      <c r="X25" s="13">
        <f t="shared" si="2"/>
        <v>18</v>
      </c>
    </row>
    <row r="26" spans="1:24" s="1" customFormat="1" ht="18" customHeight="1" x14ac:dyDescent="0.2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111</v>
      </c>
      <c r="L26" s="4">
        <v>67</v>
      </c>
      <c r="M26" s="4">
        <v>44</v>
      </c>
      <c r="N26" s="4">
        <f t="shared" si="4"/>
        <v>4</v>
      </c>
      <c r="O26" s="4">
        <v>12</v>
      </c>
      <c r="P26" s="4">
        <v>-8</v>
      </c>
      <c r="Q26" s="13">
        <f t="shared" si="5"/>
        <v>3.7383177570093462</v>
      </c>
      <c r="R26" s="13">
        <f t="shared" si="5"/>
        <v>21.818181818181827</v>
      </c>
      <c r="S26" s="13">
        <f t="shared" si="5"/>
        <v>-15.384615384615385</v>
      </c>
      <c r="V26" s="4">
        <f t="shared" si="2"/>
        <v>107</v>
      </c>
      <c r="W26" s="13">
        <f t="shared" si="2"/>
        <v>55</v>
      </c>
      <c r="X26" s="13">
        <f t="shared" si="2"/>
        <v>52</v>
      </c>
    </row>
    <row r="27" spans="1:24" s="1" customFormat="1" ht="18" customHeight="1" x14ac:dyDescent="0.2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125</v>
      </c>
      <c r="L27" s="4">
        <v>58</v>
      </c>
      <c r="M27" s="4">
        <v>67</v>
      </c>
      <c r="N27" s="4">
        <f t="shared" si="4"/>
        <v>-13</v>
      </c>
      <c r="O27" s="4">
        <v>-4</v>
      </c>
      <c r="P27" s="4">
        <v>-9</v>
      </c>
      <c r="Q27" s="13">
        <f t="shared" si="5"/>
        <v>-9.4202898550724612</v>
      </c>
      <c r="R27" s="13">
        <f t="shared" si="5"/>
        <v>-6.4516129032258114</v>
      </c>
      <c r="S27" s="13">
        <f t="shared" si="5"/>
        <v>-11.842105263157897</v>
      </c>
      <c r="V27" s="4">
        <f t="shared" si="2"/>
        <v>138</v>
      </c>
      <c r="W27" s="13">
        <f t="shared" si="2"/>
        <v>62</v>
      </c>
      <c r="X27" s="13">
        <f t="shared" si="2"/>
        <v>76</v>
      </c>
    </row>
    <row r="28" spans="1:24" s="1" customFormat="1" ht="18" customHeight="1" x14ac:dyDescent="0.2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141</v>
      </c>
      <c r="L28" s="4">
        <v>56</v>
      </c>
      <c r="M28" s="4">
        <v>85</v>
      </c>
      <c r="N28" s="4">
        <f t="shared" si="4"/>
        <v>-29</v>
      </c>
      <c r="O28" s="4">
        <v>-13</v>
      </c>
      <c r="P28" s="4">
        <v>-16</v>
      </c>
      <c r="Q28" s="13">
        <f t="shared" si="5"/>
        <v>-17.058823529411761</v>
      </c>
      <c r="R28" s="13">
        <f t="shared" si="5"/>
        <v>-18.840579710144922</v>
      </c>
      <c r="S28" s="13">
        <f t="shared" si="5"/>
        <v>-15.841584158415845</v>
      </c>
      <c r="V28" s="4">
        <f t="shared" si="2"/>
        <v>170</v>
      </c>
      <c r="W28" s="13">
        <f>L28-O28</f>
        <v>69</v>
      </c>
      <c r="X28" s="13">
        <f t="shared" si="2"/>
        <v>101</v>
      </c>
    </row>
    <row r="29" spans="1:24" s="1" customFormat="1" ht="18" customHeight="1" x14ac:dyDescent="0.2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117</v>
      </c>
      <c r="L29" s="4">
        <v>19</v>
      </c>
      <c r="M29" s="4">
        <v>98</v>
      </c>
      <c r="N29" s="4">
        <f>O29+P29</f>
        <v>-11</v>
      </c>
      <c r="O29" s="4">
        <v>-17</v>
      </c>
      <c r="P29" s="4">
        <v>6</v>
      </c>
      <c r="Q29" s="13">
        <f>IF(K29=N29,0,(1-(K29/(K29-N29)))*-100)</f>
        <v>-8.59375</v>
      </c>
      <c r="R29" s="13">
        <f>IF(L29=O29,0,(1-(L29/(L29-O29)))*-100)</f>
        <v>-47.222222222222221</v>
      </c>
      <c r="S29" s="13">
        <f>IF(M29=P29,0,(1-(M29/(M29-P29)))*-100)</f>
        <v>6.5217391304347894</v>
      </c>
      <c r="V29" s="4">
        <f t="shared" si="2"/>
        <v>128</v>
      </c>
      <c r="W29" s="13">
        <f t="shared" si="2"/>
        <v>36</v>
      </c>
      <c r="X29" s="13">
        <f t="shared" si="2"/>
        <v>92</v>
      </c>
    </row>
    <row r="30" spans="1:24" s="1" customFormat="1" ht="18" customHeight="1" thickBot="1" x14ac:dyDescent="0.25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26</v>
      </c>
      <c r="L30" s="4">
        <v>2</v>
      </c>
      <c r="M30" s="4">
        <v>24</v>
      </c>
      <c r="N30" s="4">
        <f t="shared" ref="N30" si="6">O30+P30</f>
        <v>-2</v>
      </c>
      <c r="O30" s="4">
        <v>-6</v>
      </c>
      <c r="P30" s="4">
        <v>4</v>
      </c>
      <c r="Q30" s="13">
        <f t="shared" ref="Q30" si="7">IF(K30=N30,0,(1-(K30/(K30-N30)))*-100)</f>
        <v>-7.1428571428571397</v>
      </c>
      <c r="R30" s="13">
        <f>IF(L30=O30,0,(1-(L30/(L30-O30)))*-100)</f>
        <v>-75</v>
      </c>
      <c r="S30" s="13">
        <f t="shared" ref="S30" si="8">IF(M30=P30,0,(1-(M30/(M30-P30)))*-100)</f>
        <v>19.999999999999996</v>
      </c>
      <c r="V30" s="4">
        <f t="shared" si="2"/>
        <v>28</v>
      </c>
      <c r="W30" s="13">
        <f t="shared" si="2"/>
        <v>8</v>
      </c>
      <c r="X30" s="13">
        <f t="shared" si="2"/>
        <v>20</v>
      </c>
    </row>
    <row r="31" spans="1:24" s="1" customFormat="1" ht="18" customHeight="1" thickTop="1" x14ac:dyDescent="0.2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2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2</v>
      </c>
      <c r="L32" s="4">
        <f t="shared" ref="L32:P32" si="9">SUM(L10:L12)</f>
        <v>1</v>
      </c>
      <c r="M32" s="4">
        <f t="shared" si="9"/>
        <v>1</v>
      </c>
      <c r="N32" s="4">
        <f t="shared" si="9"/>
        <v>2</v>
      </c>
      <c r="O32" s="4">
        <f t="shared" si="9"/>
        <v>1</v>
      </c>
      <c r="P32" s="4">
        <f t="shared" si="9"/>
        <v>1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2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42</v>
      </c>
      <c r="L33" s="4">
        <f t="shared" si="12"/>
        <v>31</v>
      </c>
      <c r="M33" s="4">
        <f>SUM(M13:M22)</f>
        <v>11</v>
      </c>
      <c r="N33" s="4">
        <f t="shared" ref="N33:P33" si="13">SUM(N13:N22)</f>
        <v>1</v>
      </c>
      <c r="O33" s="4">
        <f t="shared" si="13"/>
        <v>-1</v>
      </c>
      <c r="P33" s="4">
        <f t="shared" si="13"/>
        <v>2</v>
      </c>
      <c r="Q33" s="13">
        <f t="shared" ref="Q33:Q36" si="14">IF(K33=N33,0,(1-(K33/(K33-N33)))*-100)</f>
        <v>2.4390243902439046</v>
      </c>
      <c r="R33" s="13">
        <f t="shared" si="10"/>
        <v>-3.125</v>
      </c>
      <c r="S33" s="13">
        <f t="shared" si="10"/>
        <v>22.222222222222232</v>
      </c>
      <c r="V33" s="4">
        <f t="shared" ref="V33:X33" si="15">SUM(V13:V22)</f>
        <v>41</v>
      </c>
      <c r="W33" s="13">
        <f t="shared" si="15"/>
        <v>32</v>
      </c>
      <c r="X33" s="13">
        <f t="shared" si="15"/>
        <v>9</v>
      </c>
    </row>
    <row r="34" spans="1:24" s="1" customFormat="1" ht="18" customHeight="1" x14ac:dyDescent="0.2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687</v>
      </c>
      <c r="L34" s="4">
        <f t="shared" si="16"/>
        <v>318</v>
      </c>
      <c r="M34" s="4">
        <f t="shared" si="16"/>
        <v>369</v>
      </c>
      <c r="N34" s="4">
        <f t="shared" si="16"/>
        <v>-31</v>
      </c>
      <c r="O34" s="4">
        <f t="shared" si="16"/>
        <v>-4</v>
      </c>
      <c r="P34" s="4">
        <f t="shared" si="16"/>
        <v>-27</v>
      </c>
      <c r="Q34" s="13">
        <f>IF(K34=N34,0,(1-(K34/(K34-N34)))*-100)</f>
        <v>-4.3175487465181073</v>
      </c>
      <c r="R34" s="13">
        <f t="shared" si="10"/>
        <v>-1.2422360248447228</v>
      </c>
      <c r="S34" s="13">
        <f t="shared" si="10"/>
        <v>-6.8181818181818237</v>
      </c>
      <c r="V34" s="4">
        <f t="shared" ref="V34:X34" si="17">SUM(V23:V30)</f>
        <v>718</v>
      </c>
      <c r="W34" s="13">
        <f t="shared" si="17"/>
        <v>322</v>
      </c>
      <c r="X34" s="13">
        <f t="shared" si="17"/>
        <v>396</v>
      </c>
    </row>
    <row r="35" spans="1:24" s="1" customFormat="1" ht="18" customHeight="1" x14ac:dyDescent="0.2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595</v>
      </c>
      <c r="L35" s="4">
        <f>SUM(L25:L30)</f>
        <v>255</v>
      </c>
      <c r="M35" s="4">
        <f t="shared" si="18"/>
        <v>340</v>
      </c>
      <c r="N35" s="4">
        <f t="shared" si="18"/>
        <v>-37</v>
      </c>
      <c r="O35" s="4">
        <f t="shared" si="18"/>
        <v>-18</v>
      </c>
      <c r="P35" s="4">
        <f t="shared" si="18"/>
        <v>-19</v>
      </c>
      <c r="Q35" s="13">
        <f t="shared" si="14"/>
        <v>-5.8544303797468338</v>
      </c>
      <c r="R35" s="13">
        <f t="shared" si="10"/>
        <v>-6.5934065934065922</v>
      </c>
      <c r="S35" s="13">
        <f t="shared" si="10"/>
        <v>-5.2924791086350957</v>
      </c>
      <c r="V35" s="4">
        <f t="shared" ref="V35" si="19">SUM(V25:V30)</f>
        <v>632</v>
      </c>
      <c r="W35" s="13">
        <f>SUM(W25:W30)</f>
        <v>273</v>
      </c>
      <c r="X35" s="13">
        <f>SUM(X25:X30)</f>
        <v>359</v>
      </c>
    </row>
    <row r="36" spans="1:24" s="1" customFormat="1" ht="18" customHeight="1" x14ac:dyDescent="0.2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409</v>
      </c>
      <c r="L36" s="4">
        <f>SUM(L27:L30)</f>
        <v>135</v>
      </c>
      <c r="M36" s="4">
        <f t="shared" si="20"/>
        <v>274</v>
      </c>
      <c r="N36" s="4">
        <f t="shared" si="20"/>
        <v>-55</v>
      </c>
      <c r="O36" s="4">
        <f t="shared" si="20"/>
        <v>-40</v>
      </c>
      <c r="P36" s="4">
        <f t="shared" si="20"/>
        <v>-15</v>
      </c>
      <c r="Q36" s="13">
        <f t="shared" si="14"/>
        <v>-11.853448275862066</v>
      </c>
      <c r="R36" s="13">
        <f t="shared" si="10"/>
        <v>-22.857142857142854</v>
      </c>
      <c r="S36" s="13">
        <f t="shared" si="10"/>
        <v>-5.1903114186851234</v>
      </c>
      <c r="V36" s="4">
        <f t="shared" ref="V36" si="21">SUM(V27:V30)</f>
        <v>464</v>
      </c>
      <c r="W36" s="13">
        <f>SUM(W27:W30)</f>
        <v>175</v>
      </c>
      <c r="X36" s="13">
        <f>SUM(X27:X30)</f>
        <v>289</v>
      </c>
    </row>
    <row r="37" spans="1:24" ht="18" customHeight="1" x14ac:dyDescent="0.2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2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0.27359781121751026</v>
      </c>
      <c r="L38" s="14">
        <f t="shared" ref="L38:M38" si="22">L32/L9*100</f>
        <v>0.2857142857142857</v>
      </c>
      <c r="M38" s="14">
        <f t="shared" si="22"/>
        <v>0.26246719160104987</v>
      </c>
      <c r="N38" s="14">
        <f>N32/N9*100</f>
        <v>-7.1428571428571423</v>
      </c>
      <c r="O38" s="14">
        <f>O32/O9*100</f>
        <v>-25</v>
      </c>
      <c r="P38" s="14">
        <f t="shared" ref="P38" si="23">P32/P9*100</f>
        <v>-4.1666666666666661</v>
      </c>
      <c r="Q38" s="14">
        <f>K38-V38</f>
        <v>0.27359781121751026</v>
      </c>
      <c r="R38" s="14">
        <f t="shared" ref="R38:S42" si="24">L38-W38</f>
        <v>0.2857142857142857</v>
      </c>
      <c r="S38" s="14">
        <f>M38-X38</f>
        <v>0.26246719160104987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2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5.7455540355677153</v>
      </c>
      <c r="L39" s="14">
        <f>L33/L9*100</f>
        <v>8.8571428571428559</v>
      </c>
      <c r="M39" s="15">
        <f t="shared" ref="M39" si="26">M33/M9*100</f>
        <v>2.8871391076115485</v>
      </c>
      <c r="N39" s="14">
        <f>N33/N9*100</f>
        <v>-3.5714285714285712</v>
      </c>
      <c r="O39" s="14">
        <f t="shared" ref="O39" si="27">O33/O9*100</f>
        <v>25</v>
      </c>
      <c r="P39" s="14">
        <f>P33/P9*100</f>
        <v>-8.3333333333333321</v>
      </c>
      <c r="Q39" s="14">
        <f t="shared" ref="Q39:Q42" si="28">K39-V39</f>
        <v>0.34370950328839989</v>
      </c>
      <c r="R39" s="14">
        <f t="shared" si="24"/>
        <v>-0.18240516545601437</v>
      </c>
      <c r="S39" s="14">
        <f t="shared" si="24"/>
        <v>0.66491688538932614</v>
      </c>
      <c r="V39" s="14">
        <f t="shared" ref="V39:X39" si="29">V33/V9*100</f>
        <v>5.4018445322793154</v>
      </c>
      <c r="W39" s="14">
        <f t="shared" si="29"/>
        <v>9.0395480225988702</v>
      </c>
      <c r="X39" s="14">
        <f t="shared" si="29"/>
        <v>2.2222222222222223</v>
      </c>
    </row>
    <row r="40" spans="1:24" ht="18" customHeight="1" x14ac:dyDescent="0.2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93.980848153214765</v>
      </c>
      <c r="L40" s="14">
        <f t="shared" si="30"/>
        <v>90.857142857142861</v>
      </c>
      <c r="M40" s="14">
        <f t="shared" si="30"/>
        <v>96.850393700787393</v>
      </c>
      <c r="N40" s="14">
        <f>N34/N9*100</f>
        <v>110.71428571428572</v>
      </c>
      <c r="O40" s="14">
        <f t="shared" ref="O40:P40" si="31">O34/O9*100</f>
        <v>100</v>
      </c>
      <c r="P40" s="14">
        <f t="shared" si="31"/>
        <v>112.5</v>
      </c>
      <c r="Q40" s="14">
        <f t="shared" si="28"/>
        <v>-0.61730731450592202</v>
      </c>
      <c r="R40" s="14">
        <f t="shared" si="24"/>
        <v>-0.10330912025825967</v>
      </c>
      <c r="S40" s="14">
        <f t="shared" si="24"/>
        <v>-0.9273840769903785</v>
      </c>
      <c r="V40" s="14">
        <f t="shared" ref="V40:X40" si="32">V34/V9*100</f>
        <v>94.598155467720687</v>
      </c>
      <c r="W40" s="14">
        <f t="shared" si="32"/>
        <v>90.960451977401121</v>
      </c>
      <c r="X40" s="14">
        <f t="shared" si="32"/>
        <v>97.777777777777771</v>
      </c>
    </row>
    <row r="41" spans="1:24" ht="18" customHeight="1" x14ac:dyDescent="0.2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81.395348837209298</v>
      </c>
      <c r="L41" s="14">
        <f t="shared" si="33"/>
        <v>72.857142857142847</v>
      </c>
      <c r="M41" s="14">
        <f t="shared" si="33"/>
        <v>89.238845144356958</v>
      </c>
      <c r="N41" s="14">
        <f>N35/N9*100</f>
        <v>132.14285714285714</v>
      </c>
      <c r="O41" s="14">
        <f t="shared" ref="O41:P41" si="34">O35/O9*100</f>
        <v>450</v>
      </c>
      <c r="P41" s="14">
        <f t="shared" si="34"/>
        <v>79.166666666666657</v>
      </c>
      <c r="Q41" s="14">
        <f t="shared" si="28"/>
        <v>-1.8721083432913588</v>
      </c>
      <c r="R41" s="14">
        <f t="shared" si="24"/>
        <v>-4.261501210653762</v>
      </c>
      <c r="S41" s="14">
        <f t="shared" si="24"/>
        <v>0.59686983571498331</v>
      </c>
      <c r="V41" s="14">
        <f>V35/V9*100</f>
        <v>83.267457180500656</v>
      </c>
      <c r="W41" s="14">
        <f>W35/W9*100</f>
        <v>77.118644067796609</v>
      </c>
      <c r="X41" s="14">
        <f>X35/X9*100</f>
        <v>88.641975308641975</v>
      </c>
    </row>
    <row r="42" spans="1:24" ht="18" customHeight="1" x14ac:dyDescent="0.2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55.950752393980849</v>
      </c>
      <c r="L42" s="14">
        <f t="shared" si="35"/>
        <v>38.571428571428577</v>
      </c>
      <c r="M42" s="14">
        <f t="shared" si="35"/>
        <v>71.916010498687669</v>
      </c>
      <c r="N42" s="14">
        <f t="shared" si="35"/>
        <v>196.42857142857142</v>
      </c>
      <c r="O42" s="14">
        <f t="shared" si="35"/>
        <v>1000</v>
      </c>
      <c r="P42" s="14">
        <f t="shared" si="35"/>
        <v>62.5</v>
      </c>
      <c r="Q42" s="14">
        <f t="shared" si="28"/>
        <v>-5.1823174347411509</v>
      </c>
      <c r="R42" s="14">
        <f t="shared" si="24"/>
        <v>-10.863599677158994</v>
      </c>
      <c r="S42" s="14">
        <f t="shared" si="24"/>
        <v>0.55798580732964354</v>
      </c>
      <c r="V42" s="14">
        <f t="shared" ref="V42:X42" si="36">V36/V9*100</f>
        <v>61.133069828722</v>
      </c>
      <c r="W42" s="14">
        <f t="shared" si="36"/>
        <v>49.435028248587571</v>
      </c>
      <c r="X42" s="14">
        <f t="shared" si="36"/>
        <v>71.358024691358025</v>
      </c>
    </row>
    <row r="43" spans="1:24" x14ac:dyDescent="0.2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pageSetUpPr fitToPage="1"/>
  </sheetPr>
  <dimension ref="A1:X43"/>
  <sheetViews>
    <sheetView view="pageBreakPreview" zoomScale="70" zoomScaleNormal="70" zoomScaleSheetLayoutView="70" workbookViewId="0"/>
  </sheetViews>
  <sheetFormatPr defaultRowHeight="13" x14ac:dyDescent="0.2"/>
  <cols>
    <col min="1" max="1" width="11.7265625" customWidth="1"/>
  </cols>
  <sheetData>
    <row r="1" spans="1:2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2">
      <c r="A2" s="1" t="s">
        <v>59</v>
      </c>
    </row>
    <row r="5" spans="1:24" s="1" customFormat="1" ht="12" x14ac:dyDescent="0.2">
      <c r="A5" s="1" t="s">
        <v>43</v>
      </c>
      <c r="S5" s="23" t="s">
        <v>60</v>
      </c>
    </row>
    <row r="6" spans="1:24" s="1" customFormat="1" ht="18" customHeight="1" x14ac:dyDescent="0.2">
      <c r="A6" s="2"/>
      <c r="B6" s="20" t="s">
        <v>33</v>
      </c>
      <c r="C6" s="18"/>
      <c r="D6" s="18"/>
      <c r="E6" s="18"/>
      <c r="F6" s="18"/>
      <c r="G6" s="18"/>
      <c r="H6" s="18"/>
      <c r="I6" s="18"/>
      <c r="J6" s="18"/>
      <c r="K6" s="20" t="s">
        <v>34</v>
      </c>
      <c r="L6" s="18"/>
      <c r="M6" s="18"/>
      <c r="N6" s="18"/>
      <c r="O6" s="18"/>
      <c r="P6" s="18"/>
      <c r="Q6" s="18"/>
      <c r="R6" s="18"/>
      <c r="S6" s="19"/>
    </row>
    <row r="7" spans="1:24" s="1" customFormat="1" ht="18" customHeight="1" x14ac:dyDescent="0.2">
      <c r="A7" s="8"/>
      <c r="B7" s="10" t="s">
        <v>35</v>
      </c>
      <c r="C7" s="11"/>
      <c r="D7" s="11"/>
      <c r="E7" s="17" t="s">
        <v>37</v>
      </c>
      <c r="F7" s="18"/>
      <c r="G7" s="19"/>
      <c r="H7" s="17" t="s">
        <v>36</v>
      </c>
      <c r="I7" s="18"/>
      <c r="J7" s="19"/>
      <c r="K7" s="10" t="s">
        <v>35</v>
      </c>
      <c r="L7" s="11"/>
      <c r="M7" s="11"/>
      <c r="N7" s="17" t="s">
        <v>37</v>
      </c>
      <c r="O7" s="18"/>
      <c r="P7" s="19"/>
      <c r="Q7" s="17" t="s">
        <v>36</v>
      </c>
      <c r="R7" s="18"/>
      <c r="S7" s="19"/>
      <c r="V7" s="20" t="s">
        <v>38</v>
      </c>
      <c r="W7" s="21"/>
      <c r="X7" s="22"/>
    </row>
    <row r="8" spans="1:24" s="1" customFormat="1" x14ac:dyDescent="0.2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2">
      <c r="A9" s="4" t="s">
        <v>0</v>
      </c>
      <c r="B9" s="4">
        <f>C9+D9</f>
        <v>192</v>
      </c>
      <c r="C9" s="4">
        <f>SUM(C10:C30)</f>
        <v>102</v>
      </c>
      <c r="D9" s="4">
        <f>SUM(D10:D30)</f>
        <v>90</v>
      </c>
      <c r="E9" s="4">
        <f>F9+G9</f>
        <v>28</v>
      </c>
      <c r="F9" s="4">
        <f>SUM(F10:F30)</f>
        <v>17</v>
      </c>
      <c r="G9" s="4">
        <f>SUM(G10:G30)</f>
        <v>11</v>
      </c>
      <c r="H9" s="13">
        <f>IF(B9=E9,0,(1-(B9/(B9-E9)))*-100)</f>
        <v>17.073170731707311</v>
      </c>
      <c r="I9" s="13">
        <f>IF(C9=F9,0,(1-(C9/(C9-F9)))*-100)</f>
        <v>19.999999999999996</v>
      </c>
      <c r="J9" s="13">
        <f>IF(D9=G9,0,(1-(D9/(D9-G9)))*-100)</f>
        <v>13.924050632911399</v>
      </c>
      <c r="K9" s="4">
        <f>L9+M9</f>
        <v>492</v>
      </c>
      <c r="L9" s="4">
        <f>SUM(L10:L30)</f>
        <v>240</v>
      </c>
      <c r="M9" s="4">
        <f>SUM(M10:M30)</f>
        <v>252</v>
      </c>
      <c r="N9" s="4">
        <f>O9+P9</f>
        <v>-12</v>
      </c>
      <c r="O9" s="4">
        <f>SUM(O10:O30)</f>
        <v>-10</v>
      </c>
      <c r="P9" s="4">
        <f>SUM(P10:P30)</f>
        <v>-2</v>
      </c>
      <c r="Q9" s="13">
        <f>IF(K9=N9,0,(1-(K9/(K9-N9)))*-100)</f>
        <v>-2.3809523809523836</v>
      </c>
      <c r="R9" s="13">
        <f>IF(L9=O9,0,(1-(L9/(L9-O9)))*-100)</f>
        <v>-4.0000000000000036</v>
      </c>
      <c r="S9" s="13">
        <f>IF(M9=P9,0,(1-(M9/(M9-P9)))*-100)</f>
        <v>-0.78740157480314821</v>
      </c>
      <c r="V9" s="4">
        <f>K9-N9</f>
        <v>504</v>
      </c>
      <c r="W9" s="13">
        <f>L9-O9</f>
        <v>250</v>
      </c>
      <c r="X9" s="13">
        <f>M9-P9</f>
        <v>254</v>
      </c>
    </row>
    <row r="10" spans="1:24" s="1" customFormat="1" ht="18" customHeight="1" x14ac:dyDescent="0.2">
      <c r="A10" s="4" t="s">
        <v>1</v>
      </c>
      <c r="B10" s="4">
        <f>C10+D10</f>
        <v>192</v>
      </c>
      <c r="C10" s="4">
        <v>102</v>
      </c>
      <c r="D10" s="4">
        <v>90</v>
      </c>
      <c r="E10" s="4">
        <f>F10+G10</f>
        <v>28</v>
      </c>
      <c r="F10" s="4">
        <v>17</v>
      </c>
      <c r="G10" s="4">
        <v>11</v>
      </c>
      <c r="H10" s="13">
        <f>IF(B10=E10,0,(1-(B10/(B10-E10)))*-100)</f>
        <v>17.073170731707311</v>
      </c>
      <c r="I10" s="13">
        <f t="shared" ref="I10" si="0">IF(C10=F10,0,(1-(C10/(C10-F10)))*-100)</f>
        <v>19.999999999999996</v>
      </c>
      <c r="J10" s="13">
        <f>IF(D10=G10,0,(1-(D10/(D10-G10)))*-100)</f>
        <v>13.924050632911399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2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2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2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2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-2</v>
      </c>
      <c r="O14" s="4">
        <v>-2</v>
      </c>
      <c r="P14" s="4">
        <v>0</v>
      </c>
      <c r="Q14" s="13">
        <f t="shared" si="5"/>
        <v>-100</v>
      </c>
      <c r="R14" s="13">
        <f t="shared" si="1"/>
        <v>-100</v>
      </c>
      <c r="S14" s="13">
        <f t="shared" si="1"/>
        <v>0</v>
      </c>
      <c r="V14" s="4">
        <f t="shared" si="2"/>
        <v>2</v>
      </c>
      <c r="W14" s="13">
        <f t="shared" si="2"/>
        <v>2</v>
      </c>
      <c r="X14" s="13">
        <f t="shared" si="2"/>
        <v>0</v>
      </c>
    </row>
    <row r="15" spans="1:24" s="1" customFormat="1" ht="18" customHeight="1" x14ac:dyDescent="0.2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-2</v>
      </c>
      <c r="O15" s="4">
        <v>-1</v>
      </c>
      <c r="P15" s="4">
        <v>-1</v>
      </c>
      <c r="Q15" s="13">
        <f t="shared" si="5"/>
        <v>-100</v>
      </c>
      <c r="R15" s="13">
        <f t="shared" si="1"/>
        <v>-100</v>
      </c>
      <c r="S15" s="13">
        <f t="shared" si="1"/>
        <v>-100</v>
      </c>
      <c r="V15" s="4">
        <f t="shared" si="2"/>
        <v>2</v>
      </c>
      <c r="W15" s="13">
        <f t="shared" si="2"/>
        <v>1</v>
      </c>
      <c r="X15" s="13">
        <f t="shared" si="2"/>
        <v>1</v>
      </c>
    </row>
    <row r="16" spans="1:24" s="1" customFormat="1" ht="18" customHeight="1" x14ac:dyDescent="0.2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2</v>
      </c>
      <c r="L16" s="4">
        <v>2</v>
      </c>
      <c r="M16" s="4">
        <v>0</v>
      </c>
      <c r="N16" s="4">
        <f t="shared" si="4"/>
        <v>2</v>
      </c>
      <c r="O16" s="4">
        <v>2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2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1</v>
      </c>
      <c r="L17" s="4">
        <v>1</v>
      </c>
      <c r="M17" s="4">
        <v>0</v>
      </c>
      <c r="N17" s="4">
        <f t="shared" si="4"/>
        <v>-1</v>
      </c>
      <c r="O17" s="4">
        <v>0</v>
      </c>
      <c r="P17" s="4">
        <v>-1</v>
      </c>
      <c r="Q17" s="13">
        <f t="shared" si="5"/>
        <v>-50</v>
      </c>
      <c r="R17" s="13">
        <f t="shared" si="1"/>
        <v>0</v>
      </c>
      <c r="S17" s="13">
        <f t="shared" si="1"/>
        <v>-100</v>
      </c>
      <c r="V17" s="4">
        <f t="shared" si="2"/>
        <v>2</v>
      </c>
      <c r="W17" s="13">
        <f t="shared" si="2"/>
        <v>1</v>
      </c>
      <c r="X17" s="13">
        <f t="shared" si="2"/>
        <v>1</v>
      </c>
    </row>
    <row r="18" spans="1:24" s="1" customFormat="1" ht="18" customHeight="1" x14ac:dyDescent="0.2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2</v>
      </c>
      <c r="L18" s="4">
        <v>2</v>
      </c>
      <c r="M18" s="4">
        <v>0</v>
      </c>
      <c r="N18" s="4">
        <f t="shared" si="4"/>
        <v>1</v>
      </c>
      <c r="O18" s="4">
        <v>1</v>
      </c>
      <c r="P18" s="4">
        <v>0</v>
      </c>
      <c r="Q18" s="13">
        <f t="shared" si="5"/>
        <v>100</v>
      </c>
      <c r="R18" s="13">
        <f t="shared" si="1"/>
        <v>100</v>
      </c>
      <c r="S18" s="13">
        <f t="shared" si="1"/>
        <v>0</v>
      </c>
      <c r="V18" s="4">
        <f t="shared" si="2"/>
        <v>1</v>
      </c>
      <c r="W18" s="13">
        <f t="shared" si="2"/>
        <v>1</v>
      </c>
      <c r="X18" s="13">
        <f t="shared" si="2"/>
        <v>0</v>
      </c>
    </row>
    <row r="19" spans="1:24" s="1" customFormat="1" ht="18" customHeight="1" x14ac:dyDescent="0.2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2</v>
      </c>
      <c r="L19" s="4">
        <v>2</v>
      </c>
      <c r="M19" s="4">
        <v>0</v>
      </c>
      <c r="N19" s="4">
        <f t="shared" si="4"/>
        <v>-1</v>
      </c>
      <c r="O19" s="4">
        <v>-1</v>
      </c>
      <c r="P19" s="4">
        <v>0</v>
      </c>
      <c r="Q19" s="13">
        <f t="shared" si="5"/>
        <v>-33.333333333333336</v>
      </c>
      <c r="R19" s="13">
        <f t="shared" si="1"/>
        <v>-33.333333333333336</v>
      </c>
      <c r="S19" s="13">
        <f t="shared" si="1"/>
        <v>0</v>
      </c>
      <c r="V19" s="4">
        <f t="shared" si="2"/>
        <v>3</v>
      </c>
      <c r="W19" s="13">
        <f t="shared" si="2"/>
        <v>3</v>
      </c>
      <c r="X19" s="13">
        <f t="shared" si="2"/>
        <v>0</v>
      </c>
    </row>
    <row r="20" spans="1:24" s="1" customFormat="1" ht="18" customHeight="1" x14ac:dyDescent="0.2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11</v>
      </c>
      <c r="L20" s="4">
        <v>8</v>
      </c>
      <c r="M20" s="4">
        <v>3</v>
      </c>
      <c r="N20" s="4">
        <f t="shared" si="4"/>
        <v>5</v>
      </c>
      <c r="O20" s="4">
        <v>2</v>
      </c>
      <c r="P20" s="4">
        <v>3</v>
      </c>
      <c r="Q20" s="13">
        <f t="shared" si="5"/>
        <v>83.333333333333329</v>
      </c>
      <c r="R20" s="13">
        <f t="shared" si="1"/>
        <v>33.333333333333329</v>
      </c>
      <c r="S20" s="13">
        <f t="shared" si="1"/>
        <v>0</v>
      </c>
      <c r="V20" s="4">
        <f t="shared" si="2"/>
        <v>6</v>
      </c>
      <c r="W20" s="13">
        <f t="shared" si="2"/>
        <v>6</v>
      </c>
      <c r="X20" s="13">
        <f t="shared" si="2"/>
        <v>0</v>
      </c>
    </row>
    <row r="21" spans="1:24" s="1" customFormat="1" ht="18" customHeight="1" x14ac:dyDescent="0.2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7</v>
      </c>
      <c r="L21" s="4">
        <v>7</v>
      </c>
      <c r="M21" s="4">
        <v>0</v>
      </c>
      <c r="N21" s="4">
        <f t="shared" si="4"/>
        <v>-1</v>
      </c>
      <c r="O21" s="4">
        <v>1</v>
      </c>
      <c r="P21" s="4">
        <v>-2</v>
      </c>
      <c r="Q21" s="13">
        <f t="shared" si="5"/>
        <v>-12.5</v>
      </c>
      <c r="R21" s="13">
        <f t="shared" si="1"/>
        <v>16.666666666666675</v>
      </c>
      <c r="S21" s="13">
        <f t="shared" si="1"/>
        <v>-100</v>
      </c>
      <c r="V21" s="4">
        <f t="shared" si="2"/>
        <v>8</v>
      </c>
      <c r="W21" s="13">
        <f t="shared" si="2"/>
        <v>6</v>
      </c>
      <c r="X21" s="13">
        <f t="shared" si="2"/>
        <v>2</v>
      </c>
    </row>
    <row r="22" spans="1:24" s="1" customFormat="1" ht="18" customHeight="1" x14ac:dyDescent="0.2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11</v>
      </c>
      <c r="L22" s="4">
        <v>9</v>
      </c>
      <c r="M22" s="4">
        <v>2</v>
      </c>
      <c r="N22" s="4">
        <f t="shared" si="4"/>
        <v>3</v>
      </c>
      <c r="O22" s="4">
        <v>2</v>
      </c>
      <c r="P22" s="4">
        <v>1</v>
      </c>
      <c r="Q22" s="13">
        <f t="shared" si="5"/>
        <v>37.5</v>
      </c>
      <c r="R22" s="13">
        <f t="shared" si="1"/>
        <v>28.57142857142858</v>
      </c>
      <c r="S22" s="13">
        <f t="shared" si="1"/>
        <v>100</v>
      </c>
      <c r="V22" s="4">
        <f t="shared" si="2"/>
        <v>8</v>
      </c>
      <c r="W22" s="13">
        <f t="shared" si="2"/>
        <v>7</v>
      </c>
      <c r="X22" s="13">
        <f t="shared" si="2"/>
        <v>1</v>
      </c>
    </row>
    <row r="23" spans="1:24" s="1" customFormat="1" ht="18" customHeight="1" x14ac:dyDescent="0.2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18</v>
      </c>
      <c r="L23" s="4">
        <v>14</v>
      </c>
      <c r="M23" s="4">
        <v>4</v>
      </c>
      <c r="N23" s="4">
        <f t="shared" si="4"/>
        <v>3</v>
      </c>
      <c r="O23" s="4">
        <v>5</v>
      </c>
      <c r="P23" s="4">
        <v>-2</v>
      </c>
      <c r="Q23" s="13">
        <f t="shared" si="5"/>
        <v>19.999999999999996</v>
      </c>
      <c r="R23" s="13">
        <f t="shared" si="1"/>
        <v>55.555555555555557</v>
      </c>
      <c r="S23" s="13">
        <f t="shared" si="1"/>
        <v>-33.333333333333336</v>
      </c>
      <c r="V23" s="4">
        <f t="shared" si="2"/>
        <v>15</v>
      </c>
      <c r="W23" s="13">
        <f t="shared" si="2"/>
        <v>9</v>
      </c>
      <c r="X23" s="13">
        <f t="shared" si="2"/>
        <v>6</v>
      </c>
    </row>
    <row r="24" spans="1:24" s="1" customFormat="1" ht="18" customHeight="1" x14ac:dyDescent="0.2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36</v>
      </c>
      <c r="L24" s="4">
        <v>22</v>
      </c>
      <c r="M24" s="4">
        <v>14</v>
      </c>
      <c r="N24" s="4">
        <f t="shared" si="4"/>
        <v>1</v>
      </c>
      <c r="O24" s="4">
        <v>-6</v>
      </c>
      <c r="P24" s="4">
        <v>7</v>
      </c>
      <c r="Q24" s="13">
        <f t="shared" si="5"/>
        <v>2.857142857142847</v>
      </c>
      <c r="R24" s="13">
        <f t="shared" si="1"/>
        <v>-21.428571428571431</v>
      </c>
      <c r="S24" s="13">
        <f t="shared" si="1"/>
        <v>100</v>
      </c>
      <c r="V24" s="4">
        <f t="shared" si="2"/>
        <v>35</v>
      </c>
      <c r="W24" s="13">
        <f t="shared" si="2"/>
        <v>28</v>
      </c>
      <c r="X24" s="13">
        <f t="shared" si="2"/>
        <v>7</v>
      </c>
    </row>
    <row r="25" spans="1:24" s="1" customFormat="1" ht="18" customHeight="1" x14ac:dyDescent="0.2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54</v>
      </c>
      <c r="L25" s="4">
        <v>32</v>
      </c>
      <c r="M25" s="4">
        <v>22</v>
      </c>
      <c r="N25" s="4">
        <f t="shared" si="4"/>
        <v>7</v>
      </c>
      <c r="O25" s="4">
        <v>0</v>
      </c>
      <c r="P25" s="4">
        <v>7</v>
      </c>
      <c r="Q25" s="13">
        <f t="shared" si="5"/>
        <v>14.893617021276606</v>
      </c>
      <c r="R25" s="13">
        <f t="shared" si="1"/>
        <v>0</v>
      </c>
      <c r="S25" s="13">
        <f t="shared" si="1"/>
        <v>46.666666666666657</v>
      </c>
      <c r="V25" s="4">
        <f t="shared" si="2"/>
        <v>47</v>
      </c>
      <c r="W25" s="13">
        <f t="shared" si="2"/>
        <v>32</v>
      </c>
      <c r="X25" s="13">
        <f t="shared" si="2"/>
        <v>15</v>
      </c>
    </row>
    <row r="26" spans="1:24" s="1" customFormat="1" ht="18" customHeight="1" x14ac:dyDescent="0.2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80</v>
      </c>
      <c r="L26" s="4">
        <v>46</v>
      </c>
      <c r="M26" s="4">
        <v>34</v>
      </c>
      <c r="N26" s="4">
        <f t="shared" si="4"/>
        <v>2</v>
      </c>
      <c r="O26" s="4">
        <v>4</v>
      </c>
      <c r="P26" s="4">
        <v>-2</v>
      </c>
      <c r="Q26" s="13">
        <f t="shared" si="5"/>
        <v>2.564102564102555</v>
      </c>
      <c r="R26" s="13">
        <f t="shared" si="5"/>
        <v>9.5238095238095344</v>
      </c>
      <c r="S26" s="13">
        <f t="shared" si="5"/>
        <v>-5.555555555555558</v>
      </c>
      <c r="V26" s="4">
        <f t="shared" si="2"/>
        <v>78</v>
      </c>
      <c r="W26" s="13">
        <f t="shared" si="2"/>
        <v>42</v>
      </c>
      <c r="X26" s="13">
        <f t="shared" si="2"/>
        <v>36</v>
      </c>
    </row>
    <row r="27" spans="1:24" s="1" customFormat="1" ht="18" customHeight="1" x14ac:dyDescent="0.2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98</v>
      </c>
      <c r="L27" s="4">
        <v>47</v>
      </c>
      <c r="M27" s="4">
        <v>51</v>
      </c>
      <c r="N27" s="4">
        <f t="shared" si="4"/>
        <v>-6</v>
      </c>
      <c r="O27" s="4">
        <v>-6</v>
      </c>
      <c r="P27" s="4">
        <v>0</v>
      </c>
      <c r="Q27" s="13">
        <f t="shared" si="5"/>
        <v>-5.7692307692307709</v>
      </c>
      <c r="R27" s="13">
        <f t="shared" si="5"/>
        <v>-11.32075471698113</v>
      </c>
      <c r="S27" s="13">
        <f t="shared" si="5"/>
        <v>0</v>
      </c>
      <c r="V27" s="4">
        <f t="shared" si="2"/>
        <v>104</v>
      </c>
      <c r="W27" s="13">
        <f t="shared" si="2"/>
        <v>53</v>
      </c>
      <c r="X27" s="13">
        <f t="shared" si="2"/>
        <v>51</v>
      </c>
    </row>
    <row r="28" spans="1:24" s="1" customFormat="1" ht="18" customHeight="1" x14ac:dyDescent="0.2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104</v>
      </c>
      <c r="L28" s="4">
        <v>36</v>
      </c>
      <c r="M28" s="4">
        <v>68</v>
      </c>
      <c r="N28" s="4">
        <f t="shared" si="4"/>
        <v>-5</v>
      </c>
      <c r="O28" s="4">
        <v>-5</v>
      </c>
      <c r="P28" s="4">
        <v>0</v>
      </c>
      <c r="Q28" s="13">
        <f t="shared" si="5"/>
        <v>-4.587155963302747</v>
      </c>
      <c r="R28" s="13">
        <f t="shared" si="5"/>
        <v>-12.195121951219512</v>
      </c>
      <c r="S28" s="13">
        <f t="shared" si="5"/>
        <v>0</v>
      </c>
      <c r="V28" s="4">
        <f t="shared" si="2"/>
        <v>109</v>
      </c>
      <c r="W28" s="13">
        <f>L28-O28</f>
        <v>41</v>
      </c>
      <c r="X28" s="13">
        <f t="shared" si="2"/>
        <v>68</v>
      </c>
    </row>
    <row r="29" spans="1:24" s="1" customFormat="1" ht="18" customHeight="1" x14ac:dyDescent="0.2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53</v>
      </c>
      <c r="L29" s="4">
        <v>11</v>
      </c>
      <c r="M29" s="4">
        <v>42</v>
      </c>
      <c r="N29" s="4">
        <f>O29+P29</f>
        <v>-13</v>
      </c>
      <c r="O29" s="4">
        <v>-3</v>
      </c>
      <c r="P29" s="4">
        <v>-10</v>
      </c>
      <c r="Q29" s="13">
        <f>IF(K29=N29,0,(1-(K29/(K29-N29)))*-100)</f>
        <v>-19.696969696969703</v>
      </c>
      <c r="R29" s="13">
        <f>IF(L29=O29,0,(1-(L29/(L29-O29)))*-100)</f>
        <v>-21.428571428571431</v>
      </c>
      <c r="S29" s="13">
        <f>IF(M29=P29,0,(1-(M29/(M29-P29)))*-100)</f>
        <v>-19.23076923076923</v>
      </c>
      <c r="V29" s="4">
        <f t="shared" si="2"/>
        <v>66</v>
      </c>
      <c r="W29" s="13">
        <f t="shared" si="2"/>
        <v>14</v>
      </c>
      <c r="X29" s="13">
        <f t="shared" si="2"/>
        <v>52</v>
      </c>
    </row>
    <row r="30" spans="1:24" s="1" customFormat="1" ht="18" customHeight="1" thickBot="1" x14ac:dyDescent="0.25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13</v>
      </c>
      <c r="L30" s="4">
        <v>1</v>
      </c>
      <c r="M30" s="4">
        <v>12</v>
      </c>
      <c r="N30" s="4">
        <f t="shared" ref="N30" si="6">O30+P30</f>
        <v>-5</v>
      </c>
      <c r="O30" s="4">
        <v>-3</v>
      </c>
      <c r="P30" s="4">
        <v>-2</v>
      </c>
      <c r="Q30" s="13">
        <f t="shared" ref="Q30" si="7">IF(K30=N30,0,(1-(K30/(K30-N30)))*-100)</f>
        <v>-27.777777777777779</v>
      </c>
      <c r="R30" s="13">
        <f>IF(L30=O30,0,(1-(L30/(L30-O30)))*-100)</f>
        <v>-75</v>
      </c>
      <c r="S30" s="13">
        <f t="shared" ref="S30" si="8">IF(M30=P30,0,(1-(M30/(M30-P30)))*-100)</f>
        <v>-14.28571428571429</v>
      </c>
      <c r="V30" s="4">
        <f t="shared" si="2"/>
        <v>18</v>
      </c>
      <c r="W30" s="13">
        <f t="shared" si="2"/>
        <v>4</v>
      </c>
      <c r="X30" s="13">
        <f t="shared" si="2"/>
        <v>14</v>
      </c>
    </row>
    <row r="31" spans="1:24" s="1" customFormat="1" ht="18" customHeight="1" thickTop="1" x14ac:dyDescent="0.2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2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2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36</v>
      </c>
      <c r="L33" s="4">
        <f t="shared" si="12"/>
        <v>31</v>
      </c>
      <c r="M33" s="4">
        <f>SUM(M13:M22)</f>
        <v>5</v>
      </c>
      <c r="N33" s="4">
        <f t="shared" ref="N33:P33" si="13">SUM(N13:N22)</f>
        <v>4</v>
      </c>
      <c r="O33" s="4">
        <f t="shared" si="13"/>
        <v>4</v>
      </c>
      <c r="P33" s="4">
        <f t="shared" si="13"/>
        <v>0</v>
      </c>
      <c r="Q33" s="13">
        <f t="shared" ref="Q33:Q36" si="14">IF(K33=N33,0,(1-(K33/(K33-N33)))*-100)</f>
        <v>12.5</v>
      </c>
      <c r="R33" s="13">
        <f t="shared" si="10"/>
        <v>14.814814814814813</v>
      </c>
      <c r="S33" s="13">
        <f t="shared" si="10"/>
        <v>0</v>
      </c>
      <c r="V33" s="4">
        <f t="shared" ref="V33:X33" si="15">SUM(V13:V22)</f>
        <v>32</v>
      </c>
      <c r="W33" s="13">
        <f t="shared" si="15"/>
        <v>27</v>
      </c>
      <c r="X33" s="13">
        <f t="shared" si="15"/>
        <v>5</v>
      </c>
    </row>
    <row r="34" spans="1:24" s="1" customFormat="1" ht="18" customHeight="1" x14ac:dyDescent="0.2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456</v>
      </c>
      <c r="L34" s="4">
        <f t="shared" si="16"/>
        <v>209</v>
      </c>
      <c r="M34" s="4">
        <f t="shared" si="16"/>
        <v>247</v>
      </c>
      <c r="N34" s="4">
        <f t="shared" si="16"/>
        <v>-16</v>
      </c>
      <c r="O34" s="4">
        <f t="shared" si="16"/>
        <v>-14</v>
      </c>
      <c r="P34" s="4">
        <f t="shared" si="16"/>
        <v>-2</v>
      </c>
      <c r="Q34" s="13">
        <f>IF(K34=N34,0,(1-(K34/(K34-N34)))*-100)</f>
        <v>-3.3898305084745783</v>
      </c>
      <c r="R34" s="13">
        <f t="shared" si="10"/>
        <v>-6.2780269058295923</v>
      </c>
      <c r="S34" s="13">
        <f t="shared" si="10"/>
        <v>-0.80321285140562138</v>
      </c>
      <c r="V34" s="4">
        <f t="shared" ref="V34:X34" si="17">SUM(V23:V30)</f>
        <v>472</v>
      </c>
      <c r="W34" s="13">
        <f t="shared" si="17"/>
        <v>223</v>
      </c>
      <c r="X34" s="13">
        <f t="shared" si="17"/>
        <v>249</v>
      </c>
    </row>
    <row r="35" spans="1:24" s="1" customFormat="1" ht="18" customHeight="1" x14ac:dyDescent="0.2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402</v>
      </c>
      <c r="L35" s="4">
        <f>SUM(L25:L30)</f>
        <v>173</v>
      </c>
      <c r="M35" s="4">
        <f t="shared" si="18"/>
        <v>229</v>
      </c>
      <c r="N35" s="4">
        <f t="shared" si="18"/>
        <v>-20</v>
      </c>
      <c r="O35" s="4">
        <f t="shared" si="18"/>
        <v>-13</v>
      </c>
      <c r="P35" s="4">
        <f t="shared" si="18"/>
        <v>-7</v>
      </c>
      <c r="Q35" s="13">
        <f t="shared" si="14"/>
        <v>-4.7393364928909998</v>
      </c>
      <c r="R35" s="13">
        <f t="shared" si="10"/>
        <v>-6.9892473118279614</v>
      </c>
      <c r="S35" s="13">
        <f t="shared" si="10"/>
        <v>-2.9661016949152574</v>
      </c>
      <c r="V35" s="4">
        <f t="shared" ref="V35" si="19">SUM(V25:V30)</f>
        <v>422</v>
      </c>
      <c r="W35" s="13">
        <f>SUM(W25:W30)</f>
        <v>186</v>
      </c>
      <c r="X35" s="13">
        <f>SUM(X25:X30)</f>
        <v>236</v>
      </c>
    </row>
    <row r="36" spans="1:24" s="1" customFormat="1" ht="18" customHeight="1" x14ac:dyDescent="0.2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268</v>
      </c>
      <c r="L36" s="4">
        <f>SUM(L27:L30)</f>
        <v>95</v>
      </c>
      <c r="M36" s="4">
        <f t="shared" si="20"/>
        <v>173</v>
      </c>
      <c r="N36" s="4">
        <f t="shared" si="20"/>
        <v>-29</v>
      </c>
      <c r="O36" s="4">
        <f t="shared" si="20"/>
        <v>-17</v>
      </c>
      <c r="P36" s="4">
        <f t="shared" si="20"/>
        <v>-12</v>
      </c>
      <c r="Q36" s="13">
        <f t="shared" si="14"/>
        <v>-9.7643097643097647</v>
      </c>
      <c r="R36" s="13">
        <f t="shared" si="10"/>
        <v>-15.178571428571431</v>
      </c>
      <c r="S36" s="13">
        <f t="shared" si="10"/>
        <v>-6.4864864864864868</v>
      </c>
      <c r="V36" s="4">
        <f t="shared" ref="V36" si="21">SUM(V27:V30)</f>
        <v>297</v>
      </c>
      <c r="W36" s="13">
        <f>SUM(W27:W30)</f>
        <v>112</v>
      </c>
      <c r="X36" s="13">
        <f>SUM(X27:X30)</f>
        <v>185</v>
      </c>
    </row>
    <row r="37" spans="1:24" ht="18" customHeight="1" x14ac:dyDescent="0.2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2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2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7.3170731707317067</v>
      </c>
      <c r="L39" s="14">
        <f>L33/L9*100</f>
        <v>12.916666666666668</v>
      </c>
      <c r="M39" s="15">
        <f t="shared" ref="M39" si="26">M33/M9*100</f>
        <v>1.984126984126984</v>
      </c>
      <c r="N39" s="14">
        <f>N33/N9*100</f>
        <v>-33.333333333333329</v>
      </c>
      <c r="O39" s="14">
        <f t="shared" ref="O39" si="27">O33/O9*100</f>
        <v>-40</v>
      </c>
      <c r="P39" s="14">
        <f>P33/P9*100</f>
        <v>0</v>
      </c>
      <c r="Q39" s="14">
        <f t="shared" ref="Q39:Q42" si="28">K39-V39</f>
        <v>0.96786682152535786</v>
      </c>
      <c r="R39" s="14">
        <f t="shared" si="24"/>
        <v>2.1166666666666671</v>
      </c>
      <c r="S39" s="14">
        <f t="shared" si="24"/>
        <v>1.562304711910989E-2</v>
      </c>
      <c r="V39" s="14">
        <f t="shared" ref="V39:X39" si="29">V33/V9*100</f>
        <v>6.3492063492063489</v>
      </c>
      <c r="W39" s="14">
        <f t="shared" si="29"/>
        <v>10.8</v>
      </c>
      <c r="X39" s="14">
        <f t="shared" si="29"/>
        <v>1.9685039370078741</v>
      </c>
    </row>
    <row r="40" spans="1:24" ht="18" customHeight="1" x14ac:dyDescent="0.2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92.682926829268297</v>
      </c>
      <c r="L40" s="14">
        <f t="shared" si="30"/>
        <v>87.083333333333329</v>
      </c>
      <c r="M40" s="14">
        <f t="shared" si="30"/>
        <v>98.015873015873012</v>
      </c>
      <c r="N40" s="14">
        <f>N34/N9*100</f>
        <v>133.33333333333331</v>
      </c>
      <c r="O40" s="14">
        <f t="shared" ref="O40:P40" si="31">O34/O9*100</f>
        <v>140</v>
      </c>
      <c r="P40" s="14">
        <f t="shared" si="31"/>
        <v>100</v>
      </c>
      <c r="Q40" s="14">
        <f t="shared" si="28"/>
        <v>-0.96786682152534809</v>
      </c>
      <c r="R40" s="14">
        <f t="shared" si="24"/>
        <v>-2.1166666666666742</v>
      </c>
      <c r="S40" s="14">
        <f t="shared" si="24"/>
        <v>-1.562304711912077E-2</v>
      </c>
      <c r="V40" s="14">
        <f t="shared" ref="V40:X40" si="32">V34/V9*100</f>
        <v>93.650793650793645</v>
      </c>
      <c r="W40" s="14">
        <f t="shared" si="32"/>
        <v>89.2</v>
      </c>
      <c r="X40" s="14">
        <f t="shared" si="32"/>
        <v>98.031496062992133</v>
      </c>
    </row>
    <row r="41" spans="1:24" ht="18" customHeight="1" x14ac:dyDescent="0.2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81.707317073170728</v>
      </c>
      <c r="L41" s="14">
        <f t="shared" si="33"/>
        <v>72.083333333333329</v>
      </c>
      <c r="M41" s="14">
        <f t="shared" si="33"/>
        <v>90.873015873015873</v>
      </c>
      <c r="N41" s="14">
        <f>N35/N9*100</f>
        <v>166.66666666666669</v>
      </c>
      <c r="O41" s="14">
        <f t="shared" ref="O41:P41" si="34">O35/O9*100</f>
        <v>130</v>
      </c>
      <c r="P41" s="14">
        <f t="shared" si="34"/>
        <v>350</v>
      </c>
      <c r="Q41" s="14">
        <f t="shared" si="28"/>
        <v>-2.0228416569880068</v>
      </c>
      <c r="R41" s="14">
        <f t="shared" si="24"/>
        <v>-2.3166666666666771</v>
      </c>
      <c r="S41" s="14">
        <f t="shared" si="24"/>
        <v>-2.0403699537557856</v>
      </c>
      <c r="V41" s="14">
        <f>V35/V9*100</f>
        <v>83.730158730158735</v>
      </c>
      <c r="W41" s="14">
        <f>W35/W9*100</f>
        <v>74.400000000000006</v>
      </c>
      <c r="X41" s="14">
        <f>X35/X9*100</f>
        <v>92.913385826771659</v>
      </c>
    </row>
    <row r="42" spans="1:24" ht="18" customHeight="1" x14ac:dyDescent="0.2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54.471544715447152</v>
      </c>
      <c r="L42" s="14">
        <f t="shared" si="35"/>
        <v>39.583333333333329</v>
      </c>
      <c r="M42" s="14">
        <f t="shared" si="35"/>
        <v>68.650793650793645</v>
      </c>
      <c r="N42" s="14">
        <f t="shared" si="35"/>
        <v>241.66666666666666</v>
      </c>
      <c r="O42" s="14">
        <f t="shared" si="35"/>
        <v>170</v>
      </c>
      <c r="P42" s="14">
        <f t="shared" si="35"/>
        <v>600</v>
      </c>
      <c r="Q42" s="14">
        <f t="shared" si="28"/>
        <v>-4.4570267131242787</v>
      </c>
      <c r="R42" s="14">
        <f t="shared" si="24"/>
        <v>-5.2166666666666757</v>
      </c>
      <c r="S42" s="14">
        <f t="shared" si="24"/>
        <v>-4.1838520184977028</v>
      </c>
      <c r="V42" s="14">
        <f t="shared" ref="V42:X42" si="36">V36/V9*100</f>
        <v>58.928571428571431</v>
      </c>
      <c r="W42" s="14">
        <f t="shared" si="36"/>
        <v>44.800000000000004</v>
      </c>
      <c r="X42" s="14">
        <f t="shared" si="36"/>
        <v>72.834645669291348</v>
      </c>
    </row>
    <row r="43" spans="1:24" x14ac:dyDescent="0.2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pageSetUpPr fitToPage="1"/>
  </sheetPr>
  <dimension ref="A1:X43"/>
  <sheetViews>
    <sheetView view="pageBreakPreview" zoomScale="70" zoomScaleNormal="70" zoomScaleSheetLayoutView="70" workbookViewId="0"/>
  </sheetViews>
  <sheetFormatPr defaultRowHeight="13" x14ac:dyDescent="0.2"/>
  <cols>
    <col min="1" max="1" width="11.7265625" customWidth="1"/>
  </cols>
  <sheetData>
    <row r="1" spans="1:2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2">
      <c r="A2" s="1" t="s">
        <v>59</v>
      </c>
    </row>
    <row r="5" spans="1:24" s="1" customFormat="1" ht="12" x14ac:dyDescent="0.2">
      <c r="A5" s="1" t="s">
        <v>44</v>
      </c>
      <c r="S5" s="23" t="s">
        <v>60</v>
      </c>
    </row>
    <row r="6" spans="1:24" s="1" customFormat="1" ht="18" customHeight="1" x14ac:dyDescent="0.2">
      <c r="A6" s="2"/>
      <c r="B6" s="20" t="s">
        <v>33</v>
      </c>
      <c r="C6" s="18"/>
      <c r="D6" s="18"/>
      <c r="E6" s="18"/>
      <c r="F6" s="18"/>
      <c r="G6" s="18"/>
      <c r="H6" s="18"/>
      <c r="I6" s="18"/>
      <c r="J6" s="18"/>
      <c r="K6" s="20" t="s">
        <v>34</v>
      </c>
      <c r="L6" s="18"/>
      <c r="M6" s="18"/>
      <c r="N6" s="18"/>
      <c r="O6" s="18"/>
      <c r="P6" s="18"/>
      <c r="Q6" s="18"/>
      <c r="R6" s="18"/>
      <c r="S6" s="19"/>
    </row>
    <row r="7" spans="1:24" s="1" customFormat="1" ht="18" customHeight="1" x14ac:dyDescent="0.2">
      <c r="A7" s="8"/>
      <c r="B7" s="10" t="s">
        <v>35</v>
      </c>
      <c r="C7" s="11"/>
      <c r="D7" s="11"/>
      <c r="E7" s="17" t="s">
        <v>37</v>
      </c>
      <c r="F7" s="18"/>
      <c r="G7" s="19"/>
      <c r="H7" s="17" t="s">
        <v>36</v>
      </c>
      <c r="I7" s="18"/>
      <c r="J7" s="19"/>
      <c r="K7" s="10" t="s">
        <v>35</v>
      </c>
      <c r="L7" s="11"/>
      <c r="M7" s="11"/>
      <c r="N7" s="17" t="s">
        <v>37</v>
      </c>
      <c r="O7" s="18"/>
      <c r="P7" s="19"/>
      <c r="Q7" s="17" t="s">
        <v>36</v>
      </c>
      <c r="R7" s="18"/>
      <c r="S7" s="19"/>
      <c r="V7" s="20" t="s">
        <v>38</v>
      </c>
      <c r="W7" s="21"/>
      <c r="X7" s="22"/>
    </row>
    <row r="8" spans="1:24" s="1" customFormat="1" x14ac:dyDescent="0.2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2">
      <c r="A9" s="4" t="s">
        <v>0</v>
      </c>
      <c r="B9" s="4">
        <f>C9+D9</f>
        <v>51</v>
      </c>
      <c r="C9" s="4">
        <f>SUM(C10:C30)</f>
        <v>25</v>
      </c>
      <c r="D9" s="4">
        <f>SUM(D10:D30)</f>
        <v>26</v>
      </c>
      <c r="E9" s="4">
        <f>F9+G9</f>
        <v>-10</v>
      </c>
      <c r="F9" s="4">
        <f>SUM(F10:F30)</f>
        <v>-2</v>
      </c>
      <c r="G9" s="4">
        <f>SUM(G10:G30)</f>
        <v>-8</v>
      </c>
      <c r="H9" s="13">
        <f>IF(B9=E9,0,(1-(B9/(B9-E9)))*-100)</f>
        <v>-16.393442622950815</v>
      </c>
      <c r="I9" s="13">
        <f>IF(C9=F9,0,(1-(C9/(C9-F9)))*-100)</f>
        <v>-7.4074074074074066</v>
      </c>
      <c r="J9" s="13">
        <f>IF(D9=G9,0,(1-(D9/(D9-G9)))*-100)</f>
        <v>-23.529411764705888</v>
      </c>
      <c r="K9" s="4">
        <f>L9+M9</f>
        <v>181</v>
      </c>
      <c r="L9" s="4">
        <f>SUM(L10:L30)</f>
        <v>92</v>
      </c>
      <c r="M9" s="4">
        <f>SUM(M10:M30)</f>
        <v>89</v>
      </c>
      <c r="N9" s="4">
        <f>O9+P9</f>
        <v>-18</v>
      </c>
      <c r="O9" s="4">
        <f>SUM(O10:O30)</f>
        <v>4</v>
      </c>
      <c r="P9" s="4">
        <f>SUM(P10:P30)</f>
        <v>-22</v>
      </c>
      <c r="Q9" s="13">
        <f>IF(K9=N9,0,(1-(K9/(K9-N9)))*-100)</f>
        <v>-9.045226130653262</v>
      </c>
      <c r="R9" s="13">
        <f>IF(L9=O9,0,(1-(L9/(L9-O9)))*-100)</f>
        <v>4.5454545454545414</v>
      </c>
      <c r="S9" s="13">
        <f>IF(M9=P9,0,(1-(M9/(M9-P9)))*-100)</f>
        <v>-19.819819819819816</v>
      </c>
      <c r="V9" s="4">
        <f>K9-N9</f>
        <v>199</v>
      </c>
      <c r="W9" s="13">
        <f>L9-O9</f>
        <v>88</v>
      </c>
      <c r="X9" s="13">
        <f>M9-P9</f>
        <v>111</v>
      </c>
    </row>
    <row r="10" spans="1:24" s="1" customFormat="1" ht="18" customHeight="1" x14ac:dyDescent="0.2">
      <c r="A10" s="4" t="s">
        <v>1</v>
      </c>
      <c r="B10" s="4">
        <f>C10+D10</f>
        <v>51</v>
      </c>
      <c r="C10" s="4">
        <v>25</v>
      </c>
      <c r="D10" s="4">
        <v>26</v>
      </c>
      <c r="E10" s="4">
        <f>F10+G10</f>
        <v>-10</v>
      </c>
      <c r="F10" s="4">
        <v>-2</v>
      </c>
      <c r="G10" s="4">
        <v>-8</v>
      </c>
      <c r="H10" s="13">
        <f>IF(B10=E10,0,(1-(B10/(B10-E10)))*-100)</f>
        <v>-16.393442622950815</v>
      </c>
      <c r="I10" s="13">
        <f t="shared" ref="I10" si="0">IF(C10=F10,0,(1-(C10/(C10-F10)))*-100)</f>
        <v>-7.4074074074074066</v>
      </c>
      <c r="J10" s="13">
        <f>IF(D10=G10,0,(1-(D10/(D10-G10)))*-100)</f>
        <v>-23.529411764705888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2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2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2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2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2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2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1</v>
      </c>
      <c r="L16" s="4">
        <v>0</v>
      </c>
      <c r="M16" s="4">
        <v>1</v>
      </c>
      <c r="N16" s="4">
        <f t="shared" si="4"/>
        <v>1</v>
      </c>
      <c r="O16" s="4">
        <v>0</v>
      </c>
      <c r="P16" s="4">
        <v>1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2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2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0</v>
      </c>
      <c r="L18" s="4">
        <v>0</v>
      </c>
      <c r="M18" s="4">
        <v>0</v>
      </c>
      <c r="N18" s="4">
        <f t="shared" si="4"/>
        <v>0</v>
      </c>
      <c r="O18" s="4">
        <v>0</v>
      </c>
      <c r="P18" s="4">
        <v>0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0</v>
      </c>
      <c r="W18" s="13">
        <f t="shared" si="2"/>
        <v>0</v>
      </c>
      <c r="X18" s="13">
        <f t="shared" si="2"/>
        <v>0</v>
      </c>
    </row>
    <row r="19" spans="1:24" s="1" customFormat="1" ht="18" customHeight="1" x14ac:dyDescent="0.2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1</v>
      </c>
      <c r="L19" s="4">
        <v>0</v>
      </c>
      <c r="M19" s="4">
        <v>1</v>
      </c>
      <c r="N19" s="4">
        <f t="shared" si="4"/>
        <v>1</v>
      </c>
      <c r="O19" s="4">
        <v>0</v>
      </c>
      <c r="P19" s="4">
        <v>1</v>
      </c>
      <c r="Q19" s="13">
        <f t="shared" si="5"/>
        <v>0</v>
      </c>
      <c r="R19" s="13">
        <f t="shared" si="1"/>
        <v>0</v>
      </c>
      <c r="S19" s="13">
        <f t="shared" si="1"/>
        <v>0</v>
      </c>
      <c r="V19" s="4">
        <f t="shared" si="2"/>
        <v>0</v>
      </c>
      <c r="W19" s="13">
        <f t="shared" si="2"/>
        <v>0</v>
      </c>
      <c r="X19" s="13">
        <f t="shared" si="2"/>
        <v>0</v>
      </c>
    </row>
    <row r="20" spans="1:24" s="1" customFormat="1" ht="18" customHeight="1" x14ac:dyDescent="0.2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1</v>
      </c>
      <c r="L20" s="4">
        <v>1</v>
      </c>
      <c r="M20" s="4">
        <v>0</v>
      </c>
      <c r="N20" s="4">
        <f t="shared" si="4"/>
        <v>-1</v>
      </c>
      <c r="O20" s="4">
        <v>1</v>
      </c>
      <c r="P20" s="4">
        <v>-2</v>
      </c>
      <c r="Q20" s="13">
        <f t="shared" si="5"/>
        <v>-50</v>
      </c>
      <c r="R20" s="13">
        <f t="shared" si="1"/>
        <v>0</v>
      </c>
      <c r="S20" s="13">
        <f t="shared" si="1"/>
        <v>-100</v>
      </c>
      <c r="V20" s="4">
        <f t="shared" si="2"/>
        <v>2</v>
      </c>
      <c r="W20" s="13">
        <f t="shared" si="2"/>
        <v>0</v>
      </c>
      <c r="X20" s="13">
        <f t="shared" si="2"/>
        <v>2</v>
      </c>
    </row>
    <row r="21" spans="1:24" s="1" customFormat="1" ht="18" customHeight="1" x14ac:dyDescent="0.2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7</v>
      </c>
      <c r="L21" s="4">
        <v>6</v>
      </c>
      <c r="M21" s="4">
        <v>1</v>
      </c>
      <c r="N21" s="4">
        <f t="shared" si="4"/>
        <v>6</v>
      </c>
      <c r="O21" s="4">
        <v>6</v>
      </c>
      <c r="P21" s="4">
        <v>0</v>
      </c>
      <c r="Q21" s="13">
        <f t="shared" si="5"/>
        <v>600</v>
      </c>
      <c r="R21" s="13">
        <f t="shared" si="1"/>
        <v>0</v>
      </c>
      <c r="S21" s="13">
        <f t="shared" si="1"/>
        <v>0</v>
      </c>
      <c r="V21" s="4">
        <f t="shared" si="2"/>
        <v>1</v>
      </c>
      <c r="W21" s="13">
        <f t="shared" si="2"/>
        <v>0</v>
      </c>
      <c r="X21" s="13">
        <f t="shared" si="2"/>
        <v>1</v>
      </c>
    </row>
    <row r="22" spans="1:24" s="1" customFormat="1" ht="18" customHeight="1" x14ac:dyDescent="0.2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3</v>
      </c>
      <c r="L22" s="4">
        <v>3</v>
      </c>
      <c r="M22" s="4">
        <v>0</v>
      </c>
      <c r="N22" s="4">
        <f t="shared" si="4"/>
        <v>-4</v>
      </c>
      <c r="O22" s="4">
        <v>-2</v>
      </c>
      <c r="P22" s="4">
        <v>-2</v>
      </c>
      <c r="Q22" s="13">
        <f t="shared" si="5"/>
        <v>-57.142857142857139</v>
      </c>
      <c r="R22" s="13">
        <f t="shared" si="1"/>
        <v>-40</v>
      </c>
      <c r="S22" s="13">
        <f t="shared" si="1"/>
        <v>-100</v>
      </c>
      <c r="V22" s="4">
        <f t="shared" si="2"/>
        <v>7</v>
      </c>
      <c r="W22" s="13">
        <f t="shared" si="2"/>
        <v>5</v>
      </c>
      <c r="X22" s="13">
        <f t="shared" si="2"/>
        <v>2</v>
      </c>
    </row>
    <row r="23" spans="1:24" s="1" customFormat="1" ht="18" customHeight="1" x14ac:dyDescent="0.2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4</v>
      </c>
      <c r="L23" s="4">
        <v>3</v>
      </c>
      <c r="M23" s="4">
        <v>1</v>
      </c>
      <c r="N23" s="4">
        <f t="shared" si="4"/>
        <v>-7</v>
      </c>
      <c r="O23" s="4">
        <v>-4</v>
      </c>
      <c r="P23" s="4">
        <v>-3</v>
      </c>
      <c r="Q23" s="13">
        <f t="shared" si="5"/>
        <v>-63.636363636363633</v>
      </c>
      <c r="R23" s="13">
        <f t="shared" si="1"/>
        <v>-57.142857142857139</v>
      </c>
      <c r="S23" s="13">
        <f t="shared" si="1"/>
        <v>-75</v>
      </c>
      <c r="V23" s="4">
        <f t="shared" si="2"/>
        <v>11</v>
      </c>
      <c r="W23" s="13">
        <f t="shared" si="2"/>
        <v>7</v>
      </c>
      <c r="X23" s="13">
        <f t="shared" si="2"/>
        <v>4</v>
      </c>
    </row>
    <row r="24" spans="1:24" s="1" customFormat="1" ht="18" customHeight="1" x14ac:dyDescent="0.2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16</v>
      </c>
      <c r="L24" s="4">
        <v>13</v>
      </c>
      <c r="M24" s="4">
        <v>3</v>
      </c>
      <c r="N24" s="4">
        <f t="shared" si="4"/>
        <v>-2</v>
      </c>
      <c r="O24" s="4">
        <v>2</v>
      </c>
      <c r="P24" s="4">
        <v>-4</v>
      </c>
      <c r="Q24" s="13">
        <f t="shared" si="5"/>
        <v>-11.111111111111116</v>
      </c>
      <c r="R24" s="13">
        <f t="shared" si="1"/>
        <v>18.181818181818187</v>
      </c>
      <c r="S24" s="13">
        <f t="shared" si="1"/>
        <v>-57.142857142857139</v>
      </c>
      <c r="V24" s="4">
        <f t="shared" si="2"/>
        <v>18</v>
      </c>
      <c r="W24" s="13">
        <f t="shared" si="2"/>
        <v>11</v>
      </c>
      <c r="X24" s="13">
        <f t="shared" si="2"/>
        <v>7</v>
      </c>
    </row>
    <row r="25" spans="1:24" s="1" customFormat="1" ht="18" customHeight="1" x14ac:dyDescent="0.2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16</v>
      </c>
      <c r="L25" s="4">
        <v>12</v>
      </c>
      <c r="M25" s="4">
        <v>4</v>
      </c>
      <c r="N25" s="4">
        <f t="shared" si="4"/>
        <v>1</v>
      </c>
      <c r="O25" s="4">
        <v>4</v>
      </c>
      <c r="P25" s="4">
        <v>-3</v>
      </c>
      <c r="Q25" s="13">
        <f t="shared" si="5"/>
        <v>6.6666666666666652</v>
      </c>
      <c r="R25" s="13">
        <f t="shared" si="1"/>
        <v>50</v>
      </c>
      <c r="S25" s="13">
        <f t="shared" si="1"/>
        <v>-42.857142857142861</v>
      </c>
      <c r="V25" s="4">
        <f t="shared" si="2"/>
        <v>15</v>
      </c>
      <c r="W25" s="13">
        <f t="shared" si="2"/>
        <v>8</v>
      </c>
      <c r="X25" s="13">
        <f t="shared" si="2"/>
        <v>7</v>
      </c>
    </row>
    <row r="26" spans="1:24" s="1" customFormat="1" ht="18" customHeight="1" x14ac:dyDescent="0.2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21</v>
      </c>
      <c r="L26" s="4">
        <v>14</v>
      </c>
      <c r="M26" s="4">
        <v>7</v>
      </c>
      <c r="N26" s="4">
        <f t="shared" si="4"/>
        <v>-5</v>
      </c>
      <c r="O26" s="4">
        <v>-2</v>
      </c>
      <c r="P26" s="4">
        <v>-3</v>
      </c>
      <c r="Q26" s="13">
        <f t="shared" si="5"/>
        <v>-19.23076923076923</v>
      </c>
      <c r="R26" s="13">
        <f t="shared" si="5"/>
        <v>-12.5</v>
      </c>
      <c r="S26" s="13">
        <f t="shared" si="5"/>
        <v>-30.000000000000004</v>
      </c>
      <c r="V26" s="4">
        <f t="shared" si="2"/>
        <v>26</v>
      </c>
      <c r="W26" s="13">
        <f t="shared" si="2"/>
        <v>16</v>
      </c>
      <c r="X26" s="13">
        <f t="shared" si="2"/>
        <v>10</v>
      </c>
    </row>
    <row r="27" spans="1:24" s="1" customFormat="1" ht="18" customHeight="1" x14ac:dyDescent="0.2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33</v>
      </c>
      <c r="L27" s="4">
        <v>17</v>
      </c>
      <c r="M27" s="4">
        <v>16</v>
      </c>
      <c r="N27" s="4">
        <f t="shared" si="4"/>
        <v>-5</v>
      </c>
      <c r="O27" s="4">
        <v>-2</v>
      </c>
      <c r="P27" s="4">
        <v>-3</v>
      </c>
      <c r="Q27" s="13">
        <f t="shared" si="5"/>
        <v>-13.157894736842103</v>
      </c>
      <c r="R27" s="13">
        <f t="shared" si="5"/>
        <v>-10.526315789473683</v>
      </c>
      <c r="S27" s="13">
        <f t="shared" si="5"/>
        <v>-15.789473684210531</v>
      </c>
      <c r="V27" s="4">
        <f t="shared" si="2"/>
        <v>38</v>
      </c>
      <c r="W27" s="13">
        <f t="shared" si="2"/>
        <v>19</v>
      </c>
      <c r="X27" s="13">
        <f t="shared" si="2"/>
        <v>19</v>
      </c>
    </row>
    <row r="28" spans="1:24" s="1" customFormat="1" ht="18" customHeight="1" x14ac:dyDescent="0.2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39</v>
      </c>
      <c r="L28" s="4">
        <v>15</v>
      </c>
      <c r="M28" s="4">
        <v>24</v>
      </c>
      <c r="N28" s="4">
        <f t="shared" si="4"/>
        <v>-3</v>
      </c>
      <c r="O28" s="4">
        <v>0</v>
      </c>
      <c r="P28" s="4">
        <v>-3</v>
      </c>
      <c r="Q28" s="13">
        <f t="shared" si="5"/>
        <v>-7.1428571428571397</v>
      </c>
      <c r="R28" s="13">
        <f t="shared" si="5"/>
        <v>0</v>
      </c>
      <c r="S28" s="13">
        <f t="shared" si="5"/>
        <v>-11.111111111111116</v>
      </c>
      <c r="V28" s="4">
        <f t="shared" si="2"/>
        <v>42</v>
      </c>
      <c r="W28" s="13">
        <f>L28-O28</f>
        <v>15</v>
      </c>
      <c r="X28" s="13">
        <f t="shared" si="2"/>
        <v>27</v>
      </c>
    </row>
    <row r="29" spans="1:24" s="1" customFormat="1" ht="18" customHeight="1" x14ac:dyDescent="0.2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30</v>
      </c>
      <c r="L29" s="4">
        <v>8</v>
      </c>
      <c r="M29" s="4">
        <v>22</v>
      </c>
      <c r="N29" s="4">
        <f>O29+P29</f>
        <v>-1</v>
      </c>
      <c r="O29" s="4">
        <v>2</v>
      </c>
      <c r="P29" s="4">
        <v>-3</v>
      </c>
      <c r="Q29" s="13">
        <f>IF(K29=N29,0,(1-(K29/(K29-N29)))*-100)</f>
        <v>-3.2258064516129004</v>
      </c>
      <c r="R29" s="13">
        <f>IF(L29=O29,0,(1-(L29/(L29-O29)))*-100)</f>
        <v>33.333333333333329</v>
      </c>
      <c r="S29" s="13">
        <f>IF(M29=P29,0,(1-(M29/(M29-P29)))*-100)</f>
        <v>-12</v>
      </c>
      <c r="V29" s="4">
        <f t="shared" si="2"/>
        <v>31</v>
      </c>
      <c r="W29" s="13">
        <f t="shared" si="2"/>
        <v>6</v>
      </c>
      <c r="X29" s="13">
        <f t="shared" si="2"/>
        <v>25</v>
      </c>
    </row>
    <row r="30" spans="1:24" s="1" customFormat="1" ht="18" customHeight="1" thickBot="1" x14ac:dyDescent="0.25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9</v>
      </c>
      <c r="L30" s="4">
        <v>0</v>
      </c>
      <c r="M30" s="4">
        <v>9</v>
      </c>
      <c r="N30" s="4">
        <f t="shared" ref="N30" si="6">O30+P30</f>
        <v>1</v>
      </c>
      <c r="O30" s="4">
        <v>-1</v>
      </c>
      <c r="P30" s="4">
        <v>2</v>
      </c>
      <c r="Q30" s="13">
        <f t="shared" ref="Q30" si="7">IF(K30=N30,0,(1-(K30/(K30-N30)))*-100)</f>
        <v>12.5</v>
      </c>
      <c r="R30" s="13">
        <f>IF(L30=O30,0,(1-(L30/(L30-O30)))*-100)</f>
        <v>-100</v>
      </c>
      <c r="S30" s="13">
        <f t="shared" ref="S30" si="8">IF(M30=P30,0,(1-(M30/(M30-P30)))*-100)</f>
        <v>28.57142857142858</v>
      </c>
      <c r="V30" s="4">
        <f t="shared" si="2"/>
        <v>8</v>
      </c>
      <c r="W30" s="13">
        <f t="shared" si="2"/>
        <v>1</v>
      </c>
      <c r="X30" s="13">
        <f t="shared" si="2"/>
        <v>7</v>
      </c>
    </row>
    <row r="31" spans="1:24" s="1" customFormat="1" ht="18" customHeight="1" thickTop="1" x14ac:dyDescent="0.2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2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2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13</v>
      </c>
      <c r="L33" s="4">
        <f t="shared" si="12"/>
        <v>10</v>
      </c>
      <c r="M33" s="4">
        <f>SUM(M13:M22)</f>
        <v>3</v>
      </c>
      <c r="N33" s="4">
        <f t="shared" ref="N33:P33" si="13">SUM(N13:N22)</f>
        <v>3</v>
      </c>
      <c r="O33" s="4">
        <f t="shared" si="13"/>
        <v>5</v>
      </c>
      <c r="P33" s="4">
        <f t="shared" si="13"/>
        <v>-2</v>
      </c>
      <c r="Q33" s="13">
        <f t="shared" ref="Q33:Q36" si="14">IF(K33=N33,0,(1-(K33/(K33-N33)))*-100)</f>
        <v>30.000000000000004</v>
      </c>
      <c r="R33" s="13">
        <f t="shared" si="10"/>
        <v>100</v>
      </c>
      <c r="S33" s="13">
        <f t="shared" si="10"/>
        <v>-40</v>
      </c>
      <c r="V33" s="4">
        <f t="shared" ref="V33:X33" si="15">SUM(V13:V22)</f>
        <v>10</v>
      </c>
      <c r="W33" s="13">
        <f t="shared" si="15"/>
        <v>5</v>
      </c>
      <c r="X33" s="13">
        <f t="shared" si="15"/>
        <v>5</v>
      </c>
    </row>
    <row r="34" spans="1:24" s="1" customFormat="1" ht="18" customHeight="1" x14ac:dyDescent="0.2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168</v>
      </c>
      <c r="L34" s="4">
        <f t="shared" si="16"/>
        <v>82</v>
      </c>
      <c r="M34" s="4">
        <f t="shared" si="16"/>
        <v>86</v>
      </c>
      <c r="N34" s="4">
        <f t="shared" si="16"/>
        <v>-21</v>
      </c>
      <c r="O34" s="4">
        <f t="shared" si="16"/>
        <v>-1</v>
      </c>
      <c r="P34" s="4">
        <f t="shared" si="16"/>
        <v>-20</v>
      </c>
      <c r="Q34" s="13">
        <f>IF(K34=N34,0,(1-(K34/(K34-N34)))*-100)</f>
        <v>-11.111111111111116</v>
      </c>
      <c r="R34" s="13">
        <f t="shared" si="10"/>
        <v>-1.2048192771084376</v>
      </c>
      <c r="S34" s="13">
        <f t="shared" si="10"/>
        <v>-18.867924528301884</v>
      </c>
      <c r="V34" s="4">
        <f t="shared" ref="V34:X34" si="17">SUM(V23:V30)</f>
        <v>189</v>
      </c>
      <c r="W34" s="13">
        <f t="shared" si="17"/>
        <v>83</v>
      </c>
      <c r="X34" s="13">
        <f t="shared" si="17"/>
        <v>106</v>
      </c>
    </row>
    <row r="35" spans="1:24" s="1" customFormat="1" ht="18" customHeight="1" x14ac:dyDescent="0.2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148</v>
      </c>
      <c r="L35" s="4">
        <f>SUM(L25:L30)</f>
        <v>66</v>
      </c>
      <c r="M35" s="4">
        <f t="shared" si="18"/>
        <v>82</v>
      </c>
      <c r="N35" s="4">
        <f t="shared" si="18"/>
        <v>-12</v>
      </c>
      <c r="O35" s="4">
        <f t="shared" si="18"/>
        <v>1</v>
      </c>
      <c r="P35" s="4">
        <f t="shared" si="18"/>
        <v>-13</v>
      </c>
      <c r="Q35" s="13">
        <f t="shared" si="14"/>
        <v>-7.4999999999999956</v>
      </c>
      <c r="R35" s="13">
        <f t="shared" si="10"/>
        <v>1.538461538461533</v>
      </c>
      <c r="S35" s="13">
        <f t="shared" si="10"/>
        <v>-13.684210526315788</v>
      </c>
      <c r="V35" s="4">
        <f t="shared" ref="V35" si="19">SUM(V25:V30)</f>
        <v>160</v>
      </c>
      <c r="W35" s="13">
        <f>SUM(W25:W30)</f>
        <v>65</v>
      </c>
      <c r="X35" s="13">
        <f>SUM(X25:X30)</f>
        <v>95</v>
      </c>
    </row>
    <row r="36" spans="1:24" s="1" customFormat="1" ht="18" customHeight="1" x14ac:dyDescent="0.2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111</v>
      </c>
      <c r="L36" s="4">
        <f>SUM(L27:L30)</f>
        <v>40</v>
      </c>
      <c r="M36" s="4">
        <f t="shared" si="20"/>
        <v>71</v>
      </c>
      <c r="N36" s="4">
        <f t="shared" si="20"/>
        <v>-8</v>
      </c>
      <c r="O36" s="4">
        <f t="shared" si="20"/>
        <v>-1</v>
      </c>
      <c r="P36" s="4">
        <f t="shared" si="20"/>
        <v>-7</v>
      </c>
      <c r="Q36" s="13">
        <f t="shared" si="14"/>
        <v>-6.7226890756302504</v>
      </c>
      <c r="R36" s="13">
        <f t="shared" si="10"/>
        <v>-2.4390243902439046</v>
      </c>
      <c r="S36" s="13">
        <f t="shared" si="10"/>
        <v>-8.9743589743589762</v>
      </c>
      <c r="V36" s="4">
        <f t="shared" ref="V36" si="21">SUM(V27:V30)</f>
        <v>119</v>
      </c>
      <c r="W36" s="13">
        <f>SUM(W27:W30)</f>
        <v>41</v>
      </c>
      <c r="X36" s="13">
        <f>SUM(X27:X30)</f>
        <v>78</v>
      </c>
    </row>
    <row r="37" spans="1:24" ht="18" customHeight="1" x14ac:dyDescent="0.2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2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2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7.1823204419889501</v>
      </c>
      <c r="L39" s="14">
        <f>L33/L9*100</f>
        <v>10.869565217391305</v>
      </c>
      <c r="M39" s="15">
        <f t="shared" ref="M39" si="26">M33/M9*100</f>
        <v>3.3707865168539324</v>
      </c>
      <c r="N39" s="14">
        <f>N33/N9*100</f>
        <v>-16.666666666666664</v>
      </c>
      <c r="O39" s="14">
        <f t="shared" ref="O39" si="27">O33/O9*100</f>
        <v>125</v>
      </c>
      <c r="P39" s="14">
        <f>P33/P9*100</f>
        <v>9.0909090909090917</v>
      </c>
      <c r="Q39" s="14">
        <f t="shared" ref="Q39:Q42" si="28">K39-V39</f>
        <v>2.1571948138482462</v>
      </c>
      <c r="R39" s="14">
        <f t="shared" si="24"/>
        <v>5.187747035573123</v>
      </c>
      <c r="S39" s="14">
        <f t="shared" si="24"/>
        <v>-1.1337179876505723</v>
      </c>
      <c r="V39" s="14">
        <f t="shared" ref="V39:X39" si="29">V33/V9*100</f>
        <v>5.025125628140704</v>
      </c>
      <c r="W39" s="14">
        <f t="shared" si="29"/>
        <v>5.6818181818181817</v>
      </c>
      <c r="X39" s="14">
        <f t="shared" si="29"/>
        <v>4.5045045045045047</v>
      </c>
    </row>
    <row r="40" spans="1:24" ht="18" customHeight="1" x14ac:dyDescent="0.2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92.817679558011051</v>
      </c>
      <c r="L40" s="14">
        <f t="shared" si="30"/>
        <v>89.130434782608688</v>
      </c>
      <c r="M40" s="14">
        <f t="shared" si="30"/>
        <v>96.629213483146074</v>
      </c>
      <c r="N40" s="14">
        <f>N34/N9*100</f>
        <v>116.66666666666667</v>
      </c>
      <c r="O40" s="14">
        <f t="shared" ref="O40:P40" si="31">O34/O9*100</f>
        <v>-25</v>
      </c>
      <c r="P40" s="14">
        <f t="shared" si="31"/>
        <v>90.909090909090907</v>
      </c>
      <c r="Q40" s="14">
        <f t="shared" si="28"/>
        <v>-2.1571948138482497</v>
      </c>
      <c r="R40" s="14">
        <f t="shared" si="24"/>
        <v>-5.187747035573139</v>
      </c>
      <c r="S40" s="14">
        <f t="shared" si="24"/>
        <v>1.1337179876505701</v>
      </c>
      <c r="V40" s="14">
        <f t="shared" ref="V40:X40" si="32">V34/V9*100</f>
        <v>94.9748743718593</v>
      </c>
      <c r="W40" s="14">
        <f t="shared" si="32"/>
        <v>94.318181818181827</v>
      </c>
      <c r="X40" s="14">
        <f t="shared" si="32"/>
        <v>95.495495495495504</v>
      </c>
    </row>
    <row r="41" spans="1:24" ht="18" customHeight="1" x14ac:dyDescent="0.2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81.767955801104975</v>
      </c>
      <c r="L41" s="14">
        <f t="shared" si="33"/>
        <v>71.739130434782609</v>
      </c>
      <c r="M41" s="14">
        <f t="shared" si="33"/>
        <v>92.134831460674164</v>
      </c>
      <c r="N41" s="14">
        <f>N35/N9*100</f>
        <v>66.666666666666657</v>
      </c>
      <c r="O41" s="14">
        <f t="shared" ref="O41:P41" si="34">O35/O9*100</f>
        <v>25</v>
      </c>
      <c r="P41" s="14">
        <f t="shared" si="34"/>
        <v>59.090909090909093</v>
      </c>
      <c r="Q41" s="14">
        <f t="shared" si="28"/>
        <v>1.3659457508537116</v>
      </c>
      <c r="R41" s="14">
        <f t="shared" si="24"/>
        <v>-2.1245059288537504</v>
      </c>
      <c r="S41" s="14">
        <f t="shared" si="24"/>
        <v>6.5492458750885731</v>
      </c>
      <c r="V41" s="14">
        <f>V35/V9*100</f>
        <v>80.402010050251263</v>
      </c>
      <c r="W41" s="14">
        <f>W35/W9*100</f>
        <v>73.86363636363636</v>
      </c>
      <c r="X41" s="14">
        <f>X35/X9*100</f>
        <v>85.585585585585591</v>
      </c>
    </row>
    <row r="42" spans="1:24" ht="18" customHeight="1" x14ac:dyDescent="0.2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61.325966850828728</v>
      </c>
      <c r="L42" s="14">
        <f t="shared" si="35"/>
        <v>43.478260869565219</v>
      </c>
      <c r="M42" s="14">
        <f t="shared" si="35"/>
        <v>79.775280898876403</v>
      </c>
      <c r="N42" s="14">
        <f t="shared" si="35"/>
        <v>44.444444444444443</v>
      </c>
      <c r="O42" s="14">
        <f t="shared" si="35"/>
        <v>-25</v>
      </c>
      <c r="P42" s="14">
        <f t="shared" si="35"/>
        <v>31.818181818181817</v>
      </c>
      <c r="Q42" s="14">
        <f t="shared" si="28"/>
        <v>1.5269718759543522</v>
      </c>
      <c r="R42" s="14">
        <f t="shared" si="24"/>
        <v>-3.1126482213438678</v>
      </c>
      <c r="S42" s="14">
        <f t="shared" si="24"/>
        <v>9.5050106286061293</v>
      </c>
      <c r="V42" s="14">
        <f t="shared" ref="V42:X42" si="36">V36/V9*100</f>
        <v>59.798994974874375</v>
      </c>
      <c r="W42" s="14">
        <f t="shared" si="36"/>
        <v>46.590909090909086</v>
      </c>
      <c r="X42" s="14">
        <f t="shared" si="36"/>
        <v>70.270270270270274</v>
      </c>
    </row>
    <row r="43" spans="1:24" x14ac:dyDescent="0.2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6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pageSetUpPr fitToPage="1"/>
  </sheetPr>
  <dimension ref="A1:X43"/>
  <sheetViews>
    <sheetView view="pageBreakPreview" zoomScale="70" zoomScaleNormal="70" zoomScaleSheetLayoutView="70" workbookViewId="0"/>
  </sheetViews>
  <sheetFormatPr defaultRowHeight="13" x14ac:dyDescent="0.2"/>
  <cols>
    <col min="1" max="1" width="11.7265625" customWidth="1"/>
  </cols>
  <sheetData>
    <row r="1" spans="1:2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2">
      <c r="A2" s="1" t="s">
        <v>59</v>
      </c>
    </row>
    <row r="5" spans="1:24" s="1" customFormat="1" ht="12" x14ac:dyDescent="0.2">
      <c r="A5" s="1" t="s">
        <v>45</v>
      </c>
      <c r="S5" s="23" t="s">
        <v>60</v>
      </c>
    </row>
    <row r="6" spans="1:24" s="1" customFormat="1" ht="18" customHeight="1" x14ac:dyDescent="0.2">
      <c r="A6" s="2"/>
      <c r="B6" s="20" t="s">
        <v>33</v>
      </c>
      <c r="C6" s="18"/>
      <c r="D6" s="18"/>
      <c r="E6" s="18"/>
      <c r="F6" s="18"/>
      <c r="G6" s="18"/>
      <c r="H6" s="18"/>
      <c r="I6" s="18"/>
      <c r="J6" s="18"/>
      <c r="K6" s="20" t="s">
        <v>34</v>
      </c>
      <c r="L6" s="18"/>
      <c r="M6" s="18"/>
      <c r="N6" s="18"/>
      <c r="O6" s="18"/>
      <c r="P6" s="18"/>
      <c r="Q6" s="18"/>
      <c r="R6" s="18"/>
      <c r="S6" s="19"/>
    </row>
    <row r="7" spans="1:24" s="1" customFormat="1" ht="18" customHeight="1" x14ac:dyDescent="0.2">
      <c r="A7" s="8"/>
      <c r="B7" s="10" t="s">
        <v>35</v>
      </c>
      <c r="C7" s="11"/>
      <c r="D7" s="11"/>
      <c r="E7" s="17" t="s">
        <v>37</v>
      </c>
      <c r="F7" s="18"/>
      <c r="G7" s="19"/>
      <c r="H7" s="17" t="s">
        <v>36</v>
      </c>
      <c r="I7" s="18"/>
      <c r="J7" s="19"/>
      <c r="K7" s="10" t="s">
        <v>35</v>
      </c>
      <c r="L7" s="11"/>
      <c r="M7" s="11"/>
      <c r="N7" s="17" t="s">
        <v>37</v>
      </c>
      <c r="O7" s="18"/>
      <c r="P7" s="19"/>
      <c r="Q7" s="17" t="s">
        <v>36</v>
      </c>
      <c r="R7" s="18"/>
      <c r="S7" s="19"/>
      <c r="V7" s="20" t="s">
        <v>38</v>
      </c>
      <c r="W7" s="21"/>
      <c r="X7" s="22"/>
    </row>
    <row r="8" spans="1:24" s="1" customFormat="1" x14ac:dyDescent="0.2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2">
      <c r="A9" s="4" t="s">
        <v>0</v>
      </c>
      <c r="B9" s="4">
        <f>C9+D9</f>
        <v>7</v>
      </c>
      <c r="C9" s="4">
        <f>SUM(C10:C30)</f>
        <v>4</v>
      </c>
      <c r="D9" s="4">
        <f>SUM(D10:D30)</f>
        <v>3</v>
      </c>
      <c r="E9" s="4">
        <f>F9+G9</f>
        <v>-4</v>
      </c>
      <c r="F9" s="4">
        <f>SUM(F10:F30)</f>
        <v>-1</v>
      </c>
      <c r="G9" s="4">
        <f>SUM(G10:G30)</f>
        <v>-3</v>
      </c>
      <c r="H9" s="13">
        <f>IF(B9=E9,0,(1-(B9/(B9-E9)))*-100)</f>
        <v>-36.363636363636367</v>
      </c>
      <c r="I9" s="13">
        <f>IF(C9=F9,0,(1-(C9/(C9-F9)))*-100)</f>
        <v>-19.999999999999996</v>
      </c>
      <c r="J9" s="13">
        <f>IF(D9=G9,0,(1-(D9/(D9-G9)))*-100)</f>
        <v>-50</v>
      </c>
      <c r="K9" s="4">
        <f>L9+M9</f>
        <v>66</v>
      </c>
      <c r="L9" s="4">
        <f>SUM(L10:L30)</f>
        <v>34</v>
      </c>
      <c r="M9" s="4">
        <f>SUM(M10:M30)</f>
        <v>32</v>
      </c>
      <c r="N9" s="4">
        <f>O9+P9</f>
        <v>-1</v>
      </c>
      <c r="O9" s="4">
        <f>SUM(O10:O30)</f>
        <v>13</v>
      </c>
      <c r="P9" s="4">
        <f>SUM(P10:P30)</f>
        <v>-14</v>
      </c>
      <c r="Q9" s="13">
        <f>IF(K9=N9,0,(1-(K9/(K9-N9)))*-100)</f>
        <v>-1.4925373134328401</v>
      </c>
      <c r="R9" s="13">
        <f>IF(L9=O9,0,(1-(L9/(L9-O9)))*-100)</f>
        <v>61.904761904761905</v>
      </c>
      <c r="S9" s="13">
        <f>IF(M9=P9,0,(1-(M9/(M9-P9)))*-100)</f>
        <v>-30.434782608695656</v>
      </c>
      <c r="V9" s="4">
        <f>K9-N9</f>
        <v>67</v>
      </c>
      <c r="W9" s="13">
        <f>L9-O9</f>
        <v>21</v>
      </c>
      <c r="X9" s="13">
        <f>M9-P9</f>
        <v>46</v>
      </c>
    </row>
    <row r="10" spans="1:24" s="1" customFormat="1" ht="18" customHeight="1" x14ac:dyDescent="0.2">
      <c r="A10" s="4" t="s">
        <v>1</v>
      </c>
      <c r="B10" s="4">
        <f>C10+D10</f>
        <v>7</v>
      </c>
      <c r="C10" s="4">
        <v>4</v>
      </c>
      <c r="D10" s="4">
        <v>3</v>
      </c>
      <c r="E10" s="4">
        <f>F10+G10</f>
        <v>-4</v>
      </c>
      <c r="F10" s="4">
        <v>-1</v>
      </c>
      <c r="G10" s="4">
        <v>-3</v>
      </c>
      <c r="H10" s="13">
        <f>IF(B10=E10,0,(1-(B10/(B10-E10)))*-100)</f>
        <v>-36.363636363636367</v>
      </c>
      <c r="I10" s="13">
        <f t="shared" ref="I10" si="0">IF(C10=F10,0,(1-(C10/(C10-F10)))*-100)</f>
        <v>-19.999999999999996</v>
      </c>
      <c r="J10" s="13">
        <f>IF(D10=G10,0,(1-(D10/(D10-G10)))*-100)</f>
        <v>-50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2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2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2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2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2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2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2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2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0</v>
      </c>
      <c r="L18" s="4">
        <v>0</v>
      </c>
      <c r="M18" s="4">
        <v>0</v>
      </c>
      <c r="N18" s="4">
        <f t="shared" si="4"/>
        <v>0</v>
      </c>
      <c r="O18" s="4">
        <v>0</v>
      </c>
      <c r="P18" s="4">
        <v>0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0</v>
      </c>
      <c r="W18" s="13">
        <f t="shared" si="2"/>
        <v>0</v>
      </c>
      <c r="X18" s="13">
        <f t="shared" si="2"/>
        <v>0</v>
      </c>
    </row>
    <row r="19" spans="1:24" s="1" customFormat="1" ht="18" customHeight="1" x14ac:dyDescent="0.2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0</v>
      </c>
      <c r="L19" s="4">
        <v>0</v>
      </c>
      <c r="M19" s="4">
        <v>0</v>
      </c>
      <c r="N19" s="4">
        <f t="shared" si="4"/>
        <v>-1</v>
      </c>
      <c r="O19" s="4">
        <v>0</v>
      </c>
      <c r="P19" s="4">
        <v>-1</v>
      </c>
      <c r="Q19" s="13">
        <f t="shared" si="5"/>
        <v>-100</v>
      </c>
      <c r="R19" s="13">
        <f t="shared" si="1"/>
        <v>0</v>
      </c>
      <c r="S19" s="13">
        <f t="shared" si="1"/>
        <v>-100</v>
      </c>
      <c r="V19" s="4">
        <f t="shared" si="2"/>
        <v>1</v>
      </c>
      <c r="W19" s="13">
        <f t="shared" si="2"/>
        <v>0</v>
      </c>
      <c r="X19" s="13">
        <f t="shared" si="2"/>
        <v>1</v>
      </c>
    </row>
    <row r="20" spans="1:24" s="1" customFormat="1" ht="18" customHeight="1" x14ac:dyDescent="0.2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0</v>
      </c>
      <c r="L20" s="4">
        <v>0</v>
      </c>
      <c r="M20" s="4">
        <v>0</v>
      </c>
      <c r="N20" s="4">
        <f t="shared" si="4"/>
        <v>0</v>
      </c>
      <c r="O20" s="4">
        <v>0</v>
      </c>
      <c r="P20" s="4">
        <v>0</v>
      </c>
      <c r="Q20" s="13">
        <f t="shared" si="5"/>
        <v>0</v>
      </c>
      <c r="R20" s="13">
        <f t="shared" si="1"/>
        <v>0</v>
      </c>
      <c r="S20" s="13">
        <f t="shared" si="1"/>
        <v>0</v>
      </c>
      <c r="V20" s="4">
        <f t="shared" si="2"/>
        <v>0</v>
      </c>
      <c r="W20" s="13">
        <f t="shared" si="2"/>
        <v>0</v>
      </c>
      <c r="X20" s="13">
        <f t="shared" si="2"/>
        <v>0</v>
      </c>
    </row>
    <row r="21" spans="1:24" s="1" customFormat="1" ht="18" customHeight="1" x14ac:dyDescent="0.2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0</v>
      </c>
      <c r="L21" s="4">
        <v>0</v>
      </c>
      <c r="M21" s="4">
        <v>0</v>
      </c>
      <c r="N21" s="4">
        <f t="shared" si="4"/>
        <v>-2</v>
      </c>
      <c r="O21" s="4">
        <v>-1</v>
      </c>
      <c r="P21" s="4">
        <v>-1</v>
      </c>
      <c r="Q21" s="13">
        <f t="shared" si="5"/>
        <v>-100</v>
      </c>
      <c r="R21" s="13">
        <f t="shared" si="1"/>
        <v>-100</v>
      </c>
      <c r="S21" s="13">
        <f t="shared" si="1"/>
        <v>-100</v>
      </c>
      <c r="V21" s="4">
        <f t="shared" si="2"/>
        <v>2</v>
      </c>
      <c r="W21" s="13">
        <f t="shared" si="2"/>
        <v>1</v>
      </c>
      <c r="X21" s="13">
        <f t="shared" si="2"/>
        <v>1</v>
      </c>
    </row>
    <row r="22" spans="1:24" s="1" customFormat="1" ht="18" customHeight="1" x14ac:dyDescent="0.2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1</v>
      </c>
      <c r="L22" s="4">
        <v>1</v>
      </c>
      <c r="M22" s="4">
        <v>0</v>
      </c>
      <c r="N22" s="4">
        <f t="shared" si="4"/>
        <v>-1</v>
      </c>
      <c r="O22" s="4">
        <v>0</v>
      </c>
      <c r="P22" s="4">
        <v>-1</v>
      </c>
      <c r="Q22" s="13">
        <f t="shared" si="5"/>
        <v>-50</v>
      </c>
      <c r="R22" s="13">
        <f t="shared" si="1"/>
        <v>0</v>
      </c>
      <c r="S22" s="13">
        <f t="shared" si="1"/>
        <v>-100</v>
      </c>
      <c r="V22" s="4">
        <f t="shared" si="2"/>
        <v>2</v>
      </c>
      <c r="W22" s="13">
        <f t="shared" si="2"/>
        <v>1</v>
      </c>
      <c r="X22" s="13">
        <f t="shared" si="2"/>
        <v>1</v>
      </c>
    </row>
    <row r="23" spans="1:24" s="1" customFormat="1" ht="18" customHeight="1" x14ac:dyDescent="0.2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6</v>
      </c>
      <c r="L23" s="4">
        <v>5</v>
      </c>
      <c r="M23" s="4">
        <v>1</v>
      </c>
      <c r="N23" s="4">
        <f t="shared" si="4"/>
        <v>6</v>
      </c>
      <c r="O23" s="4">
        <v>5</v>
      </c>
      <c r="P23" s="4">
        <v>1</v>
      </c>
      <c r="Q23" s="13">
        <f t="shared" si="5"/>
        <v>0</v>
      </c>
      <c r="R23" s="13">
        <f t="shared" si="1"/>
        <v>0</v>
      </c>
      <c r="S23" s="13">
        <f t="shared" si="1"/>
        <v>0</v>
      </c>
      <c r="V23" s="4">
        <f t="shared" si="2"/>
        <v>0</v>
      </c>
      <c r="W23" s="13">
        <f t="shared" si="2"/>
        <v>0</v>
      </c>
      <c r="X23" s="13">
        <f t="shared" si="2"/>
        <v>0</v>
      </c>
    </row>
    <row r="24" spans="1:24" s="1" customFormat="1" ht="18" customHeight="1" x14ac:dyDescent="0.2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2</v>
      </c>
      <c r="L24" s="4">
        <v>1</v>
      </c>
      <c r="M24" s="4">
        <v>1</v>
      </c>
      <c r="N24" s="4">
        <f t="shared" si="4"/>
        <v>0</v>
      </c>
      <c r="O24" s="4">
        <v>0</v>
      </c>
      <c r="P24" s="4">
        <v>0</v>
      </c>
      <c r="Q24" s="13">
        <f t="shared" si="5"/>
        <v>0</v>
      </c>
      <c r="R24" s="13">
        <f t="shared" si="1"/>
        <v>0</v>
      </c>
      <c r="S24" s="13">
        <f t="shared" si="1"/>
        <v>0</v>
      </c>
      <c r="V24" s="4">
        <f t="shared" si="2"/>
        <v>2</v>
      </c>
      <c r="W24" s="13">
        <f t="shared" si="2"/>
        <v>1</v>
      </c>
      <c r="X24" s="13">
        <f t="shared" si="2"/>
        <v>1</v>
      </c>
    </row>
    <row r="25" spans="1:24" s="1" customFormat="1" ht="18" customHeight="1" x14ac:dyDescent="0.2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6</v>
      </c>
      <c r="L25" s="4">
        <v>3</v>
      </c>
      <c r="M25" s="4">
        <v>3</v>
      </c>
      <c r="N25" s="4">
        <f t="shared" si="4"/>
        <v>0</v>
      </c>
      <c r="O25" s="4">
        <v>-2</v>
      </c>
      <c r="P25" s="4">
        <v>2</v>
      </c>
      <c r="Q25" s="13">
        <f t="shared" si="5"/>
        <v>0</v>
      </c>
      <c r="R25" s="13">
        <f t="shared" si="1"/>
        <v>-40</v>
      </c>
      <c r="S25" s="13">
        <f t="shared" si="1"/>
        <v>200</v>
      </c>
      <c r="V25" s="4">
        <f t="shared" si="2"/>
        <v>6</v>
      </c>
      <c r="W25" s="13">
        <f t="shared" si="2"/>
        <v>5</v>
      </c>
      <c r="X25" s="13">
        <f t="shared" si="2"/>
        <v>1</v>
      </c>
    </row>
    <row r="26" spans="1:24" s="1" customFormat="1" ht="18" customHeight="1" x14ac:dyDescent="0.2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7</v>
      </c>
      <c r="L26" s="4">
        <v>5</v>
      </c>
      <c r="M26" s="4">
        <v>2</v>
      </c>
      <c r="N26" s="4">
        <f t="shared" si="4"/>
        <v>-6</v>
      </c>
      <c r="O26" s="4">
        <v>1</v>
      </c>
      <c r="P26" s="4">
        <v>-7</v>
      </c>
      <c r="Q26" s="13">
        <f t="shared" si="5"/>
        <v>-46.153846153846153</v>
      </c>
      <c r="R26" s="13">
        <f t="shared" si="5"/>
        <v>25</v>
      </c>
      <c r="S26" s="13">
        <f t="shared" si="5"/>
        <v>-77.777777777777786</v>
      </c>
      <c r="V26" s="4">
        <f t="shared" si="2"/>
        <v>13</v>
      </c>
      <c r="W26" s="13">
        <f t="shared" si="2"/>
        <v>4</v>
      </c>
      <c r="X26" s="13">
        <f t="shared" si="2"/>
        <v>9</v>
      </c>
    </row>
    <row r="27" spans="1:24" s="1" customFormat="1" ht="18" customHeight="1" x14ac:dyDescent="0.2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17</v>
      </c>
      <c r="L27" s="4">
        <v>11</v>
      </c>
      <c r="M27" s="4">
        <v>6</v>
      </c>
      <c r="N27" s="4">
        <f t="shared" si="4"/>
        <v>6</v>
      </c>
      <c r="O27" s="4">
        <v>8</v>
      </c>
      <c r="P27" s="4">
        <v>-2</v>
      </c>
      <c r="Q27" s="13">
        <f t="shared" si="5"/>
        <v>54.54545454545454</v>
      </c>
      <c r="R27" s="13">
        <f t="shared" si="5"/>
        <v>266.66666666666663</v>
      </c>
      <c r="S27" s="13">
        <f t="shared" si="5"/>
        <v>-25</v>
      </c>
      <c r="V27" s="4">
        <f t="shared" si="2"/>
        <v>11</v>
      </c>
      <c r="W27" s="13">
        <f t="shared" si="2"/>
        <v>3</v>
      </c>
      <c r="X27" s="13">
        <f t="shared" si="2"/>
        <v>8</v>
      </c>
    </row>
    <row r="28" spans="1:24" s="1" customFormat="1" ht="18" customHeight="1" x14ac:dyDescent="0.2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13</v>
      </c>
      <c r="L28" s="4">
        <v>6</v>
      </c>
      <c r="M28" s="4">
        <v>7</v>
      </c>
      <c r="N28" s="4">
        <f t="shared" si="4"/>
        <v>-7</v>
      </c>
      <c r="O28" s="4">
        <v>1</v>
      </c>
      <c r="P28" s="4">
        <v>-8</v>
      </c>
      <c r="Q28" s="13">
        <f t="shared" si="5"/>
        <v>-35</v>
      </c>
      <c r="R28" s="13">
        <f t="shared" si="5"/>
        <v>19.999999999999996</v>
      </c>
      <c r="S28" s="13">
        <f t="shared" si="5"/>
        <v>-53.333333333333336</v>
      </c>
      <c r="V28" s="4">
        <f t="shared" si="2"/>
        <v>20</v>
      </c>
      <c r="W28" s="13">
        <f>L28-O28</f>
        <v>5</v>
      </c>
      <c r="X28" s="13">
        <f t="shared" si="2"/>
        <v>15</v>
      </c>
    </row>
    <row r="29" spans="1:24" s="1" customFormat="1" ht="18" customHeight="1" x14ac:dyDescent="0.2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10</v>
      </c>
      <c r="L29" s="4">
        <v>1</v>
      </c>
      <c r="M29" s="4">
        <v>9</v>
      </c>
      <c r="N29" s="4">
        <f>O29+P29</f>
        <v>5</v>
      </c>
      <c r="O29" s="4">
        <v>0</v>
      </c>
      <c r="P29" s="4">
        <v>5</v>
      </c>
      <c r="Q29" s="13">
        <f>IF(K29=N29,0,(1-(K29/(K29-N29)))*-100)</f>
        <v>100</v>
      </c>
      <c r="R29" s="13">
        <f>IF(L29=O29,0,(1-(L29/(L29-O29)))*-100)</f>
        <v>0</v>
      </c>
      <c r="S29" s="13">
        <f>IF(M29=P29,0,(1-(M29/(M29-P29)))*-100)</f>
        <v>125</v>
      </c>
      <c r="V29" s="4">
        <f t="shared" si="2"/>
        <v>5</v>
      </c>
      <c r="W29" s="13">
        <f t="shared" si="2"/>
        <v>1</v>
      </c>
      <c r="X29" s="13">
        <f t="shared" si="2"/>
        <v>4</v>
      </c>
    </row>
    <row r="30" spans="1:24" s="1" customFormat="1" ht="18" customHeight="1" thickBot="1" x14ac:dyDescent="0.25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4</v>
      </c>
      <c r="L30" s="4">
        <v>1</v>
      </c>
      <c r="M30" s="4">
        <v>3</v>
      </c>
      <c r="N30" s="4">
        <f t="shared" ref="N30" si="6">O30+P30</f>
        <v>-1</v>
      </c>
      <c r="O30" s="4">
        <v>1</v>
      </c>
      <c r="P30" s="4">
        <v>-2</v>
      </c>
      <c r="Q30" s="13">
        <f t="shared" ref="Q30" si="7">IF(K30=N30,0,(1-(K30/(K30-N30)))*-100)</f>
        <v>-19.999999999999996</v>
      </c>
      <c r="R30" s="13">
        <f>IF(L30=O30,0,(1-(L30/(L30-O30)))*-100)</f>
        <v>0</v>
      </c>
      <c r="S30" s="13">
        <f t="shared" ref="S30" si="8">IF(M30=P30,0,(1-(M30/(M30-P30)))*-100)</f>
        <v>-40</v>
      </c>
      <c r="V30" s="4">
        <f t="shared" si="2"/>
        <v>5</v>
      </c>
      <c r="W30" s="13">
        <f t="shared" si="2"/>
        <v>0</v>
      </c>
      <c r="X30" s="13">
        <f t="shared" si="2"/>
        <v>5</v>
      </c>
    </row>
    <row r="31" spans="1:24" s="1" customFormat="1" ht="18" customHeight="1" thickTop="1" x14ac:dyDescent="0.2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2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2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1</v>
      </c>
      <c r="L33" s="4">
        <f t="shared" si="12"/>
        <v>1</v>
      </c>
      <c r="M33" s="4">
        <f>SUM(M13:M22)</f>
        <v>0</v>
      </c>
      <c r="N33" s="4">
        <f t="shared" ref="N33:P33" si="13">SUM(N13:N22)</f>
        <v>-4</v>
      </c>
      <c r="O33" s="4">
        <f t="shared" si="13"/>
        <v>-1</v>
      </c>
      <c r="P33" s="4">
        <f t="shared" si="13"/>
        <v>-3</v>
      </c>
      <c r="Q33" s="13">
        <f t="shared" ref="Q33:Q36" si="14">IF(K33=N33,0,(1-(K33/(K33-N33)))*-100)</f>
        <v>-80</v>
      </c>
      <c r="R33" s="13">
        <f t="shared" si="10"/>
        <v>-50</v>
      </c>
      <c r="S33" s="13">
        <f t="shared" si="10"/>
        <v>-100</v>
      </c>
      <c r="V33" s="4">
        <f t="shared" ref="V33:X33" si="15">SUM(V13:V22)</f>
        <v>5</v>
      </c>
      <c r="W33" s="13">
        <f t="shared" si="15"/>
        <v>2</v>
      </c>
      <c r="X33" s="13">
        <f t="shared" si="15"/>
        <v>3</v>
      </c>
    </row>
    <row r="34" spans="1:24" s="1" customFormat="1" ht="18" customHeight="1" x14ac:dyDescent="0.2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65</v>
      </c>
      <c r="L34" s="4">
        <f t="shared" si="16"/>
        <v>33</v>
      </c>
      <c r="M34" s="4">
        <f t="shared" si="16"/>
        <v>32</v>
      </c>
      <c r="N34" s="4">
        <f t="shared" si="16"/>
        <v>3</v>
      </c>
      <c r="O34" s="4">
        <f t="shared" si="16"/>
        <v>14</v>
      </c>
      <c r="P34" s="4">
        <f t="shared" si="16"/>
        <v>-11</v>
      </c>
      <c r="Q34" s="13">
        <f>IF(K34=N34,0,(1-(K34/(K34-N34)))*-100)</f>
        <v>4.8387096774193505</v>
      </c>
      <c r="R34" s="13">
        <f t="shared" si="10"/>
        <v>73.684210526315795</v>
      </c>
      <c r="S34" s="13">
        <f t="shared" si="10"/>
        <v>-25.581395348837212</v>
      </c>
      <c r="V34" s="4">
        <f t="shared" ref="V34:X34" si="17">SUM(V23:V30)</f>
        <v>62</v>
      </c>
      <c r="W34" s="13">
        <f t="shared" si="17"/>
        <v>19</v>
      </c>
      <c r="X34" s="13">
        <f t="shared" si="17"/>
        <v>43</v>
      </c>
    </row>
    <row r="35" spans="1:24" s="1" customFormat="1" ht="18" customHeight="1" x14ac:dyDescent="0.2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57</v>
      </c>
      <c r="L35" s="4">
        <f>SUM(L25:L30)</f>
        <v>27</v>
      </c>
      <c r="M35" s="4">
        <f t="shared" si="18"/>
        <v>30</v>
      </c>
      <c r="N35" s="4">
        <f t="shared" si="18"/>
        <v>-3</v>
      </c>
      <c r="O35" s="4">
        <f t="shared" si="18"/>
        <v>9</v>
      </c>
      <c r="P35" s="4">
        <f t="shared" si="18"/>
        <v>-12</v>
      </c>
      <c r="Q35" s="13">
        <f t="shared" si="14"/>
        <v>-5.0000000000000044</v>
      </c>
      <c r="R35" s="13">
        <f t="shared" si="10"/>
        <v>50</v>
      </c>
      <c r="S35" s="13">
        <f t="shared" si="10"/>
        <v>-28.571428571428569</v>
      </c>
      <c r="V35" s="4">
        <f t="shared" ref="V35" si="19">SUM(V25:V30)</f>
        <v>60</v>
      </c>
      <c r="W35" s="13">
        <f>SUM(W25:W30)</f>
        <v>18</v>
      </c>
      <c r="X35" s="13">
        <f>SUM(X25:X30)</f>
        <v>42</v>
      </c>
    </row>
    <row r="36" spans="1:24" s="1" customFormat="1" ht="18" customHeight="1" x14ac:dyDescent="0.2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44</v>
      </c>
      <c r="L36" s="4">
        <f>SUM(L27:L30)</f>
        <v>19</v>
      </c>
      <c r="M36" s="4">
        <f t="shared" si="20"/>
        <v>25</v>
      </c>
      <c r="N36" s="4">
        <f t="shared" si="20"/>
        <v>3</v>
      </c>
      <c r="O36" s="4">
        <f t="shared" si="20"/>
        <v>10</v>
      </c>
      <c r="P36" s="4">
        <f t="shared" si="20"/>
        <v>-7</v>
      </c>
      <c r="Q36" s="13">
        <f t="shared" si="14"/>
        <v>7.3170731707317138</v>
      </c>
      <c r="R36" s="13">
        <f t="shared" si="10"/>
        <v>111.11111111111111</v>
      </c>
      <c r="S36" s="13">
        <f t="shared" si="10"/>
        <v>-21.875</v>
      </c>
      <c r="V36" s="4">
        <f t="shared" ref="V36" si="21">SUM(V27:V30)</f>
        <v>41</v>
      </c>
      <c r="W36" s="13">
        <f>SUM(W27:W30)</f>
        <v>9</v>
      </c>
      <c r="X36" s="13">
        <f>SUM(X27:X30)</f>
        <v>32</v>
      </c>
    </row>
    <row r="37" spans="1:24" ht="18" customHeight="1" x14ac:dyDescent="0.2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2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2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1.5151515151515151</v>
      </c>
      <c r="L39" s="14">
        <f>L33/L9*100</f>
        <v>2.9411764705882351</v>
      </c>
      <c r="M39" s="15">
        <f t="shared" ref="M39" si="26">M33/M9*100</f>
        <v>0</v>
      </c>
      <c r="N39" s="14">
        <f>N33/N9*100</f>
        <v>400</v>
      </c>
      <c r="O39" s="14">
        <f t="shared" ref="O39" si="27">O33/O9*100</f>
        <v>-7.6923076923076925</v>
      </c>
      <c r="P39" s="14">
        <f>P33/P9*100</f>
        <v>21.428571428571427</v>
      </c>
      <c r="Q39" s="14">
        <f t="shared" ref="Q39:Q42" si="28">K39-V39</f>
        <v>-5.9475350520126629</v>
      </c>
      <c r="R39" s="14">
        <f t="shared" si="24"/>
        <v>-6.5826330532212882</v>
      </c>
      <c r="S39" s="14">
        <f t="shared" si="24"/>
        <v>-6.5217391304347823</v>
      </c>
      <c r="V39" s="14">
        <f t="shared" ref="V39:X39" si="29">V33/V9*100</f>
        <v>7.4626865671641784</v>
      </c>
      <c r="W39" s="14">
        <f t="shared" si="29"/>
        <v>9.5238095238095237</v>
      </c>
      <c r="X39" s="14">
        <f t="shared" si="29"/>
        <v>6.5217391304347823</v>
      </c>
    </row>
    <row r="40" spans="1:24" ht="18" customHeight="1" x14ac:dyDescent="0.2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98.484848484848484</v>
      </c>
      <c r="L40" s="14">
        <f t="shared" si="30"/>
        <v>97.058823529411768</v>
      </c>
      <c r="M40" s="14">
        <f t="shared" si="30"/>
        <v>100</v>
      </c>
      <c r="N40" s="14">
        <f>N34/N9*100</f>
        <v>-300</v>
      </c>
      <c r="O40" s="14">
        <f t="shared" ref="O40:P40" si="31">O34/O9*100</f>
        <v>107.69230769230769</v>
      </c>
      <c r="P40" s="14">
        <f t="shared" si="31"/>
        <v>78.571428571428569</v>
      </c>
      <c r="Q40" s="14">
        <f t="shared" si="28"/>
        <v>5.9475350520126682</v>
      </c>
      <c r="R40" s="14">
        <f t="shared" si="24"/>
        <v>6.5826330532212864</v>
      </c>
      <c r="S40" s="14">
        <f t="shared" si="24"/>
        <v>6.5217391304347814</v>
      </c>
      <c r="V40" s="14">
        <f t="shared" ref="V40:X40" si="32">V34/V9*100</f>
        <v>92.537313432835816</v>
      </c>
      <c r="W40" s="14">
        <f t="shared" si="32"/>
        <v>90.476190476190482</v>
      </c>
      <c r="X40" s="14">
        <f t="shared" si="32"/>
        <v>93.478260869565219</v>
      </c>
    </row>
    <row r="41" spans="1:24" ht="18" customHeight="1" x14ac:dyDescent="0.2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86.36363636363636</v>
      </c>
      <c r="L41" s="14">
        <f t="shared" si="33"/>
        <v>79.411764705882348</v>
      </c>
      <c r="M41" s="14">
        <f t="shared" si="33"/>
        <v>93.75</v>
      </c>
      <c r="N41" s="14">
        <f>N35/N9*100</f>
        <v>300</v>
      </c>
      <c r="O41" s="14">
        <f t="shared" ref="O41:P41" si="34">O35/O9*100</f>
        <v>69.230769230769226</v>
      </c>
      <c r="P41" s="14">
        <f t="shared" si="34"/>
        <v>85.714285714285708</v>
      </c>
      <c r="Q41" s="14">
        <f t="shared" si="28"/>
        <v>-3.1886024423337886</v>
      </c>
      <c r="R41" s="14">
        <f t="shared" si="24"/>
        <v>-6.3025210084033603</v>
      </c>
      <c r="S41" s="14">
        <f t="shared" si="24"/>
        <v>2.4456521739130466</v>
      </c>
      <c r="V41" s="14">
        <f>V35/V9*100</f>
        <v>89.552238805970148</v>
      </c>
      <c r="W41" s="14">
        <f>W35/W9*100</f>
        <v>85.714285714285708</v>
      </c>
      <c r="X41" s="14">
        <f>X35/X9*100</f>
        <v>91.304347826086953</v>
      </c>
    </row>
    <row r="42" spans="1:24" ht="18" customHeight="1" x14ac:dyDescent="0.2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66.666666666666657</v>
      </c>
      <c r="L42" s="14">
        <f t="shared" si="35"/>
        <v>55.882352941176471</v>
      </c>
      <c r="M42" s="14">
        <f t="shared" si="35"/>
        <v>78.125</v>
      </c>
      <c r="N42" s="14">
        <f t="shared" si="35"/>
        <v>-300</v>
      </c>
      <c r="O42" s="14">
        <f t="shared" si="35"/>
        <v>76.923076923076934</v>
      </c>
      <c r="P42" s="14">
        <f t="shared" si="35"/>
        <v>50</v>
      </c>
      <c r="Q42" s="14">
        <f t="shared" si="28"/>
        <v>5.4726368159203886</v>
      </c>
      <c r="R42" s="14">
        <f t="shared" si="24"/>
        <v>13.025210084033617</v>
      </c>
      <c r="S42" s="14">
        <f t="shared" si="24"/>
        <v>8.5597826086956559</v>
      </c>
      <c r="V42" s="14">
        <f t="shared" ref="V42:X42" si="36">V36/V9*100</f>
        <v>61.194029850746269</v>
      </c>
      <c r="W42" s="14">
        <f t="shared" si="36"/>
        <v>42.857142857142854</v>
      </c>
      <c r="X42" s="14">
        <f t="shared" si="36"/>
        <v>69.565217391304344</v>
      </c>
    </row>
    <row r="43" spans="1:24" x14ac:dyDescent="0.2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6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pageSetUpPr fitToPage="1"/>
  </sheetPr>
  <dimension ref="A1:X43"/>
  <sheetViews>
    <sheetView view="pageBreakPreview" zoomScale="70" zoomScaleNormal="70" zoomScaleSheetLayoutView="70" workbookViewId="0"/>
  </sheetViews>
  <sheetFormatPr defaultRowHeight="13" x14ac:dyDescent="0.2"/>
  <cols>
    <col min="1" max="1" width="11.7265625" customWidth="1"/>
  </cols>
  <sheetData>
    <row r="1" spans="1:2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2">
      <c r="A2" s="1" t="s">
        <v>59</v>
      </c>
    </row>
    <row r="5" spans="1:24" s="1" customFormat="1" ht="12" x14ac:dyDescent="0.2">
      <c r="A5" s="1" t="s">
        <v>46</v>
      </c>
      <c r="S5" s="23" t="s">
        <v>60</v>
      </c>
    </row>
    <row r="6" spans="1:24" s="1" customFormat="1" ht="18" customHeight="1" x14ac:dyDescent="0.2">
      <c r="A6" s="2"/>
      <c r="B6" s="20" t="s">
        <v>33</v>
      </c>
      <c r="C6" s="18"/>
      <c r="D6" s="18"/>
      <c r="E6" s="18"/>
      <c r="F6" s="18"/>
      <c r="G6" s="18"/>
      <c r="H6" s="18"/>
      <c r="I6" s="18"/>
      <c r="J6" s="18"/>
      <c r="K6" s="20" t="s">
        <v>34</v>
      </c>
      <c r="L6" s="18"/>
      <c r="M6" s="18"/>
      <c r="N6" s="18"/>
      <c r="O6" s="18"/>
      <c r="P6" s="18"/>
      <c r="Q6" s="18"/>
      <c r="R6" s="18"/>
      <c r="S6" s="19"/>
    </row>
    <row r="7" spans="1:24" s="1" customFormat="1" ht="18" customHeight="1" x14ac:dyDescent="0.2">
      <c r="A7" s="8"/>
      <c r="B7" s="10" t="s">
        <v>35</v>
      </c>
      <c r="C7" s="11"/>
      <c r="D7" s="11"/>
      <c r="E7" s="17" t="s">
        <v>37</v>
      </c>
      <c r="F7" s="18"/>
      <c r="G7" s="19"/>
      <c r="H7" s="17" t="s">
        <v>36</v>
      </c>
      <c r="I7" s="18"/>
      <c r="J7" s="19"/>
      <c r="K7" s="10" t="s">
        <v>35</v>
      </c>
      <c r="L7" s="11"/>
      <c r="M7" s="11"/>
      <c r="N7" s="17" t="s">
        <v>37</v>
      </c>
      <c r="O7" s="18"/>
      <c r="P7" s="19"/>
      <c r="Q7" s="17" t="s">
        <v>36</v>
      </c>
      <c r="R7" s="18"/>
      <c r="S7" s="19"/>
      <c r="V7" s="20" t="s">
        <v>38</v>
      </c>
      <c r="W7" s="21"/>
      <c r="X7" s="22"/>
    </row>
    <row r="8" spans="1:24" s="1" customFormat="1" x14ac:dyDescent="0.2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2">
      <c r="A9" s="4" t="s">
        <v>0</v>
      </c>
      <c r="B9" s="4">
        <f>C9+D9</f>
        <v>15</v>
      </c>
      <c r="C9" s="4">
        <f>SUM(C10:C30)</f>
        <v>6</v>
      </c>
      <c r="D9" s="4">
        <f>SUM(D10:D30)</f>
        <v>9</v>
      </c>
      <c r="E9" s="4">
        <f>F9+G9</f>
        <v>-6</v>
      </c>
      <c r="F9" s="4">
        <f>SUM(F10:F30)</f>
        <v>0</v>
      </c>
      <c r="G9" s="4">
        <f>SUM(G10:G30)</f>
        <v>-6</v>
      </c>
      <c r="H9" s="13">
        <f>IF(B9=E9,0,(1-(B9/(B9-E9)))*-100)</f>
        <v>-28.571428571428569</v>
      </c>
      <c r="I9" s="13">
        <f>IF(C9=F9,0,(1-(C9/(C9-F9)))*-100)</f>
        <v>0</v>
      </c>
      <c r="J9" s="13">
        <f>IF(D9=G9,0,(1-(D9/(D9-G9)))*-100)</f>
        <v>-40</v>
      </c>
      <c r="K9" s="4">
        <f>L9+M9</f>
        <v>137</v>
      </c>
      <c r="L9" s="4">
        <f>SUM(L10:L30)</f>
        <v>59</v>
      </c>
      <c r="M9" s="4">
        <f>SUM(M10:M30)</f>
        <v>78</v>
      </c>
      <c r="N9" s="4">
        <f>O9+P9</f>
        <v>-15</v>
      </c>
      <c r="O9" s="4">
        <f>SUM(O10:O30)</f>
        <v>-20</v>
      </c>
      <c r="P9" s="4">
        <f>SUM(P10:P30)</f>
        <v>5</v>
      </c>
      <c r="Q9" s="13">
        <f>IF(K9=N9,0,(1-(K9/(K9-N9)))*-100)</f>
        <v>-9.8684210526315823</v>
      </c>
      <c r="R9" s="13">
        <f>IF(L9=O9,0,(1-(L9/(L9-O9)))*-100)</f>
        <v>-25.316455696202532</v>
      </c>
      <c r="S9" s="13">
        <f>IF(M9=P9,0,(1-(M9/(M9-P9)))*-100)</f>
        <v>6.8493150684931559</v>
      </c>
      <c r="V9" s="4">
        <f>K9-N9</f>
        <v>152</v>
      </c>
      <c r="W9" s="13">
        <f>L9-O9</f>
        <v>79</v>
      </c>
      <c r="X9" s="13">
        <f>M9-P9</f>
        <v>73</v>
      </c>
    </row>
    <row r="10" spans="1:24" s="1" customFormat="1" ht="18" customHeight="1" x14ac:dyDescent="0.2">
      <c r="A10" s="4" t="s">
        <v>1</v>
      </c>
      <c r="B10" s="4">
        <f>C10+D10</f>
        <v>15</v>
      </c>
      <c r="C10" s="4">
        <v>6</v>
      </c>
      <c r="D10" s="4">
        <v>9</v>
      </c>
      <c r="E10" s="4">
        <f>F10+G10</f>
        <v>-6</v>
      </c>
      <c r="F10" s="4">
        <v>0</v>
      </c>
      <c r="G10" s="4">
        <v>-6</v>
      </c>
      <c r="H10" s="13">
        <f>IF(B10=E10,0,(1-(B10/(B10-E10)))*-100)</f>
        <v>-28.571428571428569</v>
      </c>
      <c r="I10" s="13">
        <f t="shared" ref="I10" si="0">IF(C10=F10,0,(1-(C10/(C10-F10)))*-100)</f>
        <v>0</v>
      </c>
      <c r="J10" s="13">
        <f>IF(D10=G10,0,(1-(D10/(D10-G10)))*-100)</f>
        <v>-40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2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2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2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2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2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2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2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-1</v>
      </c>
      <c r="O17" s="4">
        <v>-1</v>
      </c>
      <c r="P17" s="4">
        <v>0</v>
      </c>
      <c r="Q17" s="13">
        <f t="shared" si="5"/>
        <v>-100</v>
      </c>
      <c r="R17" s="13">
        <f t="shared" si="1"/>
        <v>-100</v>
      </c>
      <c r="S17" s="13">
        <f t="shared" si="1"/>
        <v>0</v>
      </c>
      <c r="V17" s="4">
        <f t="shared" si="2"/>
        <v>1</v>
      </c>
      <c r="W17" s="13">
        <f t="shared" si="2"/>
        <v>1</v>
      </c>
      <c r="X17" s="13">
        <f t="shared" si="2"/>
        <v>0</v>
      </c>
    </row>
    <row r="18" spans="1:24" s="1" customFormat="1" ht="18" customHeight="1" x14ac:dyDescent="0.2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0</v>
      </c>
      <c r="L18" s="4">
        <v>0</v>
      </c>
      <c r="M18" s="4">
        <v>0</v>
      </c>
      <c r="N18" s="4">
        <f t="shared" si="4"/>
        <v>0</v>
      </c>
      <c r="O18" s="4">
        <v>0</v>
      </c>
      <c r="P18" s="4">
        <v>0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0</v>
      </c>
      <c r="W18" s="13">
        <f t="shared" si="2"/>
        <v>0</v>
      </c>
      <c r="X18" s="13">
        <f t="shared" si="2"/>
        <v>0</v>
      </c>
    </row>
    <row r="19" spans="1:24" s="1" customFormat="1" ht="18" customHeight="1" x14ac:dyDescent="0.2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0</v>
      </c>
      <c r="L19" s="4">
        <v>0</v>
      </c>
      <c r="M19" s="4">
        <v>0</v>
      </c>
      <c r="N19" s="4">
        <f t="shared" si="4"/>
        <v>0</v>
      </c>
      <c r="O19" s="4">
        <v>0</v>
      </c>
      <c r="P19" s="4">
        <v>0</v>
      </c>
      <c r="Q19" s="13">
        <f t="shared" si="5"/>
        <v>0</v>
      </c>
      <c r="R19" s="13">
        <f t="shared" si="1"/>
        <v>0</v>
      </c>
      <c r="S19" s="13">
        <f t="shared" si="1"/>
        <v>0</v>
      </c>
      <c r="V19" s="4">
        <f t="shared" si="2"/>
        <v>0</v>
      </c>
      <c r="W19" s="13">
        <f t="shared" si="2"/>
        <v>0</v>
      </c>
      <c r="X19" s="13">
        <f t="shared" si="2"/>
        <v>0</v>
      </c>
    </row>
    <row r="20" spans="1:24" s="1" customFormat="1" ht="18" customHeight="1" x14ac:dyDescent="0.2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2</v>
      </c>
      <c r="L20" s="4">
        <v>1</v>
      </c>
      <c r="M20" s="4">
        <v>1</v>
      </c>
      <c r="N20" s="4">
        <f t="shared" si="4"/>
        <v>0</v>
      </c>
      <c r="O20" s="4">
        <v>0</v>
      </c>
      <c r="P20" s="4">
        <v>0</v>
      </c>
      <c r="Q20" s="13">
        <f t="shared" si="5"/>
        <v>0</v>
      </c>
      <c r="R20" s="13">
        <f t="shared" si="1"/>
        <v>0</v>
      </c>
      <c r="S20" s="13">
        <f t="shared" si="1"/>
        <v>0</v>
      </c>
      <c r="V20" s="4">
        <f t="shared" si="2"/>
        <v>2</v>
      </c>
      <c r="W20" s="13">
        <f t="shared" si="2"/>
        <v>1</v>
      </c>
      <c r="X20" s="13">
        <f t="shared" si="2"/>
        <v>1</v>
      </c>
    </row>
    <row r="21" spans="1:24" s="1" customFormat="1" ht="18" customHeight="1" x14ac:dyDescent="0.2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1</v>
      </c>
      <c r="L21" s="4">
        <v>1</v>
      </c>
      <c r="M21" s="4">
        <v>0</v>
      </c>
      <c r="N21" s="4">
        <f t="shared" si="4"/>
        <v>0</v>
      </c>
      <c r="O21" s="4">
        <v>0</v>
      </c>
      <c r="P21" s="4">
        <v>0</v>
      </c>
      <c r="Q21" s="13">
        <f t="shared" si="5"/>
        <v>0</v>
      </c>
      <c r="R21" s="13">
        <f t="shared" si="1"/>
        <v>0</v>
      </c>
      <c r="S21" s="13">
        <f t="shared" si="1"/>
        <v>0</v>
      </c>
      <c r="V21" s="4">
        <f t="shared" si="2"/>
        <v>1</v>
      </c>
      <c r="W21" s="13">
        <f t="shared" si="2"/>
        <v>1</v>
      </c>
      <c r="X21" s="13">
        <f t="shared" si="2"/>
        <v>0</v>
      </c>
    </row>
    <row r="22" spans="1:24" s="1" customFormat="1" ht="18" customHeight="1" x14ac:dyDescent="0.2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6</v>
      </c>
      <c r="L22" s="4">
        <v>4</v>
      </c>
      <c r="M22" s="4">
        <v>2</v>
      </c>
      <c r="N22" s="4">
        <f t="shared" si="4"/>
        <v>2</v>
      </c>
      <c r="O22" s="4">
        <v>2</v>
      </c>
      <c r="P22" s="4">
        <v>0</v>
      </c>
      <c r="Q22" s="13">
        <f t="shared" si="5"/>
        <v>50</v>
      </c>
      <c r="R22" s="13">
        <f t="shared" si="1"/>
        <v>100</v>
      </c>
      <c r="S22" s="13">
        <f t="shared" si="1"/>
        <v>0</v>
      </c>
      <c r="V22" s="4">
        <f t="shared" si="2"/>
        <v>4</v>
      </c>
      <c r="W22" s="13">
        <f t="shared" si="2"/>
        <v>2</v>
      </c>
      <c r="X22" s="13">
        <f t="shared" si="2"/>
        <v>2</v>
      </c>
    </row>
    <row r="23" spans="1:24" s="1" customFormat="1" ht="18" customHeight="1" x14ac:dyDescent="0.2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12</v>
      </c>
      <c r="L23" s="4">
        <v>11</v>
      </c>
      <c r="M23" s="4">
        <v>1</v>
      </c>
      <c r="N23" s="4">
        <f t="shared" si="4"/>
        <v>1</v>
      </c>
      <c r="O23" s="4">
        <v>1</v>
      </c>
      <c r="P23" s="4">
        <v>0</v>
      </c>
      <c r="Q23" s="13">
        <f t="shared" si="5"/>
        <v>9.0909090909090828</v>
      </c>
      <c r="R23" s="13">
        <f t="shared" si="1"/>
        <v>10.000000000000009</v>
      </c>
      <c r="S23" s="13">
        <f t="shared" si="1"/>
        <v>0</v>
      </c>
      <c r="V23" s="4">
        <f t="shared" si="2"/>
        <v>11</v>
      </c>
      <c r="W23" s="13">
        <f t="shared" si="2"/>
        <v>10</v>
      </c>
      <c r="X23" s="13">
        <f t="shared" si="2"/>
        <v>1</v>
      </c>
    </row>
    <row r="24" spans="1:24" s="1" customFormat="1" ht="18" customHeight="1" x14ac:dyDescent="0.2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11</v>
      </c>
      <c r="L24" s="4">
        <v>6</v>
      </c>
      <c r="M24" s="4">
        <v>5</v>
      </c>
      <c r="N24" s="4">
        <f t="shared" si="4"/>
        <v>4</v>
      </c>
      <c r="O24" s="4">
        <v>1</v>
      </c>
      <c r="P24" s="4">
        <v>3</v>
      </c>
      <c r="Q24" s="13">
        <f t="shared" si="5"/>
        <v>57.142857142857139</v>
      </c>
      <c r="R24" s="13">
        <f t="shared" si="1"/>
        <v>19.999999999999996</v>
      </c>
      <c r="S24" s="13">
        <f t="shared" si="1"/>
        <v>150</v>
      </c>
      <c r="V24" s="4">
        <f t="shared" si="2"/>
        <v>7</v>
      </c>
      <c r="W24" s="13">
        <f t="shared" si="2"/>
        <v>5</v>
      </c>
      <c r="X24" s="13">
        <f t="shared" si="2"/>
        <v>2</v>
      </c>
    </row>
    <row r="25" spans="1:24" s="1" customFormat="1" ht="18" customHeight="1" x14ac:dyDescent="0.2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11</v>
      </c>
      <c r="L25" s="4">
        <v>6</v>
      </c>
      <c r="M25" s="4">
        <v>5</v>
      </c>
      <c r="N25" s="4">
        <f t="shared" si="4"/>
        <v>-6</v>
      </c>
      <c r="O25" s="4">
        <v>-3</v>
      </c>
      <c r="P25" s="4">
        <v>-3</v>
      </c>
      <c r="Q25" s="13">
        <f t="shared" si="5"/>
        <v>-35.294117647058819</v>
      </c>
      <c r="R25" s="13">
        <f t="shared" si="1"/>
        <v>-33.333333333333336</v>
      </c>
      <c r="S25" s="13">
        <f t="shared" si="1"/>
        <v>-37.5</v>
      </c>
      <c r="V25" s="4">
        <f t="shared" si="2"/>
        <v>17</v>
      </c>
      <c r="W25" s="13">
        <f t="shared" si="2"/>
        <v>9</v>
      </c>
      <c r="X25" s="13">
        <f t="shared" si="2"/>
        <v>8</v>
      </c>
    </row>
    <row r="26" spans="1:24" s="1" customFormat="1" ht="18" customHeight="1" x14ac:dyDescent="0.2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20</v>
      </c>
      <c r="L26" s="4">
        <v>6</v>
      </c>
      <c r="M26" s="4">
        <v>14</v>
      </c>
      <c r="N26" s="4">
        <f t="shared" si="4"/>
        <v>1</v>
      </c>
      <c r="O26" s="4">
        <v>-8</v>
      </c>
      <c r="P26" s="4">
        <v>9</v>
      </c>
      <c r="Q26" s="13">
        <f t="shared" si="5"/>
        <v>5.2631578947368363</v>
      </c>
      <c r="R26" s="13">
        <f t="shared" si="5"/>
        <v>-57.142857142857139</v>
      </c>
      <c r="S26" s="13">
        <f t="shared" si="5"/>
        <v>179.99999999999997</v>
      </c>
      <c r="V26" s="4">
        <f t="shared" si="2"/>
        <v>19</v>
      </c>
      <c r="W26" s="13">
        <f t="shared" si="2"/>
        <v>14</v>
      </c>
      <c r="X26" s="13">
        <f t="shared" si="2"/>
        <v>5</v>
      </c>
    </row>
    <row r="27" spans="1:24" s="1" customFormat="1" ht="18" customHeight="1" x14ac:dyDescent="0.2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20</v>
      </c>
      <c r="L27" s="4">
        <v>9</v>
      </c>
      <c r="M27" s="4">
        <v>11</v>
      </c>
      <c r="N27" s="4">
        <f t="shared" si="4"/>
        <v>-18</v>
      </c>
      <c r="O27" s="4">
        <v>-13</v>
      </c>
      <c r="P27" s="4">
        <v>-5</v>
      </c>
      <c r="Q27" s="13">
        <f t="shared" si="5"/>
        <v>-47.368421052631582</v>
      </c>
      <c r="R27" s="13">
        <f t="shared" si="5"/>
        <v>-59.090909090909079</v>
      </c>
      <c r="S27" s="13">
        <f t="shared" si="5"/>
        <v>-31.25</v>
      </c>
      <c r="V27" s="4">
        <f t="shared" si="2"/>
        <v>38</v>
      </c>
      <c r="W27" s="13">
        <f t="shared" si="2"/>
        <v>22</v>
      </c>
      <c r="X27" s="13">
        <f t="shared" si="2"/>
        <v>16</v>
      </c>
    </row>
    <row r="28" spans="1:24" s="1" customFormat="1" ht="18" customHeight="1" x14ac:dyDescent="0.2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30</v>
      </c>
      <c r="L28" s="4">
        <v>7</v>
      </c>
      <c r="M28" s="4">
        <v>23</v>
      </c>
      <c r="N28" s="4">
        <f t="shared" si="4"/>
        <v>4</v>
      </c>
      <c r="O28" s="4">
        <v>-4</v>
      </c>
      <c r="P28" s="4">
        <v>8</v>
      </c>
      <c r="Q28" s="13">
        <f t="shared" si="5"/>
        <v>15.384615384615374</v>
      </c>
      <c r="R28" s="13">
        <f t="shared" si="5"/>
        <v>-36.363636363636367</v>
      </c>
      <c r="S28" s="13">
        <f t="shared" si="5"/>
        <v>53.333333333333343</v>
      </c>
      <c r="V28" s="4">
        <f t="shared" si="2"/>
        <v>26</v>
      </c>
      <c r="W28" s="13">
        <f>L28-O28</f>
        <v>11</v>
      </c>
      <c r="X28" s="13">
        <f t="shared" si="2"/>
        <v>15</v>
      </c>
    </row>
    <row r="29" spans="1:24" s="1" customFormat="1" ht="18" customHeight="1" x14ac:dyDescent="0.2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18</v>
      </c>
      <c r="L29" s="4">
        <v>6</v>
      </c>
      <c r="M29" s="4">
        <v>12</v>
      </c>
      <c r="N29" s="4">
        <f>O29+P29</f>
        <v>0</v>
      </c>
      <c r="O29" s="4">
        <v>3</v>
      </c>
      <c r="P29" s="4">
        <v>-3</v>
      </c>
      <c r="Q29" s="13">
        <f>IF(K29=N29,0,(1-(K29/(K29-N29)))*-100)</f>
        <v>0</v>
      </c>
      <c r="R29" s="13">
        <f>IF(L29=O29,0,(1-(L29/(L29-O29)))*-100)</f>
        <v>100</v>
      </c>
      <c r="S29" s="13">
        <f>IF(M29=P29,0,(1-(M29/(M29-P29)))*-100)</f>
        <v>-19.999999999999996</v>
      </c>
      <c r="V29" s="4">
        <f t="shared" si="2"/>
        <v>18</v>
      </c>
      <c r="W29" s="13">
        <f t="shared" si="2"/>
        <v>3</v>
      </c>
      <c r="X29" s="13">
        <f t="shared" si="2"/>
        <v>15</v>
      </c>
    </row>
    <row r="30" spans="1:24" s="1" customFormat="1" ht="18" customHeight="1" thickBot="1" x14ac:dyDescent="0.25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6</v>
      </c>
      <c r="L30" s="4">
        <v>2</v>
      </c>
      <c r="M30" s="4">
        <v>4</v>
      </c>
      <c r="N30" s="4">
        <f t="shared" ref="N30" si="6">O30+P30</f>
        <v>-2</v>
      </c>
      <c r="O30" s="4">
        <v>2</v>
      </c>
      <c r="P30" s="4">
        <v>-4</v>
      </c>
      <c r="Q30" s="13">
        <f t="shared" ref="Q30" si="7">IF(K30=N30,0,(1-(K30/(K30-N30)))*-100)</f>
        <v>-25</v>
      </c>
      <c r="R30" s="13">
        <f>IF(L30=O30,0,(1-(L30/(L30-O30)))*-100)</f>
        <v>0</v>
      </c>
      <c r="S30" s="13">
        <f t="shared" ref="S30" si="8">IF(M30=P30,0,(1-(M30/(M30-P30)))*-100)</f>
        <v>-50</v>
      </c>
      <c r="V30" s="4">
        <f t="shared" si="2"/>
        <v>8</v>
      </c>
      <c r="W30" s="13">
        <f t="shared" si="2"/>
        <v>0</v>
      </c>
      <c r="X30" s="13">
        <f t="shared" si="2"/>
        <v>8</v>
      </c>
    </row>
    <row r="31" spans="1:24" s="1" customFormat="1" ht="18" customHeight="1" thickTop="1" x14ac:dyDescent="0.2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2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2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9</v>
      </c>
      <c r="L33" s="4">
        <f t="shared" si="12"/>
        <v>6</v>
      </c>
      <c r="M33" s="4">
        <f>SUM(M13:M22)</f>
        <v>3</v>
      </c>
      <c r="N33" s="4">
        <f t="shared" ref="N33:P33" si="13">SUM(N13:N22)</f>
        <v>1</v>
      </c>
      <c r="O33" s="4">
        <f t="shared" si="13"/>
        <v>1</v>
      </c>
      <c r="P33" s="4">
        <f t="shared" si="13"/>
        <v>0</v>
      </c>
      <c r="Q33" s="13">
        <f t="shared" ref="Q33:Q36" si="14">IF(K33=N33,0,(1-(K33/(K33-N33)))*-100)</f>
        <v>12.5</v>
      </c>
      <c r="R33" s="13">
        <f t="shared" si="10"/>
        <v>19.999999999999996</v>
      </c>
      <c r="S33" s="13">
        <f t="shared" si="10"/>
        <v>0</v>
      </c>
      <c r="V33" s="4">
        <f t="shared" ref="V33:X33" si="15">SUM(V13:V22)</f>
        <v>8</v>
      </c>
      <c r="W33" s="13">
        <f t="shared" si="15"/>
        <v>5</v>
      </c>
      <c r="X33" s="13">
        <f t="shared" si="15"/>
        <v>3</v>
      </c>
    </row>
    <row r="34" spans="1:24" s="1" customFormat="1" ht="18" customHeight="1" x14ac:dyDescent="0.2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128</v>
      </c>
      <c r="L34" s="4">
        <f t="shared" si="16"/>
        <v>53</v>
      </c>
      <c r="M34" s="4">
        <f t="shared" si="16"/>
        <v>75</v>
      </c>
      <c r="N34" s="4">
        <f t="shared" si="16"/>
        <v>-16</v>
      </c>
      <c r="O34" s="4">
        <f t="shared" si="16"/>
        <v>-21</v>
      </c>
      <c r="P34" s="4">
        <f t="shared" si="16"/>
        <v>5</v>
      </c>
      <c r="Q34" s="13">
        <f>IF(K34=N34,0,(1-(K34/(K34-N34)))*-100)</f>
        <v>-11.111111111111116</v>
      </c>
      <c r="R34" s="13">
        <f t="shared" si="10"/>
        <v>-28.378378378378379</v>
      </c>
      <c r="S34" s="13">
        <f t="shared" si="10"/>
        <v>7.1428571428571397</v>
      </c>
      <c r="V34" s="4">
        <f t="shared" ref="V34:X34" si="17">SUM(V23:V30)</f>
        <v>144</v>
      </c>
      <c r="W34" s="13">
        <f t="shared" si="17"/>
        <v>74</v>
      </c>
      <c r="X34" s="13">
        <f t="shared" si="17"/>
        <v>70</v>
      </c>
    </row>
    <row r="35" spans="1:24" s="1" customFormat="1" ht="18" customHeight="1" x14ac:dyDescent="0.2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105</v>
      </c>
      <c r="L35" s="4">
        <f>SUM(L25:L30)</f>
        <v>36</v>
      </c>
      <c r="M35" s="4">
        <f t="shared" si="18"/>
        <v>69</v>
      </c>
      <c r="N35" s="4">
        <f t="shared" si="18"/>
        <v>-21</v>
      </c>
      <c r="O35" s="4">
        <f t="shared" si="18"/>
        <v>-23</v>
      </c>
      <c r="P35" s="4">
        <f t="shared" si="18"/>
        <v>2</v>
      </c>
      <c r="Q35" s="13">
        <f t="shared" si="14"/>
        <v>-16.666666666666664</v>
      </c>
      <c r="R35" s="13">
        <f t="shared" si="10"/>
        <v>-38.983050847457626</v>
      </c>
      <c r="S35" s="13">
        <f t="shared" si="10"/>
        <v>2.9850746268656803</v>
      </c>
      <c r="V35" s="4">
        <f t="shared" ref="V35" si="19">SUM(V25:V30)</f>
        <v>126</v>
      </c>
      <c r="W35" s="13">
        <f>SUM(W25:W30)</f>
        <v>59</v>
      </c>
      <c r="X35" s="13">
        <f>SUM(X25:X30)</f>
        <v>67</v>
      </c>
    </row>
    <row r="36" spans="1:24" s="1" customFormat="1" ht="18" customHeight="1" x14ac:dyDescent="0.2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74</v>
      </c>
      <c r="L36" s="4">
        <f>SUM(L27:L30)</f>
        <v>24</v>
      </c>
      <c r="M36" s="4">
        <f t="shared" si="20"/>
        <v>50</v>
      </c>
      <c r="N36" s="4">
        <f t="shared" si="20"/>
        <v>-16</v>
      </c>
      <c r="O36" s="4">
        <f t="shared" si="20"/>
        <v>-12</v>
      </c>
      <c r="P36" s="4">
        <f t="shared" si="20"/>
        <v>-4</v>
      </c>
      <c r="Q36" s="13">
        <f t="shared" si="14"/>
        <v>-17.777777777777782</v>
      </c>
      <c r="R36" s="13">
        <f t="shared" si="10"/>
        <v>-33.333333333333336</v>
      </c>
      <c r="S36" s="13">
        <f t="shared" si="10"/>
        <v>-7.4074074074074066</v>
      </c>
      <c r="V36" s="4">
        <f t="shared" ref="V36" si="21">SUM(V27:V30)</f>
        <v>90</v>
      </c>
      <c r="W36" s="13">
        <f>SUM(W27:W30)</f>
        <v>36</v>
      </c>
      <c r="X36" s="13">
        <f>SUM(X27:X30)</f>
        <v>54</v>
      </c>
    </row>
    <row r="37" spans="1:24" ht="18" customHeight="1" x14ac:dyDescent="0.2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2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2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6.5693430656934311</v>
      </c>
      <c r="L39" s="14">
        <f>L33/L9*100</f>
        <v>10.16949152542373</v>
      </c>
      <c r="M39" s="15">
        <f t="shared" ref="M39" si="26">M33/M9*100</f>
        <v>3.8461538461538463</v>
      </c>
      <c r="N39" s="14">
        <f>N33/N9*100</f>
        <v>-6.666666666666667</v>
      </c>
      <c r="O39" s="14">
        <f t="shared" ref="O39" si="27">O33/O9*100</f>
        <v>-5</v>
      </c>
      <c r="P39" s="14">
        <f>P33/P9*100</f>
        <v>0</v>
      </c>
      <c r="Q39" s="14">
        <f t="shared" ref="Q39:Q42" si="28">K39-V39</f>
        <v>1.3061851709565895</v>
      </c>
      <c r="R39" s="14">
        <f t="shared" si="24"/>
        <v>3.8403776013730972</v>
      </c>
      <c r="S39" s="14">
        <f t="shared" si="24"/>
        <v>-0.2634351949420437</v>
      </c>
      <c r="V39" s="14">
        <f t="shared" ref="V39:X39" si="29">V33/V9*100</f>
        <v>5.2631578947368416</v>
      </c>
      <c r="W39" s="14">
        <f t="shared" si="29"/>
        <v>6.3291139240506329</v>
      </c>
      <c r="X39" s="14">
        <f t="shared" si="29"/>
        <v>4.10958904109589</v>
      </c>
    </row>
    <row r="40" spans="1:24" ht="18" customHeight="1" x14ac:dyDescent="0.2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93.430656934306569</v>
      </c>
      <c r="L40" s="14">
        <f t="shared" si="30"/>
        <v>89.830508474576277</v>
      </c>
      <c r="M40" s="14">
        <f t="shared" si="30"/>
        <v>96.15384615384616</v>
      </c>
      <c r="N40" s="14">
        <f>N34/N9*100</f>
        <v>106.66666666666667</v>
      </c>
      <c r="O40" s="14">
        <f t="shared" ref="O40:P40" si="31">O34/O9*100</f>
        <v>105</v>
      </c>
      <c r="P40" s="14">
        <f t="shared" si="31"/>
        <v>100</v>
      </c>
      <c r="Q40" s="14">
        <f t="shared" si="28"/>
        <v>-1.3061851709565815</v>
      </c>
      <c r="R40" s="14">
        <f t="shared" si="24"/>
        <v>-3.8403776013730919</v>
      </c>
      <c r="S40" s="14">
        <f t="shared" si="24"/>
        <v>0.26343519494206191</v>
      </c>
      <c r="V40" s="14">
        <f t="shared" ref="V40:X40" si="32">V34/V9*100</f>
        <v>94.73684210526315</v>
      </c>
      <c r="W40" s="14">
        <f t="shared" si="32"/>
        <v>93.670886075949369</v>
      </c>
      <c r="X40" s="14">
        <f t="shared" si="32"/>
        <v>95.890410958904098</v>
      </c>
    </row>
    <row r="41" spans="1:24" ht="18" customHeight="1" x14ac:dyDescent="0.2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76.642335766423358</v>
      </c>
      <c r="L41" s="14">
        <f t="shared" si="33"/>
        <v>61.016949152542374</v>
      </c>
      <c r="M41" s="14">
        <f t="shared" si="33"/>
        <v>88.461538461538453</v>
      </c>
      <c r="N41" s="14">
        <f>N35/N9*100</f>
        <v>140</v>
      </c>
      <c r="O41" s="14">
        <f t="shared" ref="O41:P41" si="34">O35/O9*100</f>
        <v>114.99999999999999</v>
      </c>
      <c r="P41" s="14">
        <f t="shared" si="34"/>
        <v>40</v>
      </c>
      <c r="Q41" s="14">
        <f t="shared" si="28"/>
        <v>-6.2524010756819024</v>
      </c>
      <c r="R41" s="14">
        <f t="shared" si="24"/>
        <v>-13.666595151255088</v>
      </c>
      <c r="S41" s="14">
        <f t="shared" si="24"/>
        <v>-3.3192834562697726</v>
      </c>
      <c r="V41" s="14">
        <f>V35/V9*100</f>
        <v>82.89473684210526</v>
      </c>
      <c r="W41" s="14">
        <f>W35/W9*100</f>
        <v>74.683544303797461</v>
      </c>
      <c r="X41" s="14">
        <f>X35/X9*100</f>
        <v>91.780821917808225</v>
      </c>
    </row>
    <row r="42" spans="1:24" ht="18" customHeight="1" x14ac:dyDescent="0.2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54.014598540145982</v>
      </c>
      <c r="L42" s="14">
        <f t="shared" si="35"/>
        <v>40.677966101694921</v>
      </c>
      <c r="M42" s="14">
        <f t="shared" si="35"/>
        <v>64.102564102564102</v>
      </c>
      <c r="N42" s="14">
        <f t="shared" si="35"/>
        <v>106.66666666666667</v>
      </c>
      <c r="O42" s="14">
        <f t="shared" si="35"/>
        <v>60</v>
      </c>
      <c r="P42" s="14">
        <f t="shared" si="35"/>
        <v>-80</v>
      </c>
      <c r="Q42" s="14">
        <f t="shared" si="28"/>
        <v>-5.195927775643483</v>
      </c>
      <c r="R42" s="14">
        <f t="shared" si="24"/>
        <v>-4.8916541514696377</v>
      </c>
      <c r="S42" s="14">
        <f t="shared" si="24"/>
        <v>-9.870038637161926</v>
      </c>
      <c r="V42" s="14">
        <f t="shared" ref="V42:X42" si="36">V36/V9*100</f>
        <v>59.210526315789465</v>
      </c>
      <c r="W42" s="14">
        <f t="shared" si="36"/>
        <v>45.569620253164558</v>
      </c>
      <c r="X42" s="14">
        <f t="shared" si="36"/>
        <v>73.972602739726028</v>
      </c>
    </row>
    <row r="43" spans="1:24" x14ac:dyDescent="0.2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6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pageSetUpPr fitToPage="1"/>
  </sheetPr>
  <dimension ref="A1:X43"/>
  <sheetViews>
    <sheetView view="pageBreakPreview" zoomScale="70" zoomScaleNormal="70" zoomScaleSheetLayoutView="70" workbookViewId="0"/>
  </sheetViews>
  <sheetFormatPr defaultRowHeight="13" x14ac:dyDescent="0.2"/>
  <cols>
    <col min="1" max="1" width="11.7265625" customWidth="1"/>
  </cols>
  <sheetData>
    <row r="1" spans="1:2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2">
      <c r="A2" s="1" t="s">
        <v>59</v>
      </c>
    </row>
    <row r="5" spans="1:24" s="1" customFormat="1" ht="12" x14ac:dyDescent="0.2">
      <c r="A5" s="1" t="s">
        <v>47</v>
      </c>
      <c r="S5" s="23" t="s">
        <v>60</v>
      </c>
    </row>
    <row r="6" spans="1:24" s="1" customFormat="1" ht="18" customHeight="1" x14ac:dyDescent="0.2">
      <c r="A6" s="2"/>
      <c r="B6" s="20" t="s">
        <v>33</v>
      </c>
      <c r="C6" s="18"/>
      <c r="D6" s="18"/>
      <c r="E6" s="18"/>
      <c r="F6" s="18"/>
      <c r="G6" s="18"/>
      <c r="H6" s="18"/>
      <c r="I6" s="18"/>
      <c r="J6" s="18"/>
      <c r="K6" s="20" t="s">
        <v>34</v>
      </c>
      <c r="L6" s="18"/>
      <c r="M6" s="18"/>
      <c r="N6" s="18"/>
      <c r="O6" s="18"/>
      <c r="P6" s="18"/>
      <c r="Q6" s="18"/>
      <c r="R6" s="18"/>
      <c r="S6" s="19"/>
    </row>
    <row r="7" spans="1:24" s="1" customFormat="1" ht="18" customHeight="1" x14ac:dyDescent="0.2">
      <c r="A7" s="8"/>
      <c r="B7" s="10" t="s">
        <v>35</v>
      </c>
      <c r="C7" s="11"/>
      <c r="D7" s="11"/>
      <c r="E7" s="17" t="s">
        <v>37</v>
      </c>
      <c r="F7" s="18"/>
      <c r="G7" s="19"/>
      <c r="H7" s="17" t="s">
        <v>36</v>
      </c>
      <c r="I7" s="18"/>
      <c r="J7" s="19"/>
      <c r="K7" s="10" t="s">
        <v>35</v>
      </c>
      <c r="L7" s="11"/>
      <c r="M7" s="11"/>
      <c r="N7" s="17" t="s">
        <v>37</v>
      </c>
      <c r="O7" s="18"/>
      <c r="P7" s="19"/>
      <c r="Q7" s="17" t="s">
        <v>36</v>
      </c>
      <c r="R7" s="18"/>
      <c r="S7" s="19"/>
      <c r="V7" s="20" t="s">
        <v>38</v>
      </c>
      <c r="W7" s="21"/>
      <c r="X7" s="22"/>
    </row>
    <row r="8" spans="1:24" s="1" customFormat="1" x14ac:dyDescent="0.2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2">
      <c r="A9" s="4" t="s">
        <v>0</v>
      </c>
      <c r="B9" s="4">
        <f>C9+D9</f>
        <v>58</v>
      </c>
      <c r="C9" s="4">
        <f>SUM(C10:C30)</f>
        <v>36</v>
      </c>
      <c r="D9" s="4">
        <f>SUM(D10:D30)</f>
        <v>22</v>
      </c>
      <c r="E9" s="4">
        <f>F9+G9</f>
        <v>-13</v>
      </c>
      <c r="F9" s="4">
        <f>SUM(F10:F30)</f>
        <v>4</v>
      </c>
      <c r="G9" s="4">
        <f>SUM(G10:G30)</f>
        <v>-17</v>
      </c>
      <c r="H9" s="13">
        <f>IF(B9=E9,0,(1-(B9/(B9-E9)))*-100)</f>
        <v>-18.309859154929576</v>
      </c>
      <c r="I9" s="13">
        <f>IF(C9=F9,0,(1-(C9/(C9-F9)))*-100)</f>
        <v>12.5</v>
      </c>
      <c r="J9" s="13">
        <f>IF(D9=G9,0,(1-(D9/(D9-G9)))*-100)</f>
        <v>-43.589743589743591</v>
      </c>
      <c r="K9" s="4">
        <f>L9+M9</f>
        <v>279</v>
      </c>
      <c r="L9" s="4">
        <f>SUM(L10:L30)</f>
        <v>131</v>
      </c>
      <c r="M9" s="4">
        <f>SUM(M10:M30)</f>
        <v>148</v>
      </c>
      <c r="N9" s="4">
        <f>O9+P9</f>
        <v>-5</v>
      </c>
      <c r="O9" s="4">
        <f>SUM(O10:O30)</f>
        <v>-3</v>
      </c>
      <c r="P9" s="4">
        <f>SUM(P10:P30)</f>
        <v>-2</v>
      </c>
      <c r="Q9" s="13">
        <f>IF(K9=N9,0,(1-(K9/(K9-N9)))*-100)</f>
        <v>-1.7605633802816878</v>
      </c>
      <c r="R9" s="13">
        <f>IF(L9=O9,0,(1-(L9/(L9-O9)))*-100)</f>
        <v>-2.2388059701492491</v>
      </c>
      <c r="S9" s="13">
        <f>IF(M9=P9,0,(1-(M9/(M9-P9)))*-100)</f>
        <v>-1.3333333333333308</v>
      </c>
      <c r="V9" s="4">
        <f>K9-N9</f>
        <v>284</v>
      </c>
      <c r="W9" s="13">
        <f>L9-O9</f>
        <v>134</v>
      </c>
      <c r="X9" s="13">
        <f>M9-P9</f>
        <v>150</v>
      </c>
    </row>
    <row r="10" spans="1:24" s="1" customFormat="1" ht="18" customHeight="1" x14ac:dyDescent="0.2">
      <c r="A10" s="4" t="s">
        <v>1</v>
      </c>
      <c r="B10" s="4">
        <f>C10+D10</f>
        <v>58</v>
      </c>
      <c r="C10" s="4">
        <v>36</v>
      </c>
      <c r="D10" s="4">
        <v>22</v>
      </c>
      <c r="E10" s="4">
        <f>F10+G10</f>
        <v>-13</v>
      </c>
      <c r="F10" s="4">
        <v>4</v>
      </c>
      <c r="G10" s="4">
        <v>-17</v>
      </c>
      <c r="H10" s="13">
        <f>IF(B10=E10,0,(1-(B10/(B10-E10)))*-100)</f>
        <v>-18.309859154929576</v>
      </c>
      <c r="I10" s="13">
        <f t="shared" ref="I10" si="0">IF(C10=F10,0,(1-(C10/(C10-F10)))*-100)</f>
        <v>12.5</v>
      </c>
      <c r="J10" s="13">
        <f>IF(D10=G10,0,(1-(D10/(D10-G10)))*-100)</f>
        <v>-43.589743589743591</v>
      </c>
      <c r="K10" s="4">
        <f>L10+M10</f>
        <v>1</v>
      </c>
      <c r="L10" s="4">
        <v>0</v>
      </c>
      <c r="M10" s="4">
        <v>1</v>
      </c>
      <c r="N10" s="4">
        <f>O10+P10</f>
        <v>1</v>
      </c>
      <c r="O10" s="4">
        <v>0</v>
      </c>
      <c r="P10" s="4">
        <v>1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2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2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2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2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1</v>
      </c>
      <c r="L14" s="4">
        <v>1</v>
      </c>
      <c r="M14" s="4">
        <v>0</v>
      </c>
      <c r="N14" s="4">
        <f t="shared" si="4"/>
        <v>1</v>
      </c>
      <c r="O14" s="4">
        <v>1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2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2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2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2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0</v>
      </c>
      <c r="L18" s="4">
        <v>0</v>
      </c>
      <c r="M18" s="4">
        <v>0</v>
      </c>
      <c r="N18" s="4">
        <f t="shared" si="4"/>
        <v>0</v>
      </c>
      <c r="O18" s="4">
        <v>0</v>
      </c>
      <c r="P18" s="4">
        <v>0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0</v>
      </c>
      <c r="W18" s="13">
        <f t="shared" si="2"/>
        <v>0</v>
      </c>
      <c r="X18" s="13">
        <f t="shared" si="2"/>
        <v>0</v>
      </c>
    </row>
    <row r="19" spans="1:24" s="1" customFormat="1" ht="18" customHeight="1" x14ac:dyDescent="0.2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3</v>
      </c>
      <c r="L19" s="4">
        <v>2</v>
      </c>
      <c r="M19" s="4">
        <v>1</v>
      </c>
      <c r="N19" s="4">
        <f t="shared" si="4"/>
        <v>1</v>
      </c>
      <c r="O19" s="4">
        <v>1</v>
      </c>
      <c r="P19" s="4">
        <v>0</v>
      </c>
      <c r="Q19" s="13">
        <f t="shared" si="5"/>
        <v>50</v>
      </c>
      <c r="R19" s="13">
        <f t="shared" si="1"/>
        <v>100</v>
      </c>
      <c r="S19" s="13">
        <f t="shared" si="1"/>
        <v>0</v>
      </c>
      <c r="V19" s="4">
        <f t="shared" si="2"/>
        <v>2</v>
      </c>
      <c r="W19" s="13">
        <f t="shared" si="2"/>
        <v>1</v>
      </c>
      <c r="X19" s="13">
        <f t="shared" si="2"/>
        <v>1</v>
      </c>
    </row>
    <row r="20" spans="1:24" s="1" customFormat="1" ht="18" customHeight="1" x14ac:dyDescent="0.2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2</v>
      </c>
      <c r="L20" s="4">
        <v>2</v>
      </c>
      <c r="M20" s="4">
        <v>0</v>
      </c>
      <c r="N20" s="4">
        <f t="shared" si="4"/>
        <v>-2</v>
      </c>
      <c r="O20" s="4">
        <v>-1</v>
      </c>
      <c r="P20" s="4">
        <v>-1</v>
      </c>
      <c r="Q20" s="13">
        <f t="shared" si="5"/>
        <v>-50</v>
      </c>
      <c r="R20" s="13">
        <f t="shared" si="1"/>
        <v>-33.333333333333336</v>
      </c>
      <c r="S20" s="13">
        <f t="shared" si="1"/>
        <v>-100</v>
      </c>
      <c r="V20" s="4">
        <f t="shared" si="2"/>
        <v>4</v>
      </c>
      <c r="W20" s="13">
        <f t="shared" si="2"/>
        <v>3</v>
      </c>
      <c r="X20" s="13">
        <f t="shared" si="2"/>
        <v>1</v>
      </c>
    </row>
    <row r="21" spans="1:24" s="1" customFormat="1" ht="18" customHeight="1" x14ac:dyDescent="0.2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4</v>
      </c>
      <c r="L21" s="4">
        <v>4</v>
      </c>
      <c r="M21" s="4">
        <v>0</v>
      </c>
      <c r="N21" s="4">
        <f t="shared" si="4"/>
        <v>-1</v>
      </c>
      <c r="O21" s="4">
        <v>0</v>
      </c>
      <c r="P21" s="4">
        <v>-1</v>
      </c>
      <c r="Q21" s="13">
        <f t="shared" si="5"/>
        <v>-19.999999999999996</v>
      </c>
      <c r="R21" s="13">
        <f t="shared" si="1"/>
        <v>0</v>
      </c>
      <c r="S21" s="13">
        <f t="shared" si="1"/>
        <v>-100</v>
      </c>
      <c r="V21" s="4">
        <f t="shared" si="2"/>
        <v>5</v>
      </c>
      <c r="W21" s="13">
        <f t="shared" si="2"/>
        <v>4</v>
      </c>
      <c r="X21" s="13">
        <f t="shared" si="2"/>
        <v>1</v>
      </c>
    </row>
    <row r="22" spans="1:24" s="1" customFormat="1" ht="18" customHeight="1" x14ac:dyDescent="0.2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7</v>
      </c>
      <c r="L22" s="4">
        <v>4</v>
      </c>
      <c r="M22" s="4">
        <v>3</v>
      </c>
      <c r="N22" s="4">
        <f t="shared" si="4"/>
        <v>-1</v>
      </c>
      <c r="O22" s="4">
        <v>-3</v>
      </c>
      <c r="P22" s="4">
        <v>2</v>
      </c>
      <c r="Q22" s="13">
        <f t="shared" si="5"/>
        <v>-12.5</v>
      </c>
      <c r="R22" s="13">
        <f t="shared" si="1"/>
        <v>-42.857142857142861</v>
      </c>
      <c r="S22" s="13">
        <f t="shared" si="1"/>
        <v>200</v>
      </c>
      <c r="V22" s="4">
        <f t="shared" si="2"/>
        <v>8</v>
      </c>
      <c r="W22" s="13">
        <f t="shared" si="2"/>
        <v>7</v>
      </c>
      <c r="X22" s="13">
        <f t="shared" si="2"/>
        <v>1</v>
      </c>
    </row>
    <row r="23" spans="1:24" s="1" customFormat="1" ht="18" customHeight="1" x14ac:dyDescent="0.2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15</v>
      </c>
      <c r="L23" s="4">
        <v>10</v>
      </c>
      <c r="M23" s="4">
        <v>5</v>
      </c>
      <c r="N23" s="4">
        <f t="shared" si="4"/>
        <v>-3</v>
      </c>
      <c r="O23" s="4">
        <v>-7</v>
      </c>
      <c r="P23" s="4">
        <v>4</v>
      </c>
      <c r="Q23" s="13">
        <f t="shared" si="5"/>
        <v>-16.666666666666664</v>
      </c>
      <c r="R23" s="13">
        <f t="shared" si="1"/>
        <v>-41.17647058823529</v>
      </c>
      <c r="S23" s="13">
        <f t="shared" si="1"/>
        <v>400</v>
      </c>
      <c r="V23" s="4">
        <f t="shared" si="2"/>
        <v>18</v>
      </c>
      <c r="W23" s="13">
        <f t="shared" si="2"/>
        <v>17</v>
      </c>
      <c r="X23" s="13">
        <f t="shared" si="2"/>
        <v>1</v>
      </c>
    </row>
    <row r="24" spans="1:24" s="1" customFormat="1" ht="18" customHeight="1" x14ac:dyDescent="0.2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32</v>
      </c>
      <c r="L24" s="4">
        <v>21</v>
      </c>
      <c r="M24" s="4">
        <v>11</v>
      </c>
      <c r="N24" s="4">
        <f t="shared" si="4"/>
        <v>16</v>
      </c>
      <c r="O24" s="4">
        <v>8</v>
      </c>
      <c r="P24" s="4">
        <v>8</v>
      </c>
      <c r="Q24" s="13">
        <f t="shared" si="5"/>
        <v>100</v>
      </c>
      <c r="R24" s="13">
        <f t="shared" si="1"/>
        <v>61.53846153846154</v>
      </c>
      <c r="S24" s="13">
        <f t="shared" si="1"/>
        <v>266.66666666666663</v>
      </c>
      <c r="V24" s="4">
        <f t="shared" si="2"/>
        <v>16</v>
      </c>
      <c r="W24" s="13">
        <f t="shared" si="2"/>
        <v>13</v>
      </c>
      <c r="X24" s="13">
        <f t="shared" si="2"/>
        <v>3</v>
      </c>
    </row>
    <row r="25" spans="1:24" s="1" customFormat="1" ht="18" customHeight="1" x14ac:dyDescent="0.2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19</v>
      </c>
      <c r="L25" s="4">
        <v>12</v>
      </c>
      <c r="M25" s="4">
        <v>7</v>
      </c>
      <c r="N25" s="4">
        <f t="shared" si="4"/>
        <v>-10</v>
      </c>
      <c r="O25" s="4">
        <v>-7</v>
      </c>
      <c r="P25" s="4">
        <v>-3</v>
      </c>
      <c r="Q25" s="13">
        <f t="shared" si="5"/>
        <v>-34.482758620689658</v>
      </c>
      <c r="R25" s="13">
        <f t="shared" si="1"/>
        <v>-36.842105263157897</v>
      </c>
      <c r="S25" s="13">
        <f t="shared" si="1"/>
        <v>-30.000000000000004</v>
      </c>
      <c r="V25" s="4">
        <f t="shared" si="2"/>
        <v>29</v>
      </c>
      <c r="W25" s="13">
        <f t="shared" si="2"/>
        <v>19</v>
      </c>
      <c r="X25" s="13">
        <f t="shared" si="2"/>
        <v>10</v>
      </c>
    </row>
    <row r="26" spans="1:24" s="1" customFormat="1" ht="18" customHeight="1" x14ac:dyDescent="0.2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29</v>
      </c>
      <c r="L26" s="4">
        <v>17</v>
      </c>
      <c r="M26" s="4">
        <v>12</v>
      </c>
      <c r="N26" s="4">
        <f t="shared" si="4"/>
        <v>-5</v>
      </c>
      <c r="O26" s="4">
        <v>-1</v>
      </c>
      <c r="P26" s="4">
        <v>-4</v>
      </c>
      <c r="Q26" s="13">
        <f t="shared" si="5"/>
        <v>-14.705882352941179</v>
      </c>
      <c r="R26" s="13">
        <f t="shared" si="5"/>
        <v>-5.555555555555558</v>
      </c>
      <c r="S26" s="13">
        <f t="shared" si="5"/>
        <v>-25</v>
      </c>
      <c r="V26" s="4">
        <f t="shared" si="2"/>
        <v>34</v>
      </c>
      <c r="W26" s="13">
        <f t="shared" si="2"/>
        <v>18</v>
      </c>
      <c r="X26" s="13">
        <f t="shared" si="2"/>
        <v>16</v>
      </c>
    </row>
    <row r="27" spans="1:24" s="1" customFormat="1" ht="18" customHeight="1" x14ac:dyDescent="0.2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51</v>
      </c>
      <c r="L27" s="4">
        <v>29</v>
      </c>
      <c r="M27" s="4">
        <v>22</v>
      </c>
      <c r="N27" s="4">
        <f t="shared" si="4"/>
        <v>-5</v>
      </c>
      <c r="O27" s="4">
        <v>9</v>
      </c>
      <c r="P27" s="4">
        <v>-14</v>
      </c>
      <c r="Q27" s="13">
        <f t="shared" si="5"/>
        <v>-8.9285714285714306</v>
      </c>
      <c r="R27" s="13">
        <f t="shared" si="5"/>
        <v>44.999999999999993</v>
      </c>
      <c r="S27" s="13">
        <f t="shared" si="5"/>
        <v>-38.888888888888886</v>
      </c>
      <c r="V27" s="4">
        <f t="shared" si="2"/>
        <v>56</v>
      </c>
      <c r="W27" s="13">
        <f t="shared" si="2"/>
        <v>20</v>
      </c>
      <c r="X27" s="13">
        <f t="shared" si="2"/>
        <v>36</v>
      </c>
    </row>
    <row r="28" spans="1:24" s="1" customFormat="1" ht="18" customHeight="1" x14ac:dyDescent="0.2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56</v>
      </c>
      <c r="L28" s="4">
        <v>18</v>
      </c>
      <c r="M28" s="4">
        <v>38</v>
      </c>
      <c r="N28" s="4">
        <f t="shared" si="4"/>
        <v>-14</v>
      </c>
      <c r="O28" s="4">
        <v>-6</v>
      </c>
      <c r="P28" s="4">
        <v>-8</v>
      </c>
      <c r="Q28" s="13">
        <f t="shared" si="5"/>
        <v>-19.999999999999996</v>
      </c>
      <c r="R28" s="13">
        <f t="shared" si="5"/>
        <v>-25</v>
      </c>
      <c r="S28" s="13">
        <f t="shared" si="5"/>
        <v>-17.391304347826086</v>
      </c>
      <c r="V28" s="4">
        <f t="shared" si="2"/>
        <v>70</v>
      </c>
      <c r="W28" s="13">
        <f>L28-O28</f>
        <v>24</v>
      </c>
      <c r="X28" s="13">
        <f t="shared" si="2"/>
        <v>46</v>
      </c>
    </row>
    <row r="29" spans="1:24" s="1" customFormat="1" ht="18" customHeight="1" x14ac:dyDescent="0.2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49</v>
      </c>
      <c r="L29" s="4">
        <v>11</v>
      </c>
      <c r="M29" s="4">
        <v>38</v>
      </c>
      <c r="N29" s="4">
        <f>O29+P29</f>
        <v>15</v>
      </c>
      <c r="O29" s="4">
        <v>5</v>
      </c>
      <c r="P29" s="4">
        <v>10</v>
      </c>
      <c r="Q29" s="13">
        <f>IF(K29=N29,0,(1-(K29/(K29-N29)))*-100)</f>
        <v>44.117647058823529</v>
      </c>
      <c r="R29" s="13">
        <f>IF(L29=O29,0,(1-(L29/(L29-O29)))*-100)</f>
        <v>83.333333333333329</v>
      </c>
      <c r="S29" s="13">
        <f>IF(M29=P29,0,(1-(M29/(M29-P29)))*-100)</f>
        <v>35.714285714285722</v>
      </c>
      <c r="V29" s="4">
        <f t="shared" si="2"/>
        <v>34</v>
      </c>
      <c r="W29" s="13">
        <f t="shared" si="2"/>
        <v>6</v>
      </c>
      <c r="X29" s="13">
        <f t="shared" si="2"/>
        <v>28</v>
      </c>
    </row>
    <row r="30" spans="1:24" s="1" customFormat="1" ht="18" customHeight="1" thickBot="1" x14ac:dyDescent="0.25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10</v>
      </c>
      <c r="L30" s="4">
        <v>0</v>
      </c>
      <c r="M30" s="4">
        <v>10</v>
      </c>
      <c r="N30" s="4">
        <f t="shared" ref="N30" si="6">O30+P30</f>
        <v>2</v>
      </c>
      <c r="O30" s="4">
        <v>-2</v>
      </c>
      <c r="P30" s="4">
        <v>4</v>
      </c>
      <c r="Q30" s="13">
        <f t="shared" ref="Q30" si="7">IF(K30=N30,0,(1-(K30/(K30-N30)))*-100)</f>
        <v>25</v>
      </c>
      <c r="R30" s="13">
        <f>IF(L30=O30,0,(1-(L30/(L30-O30)))*-100)</f>
        <v>-100</v>
      </c>
      <c r="S30" s="13">
        <f t="shared" ref="S30" si="8">IF(M30=P30,0,(1-(M30/(M30-P30)))*-100)</f>
        <v>66.666666666666671</v>
      </c>
      <c r="V30" s="4">
        <f t="shared" si="2"/>
        <v>8</v>
      </c>
      <c r="W30" s="13">
        <f t="shared" si="2"/>
        <v>2</v>
      </c>
      <c r="X30" s="13">
        <f t="shared" si="2"/>
        <v>6</v>
      </c>
    </row>
    <row r="31" spans="1:24" s="1" customFormat="1" ht="18" customHeight="1" thickTop="1" x14ac:dyDescent="0.2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2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1</v>
      </c>
      <c r="L32" s="4">
        <f t="shared" ref="L32:P32" si="9">SUM(L10:L12)</f>
        <v>0</v>
      </c>
      <c r="M32" s="4">
        <f t="shared" si="9"/>
        <v>1</v>
      </c>
      <c r="N32" s="4">
        <f t="shared" si="9"/>
        <v>1</v>
      </c>
      <c r="O32" s="4">
        <f t="shared" si="9"/>
        <v>0</v>
      </c>
      <c r="P32" s="4">
        <f t="shared" si="9"/>
        <v>1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2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17</v>
      </c>
      <c r="L33" s="4">
        <f t="shared" si="12"/>
        <v>13</v>
      </c>
      <c r="M33" s="4">
        <f>SUM(M13:M22)</f>
        <v>4</v>
      </c>
      <c r="N33" s="4">
        <f t="shared" ref="N33:P33" si="13">SUM(N13:N22)</f>
        <v>-2</v>
      </c>
      <c r="O33" s="4">
        <f t="shared" si="13"/>
        <v>-2</v>
      </c>
      <c r="P33" s="4">
        <f t="shared" si="13"/>
        <v>0</v>
      </c>
      <c r="Q33" s="13">
        <f t="shared" ref="Q33:Q36" si="14">IF(K33=N33,0,(1-(K33/(K33-N33)))*-100)</f>
        <v>-10.526315789473683</v>
      </c>
      <c r="R33" s="13">
        <f t="shared" si="10"/>
        <v>-13.33333333333333</v>
      </c>
      <c r="S33" s="13">
        <f t="shared" si="10"/>
        <v>0</v>
      </c>
      <c r="V33" s="4">
        <f t="shared" ref="V33:X33" si="15">SUM(V13:V22)</f>
        <v>19</v>
      </c>
      <c r="W33" s="13">
        <f t="shared" si="15"/>
        <v>15</v>
      </c>
      <c r="X33" s="13">
        <f t="shared" si="15"/>
        <v>4</v>
      </c>
    </row>
    <row r="34" spans="1:24" s="1" customFormat="1" ht="18" customHeight="1" x14ac:dyDescent="0.2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261</v>
      </c>
      <c r="L34" s="4">
        <f t="shared" si="16"/>
        <v>118</v>
      </c>
      <c r="M34" s="4">
        <f t="shared" si="16"/>
        <v>143</v>
      </c>
      <c r="N34" s="4">
        <f t="shared" si="16"/>
        <v>-4</v>
      </c>
      <c r="O34" s="4">
        <f t="shared" si="16"/>
        <v>-1</v>
      </c>
      <c r="P34" s="4">
        <f t="shared" si="16"/>
        <v>-3</v>
      </c>
      <c r="Q34" s="13">
        <f>IF(K34=N34,0,(1-(K34/(K34-N34)))*-100)</f>
        <v>-1.5094339622641506</v>
      </c>
      <c r="R34" s="13">
        <f t="shared" si="10"/>
        <v>-0.84033613445377853</v>
      </c>
      <c r="S34" s="13">
        <f t="shared" si="10"/>
        <v>-2.0547945205479423</v>
      </c>
      <c r="V34" s="4">
        <f t="shared" ref="V34:X34" si="17">SUM(V23:V30)</f>
        <v>265</v>
      </c>
      <c r="W34" s="13">
        <f t="shared" si="17"/>
        <v>119</v>
      </c>
      <c r="X34" s="13">
        <f t="shared" si="17"/>
        <v>146</v>
      </c>
    </row>
    <row r="35" spans="1:24" s="1" customFormat="1" ht="18" customHeight="1" x14ac:dyDescent="0.2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214</v>
      </c>
      <c r="L35" s="4">
        <f>SUM(L25:L30)</f>
        <v>87</v>
      </c>
      <c r="M35" s="4">
        <f t="shared" si="18"/>
        <v>127</v>
      </c>
      <c r="N35" s="4">
        <f t="shared" si="18"/>
        <v>-17</v>
      </c>
      <c r="O35" s="4">
        <f t="shared" si="18"/>
        <v>-2</v>
      </c>
      <c r="P35" s="4">
        <f t="shared" si="18"/>
        <v>-15</v>
      </c>
      <c r="Q35" s="13">
        <f t="shared" si="14"/>
        <v>-7.3593073593073548</v>
      </c>
      <c r="R35" s="13">
        <f t="shared" si="10"/>
        <v>-2.2471910112359605</v>
      </c>
      <c r="S35" s="13">
        <f t="shared" si="10"/>
        <v>-10.563380281690138</v>
      </c>
      <c r="V35" s="4">
        <f t="shared" ref="V35" si="19">SUM(V25:V30)</f>
        <v>231</v>
      </c>
      <c r="W35" s="13">
        <f>SUM(W25:W30)</f>
        <v>89</v>
      </c>
      <c r="X35" s="13">
        <f>SUM(X25:X30)</f>
        <v>142</v>
      </c>
    </row>
    <row r="36" spans="1:24" s="1" customFormat="1" ht="18" customHeight="1" x14ac:dyDescent="0.2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166</v>
      </c>
      <c r="L36" s="4">
        <f>SUM(L27:L30)</f>
        <v>58</v>
      </c>
      <c r="M36" s="4">
        <f t="shared" si="20"/>
        <v>108</v>
      </c>
      <c r="N36" s="4">
        <f t="shared" si="20"/>
        <v>-2</v>
      </c>
      <c r="O36" s="4">
        <f t="shared" si="20"/>
        <v>6</v>
      </c>
      <c r="P36" s="4">
        <f t="shared" si="20"/>
        <v>-8</v>
      </c>
      <c r="Q36" s="13">
        <f t="shared" si="14"/>
        <v>-1.1904761904761862</v>
      </c>
      <c r="R36" s="13">
        <f t="shared" si="10"/>
        <v>11.538461538461542</v>
      </c>
      <c r="S36" s="13">
        <f t="shared" si="10"/>
        <v>-6.8965517241379342</v>
      </c>
      <c r="V36" s="4">
        <f t="shared" ref="V36" si="21">SUM(V27:V30)</f>
        <v>168</v>
      </c>
      <c r="W36" s="13">
        <f>SUM(W27:W30)</f>
        <v>52</v>
      </c>
      <c r="X36" s="13">
        <f>SUM(X27:X30)</f>
        <v>116</v>
      </c>
    </row>
    <row r="37" spans="1:24" ht="18" customHeight="1" x14ac:dyDescent="0.2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2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0.35842293906810035</v>
      </c>
      <c r="L38" s="14">
        <f t="shared" ref="L38:M38" si="22">L32/L9*100</f>
        <v>0</v>
      </c>
      <c r="M38" s="14">
        <f t="shared" si="22"/>
        <v>0.67567567567567566</v>
      </c>
      <c r="N38" s="14">
        <f>N32/N9*100</f>
        <v>-20</v>
      </c>
      <c r="O38" s="14">
        <f>O32/O9*100</f>
        <v>0</v>
      </c>
      <c r="P38" s="14">
        <f t="shared" ref="P38" si="23">P32/P9*100</f>
        <v>-50</v>
      </c>
      <c r="Q38" s="14">
        <f>K38-V38</f>
        <v>0.35842293906810035</v>
      </c>
      <c r="R38" s="14">
        <f t="shared" ref="R38:S42" si="24">L38-W38</f>
        <v>0</v>
      </c>
      <c r="S38" s="14">
        <f>M38-X38</f>
        <v>0.67567567567567566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2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6.0931899641577063</v>
      </c>
      <c r="L39" s="14">
        <f>L33/L9*100</f>
        <v>9.9236641221374047</v>
      </c>
      <c r="M39" s="15">
        <f t="shared" ref="M39" si="26">M33/M9*100</f>
        <v>2.7027027027027026</v>
      </c>
      <c r="N39" s="14">
        <f>N33/N9*100</f>
        <v>40</v>
      </c>
      <c r="O39" s="14">
        <f t="shared" ref="O39" si="27">O33/O9*100</f>
        <v>66.666666666666657</v>
      </c>
      <c r="P39" s="14">
        <f>P33/P9*100</f>
        <v>0</v>
      </c>
      <c r="Q39" s="14">
        <f t="shared" ref="Q39:Q42" si="28">K39-V39</f>
        <v>-0.59695088091271575</v>
      </c>
      <c r="R39" s="14">
        <f t="shared" si="24"/>
        <v>-1.2703657286088639</v>
      </c>
      <c r="S39" s="14">
        <f t="shared" si="24"/>
        <v>3.6036036036035668E-2</v>
      </c>
      <c r="V39" s="14">
        <f t="shared" ref="V39:X39" si="29">V33/V9*100</f>
        <v>6.6901408450704221</v>
      </c>
      <c r="W39" s="14">
        <f t="shared" si="29"/>
        <v>11.194029850746269</v>
      </c>
      <c r="X39" s="14">
        <f t="shared" si="29"/>
        <v>2.666666666666667</v>
      </c>
    </row>
    <row r="40" spans="1:24" ht="18" customHeight="1" x14ac:dyDescent="0.2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93.548387096774192</v>
      </c>
      <c r="L40" s="14">
        <f t="shared" si="30"/>
        <v>90.07633587786259</v>
      </c>
      <c r="M40" s="14">
        <f t="shared" si="30"/>
        <v>96.621621621621628</v>
      </c>
      <c r="N40" s="14">
        <f>N34/N9*100</f>
        <v>80</v>
      </c>
      <c r="O40" s="14">
        <f t="shared" ref="O40:P40" si="31">O34/O9*100</f>
        <v>33.333333333333329</v>
      </c>
      <c r="P40" s="14">
        <f t="shared" si="31"/>
        <v>150</v>
      </c>
      <c r="Q40" s="14">
        <f t="shared" si="28"/>
        <v>0.23852794184462311</v>
      </c>
      <c r="R40" s="14">
        <f t="shared" si="24"/>
        <v>1.2703657286088514</v>
      </c>
      <c r="S40" s="14">
        <f t="shared" si="24"/>
        <v>-0.71171171171171466</v>
      </c>
      <c r="V40" s="14">
        <f t="shared" ref="V40:X40" si="32">V34/V9*100</f>
        <v>93.309859154929569</v>
      </c>
      <c r="W40" s="14">
        <f t="shared" si="32"/>
        <v>88.805970149253739</v>
      </c>
      <c r="X40" s="14">
        <f t="shared" si="32"/>
        <v>97.333333333333343</v>
      </c>
    </row>
    <row r="41" spans="1:24" ht="18" customHeight="1" x14ac:dyDescent="0.2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76.702508960573482</v>
      </c>
      <c r="L41" s="14">
        <f t="shared" si="33"/>
        <v>66.412213740458014</v>
      </c>
      <c r="M41" s="14">
        <f t="shared" si="33"/>
        <v>85.810810810810807</v>
      </c>
      <c r="N41" s="14">
        <f>N35/N9*100</f>
        <v>340</v>
      </c>
      <c r="O41" s="14">
        <f t="shared" ref="O41:P41" si="34">O35/O9*100</f>
        <v>66.666666666666657</v>
      </c>
      <c r="P41" s="14">
        <f t="shared" si="34"/>
        <v>750</v>
      </c>
      <c r="Q41" s="14">
        <f t="shared" si="28"/>
        <v>-4.6355192084405985</v>
      </c>
      <c r="R41" s="14">
        <f t="shared" si="24"/>
        <v>-5.6967073031870541E-3</v>
      </c>
      <c r="S41" s="14">
        <f t="shared" si="24"/>
        <v>-8.8558558558558644</v>
      </c>
      <c r="V41" s="14">
        <f>V35/V9*100</f>
        <v>81.338028169014081</v>
      </c>
      <c r="W41" s="14">
        <f>W35/W9*100</f>
        <v>66.417910447761201</v>
      </c>
      <c r="X41" s="14">
        <f>X35/X9*100</f>
        <v>94.666666666666671</v>
      </c>
    </row>
    <row r="42" spans="1:24" ht="18" customHeight="1" x14ac:dyDescent="0.2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59.498207885304652</v>
      </c>
      <c r="L42" s="14">
        <f t="shared" si="35"/>
        <v>44.274809160305345</v>
      </c>
      <c r="M42" s="14">
        <f t="shared" si="35"/>
        <v>72.972972972972968</v>
      </c>
      <c r="N42" s="14">
        <f t="shared" si="35"/>
        <v>40</v>
      </c>
      <c r="O42" s="14">
        <f t="shared" si="35"/>
        <v>-200</v>
      </c>
      <c r="P42" s="14">
        <f t="shared" si="35"/>
        <v>400</v>
      </c>
      <c r="Q42" s="14">
        <f t="shared" si="28"/>
        <v>0.34327830783986713</v>
      </c>
      <c r="R42" s="14">
        <f t="shared" si="24"/>
        <v>5.4688390110516139</v>
      </c>
      <c r="S42" s="14">
        <f t="shared" si="24"/>
        <v>-4.3603603603603602</v>
      </c>
      <c r="V42" s="14">
        <f t="shared" ref="V42:X42" si="36">V36/V9*100</f>
        <v>59.154929577464785</v>
      </c>
      <c r="W42" s="14">
        <f t="shared" si="36"/>
        <v>38.805970149253731</v>
      </c>
      <c r="X42" s="14">
        <f t="shared" si="36"/>
        <v>77.333333333333329</v>
      </c>
    </row>
    <row r="43" spans="1:24" x14ac:dyDescent="0.2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年齢別（県計）</vt:lpstr>
      <vt:lpstr>年齢別（鳥取市）</vt:lpstr>
      <vt:lpstr>年齢別（米子市）</vt:lpstr>
      <vt:lpstr>年齢別（倉吉市）</vt:lpstr>
      <vt:lpstr>年齢別（境港市）</vt:lpstr>
      <vt:lpstr>年齢別（岩美町）</vt:lpstr>
      <vt:lpstr>年齢別（若桜町）</vt:lpstr>
      <vt:lpstr>年齢別（智頭町）</vt:lpstr>
      <vt:lpstr>年齢別（八頭町）</vt:lpstr>
      <vt:lpstr>年齢別（三朝町）</vt:lpstr>
      <vt:lpstr>年齢別（湯梨浜町）</vt:lpstr>
      <vt:lpstr>年齢別（琴浦町）</vt:lpstr>
      <vt:lpstr>年齢別（北栄町）</vt:lpstr>
      <vt:lpstr>年齢別（日吉津村）</vt:lpstr>
      <vt:lpstr>年齢別（大山町）</vt:lpstr>
      <vt:lpstr>年齢別（南部町）</vt:lpstr>
      <vt:lpstr>年齢別（伯耆町）</vt:lpstr>
      <vt:lpstr>年齢別（日南町）</vt:lpstr>
      <vt:lpstr>年齢別（日野町）</vt:lpstr>
      <vt:lpstr>年齢別（江府町）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小川 恭左</cp:lastModifiedBy>
  <cp:lastPrinted>2022-11-25T05:24:14Z</cp:lastPrinted>
  <dcterms:created xsi:type="dcterms:W3CDTF">2017-09-15T07:09:36Z</dcterms:created>
  <dcterms:modified xsi:type="dcterms:W3CDTF">2024-11-29T02:26:41Z</dcterms:modified>
</cp:coreProperties>
</file>