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Ｒ６年度\R6.12公表分\③公表資料\01_統計表\"/>
    </mc:Choice>
  </mc:AlternateContent>
  <xr:revisionPtr revIDLastSave="0" documentId="13_ncr:1_{BF53F3C2-133F-4905-A69A-A90FDE4B4B66}" xr6:coauthVersionLast="47" xr6:coauthVersionMax="47" xr10:uidLastSave="{00000000-0000-0000-0000-000000000000}"/>
  <bookViews>
    <workbookView xWindow="-28910" yWindow="-110" windowWidth="29020" windowHeight="158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市町村別計!$A$1:$X$46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L21" i="1" l="1"/>
  <c r="L22" i="1"/>
  <c r="L23" i="1"/>
  <c r="L24" i="1"/>
  <c r="L25" i="1"/>
  <c r="L26" i="1"/>
  <c r="L27" i="1"/>
  <c r="L28" i="1"/>
  <c r="L29" i="1"/>
  <c r="L30" i="1"/>
  <c r="L31" i="1"/>
  <c r="L32" i="1"/>
  <c r="L33" i="1"/>
  <c r="L34" i="1"/>
  <c r="L35" i="1"/>
  <c r="L36" i="1"/>
  <c r="L37" i="1"/>
  <c r="L38" i="1"/>
  <c r="L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G28" i="1"/>
  <c r="G21" i="1"/>
  <c r="G22" i="1"/>
  <c r="G23" i="1"/>
  <c r="G24" i="1"/>
  <c r="G25" i="1"/>
  <c r="G26" i="1"/>
  <c r="G27" i="1"/>
  <c r="G29" i="1"/>
  <c r="G30" i="1"/>
  <c r="G31" i="1"/>
  <c r="G32" i="1"/>
  <c r="G33" i="1"/>
  <c r="G34" i="1"/>
  <c r="G35" i="1"/>
  <c r="G36" i="1"/>
  <c r="G37" i="1"/>
  <c r="G38" i="1"/>
  <c r="G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E21" i="1"/>
  <c r="E22" i="1"/>
  <c r="E23" i="1"/>
  <c r="E24" i="1"/>
  <c r="E25" i="1"/>
  <c r="E26" i="1"/>
  <c r="E27" i="1"/>
  <c r="E28" i="1"/>
  <c r="E29" i="1"/>
  <c r="E30" i="1"/>
  <c r="E31" i="1"/>
  <c r="E32" i="1"/>
  <c r="E33" i="1"/>
  <c r="E34" i="1"/>
  <c r="E35" i="1"/>
  <c r="E36" i="1"/>
  <c r="E37" i="1"/>
  <c r="E38" i="1"/>
  <c r="E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T21" i="1"/>
  <c r="T22" i="1"/>
  <c r="T23" i="1"/>
  <c r="T24" i="1"/>
  <c r="T25" i="1"/>
  <c r="T26" i="1"/>
  <c r="T27" i="1"/>
  <c r="T28" i="1"/>
  <c r="T29" i="1"/>
  <c r="T30" i="1"/>
  <c r="T31" i="1"/>
  <c r="T32" i="1"/>
  <c r="T33" i="1"/>
  <c r="T34" i="1"/>
  <c r="T35" i="1"/>
  <c r="T36" i="1"/>
  <c r="T37" i="1"/>
  <c r="T38" i="1"/>
  <c r="T20" i="1"/>
  <c r="M9" i="3" l="1"/>
  <c r="B19" i="3"/>
  <c r="B11" i="3"/>
  <c r="M11" i="2"/>
  <c r="M18" i="2"/>
  <c r="B15" i="2"/>
  <c r="B12" i="2"/>
  <c r="B16" i="2"/>
  <c r="B13" i="2"/>
  <c r="M19" i="2"/>
  <c r="B14" i="2"/>
  <c r="E9" i="2"/>
  <c r="P21" i="1"/>
  <c r="O21" i="1" s="1"/>
  <c r="P22" i="1"/>
  <c r="O22" i="1" s="1"/>
  <c r="P23" i="1"/>
  <c r="O23" i="1" s="1"/>
  <c r="P24" i="1"/>
  <c r="O24" i="1" s="1"/>
  <c r="P25" i="1"/>
  <c r="O25" i="1" s="1"/>
  <c r="P26" i="1"/>
  <c r="O26" i="1" s="1"/>
  <c r="P27" i="1"/>
  <c r="O27" i="1" s="1"/>
  <c r="P28" i="1"/>
  <c r="O28" i="1" s="1"/>
  <c r="P29" i="1"/>
  <c r="O29" i="1" s="1"/>
  <c r="P30" i="1"/>
  <c r="O30" i="1" s="1"/>
  <c r="P31" i="1"/>
  <c r="O31" i="1" s="1"/>
  <c r="P32" i="1"/>
  <c r="O32" i="1" s="1"/>
  <c r="P33" i="1"/>
  <c r="O33" i="1" s="1"/>
  <c r="P34" i="1"/>
  <c r="O34" i="1" s="1"/>
  <c r="P35" i="1"/>
  <c r="O35" i="1" s="1"/>
  <c r="P36" i="1"/>
  <c r="O36" i="1" s="1"/>
  <c r="P37" i="1"/>
  <c r="O37" i="1" s="1"/>
  <c r="P38" i="1"/>
  <c r="O38" i="1" s="1"/>
  <c r="P20" i="1"/>
  <c r="O20" i="1" s="1"/>
  <c r="B9" i="3" l="1"/>
  <c r="B11" i="2"/>
  <c r="B19" i="2"/>
  <c r="B18" i="2"/>
  <c r="E10" i="1"/>
  <c r="E16" i="1"/>
  <c r="E15" i="1"/>
  <c r="E14" i="1"/>
  <c r="E18" i="1" s="1"/>
  <c r="E13" i="1"/>
  <c r="E12" i="1"/>
  <c r="H10" i="1"/>
  <c r="I10" i="1"/>
  <c r="J10" i="1"/>
  <c r="K10" i="1"/>
  <c r="Q10" i="1"/>
  <c r="R10" i="1"/>
  <c r="S10" i="1"/>
  <c r="U10" i="1"/>
  <c r="V10" i="1"/>
  <c r="W10" i="1"/>
  <c r="H12" i="1"/>
  <c r="I12" i="1"/>
  <c r="J12" i="1"/>
  <c r="K12" i="1"/>
  <c r="Q12" i="1"/>
  <c r="R12" i="1"/>
  <c r="S12" i="1"/>
  <c r="U12" i="1"/>
  <c r="V12" i="1"/>
  <c r="W12" i="1"/>
  <c r="H13" i="1"/>
  <c r="I13" i="1"/>
  <c r="J13" i="1"/>
  <c r="K13" i="1"/>
  <c r="Q13" i="1"/>
  <c r="R13" i="1"/>
  <c r="S13" i="1"/>
  <c r="U13" i="1"/>
  <c r="V13" i="1"/>
  <c r="W13" i="1"/>
  <c r="H14" i="1"/>
  <c r="I14" i="1"/>
  <c r="I18" i="1" s="1"/>
  <c r="J14" i="1"/>
  <c r="K14" i="1"/>
  <c r="K18" i="1" s="1"/>
  <c r="Q14" i="1"/>
  <c r="Q18" i="1" s="1"/>
  <c r="R14" i="1"/>
  <c r="R18" i="1" s="1"/>
  <c r="S14" i="1"/>
  <c r="S18" i="1" s="1"/>
  <c r="U14" i="1"/>
  <c r="U18" i="1" s="1"/>
  <c r="V14" i="1"/>
  <c r="V18" i="1" s="1"/>
  <c r="W14" i="1"/>
  <c r="W18" i="1" s="1"/>
  <c r="H15" i="1"/>
  <c r="I15" i="1"/>
  <c r="J15" i="1"/>
  <c r="K15" i="1"/>
  <c r="Q15" i="1"/>
  <c r="R15" i="1"/>
  <c r="S15" i="1"/>
  <c r="U15" i="1"/>
  <c r="V15" i="1"/>
  <c r="W15" i="1"/>
  <c r="H16" i="1"/>
  <c r="I16" i="1"/>
  <c r="J16" i="1"/>
  <c r="K16" i="1"/>
  <c r="Q16" i="1"/>
  <c r="R16" i="1"/>
  <c r="S16" i="1"/>
  <c r="U16" i="1"/>
  <c r="V16" i="1"/>
  <c r="W16" i="1"/>
  <c r="G12" i="1"/>
  <c r="P12" i="1"/>
  <c r="T12" i="1"/>
  <c r="C16" i="1"/>
  <c r="C15" i="1"/>
  <c r="C14" i="1"/>
  <c r="C18" i="1" s="1"/>
  <c r="C13" i="1"/>
  <c r="C12" i="1"/>
  <c r="C10" i="1"/>
  <c r="J18" i="1" l="1"/>
  <c r="H18" i="1"/>
  <c r="T15" i="1"/>
  <c r="U19" i="1"/>
  <c r="C19" i="1"/>
  <c r="B38" i="1"/>
  <c r="F38" i="1" s="1"/>
  <c r="B29" i="1"/>
  <c r="F29" i="1" s="1"/>
  <c r="S17" i="1"/>
  <c r="K19" i="1"/>
  <c r="H19" i="1"/>
  <c r="B27" i="1"/>
  <c r="F27" i="1" s="1"/>
  <c r="G13" i="1"/>
  <c r="B23" i="1"/>
  <c r="F23" i="1" s="1"/>
  <c r="K17" i="1"/>
  <c r="E17" i="1"/>
  <c r="W19" i="1"/>
  <c r="R19" i="1"/>
  <c r="I19" i="1"/>
  <c r="U17" i="1"/>
  <c r="B21" i="1"/>
  <c r="F21" i="1" s="1"/>
  <c r="V19" i="1"/>
  <c r="Q19" i="1"/>
  <c r="S19" i="1"/>
  <c r="J17" i="1"/>
  <c r="V17" i="1"/>
  <c r="V11" i="1"/>
  <c r="V9" i="1" s="1"/>
  <c r="S11" i="1"/>
  <c r="S9" i="1" s="1"/>
  <c r="B30" i="1"/>
  <c r="F30" i="1" s="1"/>
  <c r="T14" i="1"/>
  <c r="T18" i="1" s="1"/>
  <c r="Q11" i="1"/>
  <c r="Q9" i="1" s="1"/>
  <c r="H11" i="1"/>
  <c r="I17" i="1"/>
  <c r="P16" i="1"/>
  <c r="B26" i="1"/>
  <c r="F26" i="1" s="1"/>
  <c r="P13" i="1"/>
  <c r="P17" i="1" s="1"/>
  <c r="B22" i="1"/>
  <c r="F22" i="1" s="1"/>
  <c r="H17" i="1"/>
  <c r="T13" i="1"/>
  <c r="T17" i="1" s="1"/>
  <c r="K11" i="1"/>
  <c r="K9" i="1" s="1"/>
  <c r="B37" i="1"/>
  <c r="F37" i="1" s="1"/>
  <c r="Q17" i="1"/>
  <c r="J19" i="1"/>
  <c r="U11" i="1"/>
  <c r="U9" i="1" s="1"/>
  <c r="E11" i="1"/>
  <c r="E9" i="1" s="1"/>
  <c r="B33" i="1"/>
  <c r="F33" i="1" s="1"/>
  <c r="O12" i="1"/>
  <c r="T10" i="1"/>
  <c r="C11" i="1"/>
  <c r="C9" i="1" s="1"/>
  <c r="B28" i="1"/>
  <c r="F28" i="1" s="1"/>
  <c r="P10" i="1"/>
  <c r="R11" i="1"/>
  <c r="R9" i="1" s="1"/>
  <c r="P15" i="1"/>
  <c r="B32" i="1"/>
  <c r="F32" i="1" s="1"/>
  <c r="I11" i="1"/>
  <c r="I9" i="1" s="1"/>
  <c r="G10" i="1"/>
  <c r="T16" i="1"/>
  <c r="G15" i="1"/>
  <c r="C17" i="1"/>
  <c r="B35" i="1"/>
  <c r="F35" i="1" s="1"/>
  <c r="W11" i="1"/>
  <c r="W9" i="1" s="1"/>
  <c r="E19" i="1"/>
  <c r="G16" i="1"/>
  <c r="B36" i="1"/>
  <c r="F36" i="1" s="1"/>
  <c r="P14" i="1"/>
  <c r="P18" i="1" s="1"/>
  <c r="R17" i="1"/>
  <c r="J11" i="1"/>
  <c r="G14" i="1"/>
  <c r="W17" i="1"/>
  <c r="D26" i="1" l="1"/>
  <c r="D28" i="1"/>
  <c r="D33" i="1"/>
  <c r="D37" i="1"/>
  <c r="D22" i="1"/>
  <c r="D30" i="1"/>
  <c r="D21" i="1"/>
  <c r="D38" i="1"/>
  <c r="D32" i="1"/>
  <c r="D23" i="1"/>
  <c r="D36" i="1"/>
  <c r="D35" i="1"/>
  <c r="D27" i="1"/>
  <c r="D29" i="1"/>
  <c r="G17" i="1"/>
  <c r="H9" i="1"/>
  <c r="P19" i="1"/>
  <c r="B24" i="1"/>
  <c r="F24" i="1" s="1"/>
  <c r="T11" i="1"/>
  <c r="T9" i="1" s="1"/>
  <c r="T19" i="1"/>
  <c r="G11" i="1"/>
  <c r="O14" i="1"/>
  <c r="B31" i="1"/>
  <c r="F31" i="1" s="1"/>
  <c r="O13" i="1"/>
  <c r="B34" i="1"/>
  <c r="F34" i="1" s="1"/>
  <c r="B16" i="1"/>
  <c r="F16" i="1" s="1"/>
  <c r="P11" i="1"/>
  <c r="P9" i="1" s="1"/>
  <c r="J9" i="1"/>
  <c r="O15" i="1"/>
  <c r="G18" i="1"/>
  <c r="O10" i="1"/>
  <c r="B25" i="1"/>
  <c r="F25" i="1" s="1"/>
  <c r="O16" i="1"/>
  <c r="G19" i="1"/>
  <c r="B20" i="1"/>
  <c r="F20" i="1" s="1"/>
  <c r="D25" i="1" l="1"/>
  <c r="D16" i="1"/>
  <c r="D24" i="1"/>
  <c r="D34" i="1"/>
  <c r="D20" i="1"/>
  <c r="D31" i="1"/>
  <c r="G9" i="1"/>
  <c r="O18" i="1"/>
  <c r="B15" i="1"/>
  <c r="F15" i="1" s="1"/>
  <c r="B14" i="1"/>
  <c r="F14" i="1" s="1"/>
  <c r="B12" i="1"/>
  <c r="F12" i="1" s="1"/>
  <c r="B10" i="1"/>
  <c r="F10" i="1" s="1"/>
  <c r="B13" i="1"/>
  <c r="F13" i="1" s="1"/>
  <c r="O19" i="1"/>
  <c r="O11" i="1"/>
  <c r="O17" i="1"/>
  <c r="D14" i="1" l="1"/>
  <c r="D13" i="1"/>
  <c r="D15" i="1"/>
  <c r="D10" i="1"/>
  <c r="D12" i="1"/>
  <c r="L16" i="1"/>
  <c r="L13" i="1"/>
  <c r="B19" i="1"/>
  <c r="F19" i="1" s="1"/>
  <c r="O9" i="1"/>
  <c r="B18" i="1"/>
  <c r="F18" i="1" s="1"/>
  <c r="B17" i="1"/>
  <c r="F17" i="1" s="1"/>
  <c r="B11" i="1"/>
  <c r="F11" i="1" s="1"/>
  <c r="D18" i="1" l="1"/>
  <c r="D17" i="1"/>
  <c r="D11" i="1"/>
  <c r="D19" i="1"/>
  <c r="L9" i="1"/>
  <c r="L12" i="1"/>
  <c r="L10" i="1"/>
  <c r="L15" i="1"/>
  <c r="L14" i="1"/>
  <c r="B9" i="1"/>
  <c r="D9" i="1" l="1"/>
  <c r="F9" i="1"/>
  <c r="L11" i="1"/>
  <c r="L18" i="1"/>
  <c r="L17" i="1"/>
  <c r="L19" i="1"/>
  <c r="R17" i="2"/>
  <c r="R10" i="2"/>
  <c r="R9" i="2" s="1"/>
  <c r="M10" i="2" l="1"/>
  <c r="B20" i="2"/>
  <c r="M17" i="2"/>
  <c r="B17" i="2" l="1"/>
  <c r="B10" i="2"/>
  <c r="M9" i="2"/>
  <c r="B9" i="2" l="1"/>
</calcChain>
</file>

<file path=xl/sharedStrings.xml><?xml version="1.0" encoding="utf-8"?>
<sst xmlns="http://schemas.openxmlformats.org/spreadsheetml/2006/main" count="209" uniqueCount="68">
  <si>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</si>
  <si>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</si>
  <si>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</si>
  <si>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</si>
  <si>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</si>
  <si>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</si>
  <si>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</si>
  <si>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</si>
  <si>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</si>
  <si>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</si>
  <si>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</si>
  <si>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</si>
  <si>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</si>
  <si>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</si>
  <si>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</si>
  <si>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</si>
  <si>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</si>
  <si>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</si>
  <si>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</si>
  <si>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</si>
  <si>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</si>
  <si>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</si>
  <si>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</si>
  <si>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</si>
  <si>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</si>
  <si>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</si>
  <si>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</si>
  <si>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</si>
  <si>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</si>
  <si>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</si>
  <si>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</si>
  <si>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</si>
  <si>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</si>
  <si>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</si>
  <si>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</si>
  <si>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</si>
  <si>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</si>
  <si>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</si>
  <si>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</si>
  <si>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</si>
  <si>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</si>
  <si>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</si>
  <si>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</si>
  <si>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</si>
  <si>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</si>
  <si>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</si>
  <si>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</si>
  <si>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対前月増減率</t>
    <rPh sb="0" eb="1">
      <t>タイ</t>
    </rPh>
    <rPh sb="1" eb="3">
      <t>ゼンゲツ</t>
    </rPh>
    <rPh sb="3" eb="5">
      <t>ゾウゲン</t>
    </rPh>
    <rPh sb="5" eb="6">
      <t>リツ</t>
    </rPh>
    <phoneticPr fontId="2"/>
  </si>
  <si>
    <t>対前年同月増減率</t>
    <rPh sb="0" eb="1">
      <t>タイ</t>
    </rPh>
    <rPh sb="1" eb="5">
      <t>ゼンエンドウゲツ</t>
    </rPh>
    <rPh sb="5" eb="7">
      <t>ゾウゲン</t>
    </rPh>
    <rPh sb="7" eb="8">
      <t>リツ</t>
    </rPh>
    <phoneticPr fontId="2"/>
  </si>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</sst>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9">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4" xfId="0" applyNumberFormat="1" applyBorder="1" applyAlignment="1">
      <alignment horizontal="right" vertical="center"/>
    </xf>
    <xf numFmtId="177" fontId="0" fillId="0" borderId="3" xfId="0" applyNumberFormat="1" applyBorder="1" applyAlignment="1">
      <alignment horizontal="right" vertical="center"/>
    </xf>
    <xf numFmtId="177" fontId="0" fillId="0" borderId="1" xfId="0" applyNumberFormat="1" applyBorder="1" applyAlignment="1">
      <alignment horizontal="right" vertical="center"/>
    </xf>
    <xf numFmtId="177" fontId="0" fillId="0" borderId="2" xfId="0" applyNumberFormat="1" applyBorder="1" applyAlignment="1">
      <alignment horizontal="right" vertical="center"/>
    </xf>
    <xf numFmtId="0" fontId="0" fillId="0" borderId="0" xfId="0" applyAlignment="1">
      <alignment horizontal="righ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X46"/>
  <sheetViews>
    <sheetView tabSelected="1" view="pageBreakPreview" zoomScaleNormal="100" zoomScaleSheetLayoutView="100" workbookViewId="0"/>
  </sheetViews>
  <sheetFormatPr defaultRowHeight="13" x14ac:dyDescent="0.2"/>
  <cols>
    <col min="1" max="2" width="8.6328125" customWidth="1"/>
    <col min="3" max="23" width="6.6328125" customWidth="1"/>
    <col min="24" max="24" width="11.7265625" customWidth="1"/>
  </cols>
  <sheetData>
    <row r="2" spans="1:24" x14ac:dyDescent="0.2">
      <c r="A2" t="s">
        <v>67</v>
      </c>
    </row>
    <row r="4" spans="1:24" x14ac:dyDescent="0.2">
      <c r="A4" t="s">
        <v>38</v>
      </c>
    </row>
    <row r="5" spans="1:24" ht="13.5" customHeight="1" x14ac:dyDescent="0.2">
      <c r="A5" s="52" t="s">
        <v>37</v>
      </c>
      <c r="B5" s="56" t="s">
        <v>57</v>
      </c>
      <c r="C5" s="57"/>
      <c r="D5" s="57"/>
      <c r="E5" s="57"/>
      <c r="F5" s="58"/>
      <c r="G5" s="49" t="s">
        <v>58</v>
      </c>
      <c r="H5" s="50"/>
      <c r="I5" s="50"/>
      <c r="J5" s="50"/>
      <c r="K5" s="50"/>
      <c r="L5" s="50"/>
      <c r="M5" s="50"/>
      <c r="N5" s="51"/>
      <c r="O5" s="56" t="s">
        <v>59</v>
      </c>
      <c r="P5" s="57"/>
      <c r="Q5" s="57"/>
      <c r="R5" s="57"/>
      <c r="S5" s="57"/>
      <c r="T5" s="57"/>
      <c r="U5" s="57"/>
      <c r="V5" s="57"/>
      <c r="W5" s="57"/>
      <c r="X5" s="58"/>
    </row>
    <row r="6" spans="1:24" ht="13.5" customHeight="1" x14ac:dyDescent="0.2">
      <c r="A6" s="47"/>
      <c r="B6" s="44" t="s">
        <v>53</v>
      </c>
      <c r="C6" s="44" t="s">
        <v>54</v>
      </c>
      <c r="D6" s="53" t="s">
        <v>47</v>
      </c>
      <c r="E6" s="44" t="s">
        <v>55</v>
      </c>
      <c r="F6" s="53" t="s">
        <v>48</v>
      </c>
      <c r="G6" s="44" t="s">
        <v>56</v>
      </c>
      <c r="H6" s="14"/>
      <c r="I6" s="44" t="s">
        <v>49</v>
      </c>
      <c r="J6" s="14"/>
      <c r="K6" s="44" t="s">
        <v>49</v>
      </c>
      <c r="L6" s="56" t="s">
        <v>42</v>
      </c>
      <c r="M6" s="57"/>
      <c r="N6" s="58"/>
      <c r="O6" s="44" t="s">
        <v>60</v>
      </c>
      <c r="P6" s="49" t="s">
        <v>36</v>
      </c>
      <c r="Q6" s="50"/>
      <c r="R6" s="50"/>
      <c r="S6" s="51"/>
      <c r="T6" s="49" t="s">
        <v>35</v>
      </c>
      <c r="U6" s="50"/>
      <c r="V6" s="50"/>
      <c r="W6" s="51"/>
      <c r="X6" s="16" t="s">
        <v>42</v>
      </c>
    </row>
    <row r="7" spans="1:24" ht="13.5" customHeight="1" x14ac:dyDescent="0.2">
      <c r="A7" s="47"/>
      <c r="B7" s="47"/>
      <c r="C7" s="45"/>
      <c r="D7" s="54"/>
      <c r="E7" s="45"/>
      <c r="F7" s="54"/>
      <c r="G7" s="47"/>
      <c r="H7" s="11" t="s">
        <v>34</v>
      </c>
      <c r="I7" s="45"/>
      <c r="J7" s="11" t="s">
        <v>33</v>
      </c>
      <c r="K7" s="45"/>
      <c r="L7" s="44" t="s">
        <v>39</v>
      </c>
      <c r="M7" s="13" t="s">
        <v>40</v>
      </c>
      <c r="N7" s="13" t="s">
        <v>41</v>
      </c>
      <c r="O7" s="47"/>
      <c r="P7" s="13" t="s">
        <v>32</v>
      </c>
      <c r="Q7" s="44" t="s">
        <v>49</v>
      </c>
      <c r="R7" s="44" t="s">
        <v>31</v>
      </c>
      <c r="S7" s="12" t="s">
        <v>30</v>
      </c>
      <c r="T7" s="11" t="s">
        <v>32</v>
      </c>
      <c r="U7" s="44" t="s">
        <v>49</v>
      </c>
      <c r="V7" s="45" t="s">
        <v>31</v>
      </c>
      <c r="W7" s="15" t="s">
        <v>43</v>
      </c>
      <c r="X7" s="44" t="s">
        <v>44</v>
      </c>
    </row>
    <row r="8" spans="1:24" ht="30.75" customHeight="1" x14ac:dyDescent="0.2">
      <c r="A8" s="48"/>
      <c r="B8" s="48"/>
      <c r="C8" s="46"/>
      <c r="D8" s="55"/>
      <c r="E8" s="46"/>
      <c r="F8" s="55"/>
      <c r="G8" s="48"/>
      <c r="H8" s="10"/>
      <c r="I8" s="46"/>
      <c r="J8" s="10"/>
      <c r="K8" s="46"/>
      <c r="L8" s="46"/>
      <c r="M8" s="10"/>
      <c r="N8" s="10"/>
      <c r="O8" s="48"/>
      <c r="P8" s="10"/>
      <c r="Q8" s="46"/>
      <c r="R8" s="46"/>
      <c r="S8" s="9"/>
      <c r="T8" s="10"/>
      <c r="U8" s="46"/>
      <c r="V8" s="46"/>
      <c r="W8" s="9"/>
      <c r="X8" s="46"/>
    </row>
    <row r="9" spans="1:24" ht="18.75" customHeight="1" x14ac:dyDescent="0.2">
      <c r="A9" s="8" t="s">
        <v>29</v>
      </c>
      <c r="B9" s="17">
        <f>B10+B11</f>
        <v>-387</v>
      </c>
      <c r="C9" s="17">
        <f>C10+C11</f>
        <v>-158</v>
      </c>
      <c r="D9" s="38">
        <f>IF(B9-C9=0,"-",(1-(B9/(B9-C9)))*-1)</f>
        <v>0.68995633187772931</v>
      </c>
      <c r="E9" s="17">
        <f>E10+E11</f>
        <v>55</v>
      </c>
      <c r="F9" s="38">
        <f>IF(B9-E9=0,"-",(1-(B9/(B9-E9)))*-1)</f>
        <v>-0.1244343891402715</v>
      </c>
      <c r="G9" s="17">
        <f>G10+G11</f>
        <v>-387</v>
      </c>
      <c r="H9" s="17">
        <f>H10+H11</f>
        <v>261</v>
      </c>
      <c r="I9" s="17">
        <f>I10+I11</f>
        <v>9</v>
      </c>
      <c r="J9" s="17">
        <f>J10+J11</f>
        <v>648</v>
      </c>
      <c r="K9" s="17">
        <f>K10+K11</f>
        <v>-56</v>
      </c>
      <c r="L9" s="28">
        <f t="shared" ref="L9:L19" si="0">M9-N9</f>
        <v>-8.9004258495783937</v>
      </c>
      <c r="M9" s="32">
        <v>6.0026127822737987</v>
      </c>
      <c r="N9" s="32">
        <v>14.903038631852192</v>
      </c>
      <c r="O9" s="17">
        <f t="shared" ref="O9:W9" si="1">O10+O11</f>
        <v>0</v>
      </c>
      <c r="P9" s="17">
        <f t="shared" si="1"/>
        <v>826</v>
      </c>
      <c r="Q9" s="17">
        <f t="shared" si="1"/>
        <v>-94</v>
      </c>
      <c r="R9" s="17">
        <f t="shared" si="1"/>
        <v>469</v>
      </c>
      <c r="S9" s="17">
        <f t="shared" si="1"/>
        <v>357</v>
      </c>
      <c r="T9" s="17">
        <f t="shared" si="1"/>
        <v>826</v>
      </c>
      <c r="U9" s="17">
        <f t="shared" si="1"/>
        <v>-84</v>
      </c>
      <c r="V9" s="17">
        <f t="shared" si="1"/>
        <v>469</v>
      </c>
      <c r="W9" s="17">
        <f t="shared" si="1"/>
        <v>357</v>
      </c>
      <c r="X9" s="28">
        <v>0</v>
      </c>
    </row>
    <row r="10" spans="1:24" ht="18.75" customHeight="1" x14ac:dyDescent="0.2">
      <c r="A10" s="6" t="s">
        <v>28</v>
      </c>
      <c r="B10" s="18">
        <f>B20+B21+B22+B23</f>
        <v>-249</v>
      </c>
      <c r="C10" s="18">
        <f>C20+C21+C22+C23</f>
        <v>-188</v>
      </c>
      <c r="D10" s="39">
        <f t="shared" ref="D10:D38" si="2">IF(B10-C10=0,"-",(1-(B10/(B10-C10)))*-1)</f>
        <v>3.081967213114754</v>
      </c>
      <c r="E10" s="18">
        <f>E20+E21+E22+E23</f>
        <v>17</v>
      </c>
      <c r="F10" s="39">
        <f t="shared" ref="F10:F38" si="3">IF(B10-E10=0,"-",(1-(B10/(B10-E10)))*-1)</f>
        <v>-6.390977443609025E-2</v>
      </c>
      <c r="G10" s="18">
        <f>G20+G21+G22+G23</f>
        <v>-239</v>
      </c>
      <c r="H10" s="18">
        <f>H20+H21+H22+H23</f>
        <v>205</v>
      </c>
      <c r="I10" s="18">
        <f>I20+I21+I22+I23</f>
        <v>0</v>
      </c>
      <c r="J10" s="18">
        <f>J20+J21+J22+J23</f>
        <v>444</v>
      </c>
      <c r="K10" s="18">
        <f>K20+K21+K22+K23</f>
        <v>-58</v>
      </c>
      <c r="L10" s="25">
        <f t="shared" si="0"/>
        <v>-7.2661393619513284</v>
      </c>
      <c r="M10" s="33">
        <v>6.232462632636075</v>
      </c>
      <c r="N10" s="33">
        <v>13.498601994587403</v>
      </c>
      <c r="O10" s="18">
        <f t="shared" ref="O10:W10" si="4">O20+O21+O22+O23</f>
        <v>-10</v>
      </c>
      <c r="P10" s="18">
        <f t="shared" si="4"/>
        <v>589</v>
      </c>
      <c r="Q10" s="18">
        <f t="shared" si="4"/>
        <v>-56</v>
      </c>
      <c r="R10" s="18">
        <f t="shared" si="4"/>
        <v>376</v>
      </c>
      <c r="S10" s="18">
        <f t="shared" si="4"/>
        <v>213</v>
      </c>
      <c r="T10" s="18">
        <f t="shared" si="4"/>
        <v>599</v>
      </c>
      <c r="U10" s="18">
        <f t="shared" si="4"/>
        <v>-15</v>
      </c>
      <c r="V10" s="18">
        <f t="shared" si="4"/>
        <v>383</v>
      </c>
      <c r="W10" s="18">
        <f t="shared" si="4"/>
        <v>216</v>
      </c>
      <c r="X10" s="25">
        <v>-0.30402256744566003</v>
      </c>
    </row>
    <row r="11" spans="1:24" ht="18.75" customHeight="1" x14ac:dyDescent="0.2">
      <c r="A11" s="2" t="s">
        <v>27</v>
      </c>
      <c r="B11" s="19">
        <f>B12+B13+B14+B15+B16</f>
        <v>-138</v>
      </c>
      <c r="C11" s="19">
        <f>C12+C13+C14+C15+C16</f>
        <v>30</v>
      </c>
      <c r="D11" s="40">
        <f t="shared" si="2"/>
        <v>-0.1785714285714286</v>
      </c>
      <c r="E11" s="19">
        <f>E12+E13+E14+E15+E16</f>
        <v>38</v>
      </c>
      <c r="F11" s="40">
        <f t="shared" si="3"/>
        <v>-0.21590909090909094</v>
      </c>
      <c r="G11" s="19">
        <f>G12+G13+G14+G15+G16</f>
        <v>-148</v>
      </c>
      <c r="H11" s="19">
        <f>H12+H13+H14+H15+H16</f>
        <v>56</v>
      </c>
      <c r="I11" s="19">
        <f>I12+I13+I14+I15+I16</f>
        <v>9</v>
      </c>
      <c r="J11" s="19">
        <f>J12+J13+J14+J15+J16</f>
        <v>204</v>
      </c>
      <c r="K11" s="19">
        <f>K12+K13+K14+K15+K16</f>
        <v>2</v>
      </c>
      <c r="L11" s="27">
        <f t="shared" si="0"/>
        <v>-13.977071286469581</v>
      </c>
      <c r="M11" s="34">
        <v>5.2886215678533555</v>
      </c>
      <c r="N11" s="34">
        <v>19.265692854322936</v>
      </c>
      <c r="O11" s="19">
        <f t="shared" ref="O11:W11" si="5">O12+O13+O14+O15+O16</f>
        <v>10</v>
      </c>
      <c r="P11" s="19">
        <f t="shared" si="5"/>
        <v>237</v>
      </c>
      <c r="Q11" s="19">
        <f t="shared" si="5"/>
        <v>-38</v>
      </c>
      <c r="R11" s="19">
        <f t="shared" si="5"/>
        <v>93</v>
      </c>
      <c r="S11" s="19">
        <f t="shared" si="5"/>
        <v>144</v>
      </c>
      <c r="T11" s="19">
        <f t="shared" si="5"/>
        <v>227</v>
      </c>
      <c r="U11" s="19">
        <f t="shared" si="5"/>
        <v>-69</v>
      </c>
      <c r="V11" s="19">
        <f t="shared" si="5"/>
        <v>86</v>
      </c>
      <c r="W11" s="19">
        <f t="shared" si="5"/>
        <v>141</v>
      </c>
      <c r="X11" s="30">
        <v>0.94439670854524138</v>
      </c>
    </row>
    <row r="12" spans="1:24" ht="18.75" customHeight="1" x14ac:dyDescent="0.2">
      <c r="A12" s="6" t="s">
        <v>26</v>
      </c>
      <c r="B12" s="18">
        <f>B24</f>
        <v>-7</v>
      </c>
      <c r="C12" s="18">
        <f>C24</f>
        <v>9</v>
      </c>
      <c r="D12" s="39">
        <f t="shared" si="2"/>
        <v>-0.5625</v>
      </c>
      <c r="E12" s="18">
        <f>E24</f>
        <v>0</v>
      </c>
      <c r="F12" s="39">
        <f t="shared" si="3"/>
        <v>0</v>
      </c>
      <c r="G12" s="18">
        <f>G24</f>
        <v>-9</v>
      </c>
      <c r="H12" s="18">
        <f>H24</f>
        <v>6</v>
      </c>
      <c r="I12" s="18">
        <f>I24</f>
        <v>1</v>
      </c>
      <c r="J12" s="18">
        <f>J24</f>
        <v>15</v>
      </c>
      <c r="K12" s="18">
        <f>K24</f>
        <v>0</v>
      </c>
      <c r="L12" s="25">
        <f t="shared" si="0"/>
        <v>-10.714285714285715</v>
      </c>
      <c r="M12" s="33">
        <v>7.1428571428571432</v>
      </c>
      <c r="N12" s="33">
        <v>17.857142857142858</v>
      </c>
      <c r="O12" s="18">
        <f t="shared" ref="O12:W12" si="6">O24</f>
        <v>2</v>
      </c>
      <c r="P12" s="18">
        <f t="shared" si="6"/>
        <v>23</v>
      </c>
      <c r="Q12" s="18">
        <f t="shared" si="6"/>
        <v>6</v>
      </c>
      <c r="R12" s="18">
        <f t="shared" si="6"/>
        <v>13</v>
      </c>
      <c r="S12" s="18">
        <f t="shared" si="6"/>
        <v>10</v>
      </c>
      <c r="T12" s="18">
        <f t="shared" si="6"/>
        <v>21</v>
      </c>
      <c r="U12" s="18">
        <f t="shared" si="6"/>
        <v>7</v>
      </c>
      <c r="V12" s="18">
        <f t="shared" si="6"/>
        <v>11</v>
      </c>
      <c r="W12" s="18">
        <f t="shared" si="6"/>
        <v>10</v>
      </c>
      <c r="X12" s="25">
        <v>2.3809523809523867</v>
      </c>
    </row>
    <row r="13" spans="1:24" ht="18.75" customHeight="1" x14ac:dyDescent="0.2">
      <c r="A13" s="4" t="s">
        <v>25</v>
      </c>
      <c r="B13" s="20">
        <f>B25+B26+B27</f>
        <v>-53</v>
      </c>
      <c r="C13" s="20">
        <f>C25+C26+C27</f>
        <v>-19</v>
      </c>
      <c r="D13" s="41">
        <f t="shared" si="2"/>
        <v>0.55882352941176472</v>
      </c>
      <c r="E13" s="20">
        <f>E25+E26+E27</f>
        <v>23</v>
      </c>
      <c r="F13" s="41">
        <f t="shared" si="3"/>
        <v>-0.30263157894736847</v>
      </c>
      <c r="G13" s="20">
        <f>G25+G26+G27</f>
        <v>-33</v>
      </c>
      <c r="H13" s="20">
        <f>H25+H26+H27</f>
        <v>7</v>
      </c>
      <c r="I13" s="20">
        <f>I25+I26+I27</f>
        <v>6</v>
      </c>
      <c r="J13" s="20">
        <f>J25+J26+J27</f>
        <v>40</v>
      </c>
      <c r="K13" s="20">
        <f>K25+K26+K27</f>
        <v>-5</v>
      </c>
      <c r="L13" s="26">
        <f t="shared" si="0"/>
        <v>-17.560847945563989</v>
      </c>
      <c r="M13" s="35">
        <v>3.725028352089331</v>
      </c>
      <c r="N13" s="35">
        <v>21.285876297653321</v>
      </c>
      <c r="O13" s="20">
        <f t="shared" ref="O13:W13" si="7">O25+O26+O27</f>
        <v>-20</v>
      </c>
      <c r="P13" s="20">
        <f t="shared" si="7"/>
        <v>28</v>
      </c>
      <c r="Q13" s="20">
        <f t="shared" si="7"/>
        <v>-2</v>
      </c>
      <c r="R13" s="20">
        <f t="shared" si="7"/>
        <v>4</v>
      </c>
      <c r="S13" s="20">
        <f t="shared" si="7"/>
        <v>24</v>
      </c>
      <c r="T13" s="20">
        <f t="shared" si="7"/>
        <v>48</v>
      </c>
      <c r="U13" s="20">
        <f t="shared" si="7"/>
        <v>-14</v>
      </c>
      <c r="V13" s="20">
        <f t="shared" si="7"/>
        <v>15</v>
      </c>
      <c r="W13" s="20">
        <f t="shared" si="7"/>
        <v>33</v>
      </c>
      <c r="X13" s="26">
        <v>-10.642938148826659</v>
      </c>
    </row>
    <row r="14" spans="1:24" ht="18.75" customHeight="1" x14ac:dyDescent="0.2">
      <c r="A14" s="4" t="s">
        <v>24</v>
      </c>
      <c r="B14" s="20">
        <f>B28+B29+B30+B31</f>
        <v>-21</v>
      </c>
      <c r="C14" s="20">
        <f>C28+C29+C30+C31</f>
        <v>26</v>
      </c>
      <c r="D14" s="41">
        <f t="shared" si="2"/>
        <v>-0.55319148936170215</v>
      </c>
      <c r="E14" s="20">
        <f>E28+E29+E30+E31</f>
        <v>50</v>
      </c>
      <c r="F14" s="41">
        <f t="shared" si="3"/>
        <v>-0.70422535211267601</v>
      </c>
      <c r="G14" s="20">
        <f>G28+G29+G30+G31</f>
        <v>-36</v>
      </c>
      <c r="H14" s="20">
        <f>H28+H29+H30+H31</f>
        <v>28</v>
      </c>
      <c r="I14" s="20">
        <f>I28+I29+I30+I31</f>
        <v>7</v>
      </c>
      <c r="J14" s="20">
        <f>J28+J29+J30+J31</f>
        <v>64</v>
      </c>
      <c r="K14" s="20">
        <f>K28+K29+K30+K31</f>
        <v>-9</v>
      </c>
      <c r="L14" s="26">
        <f t="shared" si="0"/>
        <v>-8.8297380430630632</v>
      </c>
      <c r="M14" s="35">
        <v>6.8675740334934963</v>
      </c>
      <c r="N14" s="35">
        <v>15.69731207655656</v>
      </c>
      <c r="O14" s="20">
        <f t="shared" ref="O14:W14" si="8">O28+O29+O30+O31</f>
        <v>15</v>
      </c>
      <c r="P14" s="20">
        <f t="shared" si="8"/>
        <v>79</v>
      </c>
      <c r="Q14" s="20">
        <f t="shared" si="8"/>
        <v>-31</v>
      </c>
      <c r="R14" s="20">
        <f t="shared" si="8"/>
        <v>38</v>
      </c>
      <c r="S14" s="20">
        <f t="shared" si="8"/>
        <v>41</v>
      </c>
      <c r="T14" s="20">
        <f t="shared" si="8"/>
        <v>64</v>
      </c>
      <c r="U14" s="20">
        <f t="shared" si="8"/>
        <v>-65</v>
      </c>
      <c r="V14" s="20">
        <f t="shared" si="8"/>
        <v>29</v>
      </c>
      <c r="W14" s="20">
        <f t="shared" si="8"/>
        <v>35</v>
      </c>
      <c r="X14" s="26">
        <v>3.6790575179429474</v>
      </c>
    </row>
    <row r="15" spans="1:24" ht="18.75" customHeight="1" x14ac:dyDescent="0.2">
      <c r="A15" s="4" t="s">
        <v>23</v>
      </c>
      <c r="B15" s="20">
        <f>B32+B33+B34+B35</f>
        <v>-32</v>
      </c>
      <c r="C15" s="20">
        <f>C32+C33+C34+C35</f>
        <v>3</v>
      </c>
      <c r="D15" s="41">
        <f t="shared" si="2"/>
        <v>-8.5714285714285743E-2</v>
      </c>
      <c r="E15" s="20">
        <f>E32+E33+E34+E35</f>
        <v>-45</v>
      </c>
      <c r="F15" s="41">
        <f t="shared" si="3"/>
        <v>-3.4615384615384617</v>
      </c>
      <c r="G15" s="20">
        <f>G32+G33+G34+G35</f>
        <v>-47</v>
      </c>
      <c r="H15" s="20">
        <f>H32+H33+H34+H35</f>
        <v>15</v>
      </c>
      <c r="I15" s="20">
        <f>I32+I33+I34+I35</f>
        <v>-3</v>
      </c>
      <c r="J15" s="20">
        <f>J32+J33+J34+J35</f>
        <v>62</v>
      </c>
      <c r="K15" s="22">
        <f>K32+K33+K34+K35</f>
        <v>14</v>
      </c>
      <c r="L15" s="26">
        <f>M15-N15</f>
        <v>-15.216814394140442</v>
      </c>
      <c r="M15" s="35">
        <v>4.8564301257895011</v>
      </c>
      <c r="N15" s="35">
        <v>20.073244519929943</v>
      </c>
      <c r="O15" s="22">
        <f t="shared" ref="O15:W15" si="9">O32+O33+O34+O35</f>
        <v>15</v>
      </c>
      <c r="P15" s="20">
        <f t="shared" si="9"/>
        <v>89</v>
      </c>
      <c r="Q15" s="20">
        <f t="shared" si="9"/>
        <v>-19</v>
      </c>
      <c r="R15" s="20">
        <f t="shared" si="9"/>
        <v>30</v>
      </c>
      <c r="S15" s="20">
        <f t="shared" si="9"/>
        <v>59</v>
      </c>
      <c r="T15" s="20">
        <f>T32+T33+T34+T35</f>
        <v>74</v>
      </c>
      <c r="U15" s="20">
        <f t="shared" si="9"/>
        <v>9</v>
      </c>
      <c r="V15" s="20">
        <f t="shared" si="9"/>
        <v>24</v>
      </c>
      <c r="W15" s="20">
        <f t="shared" si="9"/>
        <v>50</v>
      </c>
      <c r="X15" s="26">
        <v>4.8564301257895011</v>
      </c>
    </row>
    <row r="16" spans="1:24" ht="18.75" customHeight="1" x14ac:dyDescent="0.2">
      <c r="A16" s="2" t="s">
        <v>22</v>
      </c>
      <c r="B16" s="19">
        <f>B36+B37+B38</f>
        <v>-25</v>
      </c>
      <c r="C16" s="19">
        <f>C36+C37+C38</f>
        <v>11</v>
      </c>
      <c r="D16" s="40">
        <f t="shared" si="2"/>
        <v>-0.30555555555555558</v>
      </c>
      <c r="E16" s="19">
        <f>E36+E37+E38</f>
        <v>10</v>
      </c>
      <c r="F16" s="40">
        <f t="shared" si="3"/>
        <v>-0.2857142857142857</v>
      </c>
      <c r="G16" s="19">
        <f>G36+G37+G38</f>
        <v>-23</v>
      </c>
      <c r="H16" s="19">
        <f>H36+H37+H38</f>
        <v>0</v>
      </c>
      <c r="I16" s="19">
        <f>I36+I37+I38</f>
        <v>-2</v>
      </c>
      <c r="J16" s="19">
        <f>J36+J37+J38</f>
        <v>23</v>
      </c>
      <c r="K16" s="19">
        <f>K36+K37+K38</f>
        <v>2</v>
      </c>
      <c r="L16" s="27">
        <f t="shared" si="0"/>
        <v>-32.68110878173772</v>
      </c>
      <c r="M16" s="34">
        <v>0</v>
      </c>
      <c r="N16" s="34">
        <v>32.68110878173772</v>
      </c>
      <c r="O16" s="19">
        <f t="shared" ref="O16:W16" si="10">O36+O37+O38</f>
        <v>-2</v>
      </c>
      <c r="P16" s="19">
        <f t="shared" si="10"/>
        <v>18</v>
      </c>
      <c r="Q16" s="19">
        <f t="shared" si="10"/>
        <v>8</v>
      </c>
      <c r="R16" s="19">
        <f t="shared" si="10"/>
        <v>8</v>
      </c>
      <c r="S16" s="19">
        <f t="shared" si="10"/>
        <v>10</v>
      </c>
      <c r="T16" s="19">
        <f t="shared" si="10"/>
        <v>20</v>
      </c>
      <c r="U16" s="19">
        <f t="shared" si="10"/>
        <v>-6</v>
      </c>
      <c r="V16" s="19">
        <f t="shared" si="10"/>
        <v>7</v>
      </c>
      <c r="W16" s="19">
        <f t="shared" si="10"/>
        <v>13</v>
      </c>
      <c r="X16" s="30">
        <v>-2.841835546238066</v>
      </c>
    </row>
    <row r="17" spans="1:24" ht="18.75" customHeight="1" x14ac:dyDescent="0.2">
      <c r="A17" s="6" t="s">
        <v>21</v>
      </c>
      <c r="B17" s="18">
        <f>B12+B13+B20</f>
        <v>-222</v>
      </c>
      <c r="C17" s="18">
        <f>C12+C13+C20</f>
        <v>-85</v>
      </c>
      <c r="D17" s="39">
        <f t="shared" si="2"/>
        <v>0.62043795620437958</v>
      </c>
      <c r="E17" s="18">
        <f>E12+E13+E20</f>
        <v>-27</v>
      </c>
      <c r="F17" s="39">
        <f t="shared" si="3"/>
        <v>0.13846153846153841</v>
      </c>
      <c r="G17" s="18">
        <f>G12+G13+G20</f>
        <v>-168</v>
      </c>
      <c r="H17" s="18">
        <f>H12+H13+H20</f>
        <v>99</v>
      </c>
      <c r="I17" s="18">
        <f>I12+I13+I20</f>
        <v>12</v>
      </c>
      <c r="J17" s="18">
        <f>J12+J13+J20</f>
        <v>267</v>
      </c>
      <c r="K17" s="18">
        <f>K12+K13+K20</f>
        <v>-20</v>
      </c>
      <c r="L17" s="25">
        <f t="shared" si="0"/>
        <v>-9.5271740140936743</v>
      </c>
      <c r="M17" s="33">
        <v>5.6142275440194851</v>
      </c>
      <c r="N17" s="33">
        <v>15.141401558113159</v>
      </c>
      <c r="O17" s="18">
        <f t="shared" ref="O17:W17" si="11">O12+O13+O20</f>
        <v>-54</v>
      </c>
      <c r="P17" s="18">
        <f t="shared" si="11"/>
        <v>218</v>
      </c>
      <c r="Q17" s="18">
        <f t="shared" si="11"/>
        <v>-61</v>
      </c>
      <c r="R17" s="18">
        <f t="shared" si="11"/>
        <v>118</v>
      </c>
      <c r="S17" s="18">
        <f t="shared" si="11"/>
        <v>100</v>
      </c>
      <c r="T17" s="18">
        <f t="shared" si="11"/>
        <v>272</v>
      </c>
      <c r="U17" s="18">
        <f t="shared" si="11"/>
        <v>-2</v>
      </c>
      <c r="V17" s="18">
        <f t="shared" si="11"/>
        <v>182</v>
      </c>
      <c r="W17" s="18">
        <f t="shared" si="11"/>
        <v>90</v>
      </c>
      <c r="X17" s="25">
        <v>-3.0623059331015376</v>
      </c>
    </row>
    <row r="18" spans="1:24" ht="18.75" customHeight="1" x14ac:dyDescent="0.2">
      <c r="A18" s="4" t="s">
        <v>20</v>
      </c>
      <c r="B18" s="20">
        <f>B14+B22</f>
        <v>-58</v>
      </c>
      <c r="C18" s="20">
        <f>C14+C22</f>
        <v>-11</v>
      </c>
      <c r="D18" s="41">
        <f t="shared" si="2"/>
        <v>0.23404255319148937</v>
      </c>
      <c r="E18" s="20">
        <f>E14+E22</f>
        <v>76</v>
      </c>
      <c r="F18" s="41">
        <f t="shared" si="3"/>
        <v>-0.56716417910447769</v>
      </c>
      <c r="G18" s="20">
        <f>G14+G22</f>
        <v>-67</v>
      </c>
      <c r="H18" s="20">
        <f>H14+H22</f>
        <v>40</v>
      </c>
      <c r="I18" s="20">
        <f>I14+I22</f>
        <v>-5</v>
      </c>
      <c r="J18" s="20">
        <f>J14+J22</f>
        <v>107</v>
      </c>
      <c r="K18" s="20">
        <f>K14+K22</f>
        <v>-37</v>
      </c>
      <c r="L18" s="26">
        <f t="shared" si="0"/>
        <v>-8.7392550143266483</v>
      </c>
      <c r="M18" s="35">
        <v>5.217465680195013</v>
      </c>
      <c r="N18" s="35">
        <v>13.95672069452166</v>
      </c>
      <c r="O18" s="20">
        <f t="shared" ref="O18:W18" si="12">O14+O22</f>
        <v>9</v>
      </c>
      <c r="P18" s="20">
        <f t="shared" si="12"/>
        <v>154</v>
      </c>
      <c r="Q18" s="20">
        <f t="shared" si="12"/>
        <v>-24</v>
      </c>
      <c r="R18" s="20">
        <f t="shared" si="12"/>
        <v>80</v>
      </c>
      <c r="S18" s="20">
        <f t="shared" si="12"/>
        <v>74</v>
      </c>
      <c r="T18" s="20">
        <f t="shared" si="12"/>
        <v>145</v>
      </c>
      <c r="U18" s="20">
        <f t="shared" si="12"/>
        <v>-68</v>
      </c>
      <c r="V18" s="20">
        <f t="shared" si="12"/>
        <v>62</v>
      </c>
      <c r="W18" s="20">
        <f t="shared" si="12"/>
        <v>83</v>
      </c>
      <c r="X18" s="26">
        <v>1.1739297780438811</v>
      </c>
    </row>
    <row r="19" spans="1:24" ht="18.75" customHeight="1" x14ac:dyDescent="0.2">
      <c r="A19" s="2" t="s">
        <v>19</v>
      </c>
      <c r="B19" s="19">
        <f>B15+B16+B21+B23</f>
        <v>-107</v>
      </c>
      <c r="C19" s="19">
        <f>C15+C16+C21+C23</f>
        <v>-62</v>
      </c>
      <c r="D19" s="40">
        <f t="shared" si="2"/>
        <v>1.3777777777777778</v>
      </c>
      <c r="E19" s="19">
        <f>E15+E16+E21+E23</f>
        <v>6</v>
      </c>
      <c r="F19" s="40">
        <f t="shared" si="3"/>
        <v>-5.3097345132743334E-2</v>
      </c>
      <c r="G19" s="19">
        <f>G15+G16+G21+G23</f>
        <v>-152</v>
      </c>
      <c r="H19" s="19">
        <f>H15+H16+H21+H23</f>
        <v>122</v>
      </c>
      <c r="I19" s="19">
        <f>I15+I16+I21+I23</f>
        <v>2</v>
      </c>
      <c r="J19" s="19">
        <f>J15+J16+J21+J23</f>
        <v>274</v>
      </c>
      <c r="K19" s="21">
        <f>K15+K16+K21+K23</f>
        <v>1</v>
      </c>
      <c r="L19" s="27">
        <f t="shared" si="0"/>
        <v>-8.3604968328035874</v>
      </c>
      <c r="M19" s="34">
        <v>6.7103987736976167</v>
      </c>
      <c r="N19" s="34">
        <v>15.070895606501205</v>
      </c>
      <c r="O19" s="21">
        <f t="shared" ref="O19:W19" si="13">O15+O16+O21+O23</f>
        <v>45</v>
      </c>
      <c r="P19" s="21">
        <f>P15+P16+P21+P23</f>
        <v>454</v>
      </c>
      <c r="Q19" s="19">
        <f t="shared" si="13"/>
        <v>-9</v>
      </c>
      <c r="R19" s="19">
        <f t="shared" si="13"/>
        <v>271</v>
      </c>
      <c r="S19" s="19">
        <f t="shared" si="13"/>
        <v>183</v>
      </c>
      <c r="T19" s="19">
        <f t="shared" si="13"/>
        <v>409</v>
      </c>
      <c r="U19" s="19">
        <f t="shared" si="13"/>
        <v>-14</v>
      </c>
      <c r="V19" s="19">
        <f t="shared" si="13"/>
        <v>225</v>
      </c>
      <c r="W19" s="19">
        <f t="shared" si="13"/>
        <v>184</v>
      </c>
      <c r="X19" s="30">
        <v>2.4751470886589573</v>
      </c>
    </row>
    <row r="20" spans="1:24" ht="18.75" customHeight="1" x14ac:dyDescent="0.2">
      <c r="A20" s="5" t="s">
        <v>18</v>
      </c>
      <c r="B20" s="18">
        <f>G20+O20</f>
        <v>-162</v>
      </c>
      <c r="C20" s="18">
        <v>-75</v>
      </c>
      <c r="D20" s="39">
        <f t="shared" si="2"/>
        <v>0.86206896551724133</v>
      </c>
      <c r="E20" s="18">
        <f>I20-K20+Q20-U20</f>
        <v>-50</v>
      </c>
      <c r="F20" s="39">
        <f t="shared" si="3"/>
        <v>0.4464285714285714</v>
      </c>
      <c r="G20" s="18">
        <f>H20-J20</f>
        <v>-126</v>
      </c>
      <c r="H20" s="18">
        <v>86</v>
      </c>
      <c r="I20" s="18">
        <v>5</v>
      </c>
      <c r="J20" s="18">
        <v>212</v>
      </c>
      <c r="K20" s="18">
        <v>-15</v>
      </c>
      <c r="L20" s="25">
        <f>M20-N20</f>
        <v>-8.4481034084788789</v>
      </c>
      <c r="M20" s="33">
        <v>5.7661658184855851</v>
      </c>
      <c r="N20" s="33">
        <v>14.214269226964465</v>
      </c>
      <c r="O20" s="18">
        <f>P20-T20</f>
        <v>-36</v>
      </c>
      <c r="P20" s="18">
        <f>R20+S20</f>
        <v>167</v>
      </c>
      <c r="Q20" s="22">
        <v>-65</v>
      </c>
      <c r="R20" s="22">
        <v>101</v>
      </c>
      <c r="S20" s="22">
        <v>66</v>
      </c>
      <c r="T20" s="22">
        <f>SUM(V20:W20)</f>
        <v>203</v>
      </c>
      <c r="U20" s="22">
        <v>5</v>
      </c>
      <c r="V20" s="22">
        <v>156</v>
      </c>
      <c r="W20" s="22">
        <v>47</v>
      </c>
      <c r="X20" s="29">
        <v>-2.4137438309939654</v>
      </c>
    </row>
    <row r="21" spans="1:24" ht="18.75" customHeight="1" x14ac:dyDescent="0.2">
      <c r="A21" s="3" t="s">
        <v>17</v>
      </c>
      <c r="B21" s="20">
        <f t="shared" ref="B21:B38" si="14">G21+O21</f>
        <v>-36</v>
      </c>
      <c r="C21" s="20">
        <v>-50</v>
      </c>
      <c r="D21" s="41">
        <f t="shared" si="2"/>
        <v>-3.5714285714285716</v>
      </c>
      <c r="E21" s="20">
        <f t="shared" ref="E21:E38" si="15">I21-K21+Q21-U21</f>
        <v>48</v>
      </c>
      <c r="F21" s="41">
        <f t="shared" si="3"/>
        <v>-0.5714285714285714</v>
      </c>
      <c r="G21" s="20">
        <f t="shared" ref="G21:G38" si="16">H21-J21</f>
        <v>-56</v>
      </c>
      <c r="H21" s="20">
        <v>91</v>
      </c>
      <c r="I21" s="20">
        <v>10</v>
      </c>
      <c r="J21" s="20">
        <v>147</v>
      </c>
      <c r="K21" s="20">
        <v>-8</v>
      </c>
      <c r="L21" s="26">
        <f t="shared" ref="L21:L38" si="17">M21-N21</f>
        <v>-4.7450375741412119</v>
      </c>
      <c r="M21" s="35">
        <v>7.71068605797947</v>
      </c>
      <c r="N21" s="35">
        <v>12.455723632120682</v>
      </c>
      <c r="O21" s="20">
        <f t="shared" ref="O21:O38" si="18">P21-T21</f>
        <v>20</v>
      </c>
      <c r="P21" s="20">
        <f t="shared" ref="P21:P38" si="19">R21+S21</f>
        <v>279</v>
      </c>
      <c r="Q21" s="20">
        <v>13</v>
      </c>
      <c r="R21" s="20">
        <v>187</v>
      </c>
      <c r="S21" s="20">
        <v>92</v>
      </c>
      <c r="T21" s="20">
        <f t="shared" ref="T21:T38" si="20">SUM(V21:W21)</f>
        <v>259</v>
      </c>
      <c r="U21" s="20">
        <v>-17</v>
      </c>
      <c r="V21" s="20">
        <v>163</v>
      </c>
      <c r="W21" s="20">
        <v>96</v>
      </c>
      <c r="X21" s="26">
        <v>1.6946562764790052</v>
      </c>
    </row>
    <row r="22" spans="1:24" ht="18.75" customHeight="1" x14ac:dyDescent="0.2">
      <c r="A22" s="3" t="s">
        <v>16</v>
      </c>
      <c r="B22" s="20">
        <f t="shared" si="14"/>
        <v>-37</v>
      </c>
      <c r="C22" s="20">
        <v>-37</v>
      </c>
      <c r="D22" s="41" t="str">
        <f t="shared" si="2"/>
        <v>-</v>
      </c>
      <c r="E22" s="20">
        <f t="shared" si="15"/>
        <v>26</v>
      </c>
      <c r="F22" s="41">
        <f t="shared" si="3"/>
        <v>-0.41269841269841268</v>
      </c>
      <c r="G22" s="20">
        <f t="shared" si="16"/>
        <v>-31</v>
      </c>
      <c r="H22" s="20">
        <v>12</v>
      </c>
      <c r="I22" s="20">
        <v>-12</v>
      </c>
      <c r="J22" s="20">
        <v>43</v>
      </c>
      <c r="K22" s="20">
        <v>-28</v>
      </c>
      <c r="L22" s="26">
        <f t="shared" si="17"/>
        <v>-8.6364778150761587</v>
      </c>
      <c r="M22" s="35">
        <v>3.3431527026101251</v>
      </c>
      <c r="N22" s="35">
        <v>11.979630517686283</v>
      </c>
      <c r="O22" s="20">
        <f t="shared" si="18"/>
        <v>-6</v>
      </c>
      <c r="P22" s="20">
        <f t="shared" si="19"/>
        <v>75</v>
      </c>
      <c r="Q22" s="20">
        <v>7</v>
      </c>
      <c r="R22" s="20">
        <v>42</v>
      </c>
      <c r="S22" s="20">
        <v>33</v>
      </c>
      <c r="T22" s="20">
        <f t="shared" si="20"/>
        <v>81</v>
      </c>
      <c r="U22" s="20">
        <v>-3</v>
      </c>
      <c r="V22" s="20">
        <v>33</v>
      </c>
      <c r="W22" s="20">
        <v>48</v>
      </c>
      <c r="X22" s="26">
        <v>-1.6715763513050632</v>
      </c>
    </row>
    <row r="23" spans="1:24" ht="18.75" customHeight="1" x14ac:dyDescent="0.2">
      <c r="A23" s="1" t="s">
        <v>15</v>
      </c>
      <c r="B23" s="19">
        <f t="shared" si="14"/>
        <v>-14</v>
      </c>
      <c r="C23" s="19">
        <v>-26</v>
      </c>
      <c r="D23" s="40">
        <f t="shared" si="2"/>
        <v>-2.166666666666667</v>
      </c>
      <c r="E23" s="19">
        <f t="shared" si="15"/>
        <v>-7</v>
      </c>
      <c r="F23" s="40">
        <f t="shared" si="3"/>
        <v>1</v>
      </c>
      <c r="G23" s="19">
        <f t="shared" si="16"/>
        <v>-26</v>
      </c>
      <c r="H23" s="19">
        <v>16</v>
      </c>
      <c r="I23" s="19">
        <v>-3</v>
      </c>
      <c r="J23" s="19">
        <v>42</v>
      </c>
      <c r="K23" s="21">
        <v>-7</v>
      </c>
      <c r="L23" s="27">
        <f t="shared" si="17"/>
        <v>-10.052289652986847</v>
      </c>
      <c r="M23" s="34">
        <v>6.1860244018380603</v>
      </c>
      <c r="N23" s="34">
        <v>16.238314054824908</v>
      </c>
      <c r="O23" s="21">
        <f t="shared" si="18"/>
        <v>12</v>
      </c>
      <c r="P23" s="21">
        <f t="shared" si="19"/>
        <v>68</v>
      </c>
      <c r="Q23" s="19">
        <v>-11</v>
      </c>
      <c r="R23" s="19">
        <v>46</v>
      </c>
      <c r="S23" s="19">
        <v>22</v>
      </c>
      <c r="T23" s="19">
        <f t="shared" si="20"/>
        <v>56</v>
      </c>
      <c r="U23" s="19">
        <v>0</v>
      </c>
      <c r="V23" s="19">
        <v>31</v>
      </c>
      <c r="W23" s="19">
        <v>25</v>
      </c>
      <c r="X23" s="31">
        <v>4.6395183013785406</v>
      </c>
    </row>
    <row r="24" spans="1:24" ht="18.75" customHeight="1" x14ac:dyDescent="0.2">
      <c r="A24" s="7" t="s">
        <v>14</v>
      </c>
      <c r="B24" s="17">
        <f t="shared" si="14"/>
        <v>-7</v>
      </c>
      <c r="C24" s="17">
        <v>9</v>
      </c>
      <c r="D24" s="38">
        <f t="shared" si="2"/>
        <v>-0.5625</v>
      </c>
      <c r="E24" s="18">
        <f t="shared" si="15"/>
        <v>0</v>
      </c>
      <c r="F24" s="38">
        <f t="shared" si="3"/>
        <v>0</v>
      </c>
      <c r="G24" s="18">
        <f t="shared" si="16"/>
        <v>-9</v>
      </c>
      <c r="H24" s="17">
        <v>6</v>
      </c>
      <c r="I24" s="17">
        <v>1</v>
      </c>
      <c r="J24" s="17">
        <v>15</v>
      </c>
      <c r="K24" s="23">
        <v>0</v>
      </c>
      <c r="L24" s="28">
        <f t="shared" si="17"/>
        <v>-10.714285714285715</v>
      </c>
      <c r="M24" s="32">
        <v>7.1428571428571432</v>
      </c>
      <c r="N24" s="32">
        <v>17.857142857142858</v>
      </c>
      <c r="O24" s="18">
        <f t="shared" si="18"/>
        <v>2</v>
      </c>
      <c r="P24" s="17">
        <f t="shared" si="19"/>
        <v>23</v>
      </c>
      <c r="Q24" s="17">
        <v>6</v>
      </c>
      <c r="R24" s="17">
        <v>13</v>
      </c>
      <c r="S24" s="17">
        <v>10</v>
      </c>
      <c r="T24" s="17">
        <f t="shared" si="20"/>
        <v>21</v>
      </c>
      <c r="U24" s="17">
        <v>7</v>
      </c>
      <c r="V24" s="17">
        <v>11</v>
      </c>
      <c r="W24" s="17">
        <v>10</v>
      </c>
      <c r="X24" s="28">
        <v>2.3809523809523867</v>
      </c>
    </row>
    <row r="25" spans="1:24" ht="18.75" customHeight="1" x14ac:dyDescent="0.2">
      <c r="A25" s="5" t="s">
        <v>13</v>
      </c>
      <c r="B25" s="18">
        <f t="shared" si="14"/>
        <v>-15</v>
      </c>
      <c r="C25" s="18">
        <v>-4</v>
      </c>
      <c r="D25" s="39">
        <f t="shared" si="2"/>
        <v>0.36363636363636354</v>
      </c>
      <c r="E25" s="18">
        <f t="shared" si="15"/>
        <v>-13</v>
      </c>
      <c r="F25" s="39">
        <f t="shared" si="3"/>
        <v>6.5</v>
      </c>
      <c r="G25" s="18">
        <f t="shared" si="16"/>
        <v>-7</v>
      </c>
      <c r="H25" s="18">
        <v>1</v>
      </c>
      <c r="I25" s="18">
        <v>0</v>
      </c>
      <c r="J25" s="18">
        <v>8</v>
      </c>
      <c r="K25" s="18">
        <v>6</v>
      </c>
      <c r="L25" s="25">
        <f t="shared" si="17"/>
        <v>-34.616943656262663</v>
      </c>
      <c r="M25" s="33">
        <v>4.9452776651803809</v>
      </c>
      <c r="N25" s="33">
        <v>39.562221321443047</v>
      </c>
      <c r="O25" s="18">
        <f t="shared" si="18"/>
        <v>-8</v>
      </c>
      <c r="P25" s="18">
        <f t="shared" si="19"/>
        <v>4</v>
      </c>
      <c r="Q25" s="18">
        <v>-2</v>
      </c>
      <c r="R25" s="18">
        <v>2</v>
      </c>
      <c r="S25" s="18">
        <v>2</v>
      </c>
      <c r="T25" s="18">
        <f t="shared" si="20"/>
        <v>12</v>
      </c>
      <c r="U25" s="18">
        <v>5</v>
      </c>
      <c r="V25" s="18">
        <v>4</v>
      </c>
      <c r="W25" s="18">
        <v>8</v>
      </c>
      <c r="X25" s="29">
        <v>-39.562221321443054</v>
      </c>
    </row>
    <row r="26" spans="1:24" ht="18.75" customHeight="1" x14ac:dyDescent="0.2">
      <c r="A26" s="3" t="s">
        <v>12</v>
      </c>
      <c r="B26" s="20">
        <f t="shared" si="14"/>
        <v>-12</v>
      </c>
      <c r="C26" s="20">
        <v>7</v>
      </c>
      <c r="D26" s="41">
        <f t="shared" si="2"/>
        <v>-0.36842105263157898</v>
      </c>
      <c r="E26" s="20">
        <f t="shared" si="15"/>
        <v>-3</v>
      </c>
      <c r="F26" s="41">
        <f t="shared" si="3"/>
        <v>0.33333333333333326</v>
      </c>
      <c r="G26" s="20">
        <f t="shared" si="16"/>
        <v>-12</v>
      </c>
      <c r="H26" s="20">
        <v>3</v>
      </c>
      <c r="I26" s="20">
        <v>3</v>
      </c>
      <c r="J26" s="20">
        <v>15</v>
      </c>
      <c r="K26" s="20">
        <v>4</v>
      </c>
      <c r="L26" s="26">
        <f t="shared" si="17"/>
        <v>-25.267518122195376</v>
      </c>
      <c r="M26" s="35">
        <v>6.3168795305488432</v>
      </c>
      <c r="N26" s="35">
        <v>31.584397652744219</v>
      </c>
      <c r="O26" s="20">
        <f t="shared" si="18"/>
        <v>0</v>
      </c>
      <c r="P26" s="20">
        <f t="shared" si="19"/>
        <v>6</v>
      </c>
      <c r="Q26" s="20">
        <v>-5</v>
      </c>
      <c r="R26" s="20">
        <v>1</v>
      </c>
      <c r="S26" s="20">
        <v>5</v>
      </c>
      <c r="T26" s="20">
        <f t="shared" si="20"/>
        <v>6</v>
      </c>
      <c r="U26" s="20">
        <v>-3</v>
      </c>
      <c r="V26" s="20">
        <v>4</v>
      </c>
      <c r="W26" s="20">
        <v>2</v>
      </c>
      <c r="X26" s="26">
        <v>0</v>
      </c>
    </row>
    <row r="27" spans="1:24" ht="18.75" customHeight="1" x14ac:dyDescent="0.2">
      <c r="A27" s="1" t="s">
        <v>11</v>
      </c>
      <c r="B27" s="19">
        <f t="shared" si="14"/>
        <v>-26</v>
      </c>
      <c r="C27" s="19">
        <v>-22</v>
      </c>
      <c r="D27" s="40">
        <f t="shared" si="2"/>
        <v>5.5</v>
      </c>
      <c r="E27" s="19">
        <f t="shared" si="15"/>
        <v>39</v>
      </c>
      <c r="F27" s="40">
        <f t="shared" si="3"/>
        <v>-0.6</v>
      </c>
      <c r="G27" s="19">
        <f t="shared" si="16"/>
        <v>-14</v>
      </c>
      <c r="H27" s="19">
        <v>3</v>
      </c>
      <c r="I27" s="19">
        <v>3</v>
      </c>
      <c r="J27" s="21">
        <v>17</v>
      </c>
      <c r="K27" s="21">
        <v>-15</v>
      </c>
      <c r="L27" s="27">
        <f t="shared" si="17"/>
        <v>-11.646778042959429</v>
      </c>
      <c r="M27" s="34">
        <v>2.4957381520627342</v>
      </c>
      <c r="N27" s="34">
        <v>14.142516195022163</v>
      </c>
      <c r="O27" s="21">
        <f t="shared" si="18"/>
        <v>-12</v>
      </c>
      <c r="P27" s="21">
        <f t="shared" si="19"/>
        <v>18</v>
      </c>
      <c r="Q27" s="24">
        <v>5</v>
      </c>
      <c r="R27" s="24">
        <v>1</v>
      </c>
      <c r="S27" s="24">
        <v>17</v>
      </c>
      <c r="T27" s="24">
        <f t="shared" si="20"/>
        <v>30</v>
      </c>
      <c r="U27" s="24">
        <v>-16</v>
      </c>
      <c r="V27" s="24">
        <v>7</v>
      </c>
      <c r="W27" s="24">
        <v>23</v>
      </c>
      <c r="X27" s="31">
        <v>-9.9829526082509368</v>
      </c>
    </row>
    <row r="28" spans="1:24" ht="18.75" customHeight="1" x14ac:dyDescent="0.2">
      <c r="A28" s="5" t="s">
        <v>10</v>
      </c>
      <c r="B28" s="18">
        <f t="shared" si="14"/>
        <v>-9</v>
      </c>
      <c r="C28" s="18">
        <v>4</v>
      </c>
      <c r="D28" s="39">
        <f t="shared" si="2"/>
        <v>-0.30769230769230771</v>
      </c>
      <c r="E28" s="18">
        <f t="shared" si="15"/>
        <v>0</v>
      </c>
      <c r="F28" s="39">
        <f t="shared" si="3"/>
        <v>0</v>
      </c>
      <c r="G28" s="18">
        <f>H28-J28</f>
        <v>-7</v>
      </c>
      <c r="H28" s="18">
        <v>4</v>
      </c>
      <c r="I28" s="18">
        <v>3</v>
      </c>
      <c r="J28" s="18">
        <v>11</v>
      </c>
      <c r="K28" s="18">
        <v>4</v>
      </c>
      <c r="L28" s="25">
        <f t="shared" si="17"/>
        <v>-15.558389506285296</v>
      </c>
      <c r="M28" s="33">
        <v>8.8905082893058829</v>
      </c>
      <c r="N28" s="33">
        <v>24.448897795591179</v>
      </c>
      <c r="O28" s="18">
        <f t="shared" si="18"/>
        <v>-2</v>
      </c>
      <c r="P28" s="18">
        <f t="shared" si="19"/>
        <v>6</v>
      </c>
      <c r="Q28" s="18">
        <v>0</v>
      </c>
      <c r="R28" s="18">
        <v>1</v>
      </c>
      <c r="S28" s="18">
        <v>5</v>
      </c>
      <c r="T28" s="18">
        <f t="shared" si="20"/>
        <v>8</v>
      </c>
      <c r="U28" s="18">
        <v>-1</v>
      </c>
      <c r="V28" s="18">
        <v>3</v>
      </c>
      <c r="W28" s="18">
        <v>5</v>
      </c>
      <c r="X28" s="25">
        <v>-4.4452541446529388</v>
      </c>
    </row>
    <row r="29" spans="1:24" ht="18.75" customHeight="1" x14ac:dyDescent="0.2">
      <c r="A29" s="3" t="s">
        <v>9</v>
      </c>
      <c r="B29" s="20">
        <f t="shared" si="14"/>
        <v>16</v>
      </c>
      <c r="C29" s="20">
        <v>17</v>
      </c>
      <c r="D29" s="41">
        <f t="shared" si="2"/>
        <v>-17</v>
      </c>
      <c r="E29" s="20">
        <f t="shared" si="15"/>
        <v>40</v>
      </c>
      <c r="F29" s="41">
        <f t="shared" si="3"/>
        <v>-1.6666666666666665</v>
      </c>
      <c r="G29" s="20">
        <f t="shared" si="16"/>
        <v>-2</v>
      </c>
      <c r="H29" s="20">
        <v>10</v>
      </c>
      <c r="I29" s="20">
        <v>3</v>
      </c>
      <c r="J29" s="20">
        <v>12</v>
      </c>
      <c r="K29" s="20">
        <v>-13</v>
      </c>
      <c r="L29" s="26">
        <f t="shared" si="17"/>
        <v>-1.5700405379319227</v>
      </c>
      <c r="M29" s="35">
        <v>7.8502026896596098</v>
      </c>
      <c r="N29" s="35">
        <v>9.4202432275915324</v>
      </c>
      <c r="O29" s="22">
        <f t="shared" si="18"/>
        <v>18</v>
      </c>
      <c r="P29" s="22">
        <f t="shared" si="19"/>
        <v>36</v>
      </c>
      <c r="Q29" s="20">
        <v>-1</v>
      </c>
      <c r="R29" s="20">
        <v>14</v>
      </c>
      <c r="S29" s="20">
        <v>22</v>
      </c>
      <c r="T29" s="20">
        <f t="shared" si="20"/>
        <v>18</v>
      </c>
      <c r="U29" s="20">
        <v>-25</v>
      </c>
      <c r="V29" s="20">
        <v>10</v>
      </c>
      <c r="W29" s="20">
        <v>8</v>
      </c>
      <c r="X29" s="26">
        <v>14.130364841387298</v>
      </c>
    </row>
    <row r="30" spans="1:24" ht="18.75" customHeight="1" x14ac:dyDescent="0.2">
      <c r="A30" s="3" t="s">
        <v>8</v>
      </c>
      <c r="B30" s="20">
        <f t="shared" si="14"/>
        <v>-24</v>
      </c>
      <c r="C30" s="20">
        <v>3</v>
      </c>
      <c r="D30" s="41">
        <f t="shared" si="2"/>
        <v>-0.11111111111111116</v>
      </c>
      <c r="E30" s="20">
        <f t="shared" si="15"/>
        <v>2</v>
      </c>
      <c r="F30" s="41">
        <f t="shared" si="3"/>
        <v>-7.6923076923076872E-2</v>
      </c>
      <c r="G30" s="20">
        <f t="shared" si="16"/>
        <v>-19</v>
      </c>
      <c r="H30" s="20">
        <v>4</v>
      </c>
      <c r="I30" s="20">
        <v>-2</v>
      </c>
      <c r="J30" s="20">
        <v>23</v>
      </c>
      <c r="K30" s="20">
        <v>-2</v>
      </c>
      <c r="L30" s="29">
        <f t="shared" si="17"/>
        <v>-15.325619834710745</v>
      </c>
      <c r="M30" s="36">
        <v>3.2264462809917354</v>
      </c>
      <c r="N30" s="36">
        <v>18.55206611570248</v>
      </c>
      <c r="O30" s="20">
        <f t="shared" si="18"/>
        <v>-5</v>
      </c>
      <c r="P30" s="20">
        <f t="shared" si="19"/>
        <v>20</v>
      </c>
      <c r="Q30" s="20">
        <v>-15</v>
      </c>
      <c r="R30" s="20">
        <v>11</v>
      </c>
      <c r="S30" s="20">
        <v>9</v>
      </c>
      <c r="T30" s="20">
        <f t="shared" si="20"/>
        <v>25</v>
      </c>
      <c r="U30" s="20">
        <v>-17</v>
      </c>
      <c r="V30" s="20">
        <v>12</v>
      </c>
      <c r="W30" s="20">
        <v>13</v>
      </c>
      <c r="X30" s="26">
        <v>-4.0330578512396684</v>
      </c>
    </row>
    <row r="31" spans="1:24" ht="18.75" customHeight="1" x14ac:dyDescent="0.2">
      <c r="A31" s="1" t="s">
        <v>7</v>
      </c>
      <c r="B31" s="19">
        <f t="shared" si="14"/>
        <v>-4</v>
      </c>
      <c r="C31" s="19">
        <v>2</v>
      </c>
      <c r="D31" s="40">
        <f t="shared" si="2"/>
        <v>-0.33333333333333337</v>
      </c>
      <c r="E31" s="19">
        <f t="shared" si="15"/>
        <v>8</v>
      </c>
      <c r="F31" s="40">
        <f t="shared" si="3"/>
        <v>-0.66666666666666674</v>
      </c>
      <c r="G31" s="19">
        <f t="shared" si="16"/>
        <v>-8</v>
      </c>
      <c r="H31" s="19">
        <v>10</v>
      </c>
      <c r="I31" s="19">
        <v>3</v>
      </c>
      <c r="J31" s="19">
        <v>18</v>
      </c>
      <c r="K31" s="21">
        <v>2</v>
      </c>
      <c r="L31" s="27">
        <f t="shared" si="17"/>
        <v>-7.1838657441483864</v>
      </c>
      <c r="M31" s="34">
        <v>8.9798321801854843</v>
      </c>
      <c r="N31" s="34">
        <v>16.163697924333871</v>
      </c>
      <c r="O31" s="19">
        <f t="shared" si="18"/>
        <v>4</v>
      </c>
      <c r="P31" s="19">
        <f t="shared" si="19"/>
        <v>17</v>
      </c>
      <c r="Q31" s="19">
        <v>-15</v>
      </c>
      <c r="R31" s="19">
        <v>12</v>
      </c>
      <c r="S31" s="19">
        <v>5</v>
      </c>
      <c r="T31" s="19">
        <f t="shared" si="20"/>
        <v>13</v>
      </c>
      <c r="U31" s="19">
        <v>-22</v>
      </c>
      <c r="V31" s="19">
        <v>4</v>
      </c>
      <c r="W31" s="19">
        <v>9</v>
      </c>
      <c r="X31" s="30">
        <v>3.5919328720741941</v>
      </c>
    </row>
    <row r="32" spans="1:24" ht="18.75" customHeight="1" x14ac:dyDescent="0.2">
      <c r="A32" s="5" t="s">
        <v>6</v>
      </c>
      <c r="B32" s="18">
        <f t="shared" si="14"/>
        <v>0</v>
      </c>
      <c r="C32" s="18">
        <v>1</v>
      </c>
      <c r="D32" s="39">
        <f t="shared" si="2"/>
        <v>-1</v>
      </c>
      <c r="E32" s="18">
        <f t="shared" si="15"/>
        <v>13</v>
      </c>
      <c r="F32" s="39">
        <f t="shared" si="3"/>
        <v>-1</v>
      </c>
      <c r="G32" s="18">
        <f t="shared" si="16"/>
        <v>-2</v>
      </c>
      <c r="H32" s="18">
        <v>2</v>
      </c>
      <c r="I32" s="18">
        <v>0</v>
      </c>
      <c r="J32" s="18">
        <v>4</v>
      </c>
      <c r="K32" s="18">
        <v>2</v>
      </c>
      <c r="L32" s="25">
        <f t="shared" si="17"/>
        <v>-6.8520078629598427</v>
      </c>
      <c r="M32" s="33">
        <v>6.8520078629598427</v>
      </c>
      <c r="N32" s="33">
        <v>13.704015725919685</v>
      </c>
      <c r="O32" s="18">
        <f t="shared" si="18"/>
        <v>2</v>
      </c>
      <c r="P32" s="18">
        <f t="shared" si="19"/>
        <v>15</v>
      </c>
      <c r="Q32" s="22">
        <v>11</v>
      </c>
      <c r="R32" s="22">
        <v>5</v>
      </c>
      <c r="S32" s="22">
        <v>10</v>
      </c>
      <c r="T32" s="22">
        <f t="shared" si="20"/>
        <v>13</v>
      </c>
      <c r="U32" s="22">
        <v>-4</v>
      </c>
      <c r="V32" s="22">
        <v>3</v>
      </c>
      <c r="W32" s="22">
        <v>10</v>
      </c>
      <c r="X32" s="29">
        <v>6.8520078629598515</v>
      </c>
    </row>
    <row r="33" spans="1:24" ht="18.75" customHeight="1" x14ac:dyDescent="0.2">
      <c r="A33" s="3" t="s">
        <v>5</v>
      </c>
      <c r="B33" s="20">
        <f t="shared" si="14"/>
        <v>-24</v>
      </c>
      <c r="C33" s="20">
        <v>-18</v>
      </c>
      <c r="D33" s="41">
        <f t="shared" si="2"/>
        <v>3</v>
      </c>
      <c r="E33" s="20">
        <f t="shared" si="15"/>
        <v>-37</v>
      </c>
      <c r="F33" s="41">
        <f t="shared" si="3"/>
        <v>-2.8461538461538463</v>
      </c>
      <c r="G33" s="20">
        <f t="shared" si="16"/>
        <v>-18</v>
      </c>
      <c r="H33" s="20">
        <v>7</v>
      </c>
      <c r="I33" s="20">
        <v>0</v>
      </c>
      <c r="J33" s="20">
        <v>25</v>
      </c>
      <c r="K33" s="20">
        <v>0</v>
      </c>
      <c r="L33" s="26">
        <f t="shared" si="17"/>
        <v>-15.450643776824032</v>
      </c>
      <c r="M33" s="35">
        <v>6.0085836909871251</v>
      </c>
      <c r="N33" s="35">
        <v>21.459227467811157</v>
      </c>
      <c r="O33" s="20">
        <f t="shared" si="18"/>
        <v>-6</v>
      </c>
      <c r="P33" s="20">
        <f t="shared" si="19"/>
        <v>27</v>
      </c>
      <c r="Q33" s="20">
        <v>-22</v>
      </c>
      <c r="R33" s="20">
        <v>8</v>
      </c>
      <c r="S33" s="20">
        <v>19</v>
      </c>
      <c r="T33" s="20">
        <f t="shared" si="20"/>
        <v>33</v>
      </c>
      <c r="U33" s="20">
        <v>15</v>
      </c>
      <c r="V33" s="20">
        <v>12</v>
      </c>
      <c r="W33" s="20">
        <v>21</v>
      </c>
      <c r="X33" s="26">
        <v>-5.1502145922746791</v>
      </c>
    </row>
    <row r="34" spans="1:24" ht="18.75" customHeight="1" x14ac:dyDescent="0.2">
      <c r="A34" s="3" t="s">
        <v>4</v>
      </c>
      <c r="B34" s="20">
        <f t="shared" si="14"/>
        <v>-7</v>
      </c>
      <c r="C34" s="20">
        <v>-2</v>
      </c>
      <c r="D34" s="41">
        <f t="shared" si="2"/>
        <v>0.39999999999999991</v>
      </c>
      <c r="E34" s="20">
        <f t="shared" si="15"/>
        <v>-21</v>
      </c>
      <c r="F34" s="41">
        <f t="shared" si="3"/>
        <v>-1.5</v>
      </c>
      <c r="G34" s="20">
        <f t="shared" si="16"/>
        <v>-12</v>
      </c>
      <c r="H34" s="20">
        <v>1</v>
      </c>
      <c r="I34" s="20">
        <v>-1</v>
      </c>
      <c r="J34" s="20">
        <v>13</v>
      </c>
      <c r="K34" s="20">
        <v>4</v>
      </c>
      <c r="L34" s="26">
        <f t="shared" si="17"/>
        <v>-14.89015459723352</v>
      </c>
      <c r="M34" s="35">
        <v>1.2408462164361269</v>
      </c>
      <c r="N34" s="35">
        <v>16.131000813669647</v>
      </c>
      <c r="O34" s="20">
        <f>P34-T34</f>
        <v>5</v>
      </c>
      <c r="P34" s="20">
        <f t="shared" si="19"/>
        <v>19</v>
      </c>
      <c r="Q34" s="20">
        <v>-19</v>
      </c>
      <c r="R34" s="20">
        <v>4</v>
      </c>
      <c r="S34" s="20">
        <v>15</v>
      </c>
      <c r="T34" s="20">
        <f t="shared" si="20"/>
        <v>14</v>
      </c>
      <c r="U34" s="20">
        <v>-3</v>
      </c>
      <c r="V34" s="20">
        <v>4</v>
      </c>
      <c r="W34" s="20">
        <v>10</v>
      </c>
      <c r="X34" s="26">
        <v>6.2042310821806304</v>
      </c>
    </row>
    <row r="35" spans="1:24" ht="18.75" customHeight="1" x14ac:dyDescent="0.2">
      <c r="A35" s="1" t="s">
        <v>3</v>
      </c>
      <c r="B35" s="19">
        <f t="shared" si="14"/>
        <v>-1</v>
      </c>
      <c r="C35" s="19">
        <v>22</v>
      </c>
      <c r="D35" s="40">
        <f t="shared" si="2"/>
        <v>-0.95652173913043481</v>
      </c>
      <c r="E35" s="19">
        <f t="shared" si="15"/>
        <v>0</v>
      </c>
      <c r="F35" s="40">
        <f t="shared" si="3"/>
        <v>0</v>
      </c>
      <c r="G35" s="19">
        <f t="shared" si="16"/>
        <v>-15</v>
      </c>
      <c r="H35" s="19">
        <v>5</v>
      </c>
      <c r="I35" s="19">
        <v>-2</v>
      </c>
      <c r="J35" s="19">
        <v>20</v>
      </c>
      <c r="K35" s="21">
        <v>8</v>
      </c>
      <c r="L35" s="27">
        <f t="shared" si="17"/>
        <v>-18.161969035331481</v>
      </c>
      <c r="M35" s="34">
        <v>6.053989678443827</v>
      </c>
      <c r="N35" s="34">
        <v>24.215958713775308</v>
      </c>
      <c r="O35" s="21">
        <f t="shared" si="18"/>
        <v>14</v>
      </c>
      <c r="P35" s="21">
        <f t="shared" si="19"/>
        <v>28</v>
      </c>
      <c r="Q35" s="24">
        <v>11</v>
      </c>
      <c r="R35" s="24">
        <v>13</v>
      </c>
      <c r="S35" s="24">
        <v>15</v>
      </c>
      <c r="T35" s="24">
        <f t="shared" si="20"/>
        <v>14</v>
      </c>
      <c r="U35" s="24">
        <v>1</v>
      </c>
      <c r="V35" s="24">
        <v>5</v>
      </c>
      <c r="W35" s="24">
        <v>9</v>
      </c>
      <c r="X35" s="31">
        <v>16.951171099642714</v>
      </c>
    </row>
    <row r="36" spans="1:24" ht="18.75" customHeight="1" x14ac:dyDescent="0.2">
      <c r="A36" s="5" t="s">
        <v>2</v>
      </c>
      <c r="B36" s="18">
        <f t="shared" si="14"/>
        <v>-19</v>
      </c>
      <c r="C36" s="18">
        <v>2</v>
      </c>
      <c r="D36" s="39">
        <f t="shared" si="2"/>
        <v>-9.5238095238095233E-2</v>
      </c>
      <c r="E36" s="18">
        <f t="shared" si="15"/>
        <v>-1</v>
      </c>
      <c r="F36" s="39">
        <f t="shared" si="3"/>
        <v>5.555555555555558E-2</v>
      </c>
      <c r="G36" s="18">
        <f t="shared" si="16"/>
        <v>-13</v>
      </c>
      <c r="H36" s="18">
        <v>0</v>
      </c>
      <c r="I36" s="18">
        <v>-1</v>
      </c>
      <c r="J36" s="18">
        <v>13</v>
      </c>
      <c r="K36" s="18">
        <v>4</v>
      </c>
      <c r="L36" s="25">
        <f t="shared" si="17"/>
        <v>-43.250613580583583</v>
      </c>
      <c r="M36" s="33">
        <v>0</v>
      </c>
      <c r="N36" s="33">
        <v>43.250613580583583</v>
      </c>
      <c r="O36" s="18">
        <f t="shared" si="18"/>
        <v>-6</v>
      </c>
      <c r="P36" s="18">
        <f t="shared" si="19"/>
        <v>3</v>
      </c>
      <c r="Q36" s="18">
        <v>-1</v>
      </c>
      <c r="R36" s="18">
        <v>1</v>
      </c>
      <c r="S36" s="18">
        <v>2</v>
      </c>
      <c r="T36" s="18">
        <f t="shared" si="20"/>
        <v>9</v>
      </c>
      <c r="U36" s="18">
        <v>-5</v>
      </c>
      <c r="V36" s="18">
        <v>6</v>
      </c>
      <c r="W36" s="18">
        <v>3</v>
      </c>
      <c r="X36" s="25">
        <v>-19.961821652577036</v>
      </c>
    </row>
    <row r="37" spans="1:24" ht="18.75" customHeight="1" x14ac:dyDescent="0.2">
      <c r="A37" s="3" t="s">
        <v>1</v>
      </c>
      <c r="B37" s="20">
        <f t="shared" si="14"/>
        <v>1</v>
      </c>
      <c r="C37" s="20">
        <v>8</v>
      </c>
      <c r="D37" s="41">
        <f t="shared" si="2"/>
        <v>-1.1428571428571428</v>
      </c>
      <c r="E37" s="20">
        <f t="shared" si="15"/>
        <v>7</v>
      </c>
      <c r="F37" s="41">
        <f t="shared" si="3"/>
        <v>-1.1666666666666667</v>
      </c>
      <c r="G37" s="20">
        <f t="shared" si="16"/>
        <v>-5</v>
      </c>
      <c r="H37" s="20">
        <v>0</v>
      </c>
      <c r="I37" s="20">
        <v>-1</v>
      </c>
      <c r="J37" s="20">
        <v>5</v>
      </c>
      <c r="K37" s="20">
        <v>1</v>
      </c>
      <c r="L37" s="26">
        <f t="shared" si="17"/>
        <v>-23.912191297530381</v>
      </c>
      <c r="M37" s="35">
        <v>0</v>
      </c>
      <c r="N37" s="35">
        <v>23.912191297530381</v>
      </c>
      <c r="O37" s="20">
        <f>P37-T37</f>
        <v>6</v>
      </c>
      <c r="P37" s="22">
        <f t="shared" si="19"/>
        <v>9</v>
      </c>
      <c r="Q37" s="20">
        <v>7</v>
      </c>
      <c r="R37" s="20">
        <v>6</v>
      </c>
      <c r="S37" s="20">
        <v>3</v>
      </c>
      <c r="T37" s="20">
        <f t="shared" si="20"/>
        <v>3</v>
      </c>
      <c r="U37" s="20">
        <v>-2</v>
      </c>
      <c r="V37" s="20">
        <v>1</v>
      </c>
      <c r="W37" s="20">
        <v>2</v>
      </c>
      <c r="X37" s="26">
        <v>28.694629557036453</v>
      </c>
    </row>
    <row r="38" spans="1:24" ht="18.75" customHeight="1" x14ac:dyDescent="0.2">
      <c r="A38" s="1" t="s">
        <v>0</v>
      </c>
      <c r="B38" s="19">
        <f t="shared" si="14"/>
        <v>-7</v>
      </c>
      <c r="C38" s="19">
        <v>1</v>
      </c>
      <c r="D38" s="40">
        <f t="shared" si="2"/>
        <v>-0.125</v>
      </c>
      <c r="E38" s="19">
        <f t="shared" si="15"/>
        <v>4</v>
      </c>
      <c r="F38" s="40">
        <f t="shared" si="3"/>
        <v>-0.36363636363636365</v>
      </c>
      <c r="G38" s="19">
        <f t="shared" si="16"/>
        <v>-5</v>
      </c>
      <c r="H38" s="19">
        <v>0</v>
      </c>
      <c r="I38" s="19">
        <v>0</v>
      </c>
      <c r="J38" s="19">
        <v>5</v>
      </c>
      <c r="K38" s="21">
        <v>-3</v>
      </c>
      <c r="L38" s="27">
        <f t="shared" si="17"/>
        <v>-25.760135135135137</v>
      </c>
      <c r="M38" s="34">
        <v>0</v>
      </c>
      <c r="N38" s="34">
        <v>25.760135135135137</v>
      </c>
      <c r="O38" s="21">
        <f t="shared" si="18"/>
        <v>-2</v>
      </c>
      <c r="P38" s="19">
        <f t="shared" si="19"/>
        <v>6</v>
      </c>
      <c r="Q38" s="19">
        <v>2</v>
      </c>
      <c r="R38" s="19">
        <v>1</v>
      </c>
      <c r="S38" s="19">
        <v>5</v>
      </c>
      <c r="T38" s="19">
        <f t="shared" si="20"/>
        <v>8</v>
      </c>
      <c r="U38" s="19">
        <v>1</v>
      </c>
      <c r="V38" s="19">
        <v>0</v>
      </c>
      <c r="W38" s="19">
        <v>8</v>
      </c>
      <c r="X38" s="30">
        <v>-10.304054054054049</v>
      </c>
    </row>
    <row r="39" spans="1:24" x14ac:dyDescent="0.2">
      <c r="A39" s="37" t="s">
        <v>61</v>
      </c>
      <c r="F39" s="42"/>
    </row>
    <row r="40" spans="1:24" x14ac:dyDescent="0.2">
      <c r="A40" s="37" t="s">
        <v>50</v>
      </c>
    </row>
    <row r="41" spans="1:24" x14ac:dyDescent="0.2">
      <c r="A41" s="37" t="s">
        <v>51</v>
      </c>
    </row>
    <row r="42" spans="1:24" x14ac:dyDescent="0.2">
      <c r="A42" s="37" t="s">
        <v>62</v>
      </c>
    </row>
    <row r="43" spans="1:24" x14ac:dyDescent="0.2">
      <c r="A43" s="37" t="s">
        <v>63</v>
      </c>
    </row>
    <row r="44" spans="1:24" x14ac:dyDescent="0.2">
      <c r="A44" s="37" t="s">
        <v>64</v>
      </c>
    </row>
    <row r="45" spans="1:24" x14ac:dyDescent="0.2">
      <c r="A45" s="37" t="s">
        <v>65</v>
      </c>
    </row>
    <row r="46" spans="1:24" x14ac:dyDescent="0.2">
      <c r="A46" s="37" t="s">
        <v>66</v>
      </c>
    </row>
  </sheetData>
  <mergeCells count="22">
    <mergeCell ref="T6:W6"/>
    <mergeCell ref="X7:X8"/>
    <mergeCell ref="A5:A8"/>
    <mergeCell ref="C6:C8"/>
    <mergeCell ref="P6:S6"/>
    <mergeCell ref="V7:V8"/>
    <mergeCell ref="F6:F8"/>
    <mergeCell ref="R7:R8"/>
    <mergeCell ref="O5:X5"/>
    <mergeCell ref="D6:D8"/>
    <mergeCell ref="E6:E8"/>
    <mergeCell ref="U7:U8"/>
    <mergeCell ref="B5:F5"/>
    <mergeCell ref="L6:N6"/>
    <mergeCell ref="G5:N5"/>
    <mergeCell ref="I6:I8"/>
    <mergeCell ref="K6:K8"/>
    <mergeCell ref="Q7:Q8"/>
    <mergeCell ref="B6:B8"/>
    <mergeCell ref="G6:G8"/>
    <mergeCell ref="O6:O8"/>
    <mergeCell ref="L7:L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67</v>
      </c>
    </row>
    <row r="4" spans="1:22" x14ac:dyDescent="0.2">
      <c r="A4" t="s">
        <v>46</v>
      </c>
    </row>
    <row r="5" spans="1:22" ht="13.5" customHeight="1" x14ac:dyDescent="0.2">
      <c r="A5" s="52" t="s">
        <v>37</v>
      </c>
      <c r="B5" s="56" t="s">
        <v>57</v>
      </c>
      <c r="C5" s="57"/>
      <c r="D5" s="58"/>
      <c r="E5" s="49" t="s">
        <v>58</v>
      </c>
      <c r="F5" s="50"/>
      <c r="G5" s="50"/>
      <c r="H5" s="50"/>
      <c r="I5" s="50"/>
      <c r="J5" s="50"/>
      <c r="K5" s="50"/>
      <c r="L5" s="51"/>
      <c r="M5" s="56" t="s">
        <v>59</v>
      </c>
      <c r="N5" s="57"/>
      <c r="O5" s="57"/>
      <c r="P5" s="57"/>
      <c r="Q5" s="57"/>
      <c r="R5" s="57"/>
      <c r="S5" s="57"/>
      <c r="T5" s="57"/>
      <c r="U5" s="57"/>
      <c r="V5" s="58"/>
    </row>
    <row r="6" spans="1:22" ht="13" customHeight="1" x14ac:dyDescent="0.2">
      <c r="A6" s="47"/>
      <c r="B6" s="44" t="s">
        <v>53</v>
      </c>
      <c r="C6" s="44" t="s">
        <v>54</v>
      </c>
      <c r="D6" s="44" t="s">
        <v>55</v>
      </c>
      <c r="E6" s="44" t="s">
        <v>56</v>
      </c>
      <c r="F6" s="14"/>
      <c r="G6" s="44" t="s">
        <v>49</v>
      </c>
      <c r="H6" s="14"/>
      <c r="I6" s="44" t="s">
        <v>49</v>
      </c>
      <c r="J6" s="56" t="s">
        <v>42</v>
      </c>
      <c r="K6" s="57"/>
      <c r="L6" s="58"/>
      <c r="M6" s="44" t="s">
        <v>60</v>
      </c>
      <c r="N6" s="49" t="s">
        <v>36</v>
      </c>
      <c r="O6" s="50"/>
      <c r="P6" s="50"/>
      <c r="Q6" s="51"/>
      <c r="R6" s="49" t="s">
        <v>35</v>
      </c>
      <c r="S6" s="50"/>
      <c r="T6" s="50"/>
      <c r="U6" s="51"/>
      <c r="V6" s="16" t="s">
        <v>42</v>
      </c>
    </row>
    <row r="7" spans="1:22" ht="13.5" customHeight="1" x14ac:dyDescent="0.2">
      <c r="A7" s="47"/>
      <c r="B7" s="47"/>
      <c r="C7" s="45"/>
      <c r="D7" s="45"/>
      <c r="E7" s="47"/>
      <c r="F7" s="11" t="s">
        <v>34</v>
      </c>
      <c r="G7" s="45"/>
      <c r="H7" s="11" t="s">
        <v>33</v>
      </c>
      <c r="I7" s="45"/>
      <c r="J7" s="44" t="s">
        <v>39</v>
      </c>
      <c r="K7" s="13" t="s">
        <v>40</v>
      </c>
      <c r="L7" s="13" t="s">
        <v>41</v>
      </c>
      <c r="M7" s="47"/>
      <c r="N7" s="13" t="s">
        <v>32</v>
      </c>
      <c r="O7" s="44" t="s">
        <v>49</v>
      </c>
      <c r="P7" s="44" t="s">
        <v>31</v>
      </c>
      <c r="Q7" s="12" t="s">
        <v>30</v>
      </c>
      <c r="R7" s="11" t="s">
        <v>32</v>
      </c>
      <c r="S7" s="44" t="s">
        <v>49</v>
      </c>
      <c r="T7" s="45" t="s">
        <v>31</v>
      </c>
      <c r="U7" s="15" t="s">
        <v>43</v>
      </c>
      <c r="V7" s="44" t="s">
        <v>44</v>
      </c>
    </row>
    <row r="8" spans="1:22" ht="30.75" customHeight="1" x14ac:dyDescent="0.2">
      <c r="A8" s="48"/>
      <c r="B8" s="48"/>
      <c r="C8" s="46"/>
      <c r="D8" s="46"/>
      <c r="E8" s="48"/>
      <c r="F8" s="10"/>
      <c r="G8" s="46"/>
      <c r="H8" s="10"/>
      <c r="I8" s="46"/>
      <c r="J8" s="46"/>
      <c r="K8" s="10"/>
      <c r="L8" s="10"/>
      <c r="M8" s="48"/>
      <c r="N8" s="10"/>
      <c r="O8" s="46"/>
      <c r="P8" s="46"/>
      <c r="Q8" s="9"/>
      <c r="R8" s="10"/>
      <c r="S8" s="46"/>
      <c r="T8" s="46"/>
      <c r="U8" s="9"/>
      <c r="V8" s="46"/>
    </row>
    <row r="9" spans="1:22" ht="15" customHeight="1" x14ac:dyDescent="0.2">
      <c r="A9" s="8" t="s">
        <v>29</v>
      </c>
      <c r="B9" s="17">
        <f t="shared" ref="B9:H9" si="0">B10+B11</f>
        <v>-195</v>
      </c>
      <c r="C9" s="17">
        <f t="shared" si="0"/>
        <v>-85</v>
      </c>
      <c r="D9" s="17">
        <f t="shared" si="0"/>
        <v>19</v>
      </c>
      <c r="E9" s="17">
        <f t="shared" si="0"/>
        <v>-170</v>
      </c>
      <c r="F9" s="17">
        <f t="shared" si="0"/>
        <v>136</v>
      </c>
      <c r="G9" s="17">
        <f t="shared" si="0"/>
        <v>8</v>
      </c>
      <c r="H9" s="17">
        <f t="shared" si="0"/>
        <v>306</v>
      </c>
      <c r="I9" s="17">
        <f>I10+I11</f>
        <v>-38</v>
      </c>
      <c r="J9" s="28">
        <f>K9-L9</f>
        <v>-8.1702436103495018</v>
      </c>
      <c r="K9" s="28">
        <v>6.5361948882796002</v>
      </c>
      <c r="L9" s="28">
        <v>14.706438498629101</v>
      </c>
      <c r="M9" s="17">
        <f t="shared" ref="M9:U9" si="1">M10+M11</f>
        <v>-25</v>
      </c>
      <c r="N9" s="17">
        <f t="shared" si="1"/>
        <v>417</v>
      </c>
      <c r="O9" s="17">
        <f t="shared" si="1"/>
        <v>-30</v>
      </c>
      <c r="P9" s="17">
        <f t="shared" si="1"/>
        <v>253</v>
      </c>
      <c r="Q9" s="17">
        <f t="shared" si="1"/>
        <v>164</v>
      </c>
      <c r="R9" s="17">
        <f>R10+R11</f>
        <v>442</v>
      </c>
      <c r="S9" s="17">
        <f t="shared" si="1"/>
        <v>-3</v>
      </c>
      <c r="T9" s="17">
        <f t="shared" si="1"/>
        <v>278</v>
      </c>
      <c r="U9" s="17">
        <f t="shared" si="1"/>
        <v>164</v>
      </c>
      <c r="V9" s="28">
        <v>-1.2015064132866868</v>
      </c>
    </row>
    <row r="10" spans="1:22" ht="15" customHeight="1" x14ac:dyDescent="0.2">
      <c r="A10" s="6" t="s">
        <v>28</v>
      </c>
      <c r="B10" s="18">
        <f t="shared" ref="B10:I10" si="2">B20+B21+B22+B23</f>
        <v>-126</v>
      </c>
      <c r="C10" s="18">
        <f t="shared" si="2"/>
        <v>-73</v>
      </c>
      <c r="D10" s="18">
        <f t="shared" si="2"/>
        <v>1</v>
      </c>
      <c r="E10" s="18">
        <f t="shared" si="2"/>
        <v>-108</v>
      </c>
      <c r="F10" s="18">
        <f t="shared" si="2"/>
        <v>104</v>
      </c>
      <c r="G10" s="18">
        <f t="shared" si="2"/>
        <v>0</v>
      </c>
      <c r="H10" s="18">
        <f t="shared" si="2"/>
        <v>212</v>
      </c>
      <c r="I10" s="18">
        <f t="shared" si="2"/>
        <v>-35</v>
      </c>
      <c r="J10" s="25">
        <f t="shared" ref="J10:J38" si="3">K10-L10</f>
        <v>-6.8508677973856891</v>
      </c>
      <c r="K10" s="25">
        <v>6.5971319530380708</v>
      </c>
      <c r="L10" s="25">
        <v>13.44799975042376</v>
      </c>
      <c r="M10" s="18">
        <f t="shared" ref="M10:U10" si="4">M20+M21+M22+M23</f>
        <v>-18</v>
      </c>
      <c r="N10" s="18">
        <f t="shared" si="4"/>
        <v>306</v>
      </c>
      <c r="O10" s="18">
        <f t="shared" si="4"/>
        <v>-26</v>
      </c>
      <c r="P10" s="18">
        <f t="shared" si="4"/>
        <v>207</v>
      </c>
      <c r="Q10" s="18">
        <f t="shared" si="4"/>
        <v>99</v>
      </c>
      <c r="R10" s="18">
        <f t="shared" si="4"/>
        <v>324</v>
      </c>
      <c r="S10" s="18">
        <f t="shared" si="4"/>
        <v>8</v>
      </c>
      <c r="T10" s="18">
        <f t="shared" si="4"/>
        <v>223</v>
      </c>
      <c r="U10" s="18">
        <f t="shared" si="4"/>
        <v>101</v>
      </c>
      <c r="V10" s="25">
        <v>-1.1418112995642851</v>
      </c>
    </row>
    <row r="11" spans="1:22" ht="15" customHeight="1" x14ac:dyDescent="0.2">
      <c r="A11" s="2" t="s">
        <v>27</v>
      </c>
      <c r="B11" s="19">
        <f t="shared" ref="B11:I11" si="5">B12+B13+B14+B15+B16</f>
        <v>-69</v>
      </c>
      <c r="C11" s="19">
        <f t="shared" si="5"/>
        <v>-12</v>
      </c>
      <c r="D11" s="19">
        <f t="shared" si="5"/>
        <v>18</v>
      </c>
      <c r="E11" s="19">
        <f t="shared" si="5"/>
        <v>-62</v>
      </c>
      <c r="F11" s="19">
        <f t="shared" si="5"/>
        <v>32</v>
      </c>
      <c r="G11" s="19">
        <f t="shared" si="5"/>
        <v>8</v>
      </c>
      <c r="H11" s="19">
        <f t="shared" si="5"/>
        <v>94</v>
      </c>
      <c r="I11" s="19">
        <f t="shared" si="5"/>
        <v>-3</v>
      </c>
      <c r="J11" s="30">
        <f t="shared" si="3"/>
        <v>-12.294788856018982</v>
      </c>
      <c r="K11" s="30">
        <v>6.3456974740743144</v>
      </c>
      <c r="L11" s="30">
        <v>18.640486330093296</v>
      </c>
      <c r="M11" s="19">
        <f t="shared" ref="M11:U11" si="6">M12+M13+M14+M15+M16</f>
        <v>-7</v>
      </c>
      <c r="N11" s="19">
        <f t="shared" si="6"/>
        <v>111</v>
      </c>
      <c r="O11" s="19">
        <f t="shared" si="6"/>
        <v>-4</v>
      </c>
      <c r="P11" s="19">
        <f t="shared" si="6"/>
        <v>46</v>
      </c>
      <c r="Q11" s="19">
        <f t="shared" si="6"/>
        <v>65</v>
      </c>
      <c r="R11" s="19">
        <f t="shared" si="6"/>
        <v>118</v>
      </c>
      <c r="S11" s="19">
        <f t="shared" si="6"/>
        <v>-11</v>
      </c>
      <c r="T11" s="19">
        <f t="shared" si="6"/>
        <v>55</v>
      </c>
      <c r="U11" s="19">
        <f t="shared" si="6"/>
        <v>63</v>
      </c>
      <c r="V11" s="30">
        <v>-1.3881213224537561</v>
      </c>
    </row>
    <row r="12" spans="1:22" ht="15" customHeight="1" x14ac:dyDescent="0.2">
      <c r="A12" s="6" t="s">
        <v>26</v>
      </c>
      <c r="B12" s="18">
        <f t="shared" ref="B12:I12" si="7">B24</f>
        <v>2</v>
      </c>
      <c r="C12" s="18">
        <f t="shared" si="7"/>
        <v>5</v>
      </c>
      <c r="D12" s="18">
        <f t="shared" si="7"/>
        <v>6</v>
      </c>
      <c r="E12" s="18">
        <f t="shared" si="7"/>
        <v>-4</v>
      </c>
      <c r="F12" s="18">
        <f t="shared" si="7"/>
        <v>4</v>
      </c>
      <c r="G12" s="18">
        <f t="shared" si="7"/>
        <v>2</v>
      </c>
      <c r="H12" s="18">
        <f t="shared" si="7"/>
        <v>8</v>
      </c>
      <c r="I12" s="18">
        <f t="shared" si="7"/>
        <v>2</v>
      </c>
      <c r="J12" s="25">
        <f t="shared" si="3"/>
        <v>-9.9005883546358273</v>
      </c>
      <c r="K12" s="25">
        <v>9.9005883546358273</v>
      </c>
      <c r="L12" s="25">
        <v>19.801176709271655</v>
      </c>
      <c r="M12" s="18">
        <f t="shared" ref="M12:U12" si="8">M24</f>
        <v>6</v>
      </c>
      <c r="N12" s="18">
        <f t="shared" si="8"/>
        <v>14</v>
      </c>
      <c r="O12" s="18">
        <f t="shared" si="8"/>
        <v>7</v>
      </c>
      <c r="P12" s="18">
        <f t="shared" si="8"/>
        <v>9</v>
      </c>
      <c r="Q12" s="18">
        <f t="shared" si="8"/>
        <v>5</v>
      </c>
      <c r="R12" s="18">
        <f t="shared" si="8"/>
        <v>8</v>
      </c>
      <c r="S12" s="18">
        <f t="shared" si="8"/>
        <v>1</v>
      </c>
      <c r="T12" s="18">
        <f t="shared" si="8"/>
        <v>6</v>
      </c>
      <c r="U12" s="18">
        <f t="shared" si="8"/>
        <v>2</v>
      </c>
      <c r="V12" s="25">
        <v>14.850882531953747</v>
      </c>
    </row>
    <row r="13" spans="1:22" ht="15" customHeight="1" x14ac:dyDescent="0.2">
      <c r="A13" s="4" t="s">
        <v>25</v>
      </c>
      <c r="B13" s="20">
        <f t="shared" ref="B13:I13" si="9">B25+B26+B27</f>
        <v>-26</v>
      </c>
      <c r="C13" s="20">
        <f t="shared" si="9"/>
        <v>-15</v>
      </c>
      <c r="D13" s="20">
        <f t="shared" si="9"/>
        <v>-1</v>
      </c>
      <c r="E13" s="20">
        <f t="shared" si="9"/>
        <v>-14</v>
      </c>
      <c r="F13" s="20">
        <f t="shared" si="9"/>
        <v>4</v>
      </c>
      <c r="G13" s="20">
        <f t="shared" si="9"/>
        <v>4</v>
      </c>
      <c r="H13" s="20">
        <f t="shared" si="9"/>
        <v>18</v>
      </c>
      <c r="I13" s="20">
        <f t="shared" si="9"/>
        <v>0</v>
      </c>
      <c r="J13" s="26">
        <f t="shared" si="3"/>
        <v>-15.70574712643678</v>
      </c>
      <c r="K13" s="26">
        <v>4.48735632183908</v>
      </c>
      <c r="L13" s="26">
        <v>20.19310344827586</v>
      </c>
      <c r="M13" s="20">
        <f t="shared" ref="M13:U13" si="10">M25+M26+M27</f>
        <v>-12</v>
      </c>
      <c r="N13" s="20">
        <f t="shared" si="10"/>
        <v>13</v>
      </c>
      <c r="O13" s="20">
        <f t="shared" si="10"/>
        <v>-1</v>
      </c>
      <c r="P13" s="20">
        <f t="shared" si="10"/>
        <v>1</v>
      </c>
      <c r="Q13" s="20">
        <f t="shared" si="10"/>
        <v>12</v>
      </c>
      <c r="R13" s="20">
        <f t="shared" si="10"/>
        <v>25</v>
      </c>
      <c r="S13" s="20">
        <f t="shared" si="10"/>
        <v>4</v>
      </c>
      <c r="T13" s="20">
        <f t="shared" si="10"/>
        <v>12</v>
      </c>
      <c r="U13" s="20">
        <f t="shared" si="10"/>
        <v>13</v>
      </c>
      <c r="V13" s="26">
        <v>-13.46206896551724</v>
      </c>
    </row>
    <row r="14" spans="1:22" ht="15" customHeight="1" x14ac:dyDescent="0.2">
      <c r="A14" s="4" t="s">
        <v>24</v>
      </c>
      <c r="B14" s="20">
        <f t="shared" ref="B14:I14" si="11">B28+B29+B30+B31</f>
        <v>-13</v>
      </c>
      <c r="C14" s="20">
        <f t="shared" si="11"/>
        <v>8</v>
      </c>
      <c r="D14" s="20">
        <f t="shared" si="11"/>
        <v>22</v>
      </c>
      <c r="E14" s="20">
        <f t="shared" si="11"/>
        <v>-13</v>
      </c>
      <c r="F14" s="20">
        <f t="shared" si="11"/>
        <v>16</v>
      </c>
      <c r="G14" s="20">
        <f t="shared" si="11"/>
        <v>5</v>
      </c>
      <c r="H14" s="20">
        <f t="shared" si="11"/>
        <v>29</v>
      </c>
      <c r="I14" s="20">
        <f t="shared" si="11"/>
        <v>-7</v>
      </c>
      <c r="J14" s="26">
        <f t="shared" si="3"/>
        <v>-6.6773324351633541</v>
      </c>
      <c r="K14" s="26">
        <v>8.2182553048164362</v>
      </c>
      <c r="L14" s="26">
        <v>14.89558773997979</v>
      </c>
      <c r="M14" s="20">
        <f t="shared" ref="M14:U14" si="12">M28+M29+M30+M31</f>
        <v>0</v>
      </c>
      <c r="N14" s="20">
        <f t="shared" si="12"/>
        <v>37</v>
      </c>
      <c r="O14" s="20">
        <f t="shared" si="12"/>
        <v>-14</v>
      </c>
      <c r="P14" s="20">
        <f t="shared" si="12"/>
        <v>18</v>
      </c>
      <c r="Q14" s="20">
        <f t="shared" si="12"/>
        <v>19</v>
      </c>
      <c r="R14" s="20">
        <f t="shared" si="12"/>
        <v>37</v>
      </c>
      <c r="S14" s="20">
        <f t="shared" si="12"/>
        <v>-24</v>
      </c>
      <c r="T14" s="20">
        <f t="shared" si="12"/>
        <v>18</v>
      </c>
      <c r="U14" s="20">
        <f t="shared" si="12"/>
        <v>19</v>
      </c>
      <c r="V14" s="26">
        <v>0</v>
      </c>
    </row>
    <row r="15" spans="1:22" ht="15" customHeight="1" x14ac:dyDescent="0.2">
      <c r="A15" s="4" t="s">
        <v>23</v>
      </c>
      <c r="B15" s="20">
        <f t="shared" ref="B15:I15" si="13">B32+B33+B34+B35</f>
        <v>-17</v>
      </c>
      <c r="C15" s="20">
        <f t="shared" si="13"/>
        <v>-8</v>
      </c>
      <c r="D15" s="20">
        <f t="shared" si="13"/>
        <v>-7</v>
      </c>
      <c r="E15" s="20">
        <f t="shared" si="13"/>
        <v>-18</v>
      </c>
      <c r="F15" s="20">
        <f t="shared" si="13"/>
        <v>8</v>
      </c>
      <c r="G15" s="20">
        <f t="shared" si="13"/>
        <v>-2</v>
      </c>
      <c r="H15" s="20">
        <f t="shared" si="13"/>
        <v>26</v>
      </c>
      <c r="I15" s="20">
        <f t="shared" si="13"/>
        <v>-1</v>
      </c>
      <c r="J15" s="26">
        <f t="shared" si="3"/>
        <v>-12.229214234003454</v>
      </c>
      <c r="K15" s="26">
        <v>5.4352063262237564</v>
      </c>
      <c r="L15" s="26">
        <v>17.66442056022721</v>
      </c>
      <c r="M15" s="20">
        <f t="shared" ref="M15:U15" si="14">M32+M33+M34+M35</f>
        <v>1</v>
      </c>
      <c r="N15" s="20">
        <f t="shared" si="14"/>
        <v>40</v>
      </c>
      <c r="O15" s="20">
        <f t="shared" si="14"/>
        <v>2</v>
      </c>
      <c r="P15" s="20">
        <f t="shared" si="14"/>
        <v>15</v>
      </c>
      <c r="Q15" s="20">
        <f t="shared" si="14"/>
        <v>25</v>
      </c>
      <c r="R15" s="20">
        <f t="shared" si="14"/>
        <v>39</v>
      </c>
      <c r="S15" s="20">
        <f t="shared" si="14"/>
        <v>8</v>
      </c>
      <c r="T15" s="20">
        <f t="shared" si="14"/>
        <v>16</v>
      </c>
      <c r="U15" s="20">
        <f t="shared" si="14"/>
        <v>23</v>
      </c>
      <c r="V15" s="26">
        <v>0.67940079077796867</v>
      </c>
    </row>
    <row r="16" spans="1:22" ht="15" customHeight="1" x14ac:dyDescent="0.2">
      <c r="A16" s="2" t="s">
        <v>22</v>
      </c>
      <c r="B16" s="19">
        <f t="shared" ref="B16:I16" si="15">B36+B37+B38</f>
        <v>-15</v>
      </c>
      <c r="C16" s="19">
        <f t="shared" si="15"/>
        <v>-2</v>
      </c>
      <c r="D16" s="19">
        <f t="shared" si="15"/>
        <v>-2</v>
      </c>
      <c r="E16" s="19">
        <f t="shared" si="15"/>
        <v>-13</v>
      </c>
      <c r="F16" s="19">
        <f t="shared" si="15"/>
        <v>0</v>
      </c>
      <c r="G16" s="19">
        <f t="shared" si="15"/>
        <v>-1</v>
      </c>
      <c r="H16" s="19">
        <f t="shared" si="15"/>
        <v>13</v>
      </c>
      <c r="I16" s="19">
        <f t="shared" si="15"/>
        <v>3</v>
      </c>
      <c r="J16" s="30">
        <f t="shared" si="3"/>
        <v>-39.560987777500628</v>
      </c>
      <c r="K16" s="30">
        <v>0</v>
      </c>
      <c r="L16" s="30">
        <v>39.560987777500628</v>
      </c>
      <c r="M16" s="19">
        <f t="shared" ref="M16:U16" si="16">M36+M37+M38</f>
        <v>-2</v>
      </c>
      <c r="N16" s="19">
        <f t="shared" si="16"/>
        <v>7</v>
      </c>
      <c r="O16" s="19">
        <f t="shared" si="16"/>
        <v>2</v>
      </c>
      <c r="P16" s="19">
        <f t="shared" si="16"/>
        <v>3</v>
      </c>
      <c r="Q16" s="19">
        <f t="shared" si="16"/>
        <v>4</v>
      </c>
      <c r="R16" s="19">
        <f t="shared" si="16"/>
        <v>9</v>
      </c>
      <c r="S16" s="19">
        <f t="shared" si="16"/>
        <v>0</v>
      </c>
      <c r="T16" s="19">
        <f t="shared" si="16"/>
        <v>3</v>
      </c>
      <c r="U16" s="19">
        <f t="shared" si="16"/>
        <v>6</v>
      </c>
      <c r="V16" s="30">
        <v>-6.0863058119231646</v>
      </c>
    </row>
    <row r="17" spans="1:22" ht="15" customHeight="1" x14ac:dyDescent="0.2">
      <c r="A17" s="6" t="s">
        <v>21</v>
      </c>
      <c r="B17" s="18">
        <f t="shared" ref="B17:I17" si="17">B12+B13+B20</f>
        <v>-109</v>
      </c>
      <c r="C17" s="18">
        <f t="shared" si="17"/>
        <v>-39</v>
      </c>
      <c r="D17" s="18">
        <f t="shared" si="17"/>
        <v>-32</v>
      </c>
      <c r="E17" s="18">
        <f t="shared" si="17"/>
        <v>-76</v>
      </c>
      <c r="F17" s="18">
        <f t="shared" si="17"/>
        <v>52</v>
      </c>
      <c r="G17" s="18">
        <f t="shared" si="17"/>
        <v>5</v>
      </c>
      <c r="H17" s="18">
        <f t="shared" si="17"/>
        <v>128</v>
      </c>
      <c r="I17" s="18">
        <f t="shared" si="17"/>
        <v>-2</v>
      </c>
      <c r="J17" s="25">
        <f t="shared" si="3"/>
        <v>-8.9033992702131748</v>
      </c>
      <c r="K17" s="25">
        <v>6.0917995006721712</v>
      </c>
      <c r="L17" s="25">
        <v>14.995198770885347</v>
      </c>
      <c r="M17" s="18">
        <f t="shared" ref="M17:U17" si="18">M12+M13+M20</f>
        <v>-33</v>
      </c>
      <c r="N17" s="18">
        <f t="shared" si="18"/>
        <v>107</v>
      </c>
      <c r="O17" s="18">
        <f t="shared" si="18"/>
        <v>-34</v>
      </c>
      <c r="P17" s="18">
        <f t="shared" si="18"/>
        <v>61</v>
      </c>
      <c r="Q17" s="18">
        <f t="shared" si="18"/>
        <v>46</v>
      </c>
      <c r="R17" s="18">
        <f t="shared" si="18"/>
        <v>140</v>
      </c>
      <c r="S17" s="18">
        <f t="shared" si="18"/>
        <v>5</v>
      </c>
      <c r="T17" s="18">
        <f t="shared" si="18"/>
        <v>101</v>
      </c>
      <c r="U17" s="18">
        <f t="shared" si="18"/>
        <v>39</v>
      </c>
      <c r="V17" s="25">
        <v>-3.8659496831188758</v>
      </c>
    </row>
    <row r="18" spans="1:22" ht="15" customHeight="1" x14ac:dyDescent="0.2">
      <c r="A18" s="4" t="s">
        <v>20</v>
      </c>
      <c r="B18" s="20">
        <f t="shared" ref="B18:I18" si="19">B14+B22</f>
        <v>-23</v>
      </c>
      <c r="C18" s="20">
        <f t="shared" si="19"/>
        <v>-1</v>
      </c>
      <c r="D18" s="20">
        <f t="shared" si="19"/>
        <v>38</v>
      </c>
      <c r="E18" s="20">
        <f t="shared" si="19"/>
        <v>-31</v>
      </c>
      <c r="F18" s="20">
        <f t="shared" si="19"/>
        <v>22</v>
      </c>
      <c r="G18" s="20">
        <f t="shared" si="19"/>
        <v>-1</v>
      </c>
      <c r="H18" s="20">
        <f t="shared" si="19"/>
        <v>53</v>
      </c>
      <c r="I18" s="20">
        <f t="shared" si="19"/>
        <v>-17</v>
      </c>
      <c r="J18" s="26">
        <f t="shared" si="3"/>
        <v>-8.5303139660772302</v>
      </c>
      <c r="K18" s="26">
        <v>6.0537712017322258</v>
      </c>
      <c r="L18" s="26">
        <v>14.584085167809455</v>
      </c>
      <c r="M18" s="20">
        <f t="shared" ref="M18:U18" si="20">M14+M22</f>
        <v>8</v>
      </c>
      <c r="N18" s="20">
        <f t="shared" si="20"/>
        <v>84</v>
      </c>
      <c r="O18" s="20">
        <f t="shared" si="20"/>
        <v>-2</v>
      </c>
      <c r="P18" s="20">
        <f t="shared" si="20"/>
        <v>48</v>
      </c>
      <c r="Q18" s="20">
        <f t="shared" si="20"/>
        <v>36</v>
      </c>
      <c r="R18" s="20">
        <f t="shared" si="20"/>
        <v>76</v>
      </c>
      <c r="S18" s="20">
        <f t="shared" si="20"/>
        <v>-24</v>
      </c>
      <c r="T18" s="20">
        <f t="shared" si="20"/>
        <v>34</v>
      </c>
      <c r="U18" s="20">
        <f t="shared" si="20"/>
        <v>42</v>
      </c>
      <c r="V18" s="26">
        <v>2.2013713460844464</v>
      </c>
    </row>
    <row r="19" spans="1:22" ht="15" customHeight="1" x14ac:dyDescent="0.2">
      <c r="A19" s="2" t="s">
        <v>19</v>
      </c>
      <c r="B19" s="19">
        <f t="shared" ref="B19:I19" si="21">B15+B16+B21+B23</f>
        <v>-63</v>
      </c>
      <c r="C19" s="19">
        <f t="shared" si="21"/>
        <v>-45</v>
      </c>
      <c r="D19" s="19">
        <f t="shared" si="21"/>
        <v>13</v>
      </c>
      <c r="E19" s="19">
        <f t="shared" si="21"/>
        <v>-63</v>
      </c>
      <c r="F19" s="19">
        <f t="shared" si="21"/>
        <v>62</v>
      </c>
      <c r="G19" s="19">
        <f t="shared" si="21"/>
        <v>4</v>
      </c>
      <c r="H19" s="19">
        <f t="shared" si="21"/>
        <v>125</v>
      </c>
      <c r="I19" s="19">
        <f t="shared" si="21"/>
        <v>-19</v>
      </c>
      <c r="J19" s="30">
        <f t="shared" si="3"/>
        <v>-7.2941578407926189</v>
      </c>
      <c r="K19" s="30">
        <v>7.1783775576054376</v>
      </c>
      <c r="L19" s="30">
        <v>14.472535398398056</v>
      </c>
      <c r="M19" s="19">
        <f t="shared" ref="M19:U19" si="22">M15+M16+M21+M23</f>
        <v>0</v>
      </c>
      <c r="N19" s="19">
        <f t="shared" si="22"/>
        <v>226</v>
      </c>
      <c r="O19" s="19">
        <f t="shared" si="22"/>
        <v>6</v>
      </c>
      <c r="P19" s="19">
        <f t="shared" si="22"/>
        <v>144</v>
      </c>
      <c r="Q19" s="19">
        <f t="shared" si="22"/>
        <v>82</v>
      </c>
      <c r="R19" s="19">
        <f t="shared" si="22"/>
        <v>226</v>
      </c>
      <c r="S19" s="19">
        <f t="shared" si="22"/>
        <v>16</v>
      </c>
      <c r="T19" s="19">
        <f t="shared" si="22"/>
        <v>143</v>
      </c>
      <c r="U19" s="19">
        <f t="shared" si="22"/>
        <v>83</v>
      </c>
      <c r="V19" s="30">
        <v>0</v>
      </c>
    </row>
    <row r="20" spans="1:22" ht="15" customHeight="1" x14ac:dyDescent="0.2">
      <c r="A20" s="5" t="s">
        <v>18</v>
      </c>
      <c r="B20" s="18">
        <f>E20+M20</f>
        <v>-85</v>
      </c>
      <c r="C20" s="18">
        <v>-29</v>
      </c>
      <c r="D20" s="18">
        <f>G20-I20+O20-S20</f>
        <v>-37</v>
      </c>
      <c r="E20" s="18">
        <f>F20-H20</f>
        <v>-58</v>
      </c>
      <c r="F20" s="18">
        <v>44</v>
      </c>
      <c r="G20" s="18">
        <v>-1</v>
      </c>
      <c r="H20" s="18">
        <v>102</v>
      </c>
      <c r="I20" s="18">
        <v>-4</v>
      </c>
      <c r="J20" s="25">
        <f t="shared" si="3"/>
        <v>-8.0103242166274224</v>
      </c>
      <c r="K20" s="25">
        <v>6.0767976815794231</v>
      </c>
      <c r="L20" s="25">
        <v>14.087121898206846</v>
      </c>
      <c r="M20" s="18">
        <f>N20-R20</f>
        <v>-27</v>
      </c>
      <c r="N20" s="18">
        <f>SUM(P20:Q20)</f>
        <v>80</v>
      </c>
      <c r="O20" s="22">
        <v>-40</v>
      </c>
      <c r="P20" s="22">
        <v>51</v>
      </c>
      <c r="Q20" s="22">
        <v>29</v>
      </c>
      <c r="R20" s="22">
        <f>SUM(T20:U20)</f>
        <v>107</v>
      </c>
      <c r="S20" s="22">
        <v>0</v>
      </c>
      <c r="T20" s="22">
        <v>83</v>
      </c>
      <c r="U20" s="22">
        <v>24</v>
      </c>
      <c r="V20" s="29">
        <v>-3.7289440318782834</v>
      </c>
    </row>
    <row r="21" spans="1:22" ht="15" customHeight="1" x14ac:dyDescent="0.2">
      <c r="A21" s="3" t="s">
        <v>17</v>
      </c>
      <c r="B21" s="20">
        <f t="shared" ref="B21:B38" si="23">E21+M21</f>
        <v>-28</v>
      </c>
      <c r="C21" s="20">
        <v>-45</v>
      </c>
      <c r="D21" s="20">
        <f t="shared" ref="D21:D38" si="24">G21-I21+O21-S21</f>
        <v>4</v>
      </c>
      <c r="E21" s="20">
        <f t="shared" ref="E21:E38" si="25">F21-H21</f>
        <v>-26</v>
      </c>
      <c r="F21" s="20">
        <v>42</v>
      </c>
      <c r="G21" s="20">
        <v>5</v>
      </c>
      <c r="H21" s="20">
        <v>68</v>
      </c>
      <c r="I21" s="20">
        <v>-10</v>
      </c>
      <c r="J21" s="26">
        <f t="shared" si="3"/>
        <v>-4.646053344660408</v>
      </c>
      <c r="K21" s="26">
        <v>7.5051630952206585</v>
      </c>
      <c r="L21" s="26">
        <v>12.151216439881066</v>
      </c>
      <c r="M21" s="20">
        <f t="shared" ref="M21:M38" si="26">N21-R21</f>
        <v>-2</v>
      </c>
      <c r="N21" s="20">
        <f>SUM(P21:Q21)</f>
        <v>142</v>
      </c>
      <c r="O21" s="20">
        <v>-4</v>
      </c>
      <c r="P21" s="20">
        <v>99</v>
      </c>
      <c r="Q21" s="20">
        <v>43</v>
      </c>
      <c r="R21" s="20">
        <f t="shared" ref="R21:R38" si="27">SUM(T21:U21)</f>
        <v>144</v>
      </c>
      <c r="S21" s="20">
        <v>7</v>
      </c>
      <c r="T21" s="20">
        <v>102</v>
      </c>
      <c r="U21" s="20">
        <v>42</v>
      </c>
      <c r="V21" s="26">
        <v>-0.35738871882002599</v>
      </c>
    </row>
    <row r="22" spans="1:22" ht="15" customHeight="1" x14ac:dyDescent="0.2">
      <c r="A22" s="3" t="s">
        <v>16</v>
      </c>
      <c r="B22" s="20">
        <f t="shared" si="23"/>
        <v>-10</v>
      </c>
      <c r="C22" s="20">
        <v>-9</v>
      </c>
      <c r="D22" s="20">
        <f t="shared" si="24"/>
        <v>16</v>
      </c>
      <c r="E22" s="20">
        <f t="shared" si="25"/>
        <v>-18</v>
      </c>
      <c r="F22" s="20">
        <v>6</v>
      </c>
      <c r="G22" s="20">
        <v>-6</v>
      </c>
      <c r="H22" s="20">
        <v>24</v>
      </c>
      <c r="I22" s="20">
        <v>-10</v>
      </c>
      <c r="J22" s="26">
        <f t="shared" si="3"/>
        <v>-10.668480373105325</v>
      </c>
      <c r="K22" s="26">
        <v>3.556160124368442</v>
      </c>
      <c r="L22" s="26">
        <v>14.224640497473768</v>
      </c>
      <c r="M22" s="20">
        <f>N22-R22</f>
        <v>8</v>
      </c>
      <c r="N22" s="20">
        <f t="shared" ref="N22:N38" si="28">SUM(P22:Q22)</f>
        <v>47</v>
      </c>
      <c r="O22" s="20">
        <v>12</v>
      </c>
      <c r="P22" s="20">
        <v>30</v>
      </c>
      <c r="Q22" s="20">
        <v>17</v>
      </c>
      <c r="R22" s="20">
        <f t="shared" si="27"/>
        <v>39</v>
      </c>
      <c r="S22" s="20">
        <v>0</v>
      </c>
      <c r="T22" s="20">
        <v>16</v>
      </c>
      <c r="U22" s="20">
        <v>23</v>
      </c>
      <c r="V22" s="26">
        <v>4.7415468324912524</v>
      </c>
    </row>
    <row r="23" spans="1:22" ht="15" customHeight="1" x14ac:dyDescent="0.2">
      <c r="A23" s="1" t="s">
        <v>15</v>
      </c>
      <c r="B23" s="19">
        <f t="shared" si="23"/>
        <v>-3</v>
      </c>
      <c r="C23" s="19">
        <v>10</v>
      </c>
      <c r="D23" s="19">
        <f t="shared" si="24"/>
        <v>18</v>
      </c>
      <c r="E23" s="19">
        <f t="shared" si="25"/>
        <v>-6</v>
      </c>
      <c r="F23" s="19">
        <v>12</v>
      </c>
      <c r="G23" s="19">
        <v>2</v>
      </c>
      <c r="H23" s="19">
        <v>18</v>
      </c>
      <c r="I23" s="19">
        <v>-11</v>
      </c>
      <c r="J23" s="30">
        <f t="shared" si="3"/>
        <v>-4.837110949580385</v>
      </c>
      <c r="K23" s="30">
        <v>9.6742218991607754</v>
      </c>
      <c r="L23" s="30">
        <v>14.51133284874116</v>
      </c>
      <c r="M23" s="19">
        <f t="shared" si="26"/>
        <v>3</v>
      </c>
      <c r="N23" s="19">
        <f t="shared" si="28"/>
        <v>37</v>
      </c>
      <c r="O23" s="19">
        <v>6</v>
      </c>
      <c r="P23" s="19">
        <v>27</v>
      </c>
      <c r="Q23" s="19">
        <v>10</v>
      </c>
      <c r="R23" s="19">
        <f t="shared" si="27"/>
        <v>34</v>
      </c>
      <c r="S23" s="24">
        <v>1</v>
      </c>
      <c r="T23" s="24">
        <v>22</v>
      </c>
      <c r="U23" s="24">
        <v>12</v>
      </c>
      <c r="V23" s="31">
        <v>2.4185554747901961</v>
      </c>
    </row>
    <row r="24" spans="1:22" ht="15" customHeight="1" x14ac:dyDescent="0.2">
      <c r="A24" s="7" t="s">
        <v>14</v>
      </c>
      <c r="B24" s="17">
        <f t="shared" si="23"/>
        <v>2</v>
      </c>
      <c r="C24" s="17">
        <v>5</v>
      </c>
      <c r="D24" s="17">
        <f t="shared" si="24"/>
        <v>6</v>
      </c>
      <c r="E24" s="18">
        <f t="shared" si="25"/>
        <v>-4</v>
      </c>
      <c r="F24" s="17">
        <v>4</v>
      </c>
      <c r="G24" s="17">
        <v>2</v>
      </c>
      <c r="H24" s="17">
        <v>8</v>
      </c>
      <c r="I24" s="23">
        <v>2</v>
      </c>
      <c r="J24" s="43">
        <f t="shared" si="3"/>
        <v>-9.9005883546358273</v>
      </c>
      <c r="K24" s="43">
        <v>9.9005883546358273</v>
      </c>
      <c r="L24" s="43">
        <v>19.801176709271655</v>
      </c>
      <c r="M24" s="18">
        <f t="shared" si="26"/>
        <v>6</v>
      </c>
      <c r="N24" s="17">
        <f t="shared" si="28"/>
        <v>14</v>
      </c>
      <c r="O24" s="17">
        <v>7</v>
      </c>
      <c r="P24" s="17">
        <v>9</v>
      </c>
      <c r="Q24" s="17">
        <v>5</v>
      </c>
      <c r="R24" s="17">
        <f t="shared" si="27"/>
        <v>8</v>
      </c>
      <c r="S24" s="17">
        <v>1</v>
      </c>
      <c r="T24" s="17">
        <v>6</v>
      </c>
      <c r="U24" s="17">
        <v>2</v>
      </c>
      <c r="V24" s="28">
        <v>14.850882531953747</v>
      </c>
    </row>
    <row r="25" spans="1:22" ht="15" customHeight="1" x14ac:dyDescent="0.2">
      <c r="A25" s="5" t="s">
        <v>13</v>
      </c>
      <c r="B25" s="18">
        <f t="shared" si="23"/>
        <v>-10</v>
      </c>
      <c r="C25" s="18">
        <v>-5</v>
      </c>
      <c r="D25" s="18">
        <f t="shared" si="24"/>
        <v>-13</v>
      </c>
      <c r="E25" s="18">
        <f t="shared" si="25"/>
        <v>-4</v>
      </c>
      <c r="F25" s="18">
        <v>0</v>
      </c>
      <c r="G25" s="18">
        <v>0</v>
      </c>
      <c r="H25" s="18">
        <v>4</v>
      </c>
      <c r="I25" s="18">
        <v>3</v>
      </c>
      <c r="J25" s="25">
        <f t="shared" si="3"/>
        <v>-41.355932203389834</v>
      </c>
      <c r="K25" s="25">
        <v>0</v>
      </c>
      <c r="L25" s="25">
        <v>41.355932203389834</v>
      </c>
      <c r="M25" s="18">
        <f t="shared" si="26"/>
        <v>-6</v>
      </c>
      <c r="N25" s="18">
        <f t="shared" si="28"/>
        <v>1</v>
      </c>
      <c r="O25" s="18">
        <v>-4</v>
      </c>
      <c r="P25" s="18">
        <v>0</v>
      </c>
      <c r="Q25" s="18">
        <v>1</v>
      </c>
      <c r="R25" s="18">
        <f t="shared" si="27"/>
        <v>7</v>
      </c>
      <c r="S25" s="22">
        <v>6</v>
      </c>
      <c r="T25" s="22">
        <v>4</v>
      </c>
      <c r="U25" s="22">
        <v>3</v>
      </c>
      <c r="V25" s="29">
        <v>-62.033898305084747</v>
      </c>
    </row>
    <row r="26" spans="1:22" ht="15" customHeight="1" x14ac:dyDescent="0.2">
      <c r="A26" s="3" t="s">
        <v>12</v>
      </c>
      <c r="B26" s="20">
        <f t="shared" si="23"/>
        <v>-6</v>
      </c>
      <c r="C26" s="20">
        <v>2</v>
      </c>
      <c r="D26" s="20">
        <f t="shared" si="24"/>
        <v>-2</v>
      </c>
      <c r="E26" s="20">
        <f t="shared" si="25"/>
        <v>-4</v>
      </c>
      <c r="F26" s="20">
        <v>3</v>
      </c>
      <c r="G26" s="20">
        <v>3</v>
      </c>
      <c r="H26" s="20">
        <v>7</v>
      </c>
      <c r="I26" s="20">
        <v>3</v>
      </c>
      <c r="J26" s="26">
        <f t="shared" si="3"/>
        <v>-18.080770655798446</v>
      </c>
      <c r="K26" s="26">
        <v>13.560577991848833</v>
      </c>
      <c r="L26" s="26">
        <v>31.641348647647277</v>
      </c>
      <c r="M26" s="20">
        <f t="shared" si="26"/>
        <v>-2</v>
      </c>
      <c r="N26" s="20">
        <f t="shared" si="28"/>
        <v>1</v>
      </c>
      <c r="O26" s="20">
        <v>-4</v>
      </c>
      <c r="P26" s="20">
        <v>0</v>
      </c>
      <c r="Q26" s="20">
        <v>1</v>
      </c>
      <c r="R26" s="20">
        <f t="shared" si="27"/>
        <v>3</v>
      </c>
      <c r="S26" s="20">
        <v>-2</v>
      </c>
      <c r="T26" s="20">
        <v>2</v>
      </c>
      <c r="U26" s="20">
        <v>1</v>
      </c>
      <c r="V26" s="26">
        <v>-9.040385327899223</v>
      </c>
    </row>
    <row r="27" spans="1:22" ht="15" customHeight="1" x14ac:dyDescent="0.2">
      <c r="A27" s="1" t="s">
        <v>11</v>
      </c>
      <c r="B27" s="19">
        <f t="shared" si="23"/>
        <v>-10</v>
      </c>
      <c r="C27" s="19">
        <v>-12</v>
      </c>
      <c r="D27" s="19">
        <f t="shared" si="24"/>
        <v>14</v>
      </c>
      <c r="E27" s="19">
        <f t="shared" si="25"/>
        <v>-6</v>
      </c>
      <c r="F27" s="19">
        <v>1</v>
      </c>
      <c r="G27" s="19">
        <v>1</v>
      </c>
      <c r="H27" s="19">
        <v>7</v>
      </c>
      <c r="I27" s="19">
        <v>-6</v>
      </c>
      <c r="J27" s="30">
        <f t="shared" si="3"/>
        <v>-10.463121783876502</v>
      </c>
      <c r="K27" s="30">
        <v>1.7438536306460835</v>
      </c>
      <c r="L27" s="30">
        <v>12.206975414522585</v>
      </c>
      <c r="M27" s="19">
        <f t="shared" si="26"/>
        <v>-4</v>
      </c>
      <c r="N27" s="19">
        <f t="shared" si="28"/>
        <v>11</v>
      </c>
      <c r="O27" s="24">
        <v>7</v>
      </c>
      <c r="P27" s="24">
        <v>1</v>
      </c>
      <c r="Q27" s="24">
        <v>10</v>
      </c>
      <c r="R27" s="24">
        <f t="shared" si="27"/>
        <v>15</v>
      </c>
      <c r="S27" s="24">
        <v>0</v>
      </c>
      <c r="T27" s="24">
        <v>6</v>
      </c>
      <c r="U27" s="24">
        <v>9</v>
      </c>
      <c r="V27" s="31">
        <v>-6.9754145225843338</v>
      </c>
    </row>
    <row r="28" spans="1:22" ht="15" customHeight="1" x14ac:dyDescent="0.2">
      <c r="A28" s="5" t="s">
        <v>10</v>
      </c>
      <c r="B28" s="18">
        <f t="shared" si="23"/>
        <v>-1</v>
      </c>
      <c r="C28" s="18">
        <v>5</v>
      </c>
      <c r="D28" s="18">
        <f t="shared" si="24"/>
        <v>-1</v>
      </c>
      <c r="E28" s="18">
        <f t="shared" si="25"/>
        <v>-2</v>
      </c>
      <c r="F28" s="18">
        <v>2</v>
      </c>
      <c r="G28" s="18">
        <v>2</v>
      </c>
      <c r="H28" s="18">
        <v>4</v>
      </c>
      <c r="I28" s="18">
        <v>2</v>
      </c>
      <c r="J28" s="25">
        <f t="shared" si="3"/>
        <v>-9.1454272863568207</v>
      </c>
      <c r="K28" s="25">
        <v>9.1454272863568207</v>
      </c>
      <c r="L28" s="25">
        <v>18.290854572713641</v>
      </c>
      <c r="M28" s="18">
        <f t="shared" si="26"/>
        <v>1</v>
      </c>
      <c r="N28" s="18">
        <f t="shared" si="28"/>
        <v>5</v>
      </c>
      <c r="O28" s="18">
        <v>1</v>
      </c>
      <c r="P28" s="18">
        <v>1</v>
      </c>
      <c r="Q28" s="18">
        <v>4</v>
      </c>
      <c r="R28" s="18">
        <f t="shared" si="27"/>
        <v>4</v>
      </c>
      <c r="S28" s="18">
        <v>2</v>
      </c>
      <c r="T28" s="18">
        <v>2</v>
      </c>
      <c r="U28" s="18">
        <v>2</v>
      </c>
      <c r="V28" s="25">
        <v>4.5727136431784139</v>
      </c>
    </row>
    <row r="29" spans="1:22" ht="15" customHeight="1" x14ac:dyDescent="0.2">
      <c r="A29" s="3" t="s">
        <v>9</v>
      </c>
      <c r="B29" s="20">
        <f t="shared" si="23"/>
        <v>0</v>
      </c>
      <c r="C29" s="20">
        <v>-7</v>
      </c>
      <c r="D29" s="20">
        <f t="shared" si="24"/>
        <v>14</v>
      </c>
      <c r="E29" s="20">
        <f>F29-H29</f>
        <v>0</v>
      </c>
      <c r="F29" s="20">
        <v>7</v>
      </c>
      <c r="G29" s="20">
        <v>3</v>
      </c>
      <c r="H29" s="20">
        <v>7</v>
      </c>
      <c r="I29" s="20">
        <v>-8</v>
      </c>
      <c r="J29" s="26">
        <f t="shared" si="3"/>
        <v>0</v>
      </c>
      <c r="K29" s="26">
        <v>11.514089254415532</v>
      </c>
      <c r="L29" s="26">
        <v>11.514089254415532</v>
      </c>
      <c r="M29" s="20">
        <f t="shared" si="26"/>
        <v>0</v>
      </c>
      <c r="N29" s="20">
        <f t="shared" si="28"/>
        <v>16</v>
      </c>
      <c r="O29" s="20">
        <v>-4</v>
      </c>
      <c r="P29" s="20">
        <v>9</v>
      </c>
      <c r="Q29" s="20">
        <v>7</v>
      </c>
      <c r="R29" s="20">
        <f t="shared" si="27"/>
        <v>16</v>
      </c>
      <c r="S29" s="20">
        <v>-7</v>
      </c>
      <c r="T29" s="20">
        <v>9</v>
      </c>
      <c r="U29" s="20">
        <v>7</v>
      </c>
      <c r="V29" s="26">
        <v>0</v>
      </c>
    </row>
    <row r="30" spans="1:22" ht="15" customHeight="1" x14ac:dyDescent="0.2">
      <c r="A30" s="3" t="s">
        <v>8</v>
      </c>
      <c r="B30" s="20">
        <f t="shared" si="23"/>
        <v>-12</v>
      </c>
      <c r="C30" s="20">
        <v>1</v>
      </c>
      <c r="D30" s="20">
        <f t="shared" si="24"/>
        <v>3</v>
      </c>
      <c r="E30" s="20">
        <f t="shared" si="25"/>
        <v>-10</v>
      </c>
      <c r="F30" s="20">
        <v>2</v>
      </c>
      <c r="G30" s="20">
        <v>-1</v>
      </c>
      <c r="H30" s="20">
        <v>12</v>
      </c>
      <c r="I30" s="20">
        <v>2</v>
      </c>
      <c r="J30" s="26">
        <f t="shared" si="3"/>
        <v>-17.046248428112339</v>
      </c>
      <c r="K30" s="26">
        <v>3.4092496856224672</v>
      </c>
      <c r="L30" s="26">
        <v>20.455498113734805</v>
      </c>
      <c r="M30" s="20">
        <f t="shared" si="26"/>
        <v>-2</v>
      </c>
      <c r="N30" s="20">
        <f t="shared" si="28"/>
        <v>9</v>
      </c>
      <c r="O30" s="20">
        <v>-4</v>
      </c>
      <c r="P30" s="20">
        <v>4</v>
      </c>
      <c r="Q30" s="20">
        <v>5</v>
      </c>
      <c r="R30" s="20">
        <f t="shared" si="27"/>
        <v>11</v>
      </c>
      <c r="S30" s="20">
        <v>-10</v>
      </c>
      <c r="T30" s="20">
        <v>6</v>
      </c>
      <c r="U30" s="20">
        <v>5</v>
      </c>
      <c r="V30" s="26">
        <v>-3.4092496856224663</v>
      </c>
    </row>
    <row r="31" spans="1:22" ht="15" customHeight="1" x14ac:dyDescent="0.2">
      <c r="A31" s="1" t="s">
        <v>7</v>
      </c>
      <c r="B31" s="19">
        <f t="shared" si="23"/>
        <v>0</v>
      </c>
      <c r="C31" s="19">
        <v>9</v>
      </c>
      <c r="D31" s="19">
        <f t="shared" si="24"/>
        <v>6</v>
      </c>
      <c r="E31" s="19">
        <f t="shared" si="25"/>
        <v>-1</v>
      </c>
      <c r="F31" s="19">
        <v>5</v>
      </c>
      <c r="G31" s="19">
        <v>1</v>
      </c>
      <c r="H31" s="19">
        <v>6</v>
      </c>
      <c r="I31" s="19">
        <v>-3</v>
      </c>
      <c r="J31" s="30">
        <f t="shared" si="3"/>
        <v>-1.8740399385560682</v>
      </c>
      <c r="K31" s="30">
        <v>9.3701996927803375</v>
      </c>
      <c r="L31" s="30">
        <v>11.244239631336406</v>
      </c>
      <c r="M31" s="19">
        <f t="shared" si="26"/>
        <v>1</v>
      </c>
      <c r="N31" s="19">
        <f t="shared" si="28"/>
        <v>7</v>
      </c>
      <c r="O31" s="19">
        <v>-7</v>
      </c>
      <c r="P31" s="19">
        <v>4</v>
      </c>
      <c r="Q31" s="19">
        <v>3</v>
      </c>
      <c r="R31" s="19">
        <f t="shared" si="27"/>
        <v>6</v>
      </c>
      <c r="S31" s="19">
        <v>-9</v>
      </c>
      <c r="T31" s="19">
        <v>1</v>
      </c>
      <c r="U31" s="19">
        <v>5</v>
      </c>
      <c r="V31" s="30">
        <v>1.8740399385560682</v>
      </c>
    </row>
    <row r="32" spans="1:22" ht="15" customHeight="1" x14ac:dyDescent="0.2">
      <c r="A32" s="5" t="s">
        <v>6</v>
      </c>
      <c r="B32" s="18">
        <f t="shared" si="23"/>
        <v>3</v>
      </c>
      <c r="C32" s="18">
        <v>4</v>
      </c>
      <c r="D32" s="18">
        <f t="shared" si="24"/>
        <v>9</v>
      </c>
      <c r="E32" s="18">
        <f t="shared" si="25"/>
        <v>-2</v>
      </c>
      <c r="F32" s="18">
        <v>1</v>
      </c>
      <c r="G32" s="18">
        <v>0</v>
      </c>
      <c r="H32" s="18">
        <v>3</v>
      </c>
      <c r="I32" s="18">
        <v>3</v>
      </c>
      <c r="J32" s="25">
        <f t="shared" si="3"/>
        <v>-14.654654654654655</v>
      </c>
      <c r="K32" s="25">
        <v>7.3273273273273265</v>
      </c>
      <c r="L32" s="25">
        <v>21.981981981981981</v>
      </c>
      <c r="M32" s="18">
        <f t="shared" si="26"/>
        <v>5</v>
      </c>
      <c r="N32" s="18">
        <f t="shared" si="28"/>
        <v>9</v>
      </c>
      <c r="O32" s="22">
        <v>7</v>
      </c>
      <c r="P32" s="22">
        <v>4</v>
      </c>
      <c r="Q32" s="22">
        <v>5</v>
      </c>
      <c r="R32" s="22">
        <f t="shared" si="27"/>
        <v>4</v>
      </c>
      <c r="S32" s="22">
        <v>-5</v>
      </c>
      <c r="T32" s="22">
        <v>2</v>
      </c>
      <c r="U32" s="22">
        <v>2</v>
      </c>
      <c r="V32" s="29">
        <v>36.636636636636631</v>
      </c>
    </row>
    <row r="33" spans="1:22" ht="15" customHeight="1" x14ac:dyDescent="0.2">
      <c r="A33" s="3" t="s">
        <v>5</v>
      </c>
      <c r="B33" s="20">
        <f t="shared" si="23"/>
        <v>-12</v>
      </c>
      <c r="C33" s="20">
        <v>-16</v>
      </c>
      <c r="D33" s="20">
        <f t="shared" si="24"/>
        <v>-10</v>
      </c>
      <c r="E33" s="20">
        <f t="shared" si="25"/>
        <v>-5</v>
      </c>
      <c r="F33" s="20">
        <v>6</v>
      </c>
      <c r="G33" s="20">
        <v>0</v>
      </c>
      <c r="H33" s="20">
        <v>11</v>
      </c>
      <c r="I33" s="20">
        <v>-4</v>
      </c>
      <c r="J33" s="26">
        <f t="shared" si="3"/>
        <v>-8.9403488201670793</v>
      </c>
      <c r="K33" s="26">
        <v>10.728418584200499</v>
      </c>
      <c r="L33" s="26">
        <v>19.668767404367578</v>
      </c>
      <c r="M33" s="20">
        <f t="shared" si="26"/>
        <v>-7</v>
      </c>
      <c r="N33" s="20">
        <f t="shared" si="28"/>
        <v>13</v>
      </c>
      <c r="O33" s="20">
        <v>-1</v>
      </c>
      <c r="P33" s="20">
        <v>6</v>
      </c>
      <c r="Q33" s="20">
        <v>7</v>
      </c>
      <c r="R33" s="20">
        <f t="shared" si="27"/>
        <v>20</v>
      </c>
      <c r="S33" s="20">
        <v>13</v>
      </c>
      <c r="T33" s="20">
        <v>8</v>
      </c>
      <c r="U33" s="20">
        <v>12</v>
      </c>
      <c r="V33" s="26">
        <v>-12.516488348233917</v>
      </c>
    </row>
    <row r="34" spans="1:22" ht="15" customHeight="1" x14ac:dyDescent="0.2">
      <c r="A34" s="3" t="s">
        <v>4</v>
      </c>
      <c r="B34" s="20">
        <f t="shared" si="23"/>
        <v>-6</v>
      </c>
      <c r="C34" s="20">
        <v>-2</v>
      </c>
      <c r="D34" s="20">
        <f t="shared" si="24"/>
        <v>-6</v>
      </c>
      <c r="E34" s="20">
        <f t="shared" si="25"/>
        <v>-6</v>
      </c>
      <c r="F34" s="20">
        <v>0</v>
      </c>
      <c r="G34" s="20">
        <v>-2</v>
      </c>
      <c r="H34" s="20">
        <v>6</v>
      </c>
      <c r="I34" s="20">
        <v>0</v>
      </c>
      <c r="J34" s="26">
        <f t="shared" si="3"/>
        <v>-15.561224489795919</v>
      </c>
      <c r="K34" s="26">
        <v>0</v>
      </c>
      <c r="L34" s="26">
        <v>15.561224489795919</v>
      </c>
      <c r="M34" s="20">
        <f t="shared" si="26"/>
        <v>0</v>
      </c>
      <c r="N34" s="20">
        <f t="shared" si="28"/>
        <v>7</v>
      </c>
      <c r="O34" s="20">
        <v>-6</v>
      </c>
      <c r="P34" s="20">
        <v>1</v>
      </c>
      <c r="Q34" s="20">
        <v>6</v>
      </c>
      <c r="R34" s="20">
        <f t="shared" si="27"/>
        <v>7</v>
      </c>
      <c r="S34" s="20">
        <v>-2</v>
      </c>
      <c r="T34" s="20">
        <v>2</v>
      </c>
      <c r="U34" s="20">
        <v>5</v>
      </c>
      <c r="V34" s="26">
        <v>0</v>
      </c>
    </row>
    <row r="35" spans="1:22" ht="15" customHeight="1" x14ac:dyDescent="0.2">
      <c r="A35" s="1" t="s">
        <v>3</v>
      </c>
      <c r="B35" s="19">
        <f t="shared" si="23"/>
        <v>-2</v>
      </c>
      <c r="C35" s="19">
        <v>6</v>
      </c>
      <c r="D35" s="19">
        <f t="shared" si="24"/>
        <v>0</v>
      </c>
      <c r="E35" s="19">
        <f t="shared" si="25"/>
        <v>-5</v>
      </c>
      <c r="F35" s="19">
        <v>1</v>
      </c>
      <c r="G35" s="19">
        <v>0</v>
      </c>
      <c r="H35" s="19">
        <v>6</v>
      </c>
      <c r="I35" s="19">
        <v>0</v>
      </c>
      <c r="J35" s="30">
        <f t="shared" si="3"/>
        <v>-12.80167890870934</v>
      </c>
      <c r="K35" s="30">
        <v>2.5603357817418679</v>
      </c>
      <c r="L35" s="30">
        <v>15.362014690451208</v>
      </c>
      <c r="M35" s="19">
        <f>N35-R35</f>
        <v>3</v>
      </c>
      <c r="N35" s="19">
        <f t="shared" si="28"/>
        <v>11</v>
      </c>
      <c r="O35" s="24">
        <v>2</v>
      </c>
      <c r="P35" s="24">
        <v>4</v>
      </c>
      <c r="Q35" s="24">
        <v>7</v>
      </c>
      <c r="R35" s="24">
        <f t="shared" si="27"/>
        <v>8</v>
      </c>
      <c r="S35" s="24">
        <v>2</v>
      </c>
      <c r="T35" s="24">
        <v>4</v>
      </c>
      <c r="U35" s="24">
        <v>4</v>
      </c>
      <c r="V35" s="31">
        <v>7.681007345225602</v>
      </c>
    </row>
    <row r="36" spans="1:22" ht="15" customHeight="1" x14ac:dyDescent="0.2">
      <c r="A36" s="5" t="s">
        <v>2</v>
      </c>
      <c r="B36" s="18">
        <f t="shared" si="23"/>
        <v>-10</v>
      </c>
      <c r="C36" s="18">
        <v>-1</v>
      </c>
      <c r="D36" s="18">
        <f t="shared" si="24"/>
        <v>-2</v>
      </c>
      <c r="E36" s="18">
        <f t="shared" si="25"/>
        <v>-9</v>
      </c>
      <c r="F36" s="18">
        <v>0</v>
      </c>
      <c r="G36" s="18">
        <v>0</v>
      </c>
      <c r="H36" s="18">
        <v>9</v>
      </c>
      <c r="I36" s="18">
        <v>4</v>
      </c>
      <c r="J36" s="25">
        <f t="shared" si="3"/>
        <v>-62.707024557395769</v>
      </c>
      <c r="K36" s="25">
        <v>0</v>
      </c>
      <c r="L36" s="25">
        <v>62.707024557395769</v>
      </c>
      <c r="M36" s="18">
        <f t="shared" si="26"/>
        <v>-1</v>
      </c>
      <c r="N36" s="18">
        <f t="shared" si="28"/>
        <v>2</v>
      </c>
      <c r="O36" s="18">
        <v>-1</v>
      </c>
      <c r="P36" s="18">
        <v>1</v>
      </c>
      <c r="Q36" s="18">
        <v>1</v>
      </c>
      <c r="R36" s="18">
        <f t="shared" si="27"/>
        <v>3</v>
      </c>
      <c r="S36" s="18">
        <v>-3</v>
      </c>
      <c r="T36" s="18">
        <v>2</v>
      </c>
      <c r="U36" s="18">
        <v>1</v>
      </c>
      <c r="V36" s="25">
        <v>-6.9674471730439773</v>
      </c>
    </row>
    <row r="37" spans="1:22" ht="15" customHeight="1" x14ac:dyDescent="0.2">
      <c r="A37" s="3" t="s">
        <v>1</v>
      </c>
      <c r="B37" s="20">
        <f t="shared" si="23"/>
        <v>-1</v>
      </c>
      <c r="C37" s="20">
        <v>1</v>
      </c>
      <c r="D37" s="20">
        <f t="shared" si="24"/>
        <v>1</v>
      </c>
      <c r="E37" s="20">
        <f t="shared" si="25"/>
        <v>-2</v>
      </c>
      <c r="F37" s="20">
        <v>0</v>
      </c>
      <c r="G37" s="20">
        <v>-1</v>
      </c>
      <c r="H37" s="20">
        <v>2</v>
      </c>
      <c r="I37" s="20">
        <v>1</v>
      </c>
      <c r="J37" s="26">
        <f t="shared" si="3"/>
        <v>-21.016365202411716</v>
      </c>
      <c r="K37" s="26">
        <v>0</v>
      </c>
      <c r="L37" s="26">
        <v>21.016365202411716</v>
      </c>
      <c r="M37" s="20">
        <f t="shared" si="26"/>
        <v>1</v>
      </c>
      <c r="N37" s="20">
        <f t="shared" si="28"/>
        <v>3</v>
      </c>
      <c r="O37" s="20">
        <v>3</v>
      </c>
      <c r="P37" s="20">
        <v>2</v>
      </c>
      <c r="Q37" s="20">
        <v>1</v>
      </c>
      <c r="R37" s="20">
        <f t="shared" si="27"/>
        <v>2</v>
      </c>
      <c r="S37" s="20">
        <v>0</v>
      </c>
      <c r="T37" s="20">
        <v>1</v>
      </c>
      <c r="U37" s="20">
        <v>1</v>
      </c>
      <c r="V37" s="26">
        <v>10.50818260120586</v>
      </c>
    </row>
    <row r="38" spans="1:22" ht="15" customHeight="1" x14ac:dyDescent="0.2">
      <c r="A38" s="1" t="s">
        <v>0</v>
      </c>
      <c r="B38" s="19">
        <f t="shared" si="23"/>
        <v>-4</v>
      </c>
      <c r="C38" s="19">
        <v>-2</v>
      </c>
      <c r="D38" s="19">
        <f t="shared" si="24"/>
        <v>-1</v>
      </c>
      <c r="E38" s="19">
        <f t="shared" si="25"/>
        <v>-2</v>
      </c>
      <c r="F38" s="19">
        <v>0</v>
      </c>
      <c r="G38" s="19">
        <v>0</v>
      </c>
      <c r="H38" s="19">
        <v>2</v>
      </c>
      <c r="I38" s="19">
        <v>-2</v>
      </c>
      <c r="J38" s="30">
        <f t="shared" si="3"/>
        <v>-22.242479489516864</v>
      </c>
      <c r="K38" s="30">
        <v>0</v>
      </c>
      <c r="L38" s="30">
        <v>22.242479489516864</v>
      </c>
      <c r="M38" s="19">
        <f t="shared" si="26"/>
        <v>-2</v>
      </c>
      <c r="N38" s="19">
        <f t="shared" si="28"/>
        <v>2</v>
      </c>
      <c r="O38" s="19">
        <v>0</v>
      </c>
      <c r="P38" s="19">
        <v>0</v>
      </c>
      <c r="Q38" s="19">
        <v>2</v>
      </c>
      <c r="R38" s="19">
        <f t="shared" si="27"/>
        <v>4</v>
      </c>
      <c r="S38" s="19">
        <v>3</v>
      </c>
      <c r="T38" s="19">
        <v>0</v>
      </c>
      <c r="U38" s="19">
        <v>4</v>
      </c>
      <c r="V38" s="30">
        <v>-22.242479489516864</v>
      </c>
    </row>
    <row r="39" spans="1:22" x14ac:dyDescent="0.2">
      <c r="A39" s="37" t="s">
        <v>61</v>
      </c>
    </row>
    <row r="40" spans="1:22" x14ac:dyDescent="0.2">
      <c r="A40" s="37" t="s">
        <v>50</v>
      </c>
    </row>
    <row r="41" spans="1:22" x14ac:dyDescent="0.2">
      <c r="A41" s="37" t="s">
        <v>51</v>
      </c>
    </row>
    <row r="42" spans="1:22" x14ac:dyDescent="0.2">
      <c r="A42" s="37" t="s">
        <v>62</v>
      </c>
    </row>
    <row r="43" spans="1:22" x14ac:dyDescent="0.2">
      <c r="A43" s="37" t="s">
        <v>63</v>
      </c>
    </row>
    <row r="44" spans="1:22" x14ac:dyDescent="0.2">
      <c r="A44" s="37" t="s">
        <v>64</v>
      </c>
    </row>
    <row r="45" spans="1:22" x14ac:dyDescent="0.2">
      <c r="A45" s="37" t="s">
        <v>65</v>
      </c>
    </row>
    <row r="46" spans="1:22" x14ac:dyDescent="0.2">
      <c r="A46" s="37" t="s">
        <v>66</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67</v>
      </c>
    </row>
    <row r="4" spans="1:22" x14ac:dyDescent="0.2">
      <c r="A4" t="s">
        <v>45</v>
      </c>
    </row>
    <row r="5" spans="1:22" ht="13.5" customHeight="1" x14ac:dyDescent="0.2">
      <c r="A5" s="52" t="s">
        <v>37</v>
      </c>
      <c r="B5" s="56" t="s">
        <v>57</v>
      </c>
      <c r="C5" s="57"/>
      <c r="D5" s="58"/>
      <c r="E5" s="49" t="s">
        <v>58</v>
      </c>
      <c r="F5" s="50"/>
      <c r="G5" s="50"/>
      <c r="H5" s="50"/>
      <c r="I5" s="50"/>
      <c r="J5" s="50"/>
      <c r="K5" s="50"/>
      <c r="L5" s="51"/>
      <c r="M5" s="56" t="s">
        <v>59</v>
      </c>
      <c r="N5" s="57"/>
      <c r="O5" s="57"/>
      <c r="P5" s="57"/>
      <c r="Q5" s="57"/>
      <c r="R5" s="57"/>
      <c r="S5" s="57"/>
      <c r="T5" s="57"/>
      <c r="U5" s="57"/>
      <c r="V5" s="58"/>
    </row>
    <row r="6" spans="1:22" ht="13.5" customHeight="1" x14ac:dyDescent="0.2">
      <c r="A6" s="47"/>
      <c r="B6" s="44" t="s">
        <v>53</v>
      </c>
      <c r="C6" s="44" t="s">
        <v>54</v>
      </c>
      <c r="D6" s="44" t="s">
        <v>55</v>
      </c>
      <c r="E6" s="44" t="s">
        <v>56</v>
      </c>
      <c r="F6" s="14"/>
      <c r="G6" s="44" t="s">
        <v>52</v>
      </c>
      <c r="H6" s="14"/>
      <c r="I6" s="44" t="s">
        <v>52</v>
      </c>
      <c r="J6" s="56" t="s">
        <v>42</v>
      </c>
      <c r="K6" s="57"/>
      <c r="L6" s="58"/>
      <c r="M6" s="44" t="s">
        <v>60</v>
      </c>
      <c r="N6" s="49" t="s">
        <v>36</v>
      </c>
      <c r="O6" s="50"/>
      <c r="P6" s="50"/>
      <c r="Q6" s="51"/>
      <c r="R6" s="49" t="s">
        <v>35</v>
      </c>
      <c r="S6" s="50"/>
      <c r="T6" s="50"/>
      <c r="U6" s="51"/>
      <c r="V6" s="16" t="s">
        <v>42</v>
      </c>
    </row>
    <row r="7" spans="1:22" ht="13.5" customHeight="1" x14ac:dyDescent="0.2">
      <c r="A7" s="47"/>
      <c r="B7" s="47"/>
      <c r="C7" s="45"/>
      <c r="D7" s="45"/>
      <c r="E7" s="47"/>
      <c r="F7" s="11" t="s">
        <v>34</v>
      </c>
      <c r="G7" s="45"/>
      <c r="H7" s="11" t="s">
        <v>33</v>
      </c>
      <c r="I7" s="45"/>
      <c r="J7" s="44" t="s">
        <v>39</v>
      </c>
      <c r="K7" s="13" t="s">
        <v>40</v>
      </c>
      <c r="L7" s="13" t="s">
        <v>41</v>
      </c>
      <c r="M7" s="47"/>
      <c r="N7" s="13" t="s">
        <v>32</v>
      </c>
      <c r="O7" s="44" t="s">
        <v>49</v>
      </c>
      <c r="P7" s="44" t="s">
        <v>31</v>
      </c>
      <c r="Q7" s="12" t="s">
        <v>30</v>
      </c>
      <c r="R7" s="11" t="s">
        <v>32</v>
      </c>
      <c r="S7" s="44" t="s">
        <v>49</v>
      </c>
      <c r="T7" s="45" t="s">
        <v>31</v>
      </c>
      <c r="U7" s="15" t="s">
        <v>43</v>
      </c>
      <c r="V7" s="44" t="s">
        <v>44</v>
      </c>
    </row>
    <row r="8" spans="1:22" ht="30.75" customHeight="1" x14ac:dyDescent="0.2">
      <c r="A8" s="48"/>
      <c r="B8" s="48"/>
      <c r="C8" s="46"/>
      <c r="D8" s="46"/>
      <c r="E8" s="48"/>
      <c r="F8" s="10"/>
      <c r="G8" s="46"/>
      <c r="H8" s="10"/>
      <c r="I8" s="46"/>
      <c r="J8" s="46"/>
      <c r="K8" s="10"/>
      <c r="L8" s="10"/>
      <c r="M8" s="48"/>
      <c r="N8" s="10"/>
      <c r="O8" s="46"/>
      <c r="P8" s="46"/>
      <c r="Q8" s="9"/>
      <c r="R8" s="10"/>
      <c r="S8" s="46"/>
      <c r="T8" s="46"/>
      <c r="U8" s="9"/>
      <c r="V8" s="46"/>
    </row>
    <row r="9" spans="1:22" ht="15" customHeight="1" x14ac:dyDescent="0.2">
      <c r="A9" s="8" t="s">
        <v>29</v>
      </c>
      <c r="B9" s="17">
        <f t="shared" ref="B9:I9" si="0">B10+B11</f>
        <v>-192</v>
      </c>
      <c r="C9" s="17">
        <f t="shared" si="0"/>
        <v>-73</v>
      </c>
      <c r="D9" s="17">
        <f t="shared" si="0"/>
        <v>36</v>
      </c>
      <c r="E9" s="17">
        <f t="shared" si="0"/>
        <v>-217</v>
      </c>
      <c r="F9" s="17">
        <f t="shared" si="0"/>
        <v>125</v>
      </c>
      <c r="G9" s="17">
        <f t="shared" si="0"/>
        <v>1</v>
      </c>
      <c r="H9" s="17">
        <f t="shared" si="0"/>
        <v>342</v>
      </c>
      <c r="I9" s="17">
        <f t="shared" si="0"/>
        <v>-18</v>
      </c>
      <c r="J9" s="28">
        <f>K9-L9</f>
        <v>-9.5704953709226714</v>
      </c>
      <c r="K9" s="28">
        <v>5.5129581629738889</v>
      </c>
      <c r="L9" s="28">
        <v>15.083453533896561</v>
      </c>
      <c r="M9" s="17">
        <f t="shared" ref="M9:U9" si="1">M10+M11</f>
        <v>25</v>
      </c>
      <c r="N9" s="17">
        <f t="shared" si="1"/>
        <v>409</v>
      </c>
      <c r="O9" s="17">
        <f t="shared" si="1"/>
        <v>-64</v>
      </c>
      <c r="P9" s="17">
        <f t="shared" si="1"/>
        <v>216</v>
      </c>
      <c r="Q9" s="17">
        <f t="shared" si="1"/>
        <v>193</v>
      </c>
      <c r="R9" s="17">
        <f>R10+R11</f>
        <v>384</v>
      </c>
      <c r="S9" s="17">
        <f t="shared" si="1"/>
        <v>-81</v>
      </c>
      <c r="T9" s="17">
        <f t="shared" si="1"/>
        <v>191</v>
      </c>
      <c r="U9" s="17">
        <f t="shared" si="1"/>
        <v>193</v>
      </c>
      <c r="V9" s="28">
        <v>1.1025916325947769</v>
      </c>
    </row>
    <row r="10" spans="1:22" ht="15" customHeight="1" x14ac:dyDescent="0.2">
      <c r="A10" s="6" t="s">
        <v>28</v>
      </c>
      <c r="B10" s="18">
        <f t="shared" ref="B10:I10" si="2">B20+B21+B22+B23</f>
        <v>-123</v>
      </c>
      <c r="C10" s="18">
        <f t="shared" si="2"/>
        <v>-115</v>
      </c>
      <c r="D10" s="18">
        <f t="shared" si="2"/>
        <v>16</v>
      </c>
      <c r="E10" s="18">
        <f t="shared" si="2"/>
        <v>-131</v>
      </c>
      <c r="F10" s="18">
        <f t="shared" si="2"/>
        <v>101</v>
      </c>
      <c r="G10" s="18">
        <f t="shared" si="2"/>
        <v>0</v>
      </c>
      <c r="H10" s="18">
        <f t="shared" si="2"/>
        <v>232</v>
      </c>
      <c r="I10" s="18">
        <f t="shared" si="2"/>
        <v>-23</v>
      </c>
      <c r="J10" s="25">
        <f t="shared" ref="J10:J38" si="3">K10-L10</f>
        <v>-7.6483537519142422</v>
      </c>
      <c r="K10" s="25">
        <v>5.8968223583460952</v>
      </c>
      <c r="L10" s="25">
        <v>13.545176110260337</v>
      </c>
      <c r="M10" s="18">
        <f t="shared" ref="M10:U10" si="4">M20+M21+M22+M23</f>
        <v>8</v>
      </c>
      <c r="N10" s="18">
        <f t="shared" si="4"/>
        <v>283</v>
      </c>
      <c r="O10" s="18">
        <f t="shared" si="4"/>
        <v>-30</v>
      </c>
      <c r="P10" s="18">
        <f t="shared" si="4"/>
        <v>169</v>
      </c>
      <c r="Q10" s="18">
        <f t="shared" si="4"/>
        <v>114</v>
      </c>
      <c r="R10" s="18">
        <f t="shared" si="4"/>
        <v>275</v>
      </c>
      <c r="S10" s="18">
        <f t="shared" si="4"/>
        <v>-23</v>
      </c>
      <c r="T10" s="18">
        <f t="shared" si="4"/>
        <v>160</v>
      </c>
      <c r="U10" s="18">
        <f t="shared" si="4"/>
        <v>115</v>
      </c>
      <c r="V10" s="25">
        <v>0.4670750382848432</v>
      </c>
    </row>
    <row r="11" spans="1:22" ht="15" customHeight="1" x14ac:dyDescent="0.2">
      <c r="A11" s="2" t="s">
        <v>27</v>
      </c>
      <c r="B11" s="19">
        <f t="shared" ref="B11:I11" si="5">B12+B13+B14+B15+B16</f>
        <v>-69</v>
      </c>
      <c r="C11" s="19">
        <f t="shared" si="5"/>
        <v>42</v>
      </c>
      <c r="D11" s="19">
        <f t="shared" si="5"/>
        <v>20</v>
      </c>
      <c r="E11" s="19">
        <f t="shared" si="5"/>
        <v>-86</v>
      </c>
      <c r="F11" s="19">
        <f t="shared" si="5"/>
        <v>24</v>
      </c>
      <c r="G11" s="19">
        <f t="shared" si="5"/>
        <v>1</v>
      </c>
      <c r="H11" s="19">
        <f t="shared" si="5"/>
        <v>110</v>
      </c>
      <c r="I11" s="19">
        <f t="shared" si="5"/>
        <v>5</v>
      </c>
      <c r="J11" s="30">
        <f t="shared" si="3"/>
        <v>-15.50671731130193</v>
      </c>
      <c r="K11" s="30">
        <v>4.3274559938517028</v>
      </c>
      <c r="L11" s="30">
        <v>19.834173305153634</v>
      </c>
      <c r="M11" s="19">
        <f t="shared" ref="M11:U11" si="6">M12+M13+M14+M15+M16</f>
        <v>17</v>
      </c>
      <c r="N11" s="19">
        <f t="shared" si="6"/>
        <v>126</v>
      </c>
      <c r="O11" s="19">
        <f t="shared" si="6"/>
        <v>-34</v>
      </c>
      <c r="P11" s="19">
        <f t="shared" si="6"/>
        <v>47</v>
      </c>
      <c r="Q11" s="19">
        <f t="shared" si="6"/>
        <v>79</v>
      </c>
      <c r="R11" s="19">
        <f t="shared" si="6"/>
        <v>109</v>
      </c>
      <c r="S11" s="19">
        <f t="shared" si="6"/>
        <v>-58</v>
      </c>
      <c r="T11" s="19">
        <f t="shared" si="6"/>
        <v>31</v>
      </c>
      <c r="U11" s="19">
        <f t="shared" si="6"/>
        <v>78</v>
      </c>
      <c r="V11" s="30">
        <v>3.0652813289782905</v>
      </c>
    </row>
    <row r="12" spans="1:22" ht="15" customHeight="1" x14ac:dyDescent="0.2">
      <c r="A12" s="6" t="s">
        <v>26</v>
      </c>
      <c r="B12" s="18">
        <f t="shared" ref="B12:I12" si="7">B24</f>
        <v>-9</v>
      </c>
      <c r="C12" s="18">
        <f t="shared" si="7"/>
        <v>4</v>
      </c>
      <c r="D12" s="18">
        <f t="shared" si="7"/>
        <v>-6</v>
      </c>
      <c r="E12" s="18">
        <f t="shared" si="7"/>
        <v>-5</v>
      </c>
      <c r="F12" s="18">
        <f t="shared" si="7"/>
        <v>2</v>
      </c>
      <c r="G12" s="18">
        <f t="shared" si="7"/>
        <v>-1</v>
      </c>
      <c r="H12" s="18">
        <f t="shared" si="7"/>
        <v>7</v>
      </c>
      <c r="I12" s="18">
        <f t="shared" si="7"/>
        <v>-2</v>
      </c>
      <c r="J12" s="25">
        <f t="shared" si="3"/>
        <v>-11.468321112991163</v>
      </c>
      <c r="K12" s="25">
        <v>4.5873284451964658</v>
      </c>
      <c r="L12" s="25">
        <v>16.055649558187628</v>
      </c>
      <c r="M12" s="18">
        <f t="shared" ref="M12:U12" si="8">M24</f>
        <v>-4</v>
      </c>
      <c r="N12" s="18">
        <f t="shared" si="8"/>
        <v>9</v>
      </c>
      <c r="O12" s="18">
        <f t="shared" si="8"/>
        <v>-1</v>
      </c>
      <c r="P12" s="18">
        <f t="shared" si="8"/>
        <v>4</v>
      </c>
      <c r="Q12" s="18">
        <f t="shared" si="8"/>
        <v>5</v>
      </c>
      <c r="R12" s="18">
        <f t="shared" si="8"/>
        <v>13</v>
      </c>
      <c r="S12" s="18">
        <f t="shared" si="8"/>
        <v>6</v>
      </c>
      <c r="T12" s="18">
        <f t="shared" si="8"/>
        <v>5</v>
      </c>
      <c r="U12" s="18">
        <f t="shared" si="8"/>
        <v>8</v>
      </c>
      <c r="V12" s="25">
        <v>-9.174656890392928</v>
      </c>
    </row>
    <row r="13" spans="1:22" ht="15" customHeight="1" x14ac:dyDescent="0.2">
      <c r="A13" s="4" t="s">
        <v>25</v>
      </c>
      <c r="B13" s="20">
        <f t="shared" ref="B13:I13" si="9">B25+B26+B27</f>
        <v>-27</v>
      </c>
      <c r="C13" s="20">
        <f t="shared" si="9"/>
        <v>-4</v>
      </c>
      <c r="D13" s="20">
        <f t="shared" si="9"/>
        <v>24</v>
      </c>
      <c r="E13" s="20">
        <f t="shared" si="9"/>
        <v>-19</v>
      </c>
      <c r="F13" s="20">
        <f t="shared" si="9"/>
        <v>3</v>
      </c>
      <c r="G13" s="20">
        <f t="shared" si="9"/>
        <v>2</v>
      </c>
      <c r="H13" s="20">
        <f t="shared" si="9"/>
        <v>22</v>
      </c>
      <c r="I13" s="20">
        <f t="shared" si="9"/>
        <v>-5</v>
      </c>
      <c r="J13" s="26">
        <f t="shared" si="3"/>
        <v>-19.234918264044477</v>
      </c>
      <c r="K13" s="26">
        <v>3.0370923574807072</v>
      </c>
      <c r="L13" s="26">
        <v>22.272010621525183</v>
      </c>
      <c r="M13" s="20">
        <f t="shared" ref="M13:U13" si="10">M25+M26+M27</f>
        <v>-8</v>
      </c>
      <c r="N13" s="20">
        <f t="shared" si="10"/>
        <v>15</v>
      </c>
      <c r="O13" s="20">
        <f t="shared" si="10"/>
        <v>-1</v>
      </c>
      <c r="P13" s="20">
        <f t="shared" si="10"/>
        <v>3</v>
      </c>
      <c r="Q13" s="20">
        <f t="shared" si="10"/>
        <v>12</v>
      </c>
      <c r="R13" s="20">
        <f t="shared" si="10"/>
        <v>23</v>
      </c>
      <c r="S13" s="20">
        <f t="shared" si="10"/>
        <v>-18</v>
      </c>
      <c r="T13" s="20">
        <f t="shared" si="10"/>
        <v>3</v>
      </c>
      <c r="U13" s="20">
        <f t="shared" si="10"/>
        <v>20</v>
      </c>
      <c r="V13" s="26">
        <v>-8.0989129532818858</v>
      </c>
    </row>
    <row r="14" spans="1:22" ht="15" customHeight="1" x14ac:dyDescent="0.2">
      <c r="A14" s="4" t="s">
        <v>24</v>
      </c>
      <c r="B14" s="20">
        <f t="shared" ref="B14:I14" si="11">B28+B29+B30+B31</f>
        <v>-8</v>
      </c>
      <c r="C14" s="20">
        <f t="shared" si="11"/>
        <v>18</v>
      </c>
      <c r="D14" s="20">
        <f t="shared" si="11"/>
        <v>28</v>
      </c>
      <c r="E14" s="20">
        <f t="shared" si="11"/>
        <v>-23</v>
      </c>
      <c r="F14" s="20">
        <f t="shared" si="11"/>
        <v>12</v>
      </c>
      <c r="G14" s="20">
        <f t="shared" si="11"/>
        <v>2</v>
      </c>
      <c r="H14" s="20">
        <f t="shared" si="11"/>
        <v>35</v>
      </c>
      <c r="I14" s="20">
        <f t="shared" si="11"/>
        <v>-2</v>
      </c>
      <c r="J14" s="26">
        <f t="shared" si="3"/>
        <v>-10.796875601215895</v>
      </c>
      <c r="K14" s="26">
        <v>5.6331524875909045</v>
      </c>
      <c r="L14" s="26">
        <v>16.4300280888068</v>
      </c>
      <c r="M14" s="20">
        <f t="shared" ref="M14:U14" si="12">M28+M29+M30+M31</f>
        <v>15</v>
      </c>
      <c r="N14" s="20">
        <f t="shared" si="12"/>
        <v>42</v>
      </c>
      <c r="O14" s="20">
        <f t="shared" si="12"/>
        <v>-17</v>
      </c>
      <c r="P14" s="20">
        <f t="shared" si="12"/>
        <v>20</v>
      </c>
      <c r="Q14" s="20">
        <f t="shared" si="12"/>
        <v>22</v>
      </c>
      <c r="R14" s="20">
        <f t="shared" si="12"/>
        <v>27</v>
      </c>
      <c r="S14" s="20">
        <f t="shared" si="12"/>
        <v>-41</v>
      </c>
      <c r="T14" s="20">
        <f t="shared" si="12"/>
        <v>11</v>
      </c>
      <c r="U14" s="20">
        <f t="shared" si="12"/>
        <v>16</v>
      </c>
      <c r="V14" s="26">
        <v>7.0414406094886264</v>
      </c>
    </row>
    <row r="15" spans="1:22" ht="15" customHeight="1" x14ac:dyDescent="0.2">
      <c r="A15" s="4" t="s">
        <v>23</v>
      </c>
      <c r="B15" s="20">
        <f t="shared" ref="B15:I15" si="13">B32+B33+B34+B35</f>
        <v>-15</v>
      </c>
      <c r="C15" s="20">
        <f t="shared" si="13"/>
        <v>11</v>
      </c>
      <c r="D15" s="20">
        <f t="shared" si="13"/>
        <v>-38</v>
      </c>
      <c r="E15" s="20">
        <f t="shared" si="13"/>
        <v>-29</v>
      </c>
      <c r="F15" s="20">
        <f t="shared" si="13"/>
        <v>7</v>
      </c>
      <c r="G15" s="20">
        <f t="shared" si="13"/>
        <v>-1</v>
      </c>
      <c r="H15" s="20">
        <f t="shared" si="13"/>
        <v>36</v>
      </c>
      <c r="I15" s="20">
        <f t="shared" si="13"/>
        <v>15</v>
      </c>
      <c r="J15" s="26">
        <f t="shared" si="3"/>
        <v>-17.936628643852981</v>
      </c>
      <c r="K15" s="26">
        <v>4.3295310519645129</v>
      </c>
      <c r="L15" s="26">
        <v>22.266159695817493</v>
      </c>
      <c r="M15" s="20">
        <f t="shared" ref="M15:U15" si="14">M32+M33+M34+M35</f>
        <v>14</v>
      </c>
      <c r="N15" s="20">
        <f t="shared" si="14"/>
        <v>49</v>
      </c>
      <c r="O15" s="20">
        <f t="shared" si="14"/>
        <v>-21</v>
      </c>
      <c r="P15" s="20">
        <f t="shared" si="14"/>
        <v>15</v>
      </c>
      <c r="Q15" s="20">
        <f t="shared" si="14"/>
        <v>34</v>
      </c>
      <c r="R15" s="20">
        <f t="shared" si="14"/>
        <v>35</v>
      </c>
      <c r="S15" s="20">
        <f t="shared" si="14"/>
        <v>1</v>
      </c>
      <c r="T15" s="20">
        <f t="shared" si="14"/>
        <v>8</v>
      </c>
      <c r="U15" s="20">
        <f t="shared" si="14"/>
        <v>27</v>
      </c>
      <c r="V15" s="26">
        <v>8.6590621039290205</v>
      </c>
    </row>
    <row r="16" spans="1:22" ht="15" customHeight="1" x14ac:dyDescent="0.2">
      <c r="A16" s="2" t="s">
        <v>22</v>
      </c>
      <c r="B16" s="19">
        <f t="shared" ref="B16:I16" si="15">B36+B37+B38</f>
        <v>-10</v>
      </c>
      <c r="C16" s="19">
        <f t="shared" si="15"/>
        <v>13</v>
      </c>
      <c r="D16" s="19">
        <f t="shared" si="15"/>
        <v>12</v>
      </c>
      <c r="E16" s="19">
        <f t="shared" si="15"/>
        <v>-10</v>
      </c>
      <c r="F16" s="19">
        <f t="shared" si="15"/>
        <v>0</v>
      </c>
      <c r="G16" s="19">
        <f t="shared" si="15"/>
        <v>-1</v>
      </c>
      <c r="H16" s="19">
        <f t="shared" si="15"/>
        <v>10</v>
      </c>
      <c r="I16" s="19">
        <f t="shared" si="15"/>
        <v>-1</v>
      </c>
      <c r="J16" s="30">
        <f t="shared" si="3"/>
        <v>-26.655014201441993</v>
      </c>
      <c r="K16" s="30">
        <v>0</v>
      </c>
      <c r="L16" s="30">
        <v>26.655014201441993</v>
      </c>
      <c r="M16" s="19">
        <f t="shared" ref="M16:U16" si="16">M36+M37+M38</f>
        <v>0</v>
      </c>
      <c r="N16" s="19">
        <f t="shared" si="16"/>
        <v>11</v>
      </c>
      <c r="O16" s="19">
        <f t="shared" si="16"/>
        <v>6</v>
      </c>
      <c r="P16" s="19">
        <f t="shared" si="16"/>
        <v>5</v>
      </c>
      <c r="Q16" s="19">
        <f t="shared" si="16"/>
        <v>6</v>
      </c>
      <c r="R16" s="19">
        <f t="shared" si="16"/>
        <v>11</v>
      </c>
      <c r="S16" s="19">
        <f t="shared" si="16"/>
        <v>-6</v>
      </c>
      <c r="T16" s="19">
        <f t="shared" si="16"/>
        <v>4</v>
      </c>
      <c r="U16" s="19">
        <f t="shared" si="16"/>
        <v>7</v>
      </c>
      <c r="V16" s="30">
        <v>0</v>
      </c>
    </row>
    <row r="17" spans="1:22" ht="15" customHeight="1" x14ac:dyDescent="0.2">
      <c r="A17" s="6" t="s">
        <v>21</v>
      </c>
      <c r="B17" s="18">
        <f t="shared" ref="B17:I17" si="17">B12+B13+B20</f>
        <v>-113</v>
      </c>
      <c r="C17" s="18">
        <f t="shared" si="17"/>
        <v>-46</v>
      </c>
      <c r="D17" s="18">
        <f t="shared" si="17"/>
        <v>5</v>
      </c>
      <c r="E17" s="18">
        <f t="shared" si="17"/>
        <v>-92</v>
      </c>
      <c r="F17" s="18">
        <f t="shared" si="17"/>
        <v>47</v>
      </c>
      <c r="G17" s="18">
        <f t="shared" si="17"/>
        <v>7</v>
      </c>
      <c r="H17" s="18">
        <f t="shared" si="17"/>
        <v>139</v>
      </c>
      <c r="I17" s="18">
        <f t="shared" si="17"/>
        <v>-18</v>
      </c>
      <c r="J17" s="25">
        <f t="shared" si="3"/>
        <v>-10.112440536254866</v>
      </c>
      <c r="K17" s="25">
        <v>5.1661381000432458</v>
      </c>
      <c r="L17" s="25">
        <v>15.278578636298112</v>
      </c>
      <c r="M17" s="18">
        <f t="shared" ref="M17:U17" si="18">M12+M13+M20</f>
        <v>-21</v>
      </c>
      <c r="N17" s="18">
        <f t="shared" si="18"/>
        <v>111</v>
      </c>
      <c r="O17" s="18">
        <f t="shared" si="18"/>
        <v>-27</v>
      </c>
      <c r="P17" s="18">
        <f t="shared" si="18"/>
        <v>57</v>
      </c>
      <c r="Q17" s="18">
        <f t="shared" si="18"/>
        <v>54</v>
      </c>
      <c r="R17" s="18">
        <f t="shared" si="18"/>
        <v>132</v>
      </c>
      <c r="S17" s="18">
        <f t="shared" si="18"/>
        <v>-7</v>
      </c>
      <c r="T17" s="18">
        <f t="shared" si="18"/>
        <v>81</v>
      </c>
      <c r="U17" s="18">
        <f t="shared" si="18"/>
        <v>51</v>
      </c>
      <c r="V17" s="25">
        <v>-2.3082744702320888</v>
      </c>
    </row>
    <row r="18" spans="1:22" ht="15" customHeight="1" x14ac:dyDescent="0.2">
      <c r="A18" s="4" t="s">
        <v>20</v>
      </c>
      <c r="B18" s="20">
        <f t="shared" ref="B18:I18" si="19">B14+B22</f>
        <v>-35</v>
      </c>
      <c r="C18" s="20">
        <f t="shared" si="19"/>
        <v>-10</v>
      </c>
      <c r="D18" s="20">
        <f t="shared" si="19"/>
        <v>38</v>
      </c>
      <c r="E18" s="20">
        <f t="shared" si="19"/>
        <v>-36</v>
      </c>
      <c r="F18" s="20">
        <f t="shared" si="19"/>
        <v>18</v>
      </c>
      <c r="G18" s="20">
        <f t="shared" si="19"/>
        <v>-4</v>
      </c>
      <c r="H18" s="20">
        <f t="shared" si="19"/>
        <v>54</v>
      </c>
      <c r="I18" s="20">
        <f t="shared" si="19"/>
        <v>-20</v>
      </c>
      <c r="J18" s="26">
        <f t="shared" si="3"/>
        <v>-8.9275550857793338</v>
      </c>
      <c r="K18" s="26">
        <v>4.463777542889666</v>
      </c>
      <c r="L18" s="26">
        <v>13.391332628669</v>
      </c>
      <c r="M18" s="20">
        <f t="shared" ref="M18:U18" si="20">M14+M22</f>
        <v>1</v>
      </c>
      <c r="N18" s="20">
        <f t="shared" si="20"/>
        <v>70</v>
      </c>
      <c r="O18" s="20">
        <f t="shared" si="20"/>
        <v>-22</v>
      </c>
      <c r="P18" s="20">
        <f t="shared" si="20"/>
        <v>32</v>
      </c>
      <c r="Q18" s="20">
        <f t="shared" si="20"/>
        <v>38</v>
      </c>
      <c r="R18" s="20">
        <f t="shared" si="20"/>
        <v>69</v>
      </c>
      <c r="S18" s="20">
        <f t="shared" si="20"/>
        <v>-44</v>
      </c>
      <c r="T18" s="20">
        <f t="shared" si="20"/>
        <v>28</v>
      </c>
      <c r="U18" s="20">
        <f t="shared" si="20"/>
        <v>41</v>
      </c>
      <c r="V18" s="26">
        <v>0.24798764127164574</v>
      </c>
    </row>
    <row r="19" spans="1:22" ht="15" customHeight="1" x14ac:dyDescent="0.2">
      <c r="A19" s="2" t="s">
        <v>19</v>
      </c>
      <c r="B19" s="19">
        <f t="shared" ref="B19:I19" si="21">B15+B16+B21+B23</f>
        <v>-44</v>
      </c>
      <c r="C19" s="19">
        <f t="shared" si="21"/>
        <v>-17</v>
      </c>
      <c r="D19" s="19">
        <f t="shared" si="21"/>
        <v>-7</v>
      </c>
      <c r="E19" s="19">
        <f t="shared" si="21"/>
        <v>-89</v>
      </c>
      <c r="F19" s="19">
        <f t="shared" si="21"/>
        <v>60</v>
      </c>
      <c r="G19" s="19">
        <f t="shared" si="21"/>
        <v>-2</v>
      </c>
      <c r="H19" s="19">
        <f t="shared" si="21"/>
        <v>149</v>
      </c>
      <c r="I19" s="19">
        <f t="shared" si="21"/>
        <v>20</v>
      </c>
      <c r="J19" s="30">
        <f t="shared" si="3"/>
        <v>-9.3255348569563612</v>
      </c>
      <c r="K19" s="30">
        <v>6.2868774316559737</v>
      </c>
      <c r="L19" s="30">
        <v>15.612412288612335</v>
      </c>
      <c r="M19" s="19">
        <f t="shared" ref="M19:U19" si="22">M15+M16+M21+M23</f>
        <v>45</v>
      </c>
      <c r="N19" s="19">
        <f t="shared" si="22"/>
        <v>228</v>
      </c>
      <c r="O19" s="19">
        <f t="shared" si="22"/>
        <v>-15</v>
      </c>
      <c r="P19" s="19">
        <f t="shared" si="22"/>
        <v>127</v>
      </c>
      <c r="Q19" s="19">
        <f t="shared" si="22"/>
        <v>101</v>
      </c>
      <c r="R19" s="19">
        <f t="shared" si="22"/>
        <v>183</v>
      </c>
      <c r="S19" s="19">
        <f t="shared" si="22"/>
        <v>-30</v>
      </c>
      <c r="T19" s="19">
        <f t="shared" si="22"/>
        <v>82</v>
      </c>
      <c r="U19" s="19">
        <f t="shared" si="22"/>
        <v>101</v>
      </c>
      <c r="V19" s="30">
        <v>4.7151580737419785</v>
      </c>
    </row>
    <row r="20" spans="1:22" ht="15" customHeight="1" x14ac:dyDescent="0.2">
      <c r="A20" s="5" t="s">
        <v>18</v>
      </c>
      <c r="B20" s="18">
        <f>E20+M20</f>
        <v>-77</v>
      </c>
      <c r="C20" s="18">
        <v>-46</v>
      </c>
      <c r="D20" s="18">
        <f>G20-I20+O20-S20</f>
        <v>-13</v>
      </c>
      <c r="E20" s="18">
        <f>F20-H20</f>
        <v>-68</v>
      </c>
      <c r="F20" s="18">
        <v>42</v>
      </c>
      <c r="G20" s="18">
        <v>6</v>
      </c>
      <c r="H20" s="18">
        <v>110</v>
      </c>
      <c r="I20" s="18">
        <v>-11</v>
      </c>
      <c r="J20" s="25">
        <f t="shared" si="3"/>
        <v>-8.8611651107645635</v>
      </c>
      <c r="K20" s="25">
        <v>5.4730725684134063</v>
      </c>
      <c r="L20" s="25">
        <v>14.334237679177971</v>
      </c>
      <c r="M20" s="18">
        <f>N20-R20</f>
        <v>-9</v>
      </c>
      <c r="N20" s="18">
        <f>SUM(P20:Q20)</f>
        <v>87</v>
      </c>
      <c r="O20" s="22">
        <v>-25</v>
      </c>
      <c r="P20" s="22">
        <v>50</v>
      </c>
      <c r="Q20" s="22">
        <v>37</v>
      </c>
      <c r="R20" s="22">
        <f>SUM(T20:U20)</f>
        <v>96</v>
      </c>
      <c r="S20" s="22">
        <v>5</v>
      </c>
      <c r="T20" s="22">
        <v>73</v>
      </c>
      <c r="U20" s="22">
        <v>23</v>
      </c>
      <c r="V20" s="29">
        <v>-1.1728012646600163</v>
      </c>
    </row>
    <row r="21" spans="1:22" ht="15" customHeight="1" x14ac:dyDescent="0.2">
      <c r="A21" s="3" t="s">
        <v>17</v>
      </c>
      <c r="B21" s="20">
        <f t="shared" ref="B21:B38" si="23">E21+M21</f>
        <v>-8</v>
      </c>
      <c r="C21" s="20">
        <v>-5</v>
      </c>
      <c r="D21" s="20">
        <f t="shared" ref="D21:D38" si="24">G21-I21+O21-S21</f>
        <v>44</v>
      </c>
      <c r="E21" s="20">
        <f t="shared" ref="E21:E38" si="25">F21-H21</f>
        <v>-30</v>
      </c>
      <c r="F21" s="20">
        <v>49</v>
      </c>
      <c r="G21" s="20">
        <v>5</v>
      </c>
      <c r="H21" s="20">
        <v>79</v>
      </c>
      <c r="I21" s="20">
        <v>2</v>
      </c>
      <c r="J21" s="26">
        <f t="shared" si="3"/>
        <v>-4.8342997530016243</v>
      </c>
      <c r="K21" s="26">
        <v>7.8960229299026521</v>
      </c>
      <c r="L21" s="26">
        <v>12.730322682904276</v>
      </c>
      <c r="M21" s="20">
        <f t="shared" ref="M21:M38" si="26">N21-R21</f>
        <v>22</v>
      </c>
      <c r="N21" s="20">
        <f>SUM(P21:Q21)</f>
        <v>137</v>
      </c>
      <c r="O21" s="20">
        <v>17</v>
      </c>
      <c r="P21" s="20">
        <v>88</v>
      </c>
      <c r="Q21" s="20">
        <v>49</v>
      </c>
      <c r="R21" s="20">
        <f t="shared" ref="R21:R38" si="27">SUM(T21:U21)</f>
        <v>115</v>
      </c>
      <c r="S21" s="20">
        <v>-24</v>
      </c>
      <c r="T21" s="20">
        <v>61</v>
      </c>
      <c r="U21" s="20">
        <v>54</v>
      </c>
      <c r="V21" s="26">
        <v>3.5451531522011912</v>
      </c>
    </row>
    <row r="22" spans="1:22" ht="15" customHeight="1" x14ac:dyDescent="0.2">
      <c r="A22" s="3" t="s">
        <v>16</v>
      </c>
      <c r="B22" s="20">
        <f t="shared" si="23"/>
        <v>-27</v>
      </c>
      <c r="C22" s="20">
        <v>-28</v>
      </c>
      <c r="D22" s="20">
        <f t="shared" si="24"/>
        <v>10</v>
      </c>
      <c r="E22" s="20">
        <f t="shared" si="25"/>
        <v>-13</v>
      </c>
      <c r="F22" s="20">
        <v>6</v>
      </c>
      <c r="G22" s="20">
        <v>-6</v>
      </c>
      <c r="H22" s="20">
        <v>19</v>
      </c>
      <c r="I22" s="20">
        <v>-18</v>
      </c>
      <c r="J22" s="26">
        <f t="shared" si="3"/>
        <v>-6.8341448700823024</v>
      </c>
      <c r="K22" s="26">
        <v>3.1542207092687553</v>
      </c>
      <c r="L22" s="26">
        <v>9.9883655793510577</v>
      </c>
      <c r="M22" s="20">
        <f t="shared" si="26"/>
        <v>-14</v>
      </c>
      <c r="N22" s="20">
        <f t="shared" ref="N22:N38" si="28">SUM(P22:Q22)</f>
        <v>28</v>
      </c>
      <c r="O22" s="20">
        <v>-5</v>
      </c>
      <c r="P22" s="20">
        <v>12</v>
      </c>
      <c r="Q22" s="20">
        <v>16</v>
      </c>
      <c r="R22" s="20">
        <f t="shared" si="27"/>
        <v>42</v>
      </c>
      <c r="S22" s="20">
        <v>-3</v>
      </c>
      <c r="T22" s="20">
        <v>17</v>
      </c>
      <c r="U22" s="20">
        <v>25</v>
      </c>
      <c r="V22" s="26">
        <v>-7.3598483216270942</v>
      </c>
    </row>
    <row r="23" spans="1:22" ht="15" customHeight="1" x14ac:dyDescent="0.2">
      <c r="A23" s="1" t="s">
        <v>15</v>
      </c>
      <c r="B23" s="19">
        <f t="shared" si="23"/>
        <v>-11</v>
      </c>
      <c r="C23" s="19">
        <v>-36</v>
      </c>
      <c r="D23" s="19">
        <f t="shared" si="24"/>
        <v>-25</v>
      </c>
      <c r="E23" s="19">
        <f t="shared" si="25"/>
        <v>-20</v>
      </c>
      <c r="F23" s="19">
        <v>4</v>
      </c>
      <c r="G23" s="19">
        <v>-5</v>
      </c>
      <c r="H23" s="19">
        <v>24</v>
      </c>
      <c r="I23" s="19">
        <v>4</v>
      </c>
      <c r="J23" s="30">
        <f t="shared" si="3"/>
        <v>-14.858117159907444</v>
      </c>
      <c r="K23" s="30">
        <v>2.971623431981488</v>
      </c>
      <c r="L23" s="30">
        <v>17.829740591888932</v>
      </c>
      <c r="M23" s="19">
        <f t="shared" si="26"/>
        <v>9</v>
      </c>
      <c r="N23" s="19">
        <f t="shared" si="28"/>
        <v>31</v>
      </c>
      <c r="O23" s="19">
        <v>-17</v>
      </c>
      <c r="P23" s="19">
        <v>19</v>
      </c>
      <c r="Q23" s="19">
        <v>12</v>
      </c>
      <c r="R23" s="19">
        <f t="shared" si="27"/>
        <v>22</v>
      </c>
      <c r="S23" s="24">
        <v>-1</v>
      </c>
      <c r="T23" s="24">
        <v>9</v>
      </c>
      <c r="U23" s="24">
        <v>13</v>
      </c>
      <c r="V23" s="31">
        <v>6.6861527219583508</v>
      </c>
    </row>
    <row r="24" spans="1:22" ht="15" customHeight="1" x14ac:dyDescent="0.2">
      <c r="A24" s="7" t="s">
        <v>14</v>
      </c>
      <c r="B24" s="17">
        <f t="shared" si="23"/>
        <v>-9</v>
      </c>
      <c r="C24" s="17">
        <v>4</v>
      </c>
      <c r="D24" s="17">
        <f t="shared" si="24"/>
        <v>-6</v>
      </c>
      <c r="E24" s="18">
        <f t="shared" si="25"/>
        <v>-5</v>
      </c>
      <c r="F24" s="17">
        <v>2</v>
      </c>
      <c r="G24" s="17">
        <v>-1</v>
      </c>
      <c r="H24" s="17">
        <v>7</v>
      </c>
      <c r="I24" s="23">
        <v>-2</v>
      </c>
      <c r="J24" s="43">
        <f t="shared" si="3"/>
        <v>-11.468321112991163</v>
      </c>
      <c r="K24" s="43">
        <v>4.5873284451964658</v>
      </c>
      <c r="L24" s="43">
        <v>16.055649558187628</v>
      </c>
      <c r="M24" s="18">
        <f t="shared" si="26"/>
        <v>-4</v>
      </c>
      <c r="N24" s="17">
        <f t="shared" si="28"/>
        <v>9</v>
      </c>
      <c r="O24" s="17">
        <v>-1</v>
      </c>
      <c r="P24" s="17">
        <v>4</v>
      </c>
      <c r="Q24" s="17">
        <v>5</v>
      </c>
      <c r="R24" s="17">
        <f t="shared" si="27"/>
        <v>13</v>
      </c>
      <c r="S24" s="17">
        <v>6</v>
      </c>
      <c r="T24" s="17">
        <v>5</v>
      </c>
      <c r="U24" s="17">
        <v>8</v>
      </c>
      <c r="V24" s="28">
        <v>-9.174656890392928</v>
      </c>
    </row>
    <row r="25" spans="1:22" ht="15" customHeight="1" x14ac:dyDescent="0.2">
      <c r="A25" s="5" t="s">
        <v>13</v>
      </c>
      <c r="B25" s="18">
        <f t="shared" si="23"/>
        <v>-5</v>
      </c>
      <c r="C25" s="18">
        <v>1</v>
      </c>
      <c r="D25" s="18">
        <f t="shared" si="24"/>
        <v>0</v>
      </c>
      <c r="E25" s="18">
        <f t="shared" si="25"/>
        <v>-3</v>
      </c>
      <c r="F25" s="18">
        <v>1</v>
      </c>
      <c r="G25" s="18">
        <v>0</v>
      </c>
      <c r="H25" s="18">
        <v>4</v>
      </c>
      <c r="I25" s="18">
        <v>3</v>
      </c>
      <c r="J25" s="25">
        <f t="shared" si="3"/>
        <v>-28.438228438228435</v>
      </c>
      <c r="K25" s="25">
        <v>9.4794094794094779</v>
      </c>
      <c r="L25" s="25">
        <v>37.917637917637911</v>
      </c>
      <c r="M25" s="18">
        <f t="shared" si="26"/>
        <v>-2</v>
      </c>
      <c r="N25" s="18">
        <f t="shared" si="28"/>
        <v>3</v>
      </c>
      <c r="O25" s="18">
        <v>2</v>
      </c>
      <c r="P25" s="18">
        <v>2</v>
      </c>
      <c r="Q25" s="18">
        <v>1</v>
      </c>
      <c r="R25" s="18">
        <f t="shared" si="27"/>
        <v>5</v>
      </c>
      <c r="S25" s="22">
        <v>-1</v>
      </c>
      <c r="T25" s="22">
        <v>0</v>
      </c>
      <c r="U25" s="22">
        <v>5</v>
      </c>
      <c r="V25" s="29">
        <v>-18.958818958818963</v>
      </c>
    </row>
    <row r="26" spans="1:22" ht="15" customHeight="1" x14ac:dyDescent="0.2">
      <c r="A26" s="3" t="s">
        <v>12</v>
      </c>
      <c r="B26" s="20">
        <f t="shared" si="23"/>
        <v>-6</v>
      </c>
      <c r="C26" s="20">
        <v>5</v>
      </c>
      <c r="D26" s="20">
        <f t="shared" si="24"/>
        <v>-1</v>
      </c>
      <c r="E26" s="20">
        <f t="shared" si="25"/>
        <v>-8</v>
      </c>
      <c r="F26" s="20">
        <v>0</v>
      </c>
      <c r="G26" s="20">
        <v>0</v>
      </c>
      <c r="H26" s="20">
        <v>8</v>
      </c>
      <c r="I26" s="20">
        <v>1</v>
      </c>
      <c r="J26" s="26">
        <f t="shared" si="3"/>
        <v>-31.534733441033929</v>
      </c>
      <c r="K26" s="26">
        <v>0</v>
      </c>
      <c r="L26" s="26">
        <v>31.534733441033929</v>
      </c>
      <c r="M26" s="20">
        <f t="shared" si="26"/>
        <v>2</v>
      </c>
      <c r="N26" s="20">
        <f t="shared" si="28"/>
        <v>5</v>
      </c>
      <c r="O26" s="20">
        <v>-1</v>
      </c>
      <c r="P26" s="20">
        <v>1</v>
      </c>
      <c r="Q26" s="20">
        <v>4</v>
      </c>
      <c r="R26" s="20">
        <f t="shared" si="27"/>
        <v>3</v>
      </c>
      <c r="S26" s="20">
        <v>-1</v>
      </c>
      <c r="T26" s="20">
        <v>2</v>
      </c>
      <c r="U26" s="20">
        <v>1</v>
      </c>
      <c r="V26" s="26">
        <v>7.8836833602584786</v>
      </c>
    </row>
    <row r="27" spans="1:22" ht="15" customHeight="1" x14ac:dyDescent="0.2">
      <c r="A27" s="1" t="s">
        <v>11</v>
      </c>
      <c r="B27" s="19">
        <f t="shared" si="23"/>
        <v>-16</v>
      </c>
      <c r="C27" s="19">
        <v>-10</v>
      </c>
      <c r="D27" s="19">
        <f t="shared" si="24"/>
        <v>25</v>
      </c>
      <c r="E27" s="19">
        <f t="shared" si="25"/>
        <v>-8</v>
      </c>
      <c r="F27" s="19">
        <v>2</v>
      </c>
      <c r="G27" s="19">
        <v>2</v>
      </c>
      <c r="H27" s="19">
        <v>10</v>
      </c>
      <c r="I27" s="19">
        <v>-9</v>
      </c>
      <c r="J27" s="30">
        <f t="shared" si="3"/>
        <v>-12.726561481288304</v>
      </c>
      <c r="K27" s="30">
        <v>3.1816403703220759</v>
      </c>
      <c r="L27" s="30">
        <v>15.90820185161038</v>
      </c>
      <c r="M27" s="19">
        <f t="shared" si="26"/>
        <v>-8</v>
      </c>
      <c r="N27" s="19">
        <f t="shared" si="28"/>
        <v>7</v>
      </c>
      <c r="O27" s="24">
        <v>-2</v>
      </c>
      <c r="P27" s="24">
        <v>0</v>
      </c>
      <c r="Q27" s="24">
        <v>7</v>
      </c>
      <c r="R27" s="24">
        <f t="shared" si="27"/>
        <v>15</v>
      </c>
      <c r="S27" s="24">
        <v>-16</v>
      </c>
      <c r="T27" s="24">
        <v>1</v>
      </c>
      <c r="U27" s="24">
        <v>14</v>
      </c>
      <c r="V27" s="31">
        <v>-12.726561481288302</v>
      </c>
    </row>
    <row r="28" spans="1:22" ht="15" customHeight="1" x14ac:dyDescent="0.2">
      <c r="A28" s="5" t="s">
        <v>10</v>
      </c>
      <c r="B28" s="18">
        <f t="shared" si="23"/>
        <v>-8</v>
      </c>
      <c r="C28" s="18">
        <v>-1</v>
      </c>
      <c r="D28" s="18">
        <f t="shared" si="24"/>
        <v>1</v>
      </c>
      <c r="E28" s="18">
        <f t="shared" si="25"/>
        <v>-5</v>
      </c>
      <c r="F28" s="18">
        <v>2</v>
      </c>
      <c r="G28" s="18">
        <v>1</v>
      </c>
      <c r="H28" s="18">
        <v>7</v>
      </c>
      <c r="I28" s="18">
        <v>2</v>
      </c>
      <c r="J28" s="25">
        <f t="shared" si="3"/>
        <v>-21.623537752570012</v>
      </c>
      <c r="K28" s="25">
        <v>8.6494151010280049</v>
      </c>
      <c r="L28" s="25">
        <v>30.272952853598017</v>
      </c>
      <c r="M28" s="18">
        <f t="shared" si="26"/>
        <v>-3</v>
      </c>
      <c r="N28" s="18">
        <f t="shared" si="28"/>
        <v>1</v>
      </c>
      <c r="O28" s="18">
        <v>-1</v>
      </c>
      <c r="P28" s="18">
        <v>0</v>
      </c>
      <c r="Q28" s="18">
        <v>1</v>
      </c>
      <c r="R28" s="18">
        <f t="shared" si="27"/>
        <v>4</v>
      </c>
      <c r="S28" s="18">
        <v>-3</v>
      </c>
      <c r="T28" s="18">
        <v>1</v>
      </c>
      <c r="U28" s="18">
        <v>3</v>
      </c>
      <c r="V28" s="25">
        <v>-12.974122651542007</v>
      </c>
    </row>
    <row r="29" spans="1:22" ht="15" customHeight="1" x14ac:dyDescent="0.2">
      <c r="A29" s="3" t="s">
        <v>9</v>
      </c>
      <c r="B29" s="20">
        <f t="shared" si="23"/>
        <v>16</v>
      </c>
      <c r="C29" s="20">
        <v>24</v>
      </c>
      <c r="D29" s="20">
        <f t="shared" si="24"/>
        <v>26</v>
      </c>
      <c r="E29" s="20">
        <f t="shared" si="25"/>
        <v>-2</v>
      </c>
      <c r="F29" s="20">
        <v>3</v>
      </c>
      <c r="G29" s="20">
        <v>0</v>
      </c>
      <c r="H29" s="20">
        <v>5</v>
      </c>
      <c r="I29" s="20">
        <v>-5</v>
      </c>
      <c r="J29" s="26">
        <f t="shared" si="3"/>
        <v>-3.0034465780403741</v>
      </c>
      <c r="K29" s="26">
        <v>4.5051698670605616</v>
      </c>
      <c r="L29" s="26">
        <v>7.5086164451009356</v>
      </c>
      <c r="M29" s="20">
        <f t="shared" si="26"/>
        <v>18</v>
      </c>
      <c r="N29" s="20">
        <f t="shared" si="28"/>
        <v>20</v>
      </c>
      <c r="O29" s="20">
        <v>3</v>
      </c>
      <c r="P29" s="20">
        <v>5</v>
      </c>
      <c r="Q29" s="20">
        <v>15</v>
      </c>
      <c r="R29" s="20">
        <f t="shared" si="27"/>
        <v>2</v>
      </c>
      <c r="S29" s="20">
        <v>-18</v>
      </c>
      <c r="T29" s="20">
        <v>1</v>
      </c>
      <c r="U29" s="20">
        <v>1</v>
      </c>
      <c r="V29" s="26">
        <v>27.031019202363368</v>
      </c>
    </row>
    <row r="30" spans="1:22" ht="15" customHeight="1" x14ac:dyDescent="0.2">
      <c r="A30" s="3" t="s">
        <v>8</v>
      </c>
      <c r="B30" s="20">
        <f t="shared" si="23"/>
        <v>-12</v>
      </c>
      <c r="C30" s="20">
        <v>2</v>
      </c>
      <c r="D30" s="20">
        <f t="shared" si="24"/>
        <v>-1</v>
      </c>
      <c r="E30" s="20">
        <f t="shared" si="25"/>
        <v>-9</v>
      </c>
      <c r="F30" s="20">
        <v>2</v>
      </c>
      <c r="G30" s="20">
        <v>-1</v>
      </c>
      <c r="H30" s="20">
        <v>11</v>
      </c>
      <c r="I30" s="20">
        <v>-4</v>
      </c>
      <c r="J30" s="26">
        <f t="shared" si="3"/>
        <v>-13.780120481927707</v>
      </c>
      <c r="K30" s="26">
        <v>3.0622489959839356</v>
      </c>
      <c r="L30" s="26">
        <v>16.842369477911642</v>
      </c>
      <c r="M30" s="20">
        <f t="shared" si="26"/>
        <v>-3</v>
      </c>
      <c r="N30" s="20">
        <f t="shared" si="28"/>
        <v>11</v>
      </c>
      <c r="O30" s="20">
        <v>-11</v>
      </c>
      <c r="P30" s="20">
        <v>7</v>
      </c>
      <c r="Q30" s="20">
        <v>4</v>
      </c>
      <c r="R30" s="20">
        <f t="shared" si="27"/>
        <v>14</v>
      </c>
      <c r="S30" s="20">
        <v>-7</v>
      </c>
      <c r="T30" s="20">
        <v>6</v>
      </c>
      <c r="U30" s="20">
        <v>8</v>
      </c>
      <c r="V30" s="26">
        <v>-4.593373493975907</v>
      </c>
    </row>
    <row r="31" spans="1:22" ht="15" customHeight="1" x14ac:dyDescent="0.2">
      <c r="A31" s="1" t="s">
        <v>7</v>
      </c>
      <c r="B31" s="19">
        <f t="shared" si="23"/>
        <v>-4</v>
      </c>
      <c r="C31" s="19">
        <v>-7</v>
      </c>
      <c r="D31" s="19">
        <f t="shared" si="24"/>
        <v>2</v>
      </c>
      <c r="E31" s="19">
        <f t="shared" si="25"/>
        <v>-7</v>
      </c>
      <c r="F31" s="19">
        <v>5</v>
      </c>
      <c r="G31" s="19">
        <v>2</v>
      </c>
      <c r="H31" s="19">
        <v>12</v>
      </c>
      <c r="I31" s="19">
        <v>5</v>
      </c>
      <c r="J31" s="30">
        <f t="shared" si="3"/>
        <v>-12.068965517241381</v>
      </c>
      <c r="K31" s="30">
        <v>8.6206896551724128</v>
      </c>
      <c r="L31" s="30">
        <v>20.689655172413794</v>
      </c>
      <c r="M31" s="19">
        <f t="shared" si="26"/>
        <v>3</v>
      </c>
      <c r="N31" s="19">
        <f t="shared" si="28"/>
        <v>10</v>
      </c>
      <c r="O31" s="19">
        <v>-8</v>
      </c>
      <c r="P31" s="19">
        <v>8</v>
      </c>
      <c r="Q31" s="19">
        <v>2</v>
      </c>
      <c r="R31" s="19">
        <f t="shared" si="27"/>
        <v>7</v>
      </c>
      <c r="S31" s="19">
        <v>-13</v>
      </c>
      <c r="T31" s="19">
        <v>3</v>
      </c>
      <c r="U31" s="19">
        <v>4</v>
      </c>
      <c r="V31" s="30">
        <v>5.1724137931034448</v>
      </c>
    </row>
    <row r="32" spans="1:22" ht="15" customHeight="1" x14ac:dyDescent="0.2">
      <c r="A32" s="5" t="s">
        <v>6</v>
      </c>
      <c r="B32" s="18">
        <f t="shared" si="23"/>
        <v>-3</v>
      </c>
      <c r="C32" s="18">
        <v>-3</v>
      </c>
      <c r="D32" s="18">
        <f t="shared" si="24"/>
        <v>4</v>
      </c>
      <c r="E32" s="18">
        <f t="shared" si="25"/>
        <v>0</v>
      </c>
      <c r="F32" s="18">
        <v>1</v>
      </c>
      <c r="G32" s="18">
        <v>0</v>
      </c>
      <c r="H32" s="18">
        <v>1</v>
      </c>
      <c r="I32" s="18">
        <v>-1</v>
      </c>
      <c r="J32" s="25">
        <f t="shared" si="3"/>
        <v>0</v>
      </c>
      <c r="K32" s="25">
        <v>6.4345991561181428</v>
      </c>
      <c r="L32" s="25">
        <v>6.4345991561181428</v>
      </c>
      <c r="M32" s="18">
        <f t="shared" si="26"/>
        <v>-3</v>
      </c>
      <c r="N32" s="18">
        <f t="shared" si="28"/>
        <v>6</v>
      </c>
      <c r="O32" s="22">
        <v>4</v>
      </c>
      <c r="P32" s="22">
        <v>1</v>
      </c>
      <c r="Q32" s="22">
        <v>5</v>
      </c>
      <c r="R32" s="22">
        <f t="shared" si="27"/>
        <v>9</v>
      </c>
      <c r="S32" s="22">
        <v>1</v>
      </c>
      <c r="T32" s="22">
        <v>1</v>
      </c>
      <c r="U32" s="22">
        <v>8</v>
      </c>
      <c r="V32" s="29">
        <v>-19.303797468354425</v>
      </c>
    </row>
    <row r="33" spans="1:22" ht="15" customHeight="1" x14ac:dyDescent="0.2">
      <c r="A33" s="3" t="s">
        <v>5</v>
      </c>
      <c r="B33" s="20">
        <f t="shared" si="23"/>
        <v>-12</v>
      </c>
      <c r="C33" s="20">
        <v>-2</v>
      </c>
      <c r="D33" s="20">
        <f t="shared" si="24"/>
        <v>-27</v>
      </c>
      <c r="E33" s="20">
        <f>F33-H33</f>
        <v>-13</v>
      </c>
      <c r="F33" s="20">
        <v>1</v>
      </c>
      <c r="G33" s="20">
        <v>0</v>
      </c>
      <c r="H33" s="20">
        <v>14</v>
      </c>
      <c r="I33" s="20">
        <v>4</v>
      </c>
      <c r="J33" s="26">
        <f t="shared" si="3"/>
        <v>-21.461434370771318</v>
      </c>
      <c r="K33" s="26">
        <v>1.6508795669824086</v>
      </c>
      <c r="L33" s="26">
        <v>23.112313937753726</v>
      </c>
      <c r="M33" s="20">
        <f>N33-R33</f>
        <v>1</v>
      </c>
      <c r="N33" s="20">
        <f t="shared" si="28"/>
        <v>14</v>
      </c>
      <c r="O33" s="20">
        <v>-21</v>
      </c>
      <c r="P33" s="20">
        <v>2</v>
      </c>
      <c r="Q33" s="20">
        <v>12</v>
      </c>
      <c r="R33" s="20">
        <f t="shared" si="27"/>
        <v>13</v>
      </c>
      <c r="S33" s="20">
        <v>2</v>
      </c>
      <c r="T33" s="20">
        <v>4</v>
      </c>
      <c r="U33" s="20">
        <v>9</v>
      </c>
      <c r="V33" s="26">
        <v>1.6508795669824146</v>
      </c>
    </row>
    <row r="34" spans="1:22" ht="15" customHeight="1" x14ac:dyDescent="0.2">
      <c r="A34" s="3" t="s">
        <v>4</v>
      </c>
      <c r="B34" s="20">
        <f t="shared" si="23"/>
        <v>-1</v>
      </c>
      <c r="C34" s="20">
        <v>0</v>
      </c>
      <c r="D34" s="20">
        <f t="shared" si="24"/>
        <v>-15</v>
      </c>
      <c r="E34" s="20">
        <f t="shared" si="25"/>
        <v>-6</v>
      </c>
      <c r="F34" s="20">
        <v>1</v>
      </c>
      <c r="G34" s="20">
        <v>1</v>
      </c>
      <c r="H34" s="20">
        <v>7</v>
      </c>
      <c r="I34" s="20">
        <v>4</v>
      </c>
      <c r="J34" s="26">
        <f t="shared" si="3"/>
        <v>-14.274570982839316</v>
      </c>
      <c r="K34" s="26">
        <v>2.3790951638065518</v>
      </c>
      <c r="L34" s="26">
        <v>16.653666146645868</v>
      </c>
      <c r="M34" s="20">
        <f t="shared" si="26"/>
        <v>5</v>
      </c>
      <c r="N34" s="20">
        <f t="shared" si="28"/>
        <v>12</v>
      </c>
      <c r="O34" s="20">
        <v>-13</v>
      </c>
      <c r="P34" s="20">
        <v>3</v>
      </c>
      <c r="Q34" s="20">
        <v>9</v>
      </c>
      <c r="R34" s="20">
        <f t="shared" si="27"/>
        <v>7</v>
      </c>
      <c r="S34" s="20">
        <v>-1</v>
      </c>
      <c r="T34" s="20">
        <v>2</v>
      </c>
      <c r="U34" s="20">
        <v>5</v>
      </c>
      <c r="V34" s="26">
        <v>11.895475819032761</v>
      </c>
    </row>
    <row r="35" spans="1:22" ht="15" customHeight="1" x14ac:dyDescent="0.2">
      <c r="A35" s="1" t="s">
        <v>3</v>
      </c>
      <c r="B35" s="19">
        <f t="shared" si="23"/>
        <v>1</v>
      </c>
      <c r="C35" s="19">
        <v>16</v>
      </c>
      <c r="D35" s="19">
        <f t="shared" si="24"/>
        <v>0</v>
      </c>
      <c r="E35" s="19">
        <f t="shared" si="25"/>
        <v>-10</v>
      </c>
      <c r="F35" s="19">
        <v>4</v>
      </c>
      <c r="G35" s="19">
        <v>-2</v>
      </c>
      <c r="H35" s="19">
        <v>14</v>
      </c>
      <c r="I35" s="19">
        <v>8</v>
      </c>
      <c r="J35" s="30">
        <f t="shared" si="3"/>
        <v>-22.971191865938625</v>
      </c>
      <c r="K35" s="30">
        <v>9.1884767463754464</v>
      </c>
      <c r="L35" s="30">
        <v>32.159668612314071</v>
      </c>
      <c r="M35" s="19">
        <f t="shared" si="26"/>
        <v>11</v>
      </c>
      <c r="N35" s="19">
        <f t="shared" si="28"/>
        <v>17</v>
      </c>
      <c r="O35" s="24">
        <v>9</v>
      </c>
      <c r="P35" s="24">
        <v>9</v>
      </c>
      <c r="Q35" s="24">
        <v>8</v>
      </c>
      <c r="R35" s="24">
        <f t="shared" si="27"/>
        <v>6</v>
      </c>
      <c r="S35" s="24">
        <v>-1</v>
      </c>
      <c r="T35" s="24">
        <v>1</v>
      </c>
      <c r="U35" s="24">
        <v>5</v>
      </c>
      <c r="V35" s="31">
        <v>25.268311052532482</v>
      </c>
    </row>
    <row r="36" spans="1:22" ht="15" customHeight="1" x14ac:dyDescent="0.2">
      <c r="A36" s="5" t="s">
        <v>2</v>
      </c>
      <c r="B36" s="18">
        <f t="shared" si="23"/>
        <v>-9</v>
      </c>
      <c r="C36" s="18">
        <v>3</v>
      </c>
      <c r="D36" s="18">
        <f t="shared" si="24"/>
        <v>1</v>
      </c>
      <c r="E36" s="18">
        <f t="shared" si="25"/>
        <v>-4</v>
      </c>
      <c r="F36" s="18">
        <v>0</v>
      </c>
      <c r="G36" s="18">
        <v>-1</v>
      </c>
      <c r="H36" s="18">
        <v>4</v>
      </c>
      <c r="I36" s="18">
        <v>0</v>
      </c>
      <c r="J36" s="25">
        <f t="shared" si="3"/>
        <v>-25.469728601252609</v>
      </c>
      <c r="K36" s="25">
        <v>0</v>
      </c>
      <c r="L36" s="25">
        <v>25.469728601252609</v>
      </c>
      <c r="M36" s="18">
        <f t="shared" si="26"/>
        <v>-5</v>
      </c>
      <c r="N36" s="18">
        <f t="shared" si="28"/>
        <v>1</v>
      </c>
      <c r="O36" s="18">
        <v>0</v>
      </c>
      <c r="P36" s="18">
        <v>0</v>
      </c>
      <c r="Q36" s="18">
        <v>1</v>
      </c>
      <c r="R36" s="18">
        <f t="shared" si="27"/>
        <v>6</v>
      </c>
      <c r="S36" s="18">
        <v>-2</v>
      </c>
      <c r="T36" s="18">
        <v>4</v>
      </c>
      <c r="U36" s="18">
        <v>2</v>
      </c>
      <c r="V36" s="25">
        <v>-31.837160751565758</v>
      </c>
    </row>
    <row r="37" spans="1:22" ht="15" customHeight="1" x14ac:dyDescent="0.2">
      <c r="A37" s="3" t="s">
        <v>1</v>
      </c>
      <c r="B37" s="20">
        <f t="shared" si="23"/>
        <v>2</v>
      </c>
      <c r="C37" s="20">
        <v>7</v>
      </c>
      <c r="D37" s="20">
        <f t="shared" si="24"/>
        <v>6</v>
      </c>
      <c r="E37" s="20">
        <f t="shared" si="25"/>
        <v>-3</v>
      </c>
      <c r="F37" s="20">
        <v>0</v>
      </c>
      <c r="G37" s="20">
        <v>0</v>
      </c>
      <c r="H37" s="20">
        <v>3</v>
      </c>
      <c r="I37" s="20">
        <v>0</v>
      </c>
      <c r="J37" s="26">
        <f t="shared" si="3"/>
        <v>-26.330935251798561</v>
      </c>
      <c r="K37" s="26">
        <v>0</v>
      </c>
      <c r="L37" s="26">
        <v>26.330935251798561</v>
      </c>
      <c r="M37" s="20">
        <f t="shared" si="26"/>
        <v>5</v>
      </c>
      <c r="N37" s="20">
        <f t="shared" si="28"/>
        <v>6</v>
      </c>
      <c r="O37" s="20">
        <v>4</v>
      </c>
      <c r="P37" s="20">
        <v>4</v>
      </c>
      <c r="Q37" s="20">
        <v>2</v>
      </c>
      <c r="R37" s="20">
        <f t="shared" si="27"/>
        <v>1</v>
      </c>
      <c r="S37" s="20">
        <v>-2</v>
      </c>
      <c r="T37" s="20">
        <v>0</v>
      </c>
      <c r="U37" s="20">
        <v>1</v>
      </c>
      <c r="V37" s="26">
        <v>43.884892086330936</v>
      </c>
    </row>
    <row r="38" spans="1:22" ht="15" customHeight="1" x14ac:dyDescent="0.2">
      <c r="A38" s="1" t="s">
        <v>0</v>
      </c>
      <c r="B38" s="19">
        <f t="shared" si="23"/>
        <v>-3</v>
      </c>
      <c r="C38" s="19">
        <v>3</v>
      </c>
      <c r="D38" s="19">
        <f t="shared" si="24"/>
        <v>5</v>
      </c>
      <c r="E38" s="19">
        <f t="shared" si="25"/>
        <v>-3</v>
      </c>
      <c r="F38" s="19">
        <v>0</v>
      </c>
      <c r="G38" s="19">
        <v>0</v>
      </c>
      <c r="H38" s="19">
        <v>3</v>
      </c>
      <c r="I38" s="19">
        <v>-1</v>
      </c>
      <c r="J38" s="30">
        <f t="shared" si="3"/>
        <v>-28.796223446105429</v>
      </c>
      <c r="K38" s="30">
        <v>0</v>
      </c>
      <c r="L38" s="30">
        <v>28.796223446105429</v>
      </c>
      <c r="M38" s="19">
        <f t="shared" si="26"/>
        <v>0</v>
      </c>
      <c r="N38" s="19">
        <f t="shared" si="28"/>
        <v>4</v>
      </c>
      <c r="O38" s="19">
        <v>2</v>
      </c>
      <c r="P38" s="19">
        <v>1</v>
      </c>
      <c r="Q38" s="19">
        <v>3</v>
      </c>
      <c r="R38" s="19">
        <f t="shared" si="27"/>
        <v>4</v>
      </c>
      <c r="S38" s="19">
        <v>-2</v>
      </c>
      <c r="T38" s="19">
        <v>0</v>
      </c>
      <c r="U38" s="19">
        <v>4</v>
      </c>
      <c r="V38" s="30">
        <v>0</v>
      </c>
    </row>
    <row r="39" spans="1:22" x14ac:dyDescent="0.2">
      <c r="A39" s="37" t="s">
        <v>61</v>
      </c>
    </row>
    <row r="40" spans="1:22" x14ac:dyDescent="0.2">
      <c r="A40" s="37" t="s">
        <v>50</v>
      </c>
    </row>
    <row r="41" spans="1:22" x14ac:dyDescent="0.2">
      <c r="A41" s="37" t="s">
        <v>51</v>
      </c>
    </row>
    <row r="42" spans="1:22" x14ac:dyDescent="0.2">
      <c r="A42" s="37" t="s">
        <v>62</v>
      </c>
    </row>
    <row r="43" spans="1:22" x14ac:dyDescent="0.2">
      <c r="A43" s="37" t="s">
        <v>63</v>
      </c>
    </row>
    <row r="44" spans="1:22" x14ac:dyDescent="0.2">
      <c r="A44" s="37" t="s">
        <v>64</v>
      </c>
    </row>
    <row r="45" spans="1:22" x14ac:dyDescent="0.2">
      <c r="A45" s="37" t="s">
        <v>65</v>
      </c>
    </row>
    <row r="46" spans="1:22" x14ac:dyDescent="0.2">
      <c r="A46" s="37" t="s">
        <v>66</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小川 恭左</cp:lastModifiedBy>
  <cp:lastPrinted>2024-07-19T05:29:17Z</cp:lastPrinted>
  <dcterms:created xsi:type="dcterms:W3CDTF">2017-09-15T07:21:02Z</dcterms:created>
  <dcterms:modified xsi:type="dcterms:W3CDTF">2024-12-18T23:58:38Z</dcterms:modified>
</cp:coreProperties>
</file>