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027EBC24-4597-45CB-9297-637836199CC1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丸太の生産量" sheetId="13" r:id="rId1"/>
    <sheet name="林業産出額" sheetId="14" r:id="rId2"/>
    <sheet name="（参考）林業産出額（S59～R4年）" sheetId="15" r:id="rId3"/>
  </sheets>
  <definedNames>
    <definedName name="_xlnm.Print_Area" localSheetId="2">'（参考）林業産出額（S59～R4年）'!$A$1:$I$44</definedName>
    <definedName name="_xlnm.Print_Area" localSheetId="0">丸太の生産量!$A$1:$R$24</definedName>
    <definedName name="_xlnm.Print_Area" localSheetId="1">林業産出額!$A$1:$Y$45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" i="14" l="1"/>
  <c r="W6" i="14"/>
  <c r="V7" i="14"/>
  <c r="V12" i="14" s="1"/>
  <c r="W7" i="14"/>
  <c r="W12" i="14" s="1"/>
  <c r="V8" i="14"/>
  <c r="V13" i="14" s="1"/>
  <c r="W8" i="14"/>
  <c r="W13" i="14" s="1"/>
  <c r="V9" i="14"/>
  <c r="V14" i="14" s="1"/>
  <c r="W9" i="14"/>
  <c r="W14" i="14" s="1"/>
  <c r="V10" i="14"/>
  <c r="V15" i="14" s="1"/>
  <c r="W10" i="14"/>
  <c r="W15" i="14" s="1"/>
  <c r="S6" i="14"/>
  <c r="T6" i="14"/>
  <c r="S7" i="14"/>
  <c r="S12" i="14" s="1"/>
  <c r="T7" i="14"/>
  <c r="T12" i="14" s="1"/>
  <c r="S8" i="14"/>
  <c r="S13" i="14" s="1"/>
  <c r="T8" i="14"/>
  <c r="T13" i="14" s="1"/>
  <c r="S9" i="14"/>
  <c r="S14" i="14" s="1"/>
  <c r="T9" i="14"/>
  <c r="T14" i="14" s="1"/>
  <c r="S10" i="14"/>
  <c r="S15" i="14" s="1"/>
  <c r="T10" i="14"/>
  <c r="T15" i="14" s="1"/>
  <c r="R10" i="14"/>
  <c r="R6" i="14"/>
  <c r="X10" i="14"/>
  <c r="X15" i="14" s="1"/>
  <c r="U10" i="14"/>
  <c r="U15" i="14" s="1"/>
  <c r="H35" i="15"/>
  <c r="H33" i="15"/>
  <c r="X9" i="14"/>
  <c r="X14" i="14" s="1"/>
  <c r="U9" i="14"/>
  <c r="U14" i="14" s="1"/>
  <c r="R9" i="14"/>
  <c r="X8" i="14"/>
  <c r="X13" i="14" s="1"/>
  <c r="U8" i="14"/>
  <c r="U13" i="14" s="1"/>
  <c r="R8" i="14"/>
  <c r="X7" i="14"/>
  <c r="X12" i="14" s="1"/>
  <c r="X11" i="14" s="1"/>
  <c r="U7" i="14"/>
  <c r="U12" i="14" s="1"/>
  <c r="R7" i="14"/>
  <c r="X6" i="14"/>
  <c r="U6" i="14"/>
  <c r="Q15" i="13"/>
  <c r="Q14" i="13"/>
  <c r="Q13" i="13"/>
  <c r="S11" i="14" l="1"/>
  <c r="T11" i="14"/>
  <c r="W11" i="14"/>
  <c r="V11" i="14"/>
  <c r="U11" i="14"/>
  <c r="R15" i="14"/>
  <c r="R14" i="14"/>
  <c r="R12" i="14"/>
  <c r="R13" i="14"/>
  <c r="R1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「薪炭生産」及び「林野副産物採取」がｘデータのため、合計から差し引いたものをその他とする。</t>
        </r>
      </text>
    </comment>
    <comment ref="H35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「薪炭生産」及び「林野副産物採取」がｘデータのため、合計から差し引いたものをその他とする。</t>
        </r>
      </text>
    </comment>
  </commentList>
</comments>
</file>

<file path=xl/sharedStrings.xml><?xml version="1.0" encoding="utf-8"?>
<sst xmlns="http://schemas.openxmlformats.org/spreadsheetml/2006/main" count="93" uniqueCount="79">
  <si>
    <t>森林から作られた丸太の量は１０年前から増加しているね。</t>
    <rPh sb="0" eb="2">
      <t>しんりん</t>
    </rPh>
    <rPh sb="4" eb="5">
      <t>つく</t>
    </rPh>
    <rPh sb="8" eb="10">
      <t>まるた</t>
    </rPh>
    <rPh sb="11" eb="12">
      <t>りょう</t>
    </rPh>
    <rPh sb="15" eb="17">
      <t>ねんまえ</t>
    </rPh>
    <rPh sb="19" eb="21">
      <t>ぞうか</t>
    </rPh>
    <phoneticPr fontId="2" type="Hiragana" alignment="distributed"/>
  </si>
  <si>
    <t>鳥取県内の丸太の生産量のうつりかわり</t>
    <rPh sb="0" eb="3">
      <t>とっとりけん</t>
    </rPh>
    <rPh sb="3" eb="4">
      <t>ない</t>
    </rPh>
    <rPh sb="5" eb="7">
      <t>まるた</t>
    </rPh>
    <rPh sb="8" eb="10">
      <t>せいさん</t>
    </rPh>
    <rPh sb="10" eb="11">
      <t>りょう</t>
    </rPh>
    <phoneticPr fontId="2" type="Hiragana" alignment="distributed"/>
  </si>
  <si>
    <t>スギ</t>
    <phoneticPr fontId="1" type="Hiragana" alignment="distributed"/>
  </si>
  <si>
    <t>ヒノキ</t>
    <phoneticPr fontId="1" type="Hiragana" alignment="distributed"/>
  </si>
  <si>
    <t>マツ</t>
    <phoneticPr fontId="1" type="Hiragana" alignment="distributed"/>
  </si>
  <si>
    <t>26年</t>
    <rPh sb="2" eb="3">
      <t>ねん</t>
    </rPh>
    <phoneticPr fontId="2" type="Hiragana" alignment="distributed"/>
  </si>
  <si>
    <t>27年</t>
    <rPh sb="2" eb="3">
      <t>ねん</t>
    </rPh>
    <phoneticPr fontId="2" type="Hiragana" alignment="distributed"/>
  </si>
  <si>
    <t>28年</t>
    <rPh sb="2" eb="3">
      <t>ねん</t>
    </rPh>
    <phoneticPr fontId="2" type="Hiragana" alignment="distributed"/>
  </si>
  <si>
    <t>29年</t>
    <rPh sb="2" eb="3">
      <t>ねん</t>
    </rPh>
    <phoneticPr fontId="2" type="Hiragana" alignment="distributed"/>
  </si>
  <si>
    <t>計</t>
    <rPh sb="0" eb="1">
      <t>けい</t>
    </rPh>
    <phoneticPr fontId="1" type="Hiragana" alignment="distributed"/>
  </si>
  <si>
    <t>その他</t>
    <rPh sb="2" eb="3">
      <t>た</t>
    </rPh>
    <phoneticPr fontId="1" type="Hiragana" alignment="distributed"/>
  </si>
  <si>
    <t>鳥取県の林業産出額の割合のうつりかわり</t>
    <rPh sb="0" eb="3">
      <t>とっとりけん</t>
    </rPh>
    <rPh sb="4" eb="6">
      <t>りんぎょう</t>
    </rPh>
    <rPh sb="6" eb="9">
      <t>　さんしゅつがく</t>
    </rPh>
    <rPh sb="10" eb="12">
      <t>わりあい</t>
    </rPh>
    <phoneticPr fontId="2" type="Hiragana" alignment="distributed"/>
  </si>
  <si>
    <t>平成16年</t>
    <rPh sb="0" eb="2">
      <t>へいせい</t>
    </rPh>
    <rPh sb="4" eb="5">
      <t>ねん</t>
    </rPh>
    <phoneticPr fontId="2" type="Hiragana" alignment="distributed"/>
  </si>
  <si>
    <t>令和元年</t>
    <rPh sb="0" eb="2">
      <t>れいわ</t>
    </rPh>
    <rPh sb="2" eb="4">
      <t>がんねん</t>
    </rPh>
    <phoneticPr fontId="2" type="Hiragana" alignment="distributed"/>
  </si>
  <si>
    <t>木材生産</t>
    <rPh sb="0" eb="2">
      <t>もくざい</t>
    </rPh>
    <rPh sb="2" eb="4">
      <t>せいさん</t>
    </rPh>
    <phoneticPr fontId="2" type="Hiragana" alignment="distributed"/>
  </si>
  <si>
    <t>栽培きのこ類</t>
    <rPh sb="0" eb="2">
      <t>さいばい</t>
    </rPh>
    <rPh sb="5" eb="6">
      <t>るい</t>
    </rPh>
    <phoneticPr fontId="2" type="Hiragana" alignment="distributed"/>
  </si>
  <si>
    <t>林野副産物採取</t>
    <rPh sb="0" eb="1">
      <t>りん</t>
    </rPh>
    <rPh sb="1" eb="2">
      <t>の</t>
    </rPh>
    <rPh sb="2" eb="5">
      <t>ふくさんぶつ</t>
    </rPh>
    <rPh sb="5" eb="7">
      <t>さいしゅ</t>
    </rPh>
    <phoneticPr fontId="2" type="Hiragana" alignment="distributed"/>
  </si>
  <si>
    <t>その他</t>
    <rPh sb="2" eb="3">
      <t>た</t>
    </rPh>
    <phoneticPr fontId="2" type="Hiragana" alignment="distributed"/>
  </si>
  <si>
    <t>昭和59年</t>
    <rPh sb="0" eb="2">
      <t>しょうわ</t>
    </rPh>
    <rPh sb="4" eb="5">
      <t>ねん</t>
    </rPh>
    <phoneticPr fontId="2" type="Hiragana" alignment="distributed"/>
  </si>
  <si>
    <t>昭和60年</t>
    <rPh sb="0" eb="2">
      <t>しょうわ</t>
    </rPh>
    <rPh sb="4" eb="5">
      <t>ねん</t>
    </rPh>
    <phoneticPr fontId="2" type="Hiragana" alignment="distributed"/>
  </si>
  <si>
    <t>昭和61年</t>
    <rPh sb="0" eb="2">
      <t>しょうわ</t>
    </rPh>
    <rPh sb="4" eb="5">
      <t>ねん</t>
    </rPh>
    <phoneticPr fontId="2" type="Hiragana" alignment="distributed"/>
  </si>
  <si>
    <t>昭和62年</t>
    <rPh sb="0" eb="2">
      <t>しょうわ</t>
    </rPh>
    <rPh sb="4" eb="5">
      <t>ねん</t>
    </rPh>
    <phoneticPr fontId="2" type="Hiragana" alignment="distributed"/>
  </si>
  <si>
    <t>昭和63年</t>
    <rPh sb="0" eb="2">
      <t>しょうわ</t>
    </rPh>
    <rPh sb="4" eb="5">
      <t>ねん</t>
    </rPh>
    <phoneticPr fontId="2" type="Hiragana" alignment="distributed"/>
  </si>
  <si>
    <t>平成元年</t>
    <rPh sb="0" eb="2">
      <t>へいせい</t>
    </rPh>
    <rPh sb="2" eb="4">
      <t>がんねん</t>
    </rPh>
    <phoneticPr fontId="2" type="Hiragana" alignment="distributed"/>
  </si>
  <si>
    <t>平成10年</t>
    <rPh sb="0" eb="2">
      <t>へいせい</t>
    </rPh>
    <rPh sb="4" eb="5">
      <t>ねん</t>
    </rPh>
    <phoneticPr fontId="2" type="Hiragana" alignment="distributed"/>
  </si>
  <si>
    <t>平成11年</t>
    <rPh sb="0" eb="2">
      <t>へいせい</t>
    </rPh>
    <rPh sb="4" eb="5">
      <t>ねん</t>
    </rPh>
    <phoneticPr fontId="2" type="Hiragana" alignment="distributed"/>
  </si>
  <si>
    <t>平成12年</t>
    <rPh sb="0" eb="2">
      <t>へいせい</t>
    </rPh>
    <rPh sb="4" eb="5">
      <t>ねん</t>
    </rPh>
    <phoneticPr fontId="2" type="Hiragana" alignment="distributed"/>
  </si>
  <si>
    <t>平成13年</t>
    <rPh sb="0" eb="2">
      <t>へいせい</t>
    </rPh>
    <rPh sb="4" eb="5">
      <t>ねん</t>
    </rPh>
    <phoneticPr fontId="2" type="Hiragana" alignment="distributed"/>
  </si>
  <si>
    <t>平成14年</t>
    <rPh sb="0" eb="2">
      <t>へいせい</t>
    </rPh>
    <rPh sb="4" eb="5">
      <t>ねん</t>
    </rPh>
    <phoneticPr fontId="2" type="Hiragana" alignment="distributed"/>
  </si>
  <si>
    <t>平成15年</t>
    <rPh sb="0" eb="2">
      <t>へいせい</t>
    </rPh>
    <rPh sb="4" eb="5">
      <t>ねん</t>
    </rPh>
    <phoneticPr fontId="2" type="Hiragana" alignment="distributed"/>
  </si>
  <si>
    <t>平成17年</t>
    <rPh sb="0" eb="2">
      <t>へいせい</t>
    </rPh>
    <rPh sb="4" eb="5">
      <t>ねん</t>
    </rPh>
    <phoneticPr fontId="2" type="Hiragana" alignment="distributed"/>
  </si>
  <si>
    <t>平成18年</t>
    <rPh sb="0" eb="2">
      <t>へいせい</t>
    </rPh>
    <rPh sb="4" eb="5">
      <t>ねん</t>
    </rPh>
    <phoneticPr fontId="2" type="Hiragana" alignment="distributed"/>
  </si>
  <si>
    <t>平成19年</t>
    <rPh sb="0" eb="2">
      <t>へいせい</t>
    </rPh>
    <rPh sb="4" eb="5">
      <t>ねん</t>
    </rPh>
    <phoneticPr fontId="2" type="Hiragana" alignment="distributed"/>
  </si>
  <si>
    <t>平成20年</t>
    <rPh sb="0" eb="2">
      <t>へいせい</t>
    </rPh>
    <rPh sb="4" eb="5">
      <t>ねん</t>
    </rPh>
    <phoneticPr fontId="2" type="Hiragana" alignment="distributed"/>
  </si>
  <si>
    <t>平成21年</t>
    <rPh sb="0" eb="2">
      <t>へいせい</t>
    </rPh>
    <rPh sb="4" eb="5">
      <t>ねん</t>
    </rPh>
    <phoneticPr fontId="2" type="Hiragana" alignment="distributed"/>
  </si>
  <si>
    <t>平成22年</t>
    <rPh sb="0" eb="2">
      <t>へいせい</t>
    </rPh>
    <rPh sb="4" eb="5">
      <t>ねん</t>
    </rPh>
    <phoneticPr fontId="2" type="Hiragana" alignment="distributed"/>
  </si>
  <si>
    <t>平成23年</t>
    <rPh sb="0" eb="2">
      <t>へいせい</t>
    </rPh>
    <rPh sb="4" eb="5">
      <t>ねん</t>
    </rPh>
    <phoneticPr fontId="2" type="Hiragana" alignment="distributed"/>
  </si>
  <si>
    <t>平成24年</t>
    <rPh sb="0" eb="2">
      <t>へいせい</t>
    </rPh>
    <rPh sb="4" eb="5">
      <t>ねん</t>
    </rPh>
    <phoneticPr fontId="2" type="Hiragana" alignment="distributed"/>
  </si>
  <si>
    <t>平成25年</t>
    <rPh sb="0" eb="2">
      <t>へいせい</t>
    </rPh>
    <rPh sb="4" eb="5">
      <t>ねん</t>
    </rPh>
    <phoneticPr fontId="2" type="Hiragana" alignment="distributed"/>
  </si>
  <si>
    <t>平成26年</t>
    <rPh sb="0" eb="2">
      <t>へいせい</t>
    </rPh>
    <rPh sb="4" eb="5">
      <t>ねん</t>
    </rPh>
    <phoneticPr fontId="2" type="Hiragana" alignment="distributed"/>
  </si>
  <si>
    <t>平成27年</t>
    <rPh sb="0" eb="2">
      <t>へいせい</t>
    </rPh>
    <rPh sb="4" eb="5">
      <t>ねん</t>
    </rPh>
    <phoneticPr fontId="2" type="Hiragana" alignment="distributed"/>
  </si>
  <si>
    <t>平成28年</t>
    <rPh sb="0" eb="2">
      <t>へいせい</t>
    </rPh>
    <rPh sb="4" eb="5">
      <t>ねん</t>
    </rPh>
    <phoneticPr fontId="2" type="Hiragana" alignment="distributed"/>
  </si>
  <si>
    <t>平成29年</t>
    <rPh sb="0" eb="2">
      <t>へいせい</t>
    </rPh>
    <rPh sb="4" eb="5">
      <t>ねん</t>
    </rPh>
    <phoneticPr fontId="2" type="Hiragana" alignment="distributed"/>
  </si>
  <si>
    <t>平成30年</t>
    <rPh sb="0" eb="2">
      <t>へいせい</t>
    </rPh>
    <rPh sb="4" eb="5">
      <t>ねん</t>
    </rPh>
    <phoneticPr fontId="2" type="Hiragana" alignment="distributed"/>
  </si>
  <si>
    <t>単位：1,000万円</t>
    <rPh sb="0" eb="2">
      <t>たんい</t>
    </rPh>
    <rPh sb="8" eb="9">
      <t>まん</t>
    </rPh>
    <rPh sb="9" eb="10">
      <t>えん</t>
    </rPh>
    <phoneticPr fontId="2" type="Hiragana" alignment="distributed"/>
  </si>
  <si>
    <t>資料）県森林・林業振興局「鳥取県林業統計」</t>
    <rPh sb="0" eb="2">
      <t>しりょう</t>
    </rPh>
    <rPh sb="3" eb="4">
      <t>けん</t>
    </rPh>
    <rPh sb="4" eb="6">
      <t>しんりん</t>
    </rPh>
    <rPh sb="7" eb="9">
      <t>りんぎょう</t>
    </rPh>
    <rPh sb="9" eb="12">
      <t>しんこうきょく</t>
    </rPh>
    <rPh sb="13" eb="16">
      <t>とっとりけん</t>
    </rPh>
    <rPh sb="16" eb="18">
      <t>りんぎょう</t>
    </rPh>
    <rPh sb="18" eb="20">
      <t>とうけい</t>
    </rPh>
    <phoneticPr fontId="11" type="Hiragana" alignment="distributed"/>
  </si>
  <si>
    <t>資料）農林水産省「林業産出額」</t>
    <rPh sb="0" eb="2">
      <t>しりょう</t>
    </rPh>
    <rPh sb="3" eb="8">
      <t>のうりんすいさんしょう</t>
    </rPh>
    <rPh sb="9" eb="11">
      <t>りんぎょう</t>
    </rPh>
    <rPh sb="11" eb="13">
      <t>さんしゅつ</t>
    </rPh>
    <rPh sb="13" eb="14">
      <t>がく</t>
    </rPh>
    <phoneticPr fontId="11" type="Hiragana" alignment="distributed"/>
  </si>
  <si>
    <t>林業産出額</t>
    <rPh sb="0" eb="2">
      <t>りんぎょう</t>
    </rPh>
    <rPh sb="2" eb="5">
      <t>さんしゅつがく</t>
    </rPh>
    <phoneticPr fontId="11" type="Hiragana" alignment="distributed"/>
  </si>
  <si>
    <t>30年</t>
    <rPh sb="2" eb="3">
      <t>ねん</t>
    </rPh>
    <phoneticPr fontId="2" type="Hiragana" alignment="distributed"/>
  </si>
  <si>
    <t>薪炭生産</t>
    <rPh sb="0" eb="2">
      <t>しんたん</t>
    </rPh>
    <rPh sb="2" eb="4">
      <t>せいさん</t>
    </rPh>
    <phoneticPr fontId="2" type="Hiragana" alignment="distributed"/>
  </si>
  <si>
    <t>林業産出額</t>
    <rPh sb="0" eb="2">
      <t>りんぎょう</t>
    </rPh>
    <rPh sb="2" eb="5">
      <t>さんしゅつがく</t>
    </rPh>
    <phoneticPr fontId="1" type="Hiragana" alignment="distributed"/>
  </si>
  <si>
    <t>割合</t>
    <rPh sb="0" eb="2">
      <t>わりあい</t>
    </rPh>
    <phoneticPr fontId="1" type="Hiragana" alignment="distributed"/>
  </si>
  <si>
    <t>合計</t>
    <rPh sb="0" eb="2">
      <t>ごうけい</t>
    </rPh>
    <phoneticPr fontId="11" type="Hiragana" alignment="distributed"/>
  </si>
  <si>
    <t>令和２年</t>
    <rPh sb="0" eb="2">
      <t>れいわ</t>
    </rPh>
    <rPh sb="3" eb="4">
      <t>ねん</t>
    </rPh>
    <phoneticPr fontId="2" type="Hiragana" alignment="distributed"/>
  </si>
  <si>
    <t>薪炭生産</t>
    <rPh sb="0" eb="1">
      <t>しん</t>
    </rPh>
    <rPh sb="1" eb="2">
      <t>たん</t>
    </rPh>
    <rPh sb="2" eb="4">
      <t>せいさん</t>
    </rPh>
    <phoneticPr fontId="2" type="Hiragana" alignment="distributed"/>
  </si>
  <si>
    <t>林野副産物採取</t>
    <rPh sb="0" eb="1">
      <t>りん</t>
    </rPh>
    <rPh sb="1" eb="2">
      <t>や</t>
    </rPh>
    <rPh sb="2" eb="5">
      <t>ふくさんぶつ</t>
    </rPh>
    <rPh sb="5" eb="7">
      <t>さいしゅ</t>
    </rPh>
    <phoneticPr fontId="2" type="Hiragana" alignment="distributed"/>
  </si>
  <si>
    <t>平成２年</t>
    <rPh sb="0" eb="2">
      <t>へいせい</t>
    </rPh>
    <rPh sb="3" eb="4">
      <t>ねん</t>
    </rPh>
    <phoneticPr fontId="2" type="Hiragana" alignment="distributed"/>
  </si>
  <si>
    <t>平成３年</t>
    <rPh sb="0" eb="2">
      <t>へいせい</t>
    </rPh>
    <rPh sb="3" eb="4">
      <t>ねん</t>
    </rPh>
    <phoneticPr fontId="2" type="Hiragana" alignment="distributed"/>
  </si>
  <si>
    <t>平成４年</t>
    <rPh sb="0" eb="2">
      <t>へいせい</t>
    </rPh>
    <rPh sb="3" eb="4">
      <t>ねん</t>
    </rPh>
    <phoneticPr fontId="2" type="Hiragana" alignment="distributed"/>
  </si>
  <si>
    <t>平成５年</t>
    <rPh sb="0" eb="2">
      <t>へいせい</t>
    </rPh>
    <rPh sb="3" eb="4">
      <t>ねん</t>
    </rPh>
    <phoneticPr fontId="2" type="Hiragana" alignment="distributed"/>
  </si>
  <si>
    <t>平成６年</t>
    <rPh sb="0" eb="2">
      <t>へいせい</t>
    </rPh>
    <rPh sb="3" eb="4">
      <t>ねん</t>
    </rPh>
    <phoneticPr fontId="2" type="Hiragana" alignment="distributed"/>
  </si>
  <si>
    <t>平成７年</t>
    <rPh sb="0" eb="2">
      <t>へいせい</t>
    </rPh>
    <rPh sb="3" eb="4">
      <t>ねん</t>
    </rPh>
    <phoneticPr fontId="2" type="Hiragana" alignment="distributed"/>
  </si>
  <si>
    <t>平成８年</t>
    <rPh sb="0" eb="2">
      <t>へいせい</t>
    </rPh>
    <rPh sb="3" eb="4">
      <t>ねん</t>
    </rPh>
    <phoneticPr fontId="2" type="Hiragana" alignment="distributed"/>
  </si>
  <si>
    <t>平成９年</t>
    <rPh sb="0" eb="2">
      <t>へいせい</t>
    </rPh>
    <rPh sb="3" eb="4">
      <t>ねん</t>
    </rPh>
    <phoneticPr fontId="2" type="Hiragana" alignment="distributed"/>
  </si>
  <si>
    <t>※小数点以下を四捨五入しているため、合計と内訳が一致していません。</t>
    <rPh sb="1" eb="6">
      <t>しょうすうてんいか</t>
    </rPh>
    <rPh sb="7" eb="11">
      <t>ししゃごにゅう</t>
    </rPh>
    <rPh sb="18" eb="20">
      <t>ごうけい</t>
    </rPh>
    <rPh sb="21" eb="23">
      <t>うちわけ</t>
    </rPh>
    <rPh sb="24" eb="26">
      <t>いっち</t>
    </rPh>
    <phoneticPr fontId="1" type="Hiragana" alignment="distributed"/>
  </si>
  <si>
    <t>※</t>
    <phoneticPr fontId="1" type="Hiragana" alignment="distributed"/>
  </si>
  <si>
    <t>木材生産と栽培きのこ類の生産が主なんだね。</t>
    <rPh sb="0" eb="2">
      <t>もくざい</t>
    </rPh>
    <rPh sb="2" eb="4">
      <t>せいさん</t>
    </rPh>
    <rPh sb="5" eb="7">
      <t>さいばい</t>
    </rPh>
    <rPh sb="10" eb="11">
      <t>るい</t>
    </rPh>
    <rPh sb="12" eb="14">
      <t>せいさん</t>
    </rPh>
    <rPh sb="15" eb="16">
      <t>おも</t>
    </rPh>
    <phoneticPr fontId="2" type="Hiragana" alignment="distributed"/>
  </si>
  <si>
    <t>全体に占めるきのこの割合が増加しているのは、木材生産の金額が大きく減少したことも関係しているよ。</t>
    <rPh sb="0" eb="2">
      <t>ぜんたい</t>
    </rPh>
    <rPh sb="3" eb="4">
      <t>し</t>
    </rPh>
    <rPh sb="10" eb="12">
      <t>わりあい</t>
    </rPh>
    <rPh sb="13" eb="15">
      <t>ぞうか</t>
    </rPh>
    <rPh sb="22" eb="24">
      <t>もくざい</t>
    </rPh>
    <rPh sb="24" eb="26">
      <t>せいさん</t>
    </rPh>
    <rPh sb="27" eb="29">
      <t>きんがく</t>
    </rPh>
    <rPh sb="30" eb="31">
      <t>おお</t>
    </rPh>
    <rPh sb="33" eb="35">
      <t>げんしょう</t>
    </rPh>
    <rPh sb="40" eb="42">
      <t>かんけい</t>
    </rPh>
    <phoneticPr fontId="2" type="Hiragana" alignment="distributed"/>
  </si>
  <si>
    <t>令和３年</t>
    <rPh sb="0" eb="2">
      <t>れいわ</t>
    </rPh>
    <rPh sb="3" eb="4">
      <t>ねん</t>
    </rPh>
    <phoneticPr fontId="1" type="Hiragana" alignment="distributed"/>
  </si>
  <si>
    <t>令和元</t>
    <rPh sb="0" eb="2">
      <t>れいわ</t>
    </rPh>
    <rPh sb="2" eb="3">
      <t>もと</t>
    </rPh>
    <phoneticPr fontId="2" type="Hiragana" alignment="distributed"/>
  </si>
  <si>
    <t>特にスギやヒノキが増えているんだね。</t>
    <rPh sb="0" eb="1">
      <t>とく</t>
    </rPh>
    <rPh sb="9" eb="10">
      <t>ふ</t>
    </rPh>
    <phoneticPr fontId="2" type="Hiragana" alignment="distributed"/>
  </si>
  <si>
    <t>3年</t>
    <rPh sb="1" eb="2">
      <t>ねん</t>
    </rPh>
    <phoneticPr fontId="2" type="Hiragana" alignment="distributed"/>
  </si>
  <si>
    <t>令和４年</t>
    <rPh sb="0" eb="2">
      <t>れいわ</t>
    </rPh>
    <rPh sb="3" eb="4">
      <t>ねん</t>
    </rPh>
    <phoneticPr fontId="1" type="Hiragana" alignment="distributed"/>
  </si>
  <si>
    <t>令和４年</t>
    <rPh sb="0" eb="2">
      <t>れいわ</t>
    </rPh>
    <rPh sb="3" eb="4">
      <t>ねん</t>
    </rPh>
    <phoneticPr fontId="2" type="Hiragana" alignment="distributed"/>
  </si>
  <si>
    <t>２年</t>
    <rPh sb="1" eb="2">
      <t>ねん</t>
    </rPh>
    <phoneticPr fontId="10" type="Hiragana" alignment="distributed"/>
  </si>
  <si>
    <t>4年
（2022年）</t>
    <rPh sb="1" eb="2">
      <t>ねん</t>
    </rPh>
    <phoneticPr fontId="2" type="Hiragana" alignment="distributed"/>
  </si>
  <si>
    <t>平成25年
（2013年）</t>
    <rPh sb="0" eb="2">
      <t>へいせい</t>
    </rPh>
    <rPh sb="4" eb="5">
      <t>ねん</t>
    </rPh>
    <rPh sb="11" eb="12">
      <t>ねん</t>
    </rPh>
    <phoneticPr fontId="2" type="Hiragana" alignment="distributed"/>
  </si>
  <si>
    <t>木材生産の金額は、2007年ごろまでは減少傾向だが、その後は増加しているね。</t>
    <rPh sb="0" eb="4">
      <t>もくざいせいさん</t>
    </rPh>
    <rPh sb="5" eb="7">
      <t>きんがく</t>
    </rPh>
    <rPh sb="13" eb="14">
      <t>ねん</t>
    </rPh>
    <rPh sb="19" eb="23">
      <t>げんしょうけいこう</t>
    </rPh>
    <rPh sb="28" eb="29">
      <t>ご</t>
    </rPh>
    <rPh sb="30" eb="32">
      <t>ぞうか</t>
    </rPh>
    <phoneticPr fontId="2" type="Hiragana" alignment="distributed"/>
  </si>
  <si>
    <t>【農林水産省「林業産出額」（昭和59年～令和4年）】</t>
    <rPh sb="1" eb="3">
      <t>のうりん</t>
    </rPh>
    <rPh sb="3" eb="6">
      <t>すいさんしょう</t>
    </rPh>
    <rPh sb="7" eb="9">
      <t>りんぎょう</t>
    </rPh>
    <rPh sb="9" eb="11">
      <t>さんしゅつ</t>
    </rPh>
    <rPh sb="11" eb="12">
      <t>がく</t>
    </rPh>
    <rPh sb="14" eb="16">
      <t>しょうわ</t>
    </rPh>
    <rPh sb="18" eb="19">
      <t>ねん</t>
    </rPh>
    <rPh sb="20" eb="22">
      <t>れいわ</t>
    </rPh>
    <rPh sb="23" eb="24">
      <t>ねん</t>
    </rPh>
    <phoneticPr fontId="1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</si>
</sst>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#0\ ;&quot;△&quot;\ ##0\ "/>
    <numFmt numFmtId="178" formatCode="0.0%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2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5"/>
      <name val="ＭＳ Ｐゴシック"/>
      <family val="2"/>
      <charset val="128"/>
      <scheme val="minor"/>
    </font>
    <font>
      <sz val="5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176" fontId="0" fillId="0" borderId="0" xfId="0" applyNumberFormat="1" applyAlignment="1"/>
    <xf numFmtId="176" fontId="0" fillId="0" borderId="1" xfId="0" applyNumberFormat="1" applyBorder="1" applyAlignment="1"/>
    <xf numFmtId="177" fontId="5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9" fillId="0" borderId="0" xfId="0" applyFont="1" applyAlignment="1"/>
    <xf numFmtId="0" fontId="0" fillId="0" borderId="0" xfId="0" applyAlignment="1">
      <alignment horizontal="right"/>
    </xf>
    <xf numFmtId="176" fontId="0" fillId="0" borderId="0" xfId="0" applyNumberFormat="1" applyAlignment="1">
      <alignment horizontal="center"/>
    </xf>
    <xf numFmtId="176" fontId="3" fillId="0" borderId="0" xfId="0" applyNumberFormat="1" applyFont="1" applyAlignment="1">
      <alignment horizontal="center"/>
    </xf>
    <xf numFmtId="176" fontId="0" fillId="0" borderId="4" xfId="0" applyNumberFormat="1" applyBorder="1" applyAlignment="1"/>
    <xf numFmtId="176" fontId="0" fillId="0" borderId="8" xfId="0" applyNumberFormat="1" applyBorder="1" applyAlignment="1">
      <alignment horizontal="center"/>
    </xf>
    <xf numFmtId="176" fontId="0" fillId="0" borderId="9" xfId="0" applyNumberFormat="1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0" fillId="0" borderId="15" xfId="0" applyNumberFormat="1" applyBorder="1" applyAlignment="1">
      <alignment horizontal="center" wrapText="1"/>
    </xf>
    <xf numFmtId="177" fontId="12" fillId="0" borderId="11" xfId="0" applyNumberFormat="1" applyFont="1" applyBorder="1" applyAlignment="1"/>
    <xf numFmtId="177" fontId="12" fillId="0" borderId="2" xfId="0" applyNumberFormat="1" applyFont="1" applyBorder="1" applyAlignment="1"/>
    <xf numFmtId="177" fontId="12" fillId="0" borderId="7" xfId="0" applyNumberFormat="1" applyFont="1" applyBorder="1" applyAlignment="1"/>
    <xf numFmtId="177" fontId="12" fillId="0" borderId="12" xfId="0" applyNumberFormat="1" applyFont="1" applyBorder="1" applyAlignment="1"/>
    <xf numFmtId="177" fontId="12" fillId="0" borderId="1" xfId="0" applyNumberFormat="1" applyFont="1" applyBorder="1" applyAlignment="1"/>
    <xf numFmtId="177" fontId="12" fillId="0" borderId="4" xfId="0" applyNumberFormat="1" applyFont="1" applyBorder="1" applyAlignment="1"/>
    <xf numFmtId="177" fontId="12" fillId="2" borderId="12" xfId="0" applyNumberFormat="1" applyFont="1" applyFill="1" applyBorder="1" applyAlignment="1"/>
    <xf numFmtId="177" fontId="12" fillId="2" borderId="1" xfId="0" applyNumberFormat="1" applyFont="1" applyFill="1" applyBorder="1" applyAlignment="1"/>
    <xf numFmtId="177" fontId="12" fillId="2" borderId="4" xfId="0" applyNumberFormat="1" applyFont="1" applyFill="1" applyBorder="1" applyAlignment="1"/>
    <xf numFmtId="177" fontId="12" fillId="0" borderId="12" xfId="0" applyNumberFormat="1" applyFont="1" applyBorder="1" applyAlignment="1">
      <alignment horizontal="right"/>
    </xf>
    <xf numFmtId="177" fontId="12" fillId="0" borderId="1" xfId="0" applyNumberFormat="1" applyFont="1" applyBorder="1" applyAlignment="1">
      <alignment horizontal="right"/>
    </xf>
    <xf numFmtId="177" fontId="12" fillId="2" borderId="12" xfId="0" applyNumberFormat="1" applyFont="1" applyFill="1" applyBorder="1" applyAlignment="1">
      <alignment horizontal="right"/>
    </xf>
    <xf numFmtId="177" fontId="12" fillId="2" borderId="1" xfId="0" applyNumberFormat="1" applyFont="1" applyFill="1" applyBorder="1" applyAlignment="1">
      <alignment horizontal="right"/>
    </xf>
    <xf numFmtId="177" fontId="12" fillId="0" borderId="4" xfId="0" applyNumberFormat="1" applyFont="1" applyBorder="1" applyAlignment="1">
      <alignment horizontal="right"/>
    </xf>
    <xf numFmtId="177" fontId="12" fillId="2" borderId="13" xfId="0" applyNumberFormat="1" applyFont="1" applyFill="1" applyBorder="1" applyAlignment="1">
      <alignment horizontal="right"/>
    </xf>
    <xf numFmtId="177" fontId="12" fillId="2" borderId="5" xfId="0" applyNumberFormat="1" applyFont="1" applyFill="1" applyBorder="1" applyAlignment="1">
      <alignment horizontal="right"/>
    </xf>
    <xf numFmtId="177" fontId="12" fillId="2" borderId="6" xfId="0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/>
    <xf numFmtId="0" fontId="13" fillId="0" borderId="0" xfId="0" applyFont="1" applyAlignment="1">
      <alignment shrinkToFit="1"/>
    </xf>
    <xf numFmtId="177" fontId="12" fillId="0" borderId="0" xfId="0" applyNumberFormat="1" applyFont="1" applyAlignment="1">
      <alignment horizontal="right"/>
    </xf>
    <xf numFmtId="177" fontId="12" fillId="0" borderId="20" xfId="0" applyNumberFormat="1" applyFont="1" applyBorder="1" applyAlignment="1"/>
    <xf numFmtId="177" fontId="12" fillId="0" borderId="21" xfId="0" applyNumberFormat="1" applyFont="1" applyBorder="1" applyAlignment="1"/>
    <xf numFmtId="0" fontId="14" fillId="0" borderId="0" xfId="0" applyFont="1" applyAlignment="1">
      <alignment shrinkToFit="1"/>
    </xf>
    <xf numFmtId="177" fontId="15" fillId="0" borderId="0" xfId="0" applyNumberFormat="1" applyFont="1" applyAlignment="1"/>
    <xf numFmtId="0" fontId="14" fillId="0" borderId="0" xfId="0" applyFont="1" applyAlignment="1"/>
    <xf numFmtId="178" fontId="14" fillId="0" borderId="0" xfId="1" applyNumberFormat="1" applyFont="1" applyFill="1" applyBorder="1" applyAlignment="1"/>
    <xf numFmtId="0" fontId="13" fillId="0" borderId="23" xfId="0" applyFont="1" applyBorder="1" applyAlignment="1">
      <alignment vertical="center" shrinkToFit="1"/>
    </xf>
    <xf numFmtId="0" fontId="13" fillId="0" borderId="24" xfId="0" applyFont="1" applyBorder="1" applyAlignment="1">
      <alignment vertical="center" shrinkToFit="1"/>
    </xf>
    <xf numFmtId="0" fontId="0" fillId="0" borderId="23" xfId="0" applyBorder="1">
      <alignment vertical="center"/>
    </xf>
    <xf numFmtId="178" fontId="0" fillId="0" borderId="4" xfId="1" applyNumberFormat="1" applyFont="1" applyFill="1" applyBorder="1" applyAlignment="1"/>
    <xf numFmtId="178" fontId="0" fillId="0" borderId="1" xfId="1" applyNumberFormat="1" applyFont="1" applyFill="1" applyBorder="1" applyAlignment="1"/>
    <xf numFmtId="0" fontId="0" fillId="0" borderId="24" xfId="0" applyBorder="1">
      <alignment vertical="center"/>
    </xf>
    <xf numFmtId="178" fontId="0" fillId="0" borderId="5" xfId="1" applyNumberFormat="1" applyFont="1" applyFill="1" applyBorder="1" applyAlignment="1"/>
    <xf numFmtId="178" fontId="0" fillId="0" borderId="6" xfId="1" applyNumberFormat="1" applyFont="1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13" fillId="0" borderId="2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177" fontId="12" fillId="0" borderId="19" xfId="0" applyNumberFormat="1" applyFont="1" applyBorder="1" applyAlignment="1"/>
    <xf numFmtId="177" fontId="12" fillId="0" borderId="17" xfId="0" applyNumberFormat="1" applyFont="1" applyBorder="1" applyAlignment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27" xfId="0" applyFont="1" applyBorder="1" applyAlignment="1">
      <alignment horizontal="center" shrinkToFit="1"/>
    </xf>
    <xf numFmtId="0" fontId="13" fillId="0" borderId="28" xfId="0" applyFont="1" applyBorder="1" applyAlignment="1">
      <alignment horizontal="center" shrinkToFit="1"/>
    </xf>
    <xf numFmtId="0" fontId="13" fillId="0" borderId="29" xfId="0" applyFont="1" applyBorder="1" applyAlignment="1">
      <alignment horizontal="center" shrinkToFit="1"/>
    </xf>
    <xf numFmtId="177" fontId="12" fillId="0" borderId="33" xfId="0" applyNumberFormat="1" applyFont="1" applyBorder="1" applyAlignment="1">
      <alignment horizontal="right"/>
    </xf>
    <xf numFmtId="177" fontId="12" fillId="0" borderId="34" xfId="0" applyNumberFormat="1" applyFont="1" applyBorder="1" applyAlignment="1">
      <alignment horizontal="right"/>
    </xf>
    <xf numFmtId="177" fontId="12" fillId="0" borderId="35" xfId="0" applyNumberFormat="1" applyFont="1" applyBorder="1" applyAlignment="1">
      <alignment horizontal="right"/>
    </xf>
    <xf numFmtId="0" fontId="16" fillId="0" borderId="0" xfId="0" applyFont="1" applyAlignment="1"/>
    <xf numFmtId="0" fontId="0" fillId="0" borderId="36" xfId="0" applyBorder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37" xfId="0" applyBorder="1" applyAlignment="1"/>
    <xf numFmtId="176" fontId="0" fillId="0" borderId="19" xfId="0" applyNumberFormat="1" applyBorder="1" applyAlignment="1"/>
    <xf numFmtId="176" fontId="0" fillId="0" borderId="20" xfId="0" applyNumberFormat="1" applyBorder="1" applyAlignment="1"/>
    <xf numFmtId="176" fontId="0" fillId="0" borderId="21" xfId="0" applyNumberFormat="1" applyBorder="1" applyAlignment="1"/>
    <xf numFmtId="176" fontId="0" fillId="0" borderId="17" xfId="0" applyNumberFormat="1" applyBorder="1" applyAlignment="1"/>
    <xf numFmtId="0" fontId="0" fillId="0" borderId="17" xfId="0" applyBorder="1" applyAlignment="1"/>
    <xf numFmtId="0" fontId="0" fillId="0" borderId="38" xfId="0" applyBorder="1" applyAlignment="1"/>
    <xf numFmtId="0" fontId="0" fillId="0" borderId="39" xfId="0" applyBorder="1" applyAlignment="1"/>
    <xf numFmtId="176" fontId="0" fillId="0" borderId="22" xfId="0" applyNumberFormat="1" applyBorder="1" applyAlignment="1">
      <alignment horizontal="center" wrapText="1"/>
    </xf>
    <xf numFmtId="176" fontId="0" fillId="0" borderId="16" xfId="0" applyNumberFormat="1" applyBorder="1" applyAlignment="1">
      <alignment horizontal="center" wrapText="1"/>
    </xf>
    <xf numFmtId="0" fontId="0" fillId="0" borderId="6" xfId="0" applyBorder="1" applyAlignment="1"/>
    <xf numFmtId="177" fontId="12" fillId="3" borderId="33" xfId="0" applyNumberFormat="1" applyFont="1" applyFill="1" applyBorder="1" applyAlignment="1">
      <alignment horizontal="right"/>
    </xf>
    <xf numFmtId="177" fontId="12" fillId="3" borderId="34" xfId="0" applyNumberFormat="1" applyFont="1" applyFill="1" applyBorder="1" applyAlignment="1">
      <alignment horizontal="right"/>
    </xf>
    <xf numFmtId="177" fontId="12" fillId="3" borderId="35" xfId="0" applyNumberFormat="1" applyFont="1" applyFill="1" applyBorder="1" applyAlignment="1">
      <alignment horizontal="right"/>
    </xf>
    <xf numFmtId="177" fontId="12" fillId="3" borderId="12" xfId="0" applyNumberFormat="1" applyFont="1" applyFill="1" applyBorder="1" applyAlignment="1">
      <alignment horizontal="right"/>
    </xf>
    <xf numFmtId="177" fontId="12" fillId="3" borderId="1" xfId="0" applyNumberFormat="1" applyFont="1" applyFill="1" applyBorder="1" applyAlignment="1">
      <alignment horizontal="right"/>
    </xf>
    <xf numFmtId="177" fontId="12" fillId="3" borderId="12" xfId="0" applyNumberFormat="1" applyFont="1" applyFill="1" applyBorder="1" applyAlignment="1"/>
    <xf numFmtId="177" fontId="12" fillId="3" borderId="1" xfId="0" applyNumberFormat="1" applyFont="1" applyFill="1" applyBorder="1" applyAlignment="1"/>
    <xf numFmtId="177" fontId="12" fillId="3" borderId="4" xfId="0" applyNumberFormat="1" applyFont="1" applyFill="1" applyBorder="1" applyAlignment="1"/>
    <xf numFmtId="177" fontId="12" fillId="2" borderId="5" xfId="0" applyNumberFormat="1" applyFont="1" applyFill="1" applyBorder="1" applyAlignment="1"/>
    <xf numFmtId="178" fontId="0" fillId="0" borderId="19" xfId="1" applyNumberFormat="1" applyFont="1" applyFill="1" applyBorder="1" applyAlignment="1"/>
    <xf numFmtId="178" fontId="0" fillId="0" borderId="17" xfId="1" applyNumberFormat="1" applyFont="1" applyFill="1" applyBorder="1" applyAlignment="1"/>
    <xf numFmtId="178" fontId="0" fillId="0" borderId="18" xfId="1" applyNumberFormat="1" applyFont="1" applyFill="1" applyBorder="1" applyAlignment="1"/>
    <xf numFmtId="0" fontId="17" fillId="0" borderId="0" xfId="0" applyFont="1" applyAlignment="1"/>
    <xf numFmtId="0" fontId="17" fillId="0" borderId="0" xfId="0" applyFont="1">
      <alignment vertical="center"/>
    </xf>
    <xf numFmtId="0" fontId="17" fillId="0" borderId="3" xfId="0" applyFont="1" applyBorder="1" applyAlignment="1">
      <alignment shrinkToFit="1"/>
    </xf>
    <xf numFmtId="0" fontId="17" fillId="0" borderId="10" xfId="0" applyFont="1" applyBorder="1" applyAlignment="1">
      <alignment horizontal="center" shrinkToFit="1"/>
    </xf>
    <xf numFmtId="0" fontId="17" fillId="0" borderId="8" xfId="0" applyFont="1" applyBorder="1" applyAlignment="1">
      <alignment horizontal="center" shrinkToFit="1"/>
    </xf>
    <xf numFmtId="0" fontId="17" fillId="0" borderId="9" xfId="0" applyFont="1" applyBorder="1" applyAlignment="1">
      <alignment horizontal="center" shrinkToFit="1"/>
    </xf>
    <xf numFmtId="0" fontId="17" fillId="0" borderId="14" xfId="0" applyFont="1" applyBorder="1" applyAlignment="1"/>
    <xf numFmtId="0" fontId="17" fillId="0" borderId="15" xfId="0" applyFont="1" applyBorder="1" applyAlignment="1"/>
    <xf numFmtId="0" fontId="17" fillId="3" borderId="15" xfId="0" applyFont="1" applyFill="1" applyBorder="1" applyAlignment="1"/>
    <xf numFmtId="0" fontId="17" fillId="2" borderId="15" xfId="0" applyFont="1" applyFill="1" applyBorder="1" applyAlignment="1"/>
    <xf numFmtId="0" fontId="12" fillId="3" borderId="15" xfId="0" applyFont="1" applyFill="1" applyBorder="1" applyAlignment="1"/>
    <xf numFmtId="0" fontId="12" fillId="3" borderId="0" xfId="0" applyFont="1" applyFill="1">
      <alignment vertical="center"/>
    </xf>
    <xf numFmtId="0" fontId="17" fillId="0" borderId="32" xfId="0" applyFont="1" applyBorder="1" applyAlignment="1"/>
    <xf numFmtId="177" fontId="12" fillId="0" borderId="34" xfId="0" applyNumberFormat="1" applyFont="1" applyBorder="1" applyAlignment="1"/>
    <xf numFmtId="0" fontId="17" fillId="3" borderId="32" xfId="0" applyFont="1" applyFill="1" applyBorder="1" applyAlignment="1"/>
    <xf numFmtId="177" fontId="12" fillId="3" borderId="34" xfId="0" applyNumberFormat="1" applyFont="1" applyFill="1" applyBorder="1" applyAlignment="1"/>
    <xf numFmtId="0" fontId="17" fillId="2" borderId="16" xfId="0" applyFont="1" applyFill="1" applyBorder="1" applyAlignment="1"/>
    <xf numFmtId="177" fontId="5" fillId="0" borderId="0" xfId="0" applyNumberFormat="1" applyFont="1" applyAlignment="1"/>
    <xf numFmtId="0" fontId="13" fillId="0" borderId="40" xfId="0" applyFont="1" applyBorder="1" applyAlignment="1">
      <alignment horizontal="center" shrinkToFit="1"/>
    </xf>
    <xf numFmtId="177" fontId="12" fillId="0" borderId="41" xfId="0" applyNumberFormat="1" applyFont="1" applyBorder="1" applyAlignment="1"/>
    <xf numFmtId="177" fontId="12" fillId="0" borderId="35" xfId="0" applyNumberFormat="1" applyFont="1" applyBorder="1" applyAlignment="1"/>
    <xf numFmtId="178" fontId="0" fillId="0" borderId="20" xfId="1" applyNumberFormat="1" applyFont="1" applyFill="1" applyBorder="1" applyAlignment="1"/>
    <xf numFmtId="178" fontId="0" fillId="0" borderId="21" xfId="1" applyNumberFormat="1" applyFont="1" applyFill="1" applyBorder="1" applyAlignment="1"/>
    <xf numFmtId="178" fontId="0" fillId="4" borderId="20" xfId="1" applyNumberFormat="1" applyFont="1" applyFill="1" applyBorder="1" applyAlignment="1"/>
    <xf numFmtId="178" fontId="0" fillId="4" borderId="1" xfId="1" applyNumberFormat="1" applyFont="1" applyFill="1" applyBorder="1" applyAlignment="1"/>
    <xf numFmtId="178" fontId="0" fillId="4" borderId="5" xfId="1" applyNumberFormat="1" applyFont="1" applyFill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99FF33"/>
      <color rgb="FF663300"/>
      <color rgb="FFFF66CC"/>
      <color rgb="FF00FF00"/>
      <color rgb="FF33CC33"/>
      <color rgb="FF00CC66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290322580645158E-2"/>
          <c:y val="6.4202153302265794E-2"/>
          <c:w val="0.93870967741935485"/>
          <c:h val="0.80770224402577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丸太の生産量!$N$5</c:f>
              <c:strCache>
                <c:ptCount val="1"/>
                <c:pt idx="0">
                  <c:v>スギ</c:v>
                </c:pt>
              </c:strCache>
            </c:strRef>
          </c:tx>
          <c:spPr>
            <a:solidFill>
              <a:srgbClr val="FF99FF"/>
            </a:solidFill>
            <a:ln w="6350">
              <a:solidFill>
                <a:srgbClr val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丸太の生産量!$L$6:$L$15</c:f>
              <c:strCache>
                <c:ptCount val="10"/>
                <c:pt idx="0">
                  <c:v>平成25年
（2013年）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令和元</c:v>
                </c:pt>
                <c:pt idx="7">
                  <c:v>２年</c:v>
                </c:pt>
                <c:pt idx="8">
                  <c:v>3年</c:v>
                </c:pt>
                <c:pt idx="9">
                  <c:v>4年
（2022年）</c:v>
                </c:pt>
              </c:strCache>
            </c:strRef>
          </c:cat>
          <c:val>
            <c:numRef>
              <c:f>丸太の生産量!$N$6:$N$15</c:f>
              <c:numCache>
                <c:formatCode>#,##0;"△ "#,##0</c:formatCode>
                <c:ptCount val="10"/>
                <c:pt idx="0">
                  <c:v>170</c:v>
                </c:pt>
                <c:pt idx="1">
                  <c:v>189</c:v>
                </c:pt>
                <c:pt idx="2">
                  <c:v>207</c:v>
                </c:pt>
                <c:pt idx="3">
                  <c:v>192</c:v>
                </c:pt>
                <c:pt idx="4">
                  <c:v>210</c:v>
                </c:pt>
                <c:pt idx="5">
                  <c:v>216</c:v>
                </c:pt>
                <c:pt idx="6" formatCode="General">
                  <c:v>216</c:v>
                </c:pt>
                <c:pt idx="7" formatCode="General">
                  <c:v>209</c:v>
                </c:pt>
                <c:pt idx="8" formatCode="General">
                  <c:v>197</c:v>
                </c:pt>
                <c:pt idx="9" formatCode="General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5-411E-B49E-D3CE8E276ADE}"/>
            </c:ext>
          </c:extLst>
        </c:ser>
        <c:ser>
          <c:idx val="1"/>
          <c:order val="1"/>
          <c:tx>
            <c:strRef>
              <c:f>丸太の生産量!$O$5</c:f>
              <c:strCache>
                <c:ptCount val="1"/>
                <c:pt idx="0">
                  <c:v>ヒノキ</c:v>
                </c:pt>
              </c:strCache>
            </c:strRef>
          </c:tx>
          <c:spPr>
            <a:solidFill>
              <a:srgbClr val="66FFFF"/>
            </a:solidFill>
            <a:ln w="6350">
              <a:solidFill>
                <a:srgbClr val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丸太の生産量!$L$6:$L$15</c:f>
              <c:strCache>
                <c:ptCount val="10"/>
                <c:pt idx="0">
                  <c:v>平成25年
（2013年）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令和元</c:v>
                </c:pt>
                <c:pt idx="7">
                  <c:v>２年</c:v>
                </c:pt>
                <c:pt idx="8">
                  <c:v>3年</c:v>
                </c:pt>
                <c:pt idx="9">
                  <c:v>4年
（2022年）</c:v>
                </c:pt>
              </c:strCache>
            </c:strRef>
          </c:cat>
          <c:val>
            <c:numRef>
              <c:f>丸太の生産量!$O$6:$O$15</c:f>
              <c:numCache>
                <c:formatCode>#,##0;"△ "#,##0</c:formatCode>
                <c:ptCount val="10"/>
                <c:pt idx="0">
                  <c:v>28</c:v>
                </c:pt>
                <c:pt idx="1">
                  <c:v>26</c:v>
                </c:pt>
                <c:pt idx="2">
                  <c:v>40</c:v>
                </c:pt>
                <c:pt idx="3">
                  <c:v>45</c:v>
                </c:pt>
                <c:pt idx="4">
                  <c:v>47</c:v>
                </c:pt>
                <c:pt idx="5">
                  <c:v>52</c:v>
                </c:pt>
                <c:pt idx="6" formatCode="General">
                  <c:v>42</c:v>
                </c:pt>
                <c:pt idx="7" formatCode="General">
                  <c:v>55</c:v>
                </c:pt>
                <c:pt idx="8" formatCode="General">
                  <c:v>53</c:v>
                </c:pt>
                <c:pt idx="9" formatCode="General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5-411E-B49E-D3CE8E276ADE}"/>
            </c:ext>
          </c:extLst>
        </c:ser>
        <c:ser>
          <c:idx val="2"/>
          <c:order val="2"/>
          <c:tx>
            <c:strRef>
              <c:f>丸太の生産量!$P$5</c:f>
              <c:strCache>
                <c:ptCount val="1"/>
                <c:pt idx="0">
                  <c:v>マツ</c:v>
                </c:pt>
              </c:strCache>
            </c:strRef>
          </c:tx>
          <c:spPr>
            <a:solidFill>
              <a:srgbClr val="FFFF00"/>
            </a:solidFill>
            <a:ln w="6350"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4.80503658638093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21-4579-927C-1A8F7E035F26}"/>
                </c:ext>
              </c:extLst>
            </c:dLbl>
            <c:dLbl>
              <c:idx val="2"/>
              <c:layout>
                <c:manualLayout>
                  <c:x val="4.1498043246017143E-2"/>
                  <c:y val="6.5862760676509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21-4579-927C-1A8F7E035F26}"/>
                </c:ext>
              </c:extLst>
            </c:dLbl>
            <c:dLbl>
              <c:idx val="3"/>
              <c:layout>
                <c:manualLayout>
                  <c:x val="3.758654797230457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F2-4F9D-A855-6A5003FDEE84}"/>
                </c:ext>
              </c:extLst>
            </c:dLbl>
            <c:dLbl>
              <c:idx val="4"/>
              <c:layout>
                <c:manualLayout>
                  <c:x val="4.23665269525748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75-411E-B49E-D3CE8E276ADE}"/>
                </c:ext>
              </c:extLst>
            </c:dLbl>
            <c:dLbl>
              <c:idx val="5"/>
              <c:layout>
                <c:manualLayout>
                  <c:x val="3.95897981758147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75-411E-B49E-D3CE8E276ADE}"/>
                </c:ext>
              </c:extLst>
            </c:dLbl>
            <c:dLbl>
              <c:idx val="6"/>
              <c:layout>
                <c:manualLayout>
                  <c:x val="4.03882758483108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75-411E-B49E-D3CE8E276ADE}"/>
                </c:ext>
              </c:extLst>
            </c:dLbl>
            <c:dLbl>
              <c:idx val="7"/>
              <c:layout>
                <c:manualLayout>
                  <c:x val="4.2366526952574785E-2"/>
                  <c:y val="-3.01867499234889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75-411E-B49E-D3CE8E276ADE}"/>
                </c:ext>
              </c:extLst>
            </c:dLbl>
            <c:dLbl>
              <c:idx val="8"/>
              <c:layout>
                <c:manualLayout>
                  <c:x val="4.5866258324545467E-2"/>
                  <c:y val="-9.87941410147636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21-4579-927C-1A8F7E035F26}"/>
                </c:ext>
              </c:extLst>
            </c:dLbl>
            <c:dLbl>
              <c:idx val="9"/>
              <c:layout>
                <c:manualLayout>
                  <c:x val="3.6020060769782522E-2"/>
                  <c:y val="-3.018674992348894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75-411E-B49E-D3CE8E276AD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丸太の生産量!$L$6:$L$15</c:f>
              <c:strCache>
                <c:ptCount val="10"/>
                <c:pt idx="0">
                  <c:v>平成25年
（2013年）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令和元</c:v>
                </c:pt>
                <c:pt idx="7">
                  <c:v>２年</c:v>
                </c:pt>
                <c:pt idx="8">
                  <c:v>3年</c:v>
                </c:pt>
                <c:pt idx="9">
                  <c:v>4年
（2022年）</c:v>
                </c:pt>
              </c:strCache>
            </c:strRef>
          </c:cat>
          <c:val>
            <c:numRef>
              <c:f>丸太の生産量!$P$6:$P$15</c:f>
              <c:numCache>
                <c:formatCode>#,##0;"△ "#,##0</c:formatCode>
                <c:ptCount val="10"/>
                <c:pt idx="0">
                  <c:v>13</c:v>
                </c:pt>
                <c:pt idx="1">
                  <c:v>10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5</c:v>
                </c:pt>
                <c:pt idx="6" formatCode="General">
                  <c:v>8</c:v>
                </c:pt>
                <c:pt idx="7" formatCode="General">
                  <c:v>6</c:v>
                </c:pt>
                <c:pt idx="8" formatCode="General">
                  <c:v>7</c:v>
                </c:pt>
                <c:pt idx="9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75-411E-B49E-D3CE8E276ADE}"/>
            </c:ext>
          </c:extLst>
        </c:ser>
        <c:ser>
          <c:idx val="3"/>
          <c:order val="3"/>
          <c:tx>
            <c:strRef>
              <c:f>丸太の生産量!$Q$5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21-4579-927C-1A8F7E035F2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丸太の生産量!$L$6:$L$15</c:f>
              <c:strCache>
                <c:ptCount val="10"/>
                <c:pt idx="0">
                  <c:v>平成25年
（2013年）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令和元</c:v>
                </c:pt>
                <c:pt idx="7">
                  <c:v>２年</c:v>
                </c:pt>
                <c:pt idx="8">
                  <c:v>3年</c:v>
                </c:pt>
                <c:pt idx="9">
                  <c:v>4年
（2022年）</c:v>
                </c:pt>
              </c:strCache>
            </c:strRef>
          </c:cat>
          <c:val>
            <c:numRef>
              <c:f>丸太の生産量!$Q$6:$Q$15</c:f>
              <c:numCache>
                <c:formatCode>#,##0;"△ "#,##0</c:formatCode>
                <c:ptCount val="10"/>
                <c:pt idx="0">
                  <c:v>20</c:v>
                </c:pt>
                <c:pt idx="1">
                  <c:v>14</c:v>
                </c:pt>
                <c:pt idx="2">
                  <c:v>18</c:v>
                </c:pt>
                <c:pt idx="3">
                  <c:v>32</c:v>
                </c:pt>
                <c:pt idx="4">
                  <c:v>25</c:v>
                </c:pt>
                <c:pt idx="5">
                  <c:v>32</c:v>
                </c:pt>
                <c:pt idx="6" formatCode="General">
                  <c:v>39</c:v>
                </c:pt>
                <c:pt idx="7" formatCode="General">
                  <c:v>39</c:v>
                </c:pt>
                <c:pt idx="8" formatCode="General">
                  <c:v>31</c:v>
                </c:pt>
                <c:pt idx="9" formatCode="General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75-411E-B49E-D3CE8E27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16739632"/>
        <c:axId val="316740416"/>
      </c:barChart>
      <c:catAx>
        <c:axId val="31673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74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6740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（千㎥）</a:t>
                </a:r>
              </a:p>
            </c:rich>
          </c:tx>
          <c:layout>
            <c:manualLayout>
              <c:xMode val="edge"/>
              <c:yMode val="edge"/>
              <c:x val="9.3921155399914729E-3"/>
              <c:y val="2.46547084983799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6739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2143882125607843"/>
          <c:y val="4.6034958086391194E-2"/>
          <c:w val="0.36704486864957903"/>
          <c:h val="7.75622690020890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D1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木材生産</c:v>
          </c:tx>
          <c:spPr>
            <a:solidFill>
              <a:srgbClr val="99FF33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林業産出額!$R$5:$X$5</c:f>
              <c:strCache>
                <c:ptCount val="7"/>
                <c:pt idx="0">
                  <c:v>平成４年</c:v>
                </c:pt>
                <c:pt idx="1">
                  <c:v>平成９年</c:v>
                </c:pt>
                <c:pt idx="2">
                  <c:v>平成14年</c:v>
                </c:pt>
                <c:pt idx="3">
                  <c:v>平成19年</c:v>
                </c:pt>
                <c:pt idx="4">
                  <c:v>平成24年</c:v>
                </c:pt>
                <c:pt idx="5">
                  <c:v>平成29年</c:v>
                </c:pt>
                <c:pt idx="6">
                  <c:v>令和４年</c:v>
                </c:pt>
              </c:strCache>
            </c:strRef>
          </c:cat>
          <c:val>
            <c:numRef>
              <c:f>林業産出額!$R$7:$X$7</c:f>
              <c:numCache>
                <c:formatCode>##0\ ;"△"\ ##0\ </c:formatCode>
                <c:ptCount val="7"/>
                <c:pt idx="0">
                  <c:v>442</c:v>
                </c:pt>
                <c:pt idx="1">
                  <c:v>330</c:v>
                </c:pt>
                <c:pt idx="2">
                  <c:v>131</c:v>
                </c:pt>
                <c:pt idx="3">
                  <c:v>108</c:v>
                </c:pt>
                <c:pt idx="4">
                  <c:v>152</c:v>
                </c:pt>
                <c:pt idx="5">
                  <c:v>196</c:v>
                </c:pt>
                <c:pt idx="6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34-4C8B-A5C4-EABDD49C8ED3}"/>
            </c:ext>
          </c:extLst>
        </c:ser>
        <c:ser>
          <c:idx val="1"/>
          <c:order val="1"/>
          <c:tx>
            <c:v>栽培きのこ類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434-4C8B-A5C4-EABDD49C8ED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15-46B5-A7DE-8A19168952A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B15-46B5-A7DE-8A19168952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游ゴシック Medium" panose="020B0500000000000000" pitchFamily="50" charset="-128"/>
                    <a:ea typeface="游ゴシック Medium" panose="020B05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林業産出額!$R$5:$X$5</c:f>
              <c:strCache>
                <c:ptCount val="7"/>
                <c:pt idx="0">
                  <c:v>平成４年</c:v>
                </c:pt>
                <c:pt idx="1">
                  <c:v>平成９年</c:v>
                </c:pt>
                <c:pt idx="2">
                  <c:v>平成14年</c:v>
                </c:pt>
                <c:pt idx="3">
                  <c:v>平成19年</c:v>
                </c:pt>
                <c:pt idx="4">
                  <c:v>平成24年</c:v>
                </c:pt>
                <c:pt idx="5">
                  <c:v>平成29年</c:v>
                </c:pt>
                <c:pt idx="6">
                  <c:v>令和４年</c:v>
                </c:pt>
              </c:strCache>
            </c:strRef>
          </c:cat>
          <c:val>
            <c:numRef>
              <c:f>林業産出額!$R$8:$X$8</c:f>
              <c:numCache>
                <c:formatCode>##0\ ;"△"\ ##0\ </c:formatCode>
                <c:ptCount val="7"/>
                <c:pt idx="0">
                  <c:v>148</c:v>
                </c:pt>
                <c:pt idx="1">
                  <c:v>103</c:v>
                </c:pt>
                <c:pt idx="2">
                  <c:v>57</c:v>
                </c:pt>
                <c:pt idx="3">
                  <c:v>49</c:v>
                </c:pt>
                <c:pt idx="4">
                  <c:v>48</c:v>
                </c:pt>
                <c:pt idx="5">
                  <c:v>104</c:v>
                </c:pt>
                <c:pt idx="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34-4C8B-A5C4-EABDD49C8ED3}"/>
            </c:ext>
          </c:extLst>
        </c:ser>
        <c:ser>
          <c:idx val="2"/>
          <c:order val="2"/>
          <c:tx>
            <c:v>林野副産物採取</c:v>
          </c:tx>
          <c:spPr>
            <a:solidFill>
              <a:srgbClr val="FF66CC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林業産出額!$R$5:$X$5</c:f>
              <c:strCache>
                <c:ptCount val="7"/>
                <c:pt idx="0">
                  <c:v>平成４年</c:v>
                </c:pt>
                <c:pt idx="1">
                  <c:v>平成９年</c:v>
                </c:pt>
                <c:pt idx="2">
                  <c:v>平成14年</c:v>
                </c:pt>
                <c:pt idx="3">
                  <c:v>平成19年</c:v>
                </c:pt>
                <c:pt idx="4">
                  <c:v>平成24年</c:v>
                </c:pt>
                <c:pt idx="5">
                  <c:v>平成29年</c:v>
                </c:pt>
                <c:pt idx="6">
                  <c:v>令和４年</c:v>
                </c:pt>
              </c:strCache>
            </c:strRef>
          </c:cat>
          <c:val>
            <c:numRef>
              <c:f>林業産出額!$R$9:$X$9</c:f>
              <c:numCache>
                <c:formatCode>##0\ ;"△"\ ##0\ 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34-4C8B-A5C4-EABDD49C8ED3}"/>
            </c:ext>
          </c:extLst>
        </c:ser>
        <c:ser>
          <c:idx val="3"/>
          <c:order val="3"/>
          <c:tx>
            <c:v>薪炭生産</c:v>
          </c:tx>
          <c:spPr>
            <a:solidFill>
              <a:srgbClr val="6633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林業産出額!$R$5:$X$5</c:f>
              <c:strCache>
                <c:ptCount val="7"/>
                <c:pt idx="0">
                  <c:v>平成４年</c:v>
                </c:pt>
                <c:pt idx="1">
                  <c:v>平成９年</c:v>
                </c:pt>
                <c:pt idx="2">
                  <c:v>平成14年</c:v>
                </c:pt>
                <c:pt idx="3">
                  <c:v>平成19年</c:v>
                </c:pt>
                <c:pt idx="4">
                  <c:v>平成24年</c:v>
                </c:pt>
                <c:pt idx="5">
                  <c:v>平成29年</c:v>
                </c:pt>
                <c:pt idx="6">
                  <c:v>令和４年</c:v>
                </c:pt>
              </c:strCache>
            </c:strRef>
          </c:cat>
          <c:val>
            <c:numRef>
              <c:f>林業産出額!$R$10:$X$10</c:f>
              <c:numCache>
                <c:formatCode>##0\ ;"△"\ ##0\ 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34-4C8B-A5C4-EABDD49C8E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316743160"/>
        <c:axId val="316743944"/>
      </c:barChart>
      <c:catAx>
        <c:axId val="316743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defRPr>
            </a:pPr>
            <a:endParaRPr lang="ja-JP"/>
          </a:p>
        </c:txPr>
        <c:crossAx val="316743944"/>
        <c:crosses val="autoZero"/>
        <c:auto val="1"/>
        <c:lblAlgn val="ctr"/>
        <c:lblOffset val="100"/>
        <c:noMultiLvlLbl val="0"/>
      </c:catAx>
      <c:valAx>
        <c:axId val="316743944"/>
        <c:scaling>
          <c:orientation val="minMax"/>
        </c:scaling>
        <c:delete val="0"/>
        <c:axPos val="t"/>
        <c:numFmt formatCode="##0\ ;&quot;△&quot;\ ##0\ " sourceLinked="1"/>
        <c:majorTickMark val="out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defRPr>
            </a:pPr>
            <a:endParaRPr lang="ja-JP"/>
          </a:p>
        </c:txPr>
        <c:crossAx val="316743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07478760153172"/>
          <c:y val="0.92053115627584081"/>
          <c:w val="0.66019416404357933"/>
          <c:h val="7.6134983718859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D1"/>
    </a:solidFill>
    <a:ln w="9525" cap="flat" cmpd="sng" algn="ctr">
      <a:noFill/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游ゴシック Medium" panose="020B0500000000000000" pitchFamily="50" charset="-128"/>
          <a:ea typeface="游ゴシック Medium" panose="020B05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ja-JP" altLang="en-US" sz="700" b="1"/>
              <a:t>へいせい　　ねん　　　　　ねん</a:t>
            </a:r>
            <a:endParaRPr lang="en-US" altLang="ja-JP" sz="700" b="1"/>
          </a:p>
          <a:p>
            <a:pPr>
              <a:defRPr sz="1400" b="1"/>
            </a:pPr>
            <a:r>
              <a:rPr lang="ja-JP" altLang="en-US" sz="1400" b="1"/>
              <a:t>平成４</a:t>
            </a:r>
            <a:r>
              <a:rPr lang="ja-JP" sz="1400" b="1"/>
              <a:t>年</a:t>
            </a:r>
            <a:r>
              <a:rPr lang="en-US" altLang="ja-JP" sz="1400" b="1"/>
              <a:t>(1992</a:t>
            </a:r>
            <a:r>
              <a:rPr lang="ja-JP" altLang="en-US" sz="1400" b="1"/>
              <a:t>年</a:t>
            </a:r>
            <a:r>
              <a:rPr lang="en-US" altLang="ja-JP" sz="1400" b="1"/>
              <a:t>)</a:t>
            </a:r>
          </a:p>
          <a:p>
            <a:pPr>
              <a:defRPr sz="1400" b="1"/>
            </a:pPr>
            <a:r>
              <a:rPr lang="ja-JP" altLang="en-US" sz="700" b="1"/>
              <a:t>りんぎょうさんしゅつがく　　　おくえん</a:t>
            </a:r>
            <a:endParaRPr lang="en-US" altLang="ja-JP" sz="700" b="1"/>
          </a:p>
          <a:p>
            <a:pPr>
              <a:defRPr sz="1400" b="1"/>
            </a:pPr>
            <a:r>
              <a:rPr lang="ja-JP" sz="1400" b="1"/>
              <a:t>林業産出額 </a:t>
            </a:r>
            <a:r>
              <a:rPr lang="en-US" altLang="ja-JP" sz="1400" b="1"/>
              <a:t>60.2</a:t>
            </a:r>
            <a:r>
              <a:rPr lang="ja-JP" sz="1400" b="1"/>
              <a:t>億円</a:t>
            </a:r>
          </a:p>
        </c:rich>
      </c:tx>
      <c:layout>
        <c:manualLayout>
          <c:xMode val="edge"/>
          <c:yMode val="edge"/>
          <c:x val="0.19748399911719267"/>
          <c:y val="2.555879179695004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6038767058775"/>
          <c:y val="0.37734269353921279"/>
          <c:w val="0.83096597116907667"/>
          <c:h val="0.68382398582010295"/>
        </c:manualLayout>
      </c:layout>
      <c:pieChart>
        <c:varyColors val="1"/>
        <c:ser>
          <c:idx val="0"/>
          <c:order val="0"/>
          <c:tx>
            <c:strRef>
              <c:f>林業産出額!$R$5</c:f>
              <c:strCache>
                <c:ptCount val="1"/>
                <c:pt idx="0">
                  <c:v>平成４年</c:v>
                </c:pt>
              </c:strCache>
            </c:strRef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99FF33">
                  <a:alpha val="80000"/>
                </a:srgbClr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6D-4DFD-8744-CB8E3E51F6DA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76D-4DFD-8744-CB8E3E51F6DA}"/>
              </c:ext>
            </c:extLst>
          </c:dPt>
          <c:dPt>
            <c:idx val="2"/>
            <c:bubble3D val="0"/>
            <c:spPr>
              <a:solidFill>
                <a:srgbClr val="FF66CC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76D-4DFD-8744-CB8E3E51F6DA}"/>
              </c:ext>
            </c:extLst>
          </c:dPt>
          <c:dPt>
            <c:idx val="3"/>
            <c:bubble3D val="0"/>
            <c:spPr>
              <a:solidFill>
                <a:srgbClr val="66330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76D-4DFD-8744-CB8E3E51F6DA}"/>
              </c:ext>
            </c:extLst>
          </c:dPt>
          <c:dLbls>
            <c:dLbl>
              <c:idx val="0"/>
              <c:layout>
                <c:manualLayout>
                  <c:x val="-0.12556910795648663"/>
                  <c:y val="-0.2918131211453650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03022135024104"/>
                      <c:h val="0.161017611722142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76D-4DFD-8744-CB8E3E51F6DA}"/>
                </c:ext>
              </c:extLst>
            </c:dLbl>
            <c:dLbl>
              <c:idx val="1"/>
              <c:layout>
                <c:manualLayout>
                  <c:x val="0.10979377412297089"/>
                  <c:y val="0.173733330342819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762563643343209"/>
                      <c:h val="0.149847185189811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76D-4DFD-8744-CB8E3E51F6DA}"/>
                </c:ext>
              </c:extLst>
            </c:dLbl>
            <c:dLbl>
              <c:idx val="2"/>
              <c:layout>
                <c:manualLayout>
                  <c:x val="-0.15386207658073814"/>
                  <c:y val="1.98745064088781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0883351777167559"/>
                      <c:h val="0.147576773292995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76D-4DFD-8744-CB8E3E51F6DA}"/>
                </c:ext>
              </c:extLst>
            </c:dLbl>
            <c:dLbl>
              <c:idx val="3"/>
              <c:layout>
                <c:manualLayout>
                  <c:x val="0.14716464282357775"/>
                  <c:y val="2.07416395343713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32805371210358"/>
                      <c:h val="0.141219792106985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76D-4DFD-8744-CB8E3E51F6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林業産出額!$Q$12:$Q$15</c:f>
              <c:strCache>
                <c:ptCount val="4"/>
                <c:pt idx="0">
                  <c:v>木材生産</c:v>
                </c:pt>
                <c:pt idx="1">
                  <c:v>栽培きのこ類</c:v>
                </c:pt>
                <c:pt idx="2">
                  <c:v>林野副産物採取</c:v>
                </c:pt>
                <c:pt idx="3">
                  <c:v>薪炭生産</c:v>
                </c:pt>
              </c:strCache>
            </c:strRef>
          </c:cat>
          <c:val>
            <c:numRef>
              <c:f>林業産出額!$R$12:$R$15</c:f>
              <c:numCache>
                <c:formatCode>0.0%</c:formatCode>
                <c:ptCount val="4"/>
                <c:pt idx="0">
                  <c:v>0.73421926910299007</c:v>
                </c:pt>
                <c:pt idx="1">
                  <c:v>0.24584717607973422</c:v>
                </c:pt>
                <c:pt idx="2">
                  <c:v>1.8272425249169437E-2</c:v>
                </c:pt>
                <c:pt idx="3">
                  <c:v>1.6611295681063123E-3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6D-4DFD-8744-CB8E3E51F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3FFF3"/>
    </a:solidFill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游ゴシック Medium" panose="020B0500000000000000" pitchFamily="50" charset="-128"/>
          <a:ea typeface="游ゴシック Medium" panose="020B05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ＭＳ Ｐゴシック"/>
              </a:defRPr>
            </a:pPr>
            <a:r>
              <a:rPr lang="ja-JP" altLang="ja-JP" sz="700" b="1" i="0" baseline="0">
                <a:effectLst/>
              </a:rPr>
              <a:t>へいせい</a:t>
            </a:r>
            <a:r>
              <a:rPr lang="ja-JP" altLang="en-US" sz="700" b="1" i="0" baseline="0">
                <a:effectLst/>
              </a:rPr>
              <a:t>　　</a:t>
            </a:r>
            <a:r>
              <a:rPr lang="ja-JP" altLang="ja-JP" sz="700" b="1" i="0" baseline="0">
                <a:effectLst/>
              </a:rPr>
              <a:t>ねん　　　　　ねん</a:t>
            </a:r>
            <a:endParaRPr lang="ja-JP" altLang="ja-JP" sz="7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ＭＳ Ｐゴシック"/>
              </a:defRPr>
            </a:pPr>
            <a:r>
              <a:rPr lang="ja-JP" sz="1400" b="1"/>
              <a:t>平成</a:t>
            </a:r>
            <a:r>
              <a:rPr lang="en-US" sz="1400" b="1"/>
              <a:t>1</a:t>
            </a:r>
            <a:r>
              <a:rPr lang="en-US" altLang="ja-JP" sz="1400" b="1"/>
              <a:t>9</a:t>
            </a:r>
            <a:r>
              <a:rPr lang="ja-JP" sz="1400" b="1"/>
              <a:t>年</a:t>
            </a:r>
            <a:r>
              <a:rPr lang="en-US" altLang="ja-JP" sz="1400" b="1" i="0" u="none" strike="noStrike" baseline="0">
                <a:effectLst/>
              </a:rPr>
              <a:t>(2007</a:t>
            </a:r>
            <a:r>
              <a:rPr lang="ja-JP" altLang="ja-JP" sz="1400" b="1" i="0" u="none" strike="noStrike" baseline="0">
                <a:effectLst/>
              </a:rPr>
              <a:t>年</a:t>
            </a:r>
            <a:r>
              <a:rPr lang="en-US" altLang="ja-JP" sz="1400" b="1" i="0" u="none" strike="noStrike" baseline="0">
                <a:effectLst/>
              </a:rPr>
              <a:t>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ＭＳ Ｐゴシック"/>
              </a:defRPr>
            </a:pPr>
            <a:r>
              <a:rPr lang="ja-JP" altLang="en-US" sz="700" b="1" i="0" u="none" strike="noStrike" baseline="0">
                <a:effectLst/>
              </a:rPr>
              <a:t>りんぎょうさんしゅつがく　おくえん</a:t>
            </a:r>
            <a:endParaRPr lang="en-US" altLang="ja-JP" sz="800" b="1" i="0" u="none" strike="noStrike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rgbClr val="000000"/>
                </a:solidFill>
                <a:latin typeface="游ゴシック Medium" panose="020B0500000000000000" pitchFamily="50" charset="-128"/>
                <a:ea typeface="游ゴシック Medium" panose="020B0500000000000000" pitchFamily="50" charset="-128"/>
                <a:cs typeface="ＭＳ Ｐゴシック"/>
              </a:defRPr>
            </a:pPr>
            <a:r>
              <a:rPr lang="ja-JP" sz="1400" b="1"/>
              <a:t>林業産出額 </a:t>
            </a:r>
            <a:r>
              <a:rPr lang="en-US" altLang="ja-JP" sz="1400" b="1"/>
              <a:t>15.8</a:t>
            </a:r>
            <a:r>
              <a:rPr lang="ja-JP" sz="1400" b="1"/>
              <a:t>億円</a:t>
            </a:r>
          </a:p>
        </c:rich>
      </c:tx>
      <c:layout>
        <c:manualLayout>
          <c:xMode val="edge"/>
          <c:yMode val="edge"/>
          <c:x val="0.227724261917196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2914728229654"/>
          <c:y val="0.38488299555431954"/>
          <c:w val="0.83661673204276776"/>
          <c:h val="0.56551647682646811"/>
        </c:manualLayout>
      </c:layout>
      <c:pieChart>
        <c:varyColors val="1"/>
        <c:ser>
          <c:idx val="0"/>
          <c:order val="0"/>
          <c:tx>
            <c:strRef>
              <c:f>林業産出額!$U$5</c:f>
              <c:strCache>
                <c:ptCount val="1"/>
                <c:pt idx="0">
                  <c:v>平成19年</c:v>
                </c:pt>
              </c:strCache>
            </c:strRef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99FF33">
                  <a:alpha val="80000"/>
                </a:srgbClr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94E-403F-A04B-F09D15DC4997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94E-403F-A04B-F09D15DC4997}"/>
              </c:ext>
            </c:extLst>
          </c:dPt>
          <c:dPt>
            <c:idx val="2"/>
            <c:bubble3D val="0"/>
            <c:spPr>
              <a:solidFill>
                <a:srgbClr val="FF66CC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94E-403F-A04B-F09D15DC4997}"/>
              </c:ext>
            </c:extLst>
          </c:dPt>
          <c:dPt>
            <c:idx val="3"/>
            <c:bubble3D val="0"/>
            <c:spPr>
              <a:solidFill>
                <a:srgbClr val="66330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94E-403F-A04B-F09D15DC4997}"/>
              </c:ext>
            </c:extLst>
          </c:dPt>
          <c:dLbls>
            <c:dLbl>
              <c:idx val="0"/>
              <c:layout>
                <c:manualLayout>
                  <c:x val="-0.11515037051790183"/>
                  <c:y val="-0.175245863464386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93961214765742"/>
                      <c:h val="0.146894715052800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94E-403F-A04B-F09D15DC4997}"/>
                </c:ext>
              </c:extLst>
            </c:dLbl>
            <c:dLbl>
              <c:idx val="1"/>
              <c:layout>
                <c:manualLayout>
                  <c:x val="0.1539698946423326"/>
                  <c:y val="8.63632289390073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602452156756245"/>
                      <c:h val="0.149861831039099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94E-403F-A04B-F09D15DC499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4E-403F-A04B-F09D15DC4997}"/>
                </c:ext>
              </c:extLst>
            </c:dLbl>
            <c:dLbl>
              <c:idx val="3"/>
              <c:layout>
                <c:manualLayout>
                  <c:x val="0.12254999085533134"/>
                  <c:y val="-8.2844163720206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 b="1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32751215132488"/>
                      <c:h val="0.131575660140590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94E-403F-A04B-F09D15DC49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林業産出額!$Q$12:$Q$15</c:f>
              <c:strCache>
                <c:ptCount val="4"/>
                <c:pt idx="0">
                  <c:v>木材生産</c:v>
                </c:pt>
                <c:pt idx="1">
                  <c:v>栽培きのこ類</c:v>
                </c:pt>
                <c:pt idx="2">
                  <c:v>林野副産物採取</c:v>
                </c:pt>
                <c:pt idx="3">
                  <c:v>薪炭生産</c:v>
                </c:pt>
              </c:strCache>
            </c:strRef>
          </c:cat>
          <c:val>
            <c:numRef>
              <c:f>林業産出額!$W$12:$W$15</c:f>
              <c:numCache>
                <c:formatCode>0.0%</c:formatCode>
                <c:ptCount val="4"/>
                <c:pt idx="0">
                  <c:v>0.63225806451612898</c:v>
                </c:pt>
                <c:pt idx="1">
                  <c:v>0.17275747508305647</c:v>
                </c:pt>
                <c:pt idx="2">
                  <c:v>1.6611295681063124E-2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4E-403F-A04B-F09D15DC49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3FFF3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游ゴシック Medium" panose="020B0500000000000000" pitchFamily="50" charset="-128"/>
          <a:ea typeface="游ゴシック Medium" panose="020B05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700"/>
              <a:t>れいわ　　ねん　　　　　　ねん</a:t>
            </a:r>
            <a:endParaRPr lang="en-US" altLang="ja-JP" sz="700"/>
          </a:p>
          <a:p>
            <a:pPr>
              <a:defRPr sz="1400"/>
            </a:pPr>
            <a:r>
              <a:rPr lang="ja-JP" altLang="en-US" sz="1400"/>
              <a:t>令和４</a:t>
            </a:r>
            <a:r>
              <a:rPr lang="ja-JP" sz="1400"/>
              <a:t>年</a:t>
            </a:r>
            <a:r>
              <a:rPr lang="en-US" altLang="ja-JP" sz="1400"/>
              <a:t>(2022</a:t>
            </a:r>
            <a:r>
              <a:rPr lang="ja-JP" altLang="en-US" sz="1400"/>
              <a:t>年</a:t>
            </a:r>
            <a:r>
              <a:rPr lang="en-US" altLang="ja-JP" sz="1400"/>
              <a:t>)</a:t>
            </a:r>
            <a:r>
              <a:rPr lang="ja-JP" sz="1400"/>
              <a:t>　　　　　　　　</a:t>
            </a:r>
            <a:r>
              <a:rPr lang="ja-JP" altLang="en-US" sz="700"/>
              <a:t>りんぎょうさんしゅつがく　　おくえん</a:t>
            </a:r>
            <a:endParaRPr lang="en-US" altLang="ja-JP" sz="700"/>
          </a:p>
          <a:p>
            <a:pPr>
              <a:defRPr sz="1400"/>
            </a:pPr>
            <a:r>
              <a:rPr lang="ja-JP" sz="1400"/>
              <a:t>林業産出額 </a:t>
            </a:r>
            <a:r>
              <a:rPr lang="en-US" altLang="ja-JP" sz="1400"/>
              <a:t>31.0</a:t>
            </a:r>
            <a:r>
              <a:rPr lang="ja-JP" sz="1400"/>
              <a:t>億円</a:t>
            </a:r>
          </a:p>
        </c:rich>
      </c:tx>
      <c:layout>
        <c:manualLayout>
          <c:xMode val="edge"/>
          <c:yMode val="edge"/>
          <c:x val="0.2245203679671168"/>
          <c:y val="7.263000018781308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19889213269671E-2"/>
          <c:y val="0.35981780809642228"/>
          <c:w val="0.84029462515488396"/>
          <c:h val="0.5643524430405269"/>
        </c:manualLayout>
      </c:layout>
      <c:pieChart>
        <c:varyColors val="1"/>
        <c:ser>
          <c:idx val="0"/>
          <c:order val="0"/>
          <c:tx>
            <c:strRef>
              <c:f>林業産出額!$X$5</c:f>
              <c:strCache>
                <c:ptCount val="1"/>
                <c:pt idx="0">
                  <c:v>令和４年</c:v>
                </c:pt>
              </c:strCache>
            </c:strRef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99FF33">
                  <a:alpha val="80000"/>
                </a:srgbClr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E2-4703-89C6-F0DB3DA433CC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8E2-4703-89C6-F0DB3DA433CC}"/>
              </c:ext>
            </c:extLst>
          </c:dPt>
          <c:dPt>
            <c:idx val="2"/>
            <c:bubble3D val="0"/>
            <c:spPr>
              <a:solidFill>
                <a:srgbClr val="FF66CC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8E2-4703-89C6-F0DB3DA433CC}"/>
              </c:ext>
            </c:extLst>
          </c:dPt>
          <c:dPt>
            <c:idx val="3"/>
            <c:bubble3D val="0"/>
            <c:spPr>
              <a:solidFill>
                <a:srgbClr val="66330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8E2-4703-89C6-F0DB3DA433CC}"/>
              </c:ext>
            </c:extLst>
          </c:dPt>
          <c:dLbls>
            <c:dLbl>
              <c:idx val="0"/>
              <c:layout>
                <c:manualLayout>
                  <c:x val="-0.13923885284601953"/>
                  <c:y val="-0.147262013118400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684011060896238"/>
                      <c:h val="0.163171419098143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8E2-4703-89C6-F0DB3DA433CC}"/>
                </c:ext>
              </c:extLst>
            </c:dLbl>
            <c:dLbl>
              <c:idx val="1"/>
              <c:layout>
                <c:manualLayout>
                  <c:x val="0.16056883322647231"/>
                  <c:y val="5.10643236074269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53646143459808"/>
                      <c:h val="0.175954433497536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8E2-4703-89C6-F0DB3DA433CC}"/>
                </c:ext>
              </c:extLst>
            </c:dLbl>
            <c:dLbl>
              <c:idx val="2"/>
              <c:layout>
                <c:manualLayout>
                  <c:x val="-9.2381968785494054E-2"/>
                  <c:y val="3.75850227358848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121778624814554"/>
                      <c:h val="0.1488845206517620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E2-4703-89C6-F0DB3DA433CC}"/>
                </c:ext>
              </c:extLst>
            </c:dLbl>
            <c:dLbl>
              <c:idx val="3"/>
              <c:layout>
                <c:manualLayout>
                  <c:x val="0.16056866003193015"/>
                  <c:y val="5.4498863205759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35191676131749"/>
                      <c:h val="0.180466085638499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E2-4703-89C6-F0DB3DA433C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林業産出額!$Q$12:$Q$15</c:f>
              <c:strCache>
                <c:ptCount val="4"/>
                <c:pt idx="0">
                  <c:v>木材生産</c:v>
                </c:pt>
                <c:pt idx="1">
                  <c:v>栽培きのこ類</c:v>
                </c:pt>
                <c:pt idx="2">
                  <c:v>林野副産物採取</c:v>
                </c:pt>
                <c:pt idx="3">
                  <c:v>薪炭生産</c:v>
                </c:pt>
              </c:strCache>
            </c:strRef>
          </c:cat>
          <c:val>
            <c:numRef>
              <c:f>林業産出額!$X$12:$X$15</c:f>
              <c:numCache>
                <c:formatCode>0.0%</c:formatCode>
                <c:ptCount val="4"/>
                <c:pt idx="0">
                  <c:v>0.62903225806451613</c:v>
                </c:pt>
                <c:pt idx="1">
                  <c:v>0.16445182724252491</c:v>
                </c:pt>
                <c:pt idx="2">
                  <c:v>1.1627906976744186E-2</c:v>
                </c:pt>
                <c:pt idx="3">
                  <c:v>1.4950166112956811E-2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E2-4703-89C6-F0DB3DA433C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3FFF3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游ゴシック Medium" panose="020B0500000000000000" pitchFamily="50" charset="-128"/>
          <a:ea typeface="游ゴシック Medium" panose="020B0500000000000000" pitchFamily="50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8.png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6.emf"/><Relationship Id="rId4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7.emf"/><Relationship Id="rId1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4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114299</xdr:rowOff>
    </xdr:from>
    <xdr:to>
      <xdr:col>10</xdr:col>
      <xdr:colOff>295275</xdr:colOff>
      <xdr:row>17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434687</xdr:colOff>
      <xdr:row>19</xdr:row>
      <xdr:rowOff>57150</xdr:rowOff>
    </xdr:from>
    <xdr:to>
      <xdr:col>8</xdr:col>
      <xdr:colOff>441614</xdr:colOff>
      <xdr:row>22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39562" y="4572000"/>
          <a:ext cx="4121727" cy="781050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0.30282</cdr:x>
      <cdr:y>0.02159</cdr:y>
    </cdr:from>
    <cdr:to>
      <cdr:x>0.36505</cdr:x>
      <cdr:y>0.1988</cdr:y>
    </cdr:to>
    <cdr:pic>
      <cdr:nvPicPr>
        <cdr:cNvPr id="122881" name="Picture 1" descr="ひのき">
          <a:extLst xmlns:a="http://schemas.openxmlformats.org/drawingml/2006/main">
            <a:ext uri="{FF2B5EF4-FFF2-40B4-BE49-F238E27FC236}">
              <a16:creationId xmlns:a16="http://schemas.microsoft.com/office/drawing/2014/main" id="{7432A19F-090C-84A1-A7B3-D93379D790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44089" y="80613"/>
          <a:ext cx="399507" cy="6616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0.38908</cdr:x>
      <cdr:y>0.07993</cdr:y>
    </cdr:from>
    <cdr:to>
      <cdr:x>0.48919</cdr:x>
      <cdr:y>0.19443</cdr:y>
    </cdr:to>
    <cdr:pic>
      <cdr:nvPicPr>
        <cdr:cNvPr id="122882" name="Picture 2" descr="松">
          <a:extLst xmlns:a="http://schemas.openxmlformats.org/drawingml/2006/main">
            <a:ext uri="{FF2B5EF4-FFF2-40B4-BE49-F238E27FC236}">
              <a16:creationId xmlns:a16="http://schemas.microsoft.com/office/drawing/2014/main" id="{A11CAD1D-711D-EA55-6DB2-8C650EF380D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97865" y="298443"/>
          <a:ext cx="642691" cy="427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0.20384</cdr:x>
      <cdr:y>0.04842</cdr:y>
    </cdr:from>
    <cdr:to>
      <cdr:x>0.25992</cdr:x>
      <cdr:y>0.20667</cdr:y>
    </cdr:to>
    <cdr:pic>
      <cdr:nvPicPr>
        <cdr:cNvPr id="122883" name="Picture 3" descr="杉">
          <a:extLst xmlns:a="http://schemas.openxmlformats.org/drawingml/2006/main">
            <a:ext uri="{FF2B5EF4-FFF2-40B4-BE49-F238E27FC236}">
              <a16:creationId xmlns:a16="http://schemas.microsoft.com/office/drawing/2014/main" id="{0A98B79C-4D9D-94D1-6F75-02836917C77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08652" y="180791"/>
          <a:ext cx="360025" cy="590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0.71334</cdr:x>
      <cdr:y>0.94648</cdr:y>
    </cdr:from>
    <cdr:to>
      <cdr:x>0.83822</cdr:x>
      <cdr:y>0.98482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D832FA58-1F4B-CB11-1BAD-DBBBDB139FC9}"/>
            </a:ext>
          </a:extLst>
        </cdr:cNvPr>
        <cdr:cNvSpPr/>
      </cdr:nvSpPr>
      <cdr:spPr>
        <a:xfrm xmlns:a="http://schemas.openxmlformats.org/drawingml/2006/main">
          <a:off x="4147857" y="3319183"/>
          <a:ext cx="726141" cy="1344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CC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466443</xdr:colOff>
      <xdr:row>21</xdr:row>
      <xdr:rowOff>102254</xdr:rowOff>
    </xdr:from>
    <xdr:to>
      <xdr:col>13</xdr:col>
      <xdr:colOff>335477</xdr:colOff>
      <xdr:row>44</xdr:row>
      <xdr:rowOff>19611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1793</xdr:colOff>
      <xdr:row>3</xdr:row>
      <xdr:rowOff>6700</xdr:rowOff>
    </xdr:from>
    <xdr:to>
      <xdr:col>13</xdr:col>
      <xdr:colOff>615847</xdr:colOff>
      <xdr:row>21</xdr:row>
      <xdr:rowOff>1183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87275" y="786629"/>
          <a:ext cx="8036831" cy="4709919"/>
          <a:chOff x="410135" y="813524"/>
          <a:chExt cx="8857103" cy="4880247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/>
        </xdr:nvGrpSpPr>
        <xdr:grpSpPr>
          <a:xfrm>
            <a:off x="410135" y="813524"/>
            <a:ext cx="8857103" cy="4248082"/>
            <a:chOff x="410135" y="813525"/>
            <a:chExt cx="8857101" cy="4248086"/>
          </a:xfrm>
        </xdr:grpSpPr>
        <xdr:graphicFrame macro="">
          <xdr:nvGraphicFramePr>
            <xdr:cNvPr id="2" name="グラフ 4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10135" y="820133"/>
            <a:ext cx="2877185" cy="42356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3" name="グラフ 15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3404934" y="820735"/>
            <a:ext cx="2877963" cy="423520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4" name="グラフ 16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6389274" y="813525"/>
            <a:ext cx="2877962" cy="424808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grpSp>
        <xdr:nvGrpSpPr>
          <xdr:cNvPr id="27" name="グループ化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GrpSpPr/>
        </xdr:nvGrpSpPr>
        <xdr:grpSpPr>
          <a:xfrm>
            <a:off x="2711823" y="5185395"/>
            <a:ext cx="4975411" cy="508376"/>
            <a:chOff x="2711823" y="5207807"/>
            <a:chExt cx="4975411" cy="517901"/>
          </a:xfrm>
        </xdr:grpSpPr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711823" y="5244353"/>
              <a:ext cx="4403891" cy="481355"/>
            </a:xfrm>
            <a:prstGeom prst="rect">
              <a:avLst/>
            </a:prstGeom>
          </xdr:spPr>
        </xdr:pic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2836983" y="5207807"/>
              <a:ext cx="4850251" cy="27982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800"/>
                <a:t>もくざいせいさん　　</a:t>
              </a:r>
              <a:r>
                <a:rPr kumimoji="1" lang="ja-JP" altLang="en-US" sz="800" baseline="0"/>
                <a:t> </a:t>
              </a:r>
              <a:r>
                <a:rPr kumimoji="1" lang="ja-JP" altLang="en-US" sz="800"/>
                <a:t>さいばい　　　　るい　　　りんやふくさんぶつさいしゅ　　　しんたんせいさん</a:t>
              </a:r>
            </a:p>
          </xdr:txBody>
        </xdr:sp>
      </xdr:grpSp>
    </xdr:grpSp>
    <xdr:clientData/>
  </xdr:twoCellAnchor>
  <xdr:twoCellAnchor>
    <xdr:from>
      <xdr:col>14</xdr:col>
      <xdr:colOff>496086</xdr:colOff>
      <xdr:row>22</xdr:row>
      <xdr:rowOff>139377</xdr:rowOff>
    </xdr:from>
    <xdr:to>
      <xdr:col>22</xdr:col>
      <xdr:colOff>717176</xdr:colOff>
      <xdr:row>26</xdr:row>
      <xdr:rowOff>173319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922910" y="5894718"/>
          <a:ext cx="6675678" cy="1073848"/>
        </a:xfrm>
        <a:prstGeom prst="round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0.15332</cdr:x>
      <cdr:y>0.90204</cdr:y>
    </cdr:from>
    <cdr:to>
      <cdr:x>0.782</cdr:x>
      <cdr:y>0.96017</cdr:y>
    </cdr:to>
    <cdr:sp macro="" textlink="">
      <cdr:nvSpPr>
        <cdr:cNvPr id="2" name="テキスト ボックス 22"/>
        <cdr:cNvSpPr txBox="1"/>
      </cdr:nvSpPr>
      <cdr:spPr>
        <a:xfrm xmlns:a="http://schemas.openxmlformats.org/drawingml/2006/main">
          <a:off x="1134494" y="4170878"/>
          <a:ext cx="4651846" cy="268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700"/>
            <a:t>もくざいせいさん　　　　　　　さいばい　　　　　 るい　　　　　　　りんやふくさんぶつさいしゅ　　　　　　　</a:t>
          </a:r>
          <a:r>
            <a:rPr kumimoji="1" lang="ja-JP" altLang="en-US" sz="700" baseline="0"/>
            <a:t> </a:t>
          </a:r>
          <a:r>
            <a:rPr kumimoji="1" lang="ja-JP" altLang="en-US" sz="700"/>
            <a:t>しんたんせいさん</a:t>
          </a:r>
        </a:p>
      </cdr:txBody>
    </cdr:sp>
  </cdr:relSizeAnchor>
  <cdr:relSizeAnchor xmlns:cdr="http://schemas.openxmlformats.org/drawingml/2006/chartDrawing">
    <cdr:from>
      <cdr:x>0.83247</cdr:x>
      <cdr:y>0.92897</cdr:y>
    </cdr:from>
    <cdr:to>
      <cdr:x>1</cdr:x>
      <cdr:y>1</cdr:y>
    </cdr:to>
    <cdr:sp macro="" textlink="">
      <cdr:nvSpPr>
        <cdr:cNvPr id="3" name="テキスト ボックス 12"/>
        <cdr:cNvSpPr txBox="1"/>
      </cdr:nvSpPr>
      <cdr:spPr>
        <a:xfrm xmlns:a="http://schemas.openxmlformats.org/drawingml/2006/main">
          <a:off x="6211637" y="4308390"/>
          <a:ext cx="1239635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単位：</a:t>
          </a:r>
          <a:r>
            <a:rPr kumimoji="1" lang="en-US" altLang="ja-JP" sz="11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1,000</a:t>
          </a:r>
          <a:r>
            <a:rPr kumimoji="1" lang="ja-JP" altLang="en-US" sz="11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万円</a:t>
          </a:r>
        </a:p>
      </cdr:txBody>
    </cdr:sp>
  </cdr:relSizeAnchor>
  <cdr:relSizeAnchor xmlns:cdr="http://schemas.openxmlformats.org/drawingml/2006/chartDrawing">
    <cdr:from>
      <cdr:x>0.81822</cdr:x>
      <cdr:y>0.90901</cdr:y>
    </cdr:from>
    <cdr:to>
      <cdr:x>0.99722</cdr:x>
      <cdr:y>0.96713</cdr:y>
    </cdr:to>
    <cdr:sp macro="" textlink="">
      <cdr:nvSpPr>
        <cdr:cNvPr id="4" name="テキスト ボックス 22"/>
        <cdr:cNvSpPr txBox="1"/>
      </cdr:nvSpPr>
      <cdr:spPr>
        <a:xfrm xmlns:a="http://schemas.openxmlformats.org/drawingml/2006/main">
          <a:off x="6604468" y="4366085"/>
          <a:ext cx="1444859" cy="279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ja-JP" altLang="en-US" sz="700">
              <a:solidFill>
                <a:sysClr val="windowText" lastClr="000000"/>
              </a:solidFill>
            </a:rPr>
            <a:t>たんい　</a:t>
          </a:r>
          <a:r>
            <a:rPr kumimoji="1" lang="ja-JP" altLang="en-US" sz="700" baseline="0">
              <a:solidFill>
                <a:sysClr val="windowText" lastClr="000000"/>
              </a:solidFill>
            </a:rPr>
            <a:t>  </a:t>
          </a:r>
          <a:r>
            <a:rPr kumimoji="1" lang="ja-JP" altLang="en-US" sz="700">
              <a:solidFill>
                <a:sysClr val="windowText" lastClr="000000"/>
              </a:solidFill>
            </a:rPr>
            <a:t>　　　　　　まんえん</a:t>
          </a:r>
        </a:p>
      </cdr:txBody>
    </cdr:sp>
  </cdr:relSizeAnchor>
  <cdr:relSizeAnchor xmlns:cdr="http://schemas.openxmlformats.org/drawingml/2006/chartDrawing">
    <cdr:from>
      <cdr:x>0.47611</cdr:x>
      <cdr:y>0.03805</cdr:y>
    </cdr:from>
    <cdr:to>
      <cdr:x>0.53663</cdr:x>
      <cdr:y>0.11859</cdr:y>
    </cdr:to>
    <cdr:pic>
      <cdr:nvPicPr>
        <cdr:cNvPr id="5" name="Picture 1">
          <a:extLst xmlns:a="http://schemas.openxmlformats.org/drawingml/2006/main">
            <a:ext uri="{FF2B5EF4-FFF2-40B4-BE49-F238E27FC236}">
              <a16:creationId xmlns:a16="http://schemas.microsoft.com/office/drawing/2014/main" id="{E008C65B-D55D-DC27-A746-CB48E008C11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71708" y="180381"/>
          <a:ext cx="441301" cy="38179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0.14525</cdr:x>
      <cdr:y>0.73675</cdr:y>
    </cdr:from>
    <cdr:to>
      <cdr:x>0.20576</cdr:x>
      <cdr:y>0.81729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9DFA0788-D6D5-7998-F45F-B5DC5354A77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9153" y="3492459"/>
          <a:ext cx="441228" cy="38178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0.14504</cdr:x>
      <cdr:y>0.16003</cdr:y>
    </cdr:from>
    <cdr:to>
      <cdr:x>0.20556</cdr:x>
      <cdr:y>0.24057</cdr:y>
    </cdr:to>
    <cdr:pic>
      <cdr:nvPicPr>
        <cdr:cNvPr id="7" name="Picture 1">
          <a:extLst xmlns:a="http://schemas.openxmlformats.org/drawingml/2006/main">
            <a:ext uri="{FF2B5EF4-FFF2-40B4-BE49-F238E27FC236}">
              <a16:creationId xmlns:a16="http://schemas.microsoft.com/office/drawing/2014/main" id="{82AEBF2E-2A75-D931-9A7C-1E76B977AD3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57601" y="758598"/>
          <a:ext cx="441301" cy="38178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0.01308</cdr:x>
      <cdr:y>0.78194</cdr:y>
    </cdr:from>
    <cdr:to>
      <cdr:x>0.11399</cdr:x>
      <cdr:y>0.85123</cdr:y>
    </cdr:to>
    <cdr:sp macro="" textlink="">
      <cdr:nvSpPr>
        <cdr:cNvPr id="8" name="テキスト ボックス 13"/>
        <cdr:cNvSpPr txBox="1"/>
      </cdr:nvSpPr>
      <cdr:spPr>
        <a:xfrm xmlns:a="http://schemas.openxmlformats.org/drawingml/2006/main">
          <a:off x="95373" y="3706700"/>
          <a:ext cx="73584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(2022</a:t>
          </a:r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0.00955</cdr:x>
      <cdr:y>0.08569</cdr:y>
    </cdr:from>
    <cdr:to>
      <cdr:x>0.11047</cdr:x>
      <cdr:y>0.15497</cdr:y>
    </cdr:to>
    <cdr:sp macro="" textlink="">
      <cdr:nvSpPr>
        <cdr:cNvPr id="10" name="テキスト ボックス 15"/>
        <cdr:cNvSpPr txBox="1"/>
      </cdr:nvSpPr>
      <cdr:spPr>
        <a:xfrm xmlns:a="http://schemas.openxmlformats.org/drawingml/2006/main">
          <a:off x="69650" y="406185"/>
          <a:ext cx="73584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(1992</a:t>
          </a:r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0.76374</cdr:x>
      <cdr:y>0.03527</cdr:y>
    </cdr:from>
    <cdr:to>
      <cdr:x>0.82282</cdr:x>
      <cdr:y>0.12796</cdr:y>
    </cdr:to>
    <cdr:pic>
      <cdr:nvPicPr>
        <cdr:cNvPr id="14" name="図 13" descr="\\pitpro1\Homes$\nishioasuka\Desktop\とうけいこどもページ\イラスト\0929\kinoko.png">
          <a:extLst xmlns:a="http://schemas.openxmlformats.org/drawingml/2006/main">
            <a:ext uri="{FF2B5EF4-FFF2-40B4-BE49-F238E27FC236}">
              <a16:creationId xmlns:a16="http://schemas.microsoft.com/office/drawing/2014/main" id="{E9973047-4FBE-4B19-2337-946F189E85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569053" y="167173"/>
          <a:ext cx="430800" cy="439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0.35428</cdr:x>
      <cdr:y>0.50664</cdr:y>
    </cdr:from>
    <cdr:to>
      <cdr:x>0.41335</cdr:x>
      <cdr:y>0.59933</cdr:y>
    </cdr:to>
    <cdr:pic>
      <cdr:nvPicPr>
        <cdr:cNvPr id="15" name="図 14" descr="\\pitpro1\Homes$\nishioasuka\Desktop\とうけいこどもページ\イラスト\0929\kinoko.png">
          <a:extLst xmlns:a="http://schemas.openxmlformats.org/drawingml/2006/main">
            <a:ext uri="{FF2B5EF4-FFF2-40B4-BE49-F238E27FC236}">
              <a16:creationId xmlns:a16="http://schemas.microsoft.com/office/drawing/2014/main" id="{9CAE8F2F-3624-5EFE-CD9B-0AEAD975AFA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83309" y="2401680"/>
          <a:ext cx="430727" cy="439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0.36756</cdr:x>
      <cdr:y>0.76268</cdr:y>
    </cdr:from>
    <cdr:to>
      <cdr:x>0.42608</cdr:x>
      <cdr:y>0.85537</cdr:y>
    </cdr:to>
    <cdr:pic>
      <cdr:nvPicPr>
        <cdr:cNvPr id="16" name="図 15" descr="\\pitpro1\Homes$\nishioasuka\Desktop\とうけいこどもページ\イラスト\0929\kinoko.png">
          <a:extLst xmlns:a="http://schemas.openxmlformats.org/drawingml/2006/main">
            <a:ext uri="{FF2B5EF4-FFF2-40B4-BE49-F238E27FC236}">
              <a16:creationId xmlns:a16="http://schemas.microsoft.com/office/drawing/2014/main" id="{143C7E89-2F14-DC57-8670-A589FB5BBE9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80165" y="3615394"/>
          <a:ext cx="426717" cy="4393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0.01188</cdr:x>
      <cdr:y>0.20361</cdr:y>
    </cdr:from>
    <cdr:to>
      <cdr:x>0.1128</cdr:x>
      <cdr:y>0.2729</cdr:y>
    </cdr:to>
    <cdr:sp macro="" textlink="">
      <cdr:nvSpPr>
        <cdr:cNvPr id="11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997D6217-64E0-4AE1-C057-DB56B2436345}"/>
            </a:ext>
          </a:extLst>
        </cdr:cNvPr>
        <cdr:cNvSpPr txBox="1"/>
      </cdr:nvSpPr>
      <cdr:spPr>
        <a:xfrm xmlns:a="http://schemas.openxmlformats.org/drawingml/2006/main">
          <a:off x="86659" y="965200"/>
          <a:ext cx="73584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(1997</a:t>
          </a:r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0.0082</cdr:x>
      <cdr:y>0.32086</cdr:y>
    </cdr:from>
    <cdr:to>
      <cdr:x>0.10911</cdr:x>
      <cdr:y>0.39015</cdr:y>
    </cdr:to>
    <cdr:sp macro="" textlink="">
      <cdr:nvSpPr>
        <cdr:cNvPr id="12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234077E7-0A75-977A-FC33-879FDEC9A708}"/>
            </a:ext>
          </a:extLst>
        </cdr:cNvPr>
        <cdr:cNvSpPr txBox="1"/>
      </cdr:nvSpPr>
      <cdr:spPr>
        <a:xfrm xmlns:a="http://schemas.openxmlformats.org/drawingml/2006/main">
          <a:off x="59764" y="1521012"/>
          <a:ext cx="73584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(2002</a:t>
          </a:r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0.01311</cdr:x>
      <cdr:y>0.43433</cdr:y>
    </cdr:from>
    <cdr:to>
      <cdr:x>0.11403</cdr:x>
      <cdr:y>0.50361</cdr:y>
    </cdr:to>
    <cdr:sp macro="" textlink="">
      <cdr:nvSpPr>
        <cdr:cNvPr id="17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234077E7-0A75-977A-FC33-879FDEC9A708}"/>
            </a:ext>
          </a:extLst>
        </cdr:cNvPr>
        <cdr:cNvSpPr txBox="1"/>
      </cdr:nvSpPr>
      <cdr:spPr>
        <a:xfrm xmlns:a="http://schemas.openxmlformats.org/drawingml/2006/main">
          <a:off x="95623" y="2058895"/>
          <a:ext cx="73584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(2007</a:t>
          </a:r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0.01066</cdr:x>
      <cdr:y>0.54402</cdr:y>
    </cdr:from>
    <cdr:to>
      <cdr:x>0.11157</cdr:x>
      <cdr:y>0.6133</cdr:y>
    </cdr:to>
    <cdr:sp macro="" textlink="">
      <cdr:nvSpPr>
        <cdr:cNvPr id="18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234077E7-0A75-977A-FC33-879FDEC9A708}"/>
            </a:ext>
          </a:extLst>
        </cdr:cNvPr>
        <cdr:cNvSpPr txBox="1"/>
      </cdr:nvSpPr>
      <cdr:spPr>
        <a:xfrm xmlns:a="http://schemas.openxmlformats.org/drawingml/2006/main">
          <a:off x="77695" y="2578847"/>
          <a:ext cx="73584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(2012</a:t>
          </a:r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  <cdr:relSizeAnchor xmlns:cdr="http://schemas.openxmlformats.org/drawingml/2006/chartDrawing">
    <cdr:from>
      <cdr:x>0.01311</cdr:x>
      <cdr:y>0.65938</cdr:y>
    </cdr:from>
    <cdr:to>
      <cdr:x>0.11403</cdr:x>
      <cdr:y>0.72866</cdr:y>
    </cdr:to>
    <cdr:sp macro="" textlink="">
      <cdr:nvSpPr>
        <cdr:cNvPr id="19" name="テキスト ボックス 15">
          <a:extLst xmlns:a="http://schemas.openxmlformats.org/drawingml/2006/main">
            <a:ext uri="{FF2B5EF4-FFF2-40B4-BE49-F238E27FC236}">
              <a16:creationId xmlns:a16="http://schemas.microsoft.com/office/drawing/2014/main" id="{234077E7-0A75-977A-FC33-879FDEC9A708}"/>
            </a:ext>
          </a:extLst>
        </cdr:cNvPr>
        <cdr:cNvSpPr txBox="1"/>
      </cdr:nvSpPr>
      <cdr:spPr>
        <a:xfrm xmlns:a="http://schemas.openxmlformats.org/drawingml/2006/main">
          <a:off x="95623" y="3125694"/>
          <a:ext cx="735842" cy="32842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(2017</a:t>
          </a:r>
          <a:r>
            <a:rPr kumimoji="1" lang="ja-JP" altLang="en-US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年</a:t>
          </a:r>
          <a:r>
            <a:rPr kumimoji="1" lang="en-US" altLang="ja-JP" sz="11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)</a:t>
          </a:r>
          <a:endParaRPr kumimoji="1" lang="ja-JP" altLang="en-US" sz="11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0.10654</cdr:x>
      <cdr:y>0.32251</cdr:y>
    </cdr:from>
    <cdr:to>
      <cdr:x>0.21424</cdr:x>
      <cdr:y>0.40615</cdr:y>
    </cdr:to>
    <cdr:pic>
      <cdr:nvPicPr>
        <cdr:cNvPr id="124931" name="Picture 3">
          <a:extLst xmlns:a="http://schemas.openxmlformats.org/drawingml/2006/main">
            <a:ext uri="{FF2B5EF4-FFF2-40B4-BE49-F238E27FC236}">
              <a16:creationId xmlns:a16="http://schemas.microsoft.com/office/drawing/2014/main" id="{42FCD339-48F6-D85E-2016-EBB4F5399E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7782" y="1353023"/>
          <a:ext cx="311140" cy="350893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0.26666</cdr:x>
      <cdr:y>0.42673</cdr:y>
    </cdr:from>
    <cdr:to>
      <cdr:x>0.43239</cdr:x>
      <cdr:y>0.53153</cdr:y>
    </cdr:to>
    <cdr:pic>
      <cdr:nvPicPr>
        <cdr:cNvPr id="9" name="図 8" descr="\\pitpro1\Homes$\nishioasuka\Desktop\とうけいこどもページ\イラスト\0929\kinoko.png">
          <a:extLst xmlns:a="http://schemas.openxmlformats.org/drawingml/2006/main">
            <a:ext uri="{FF2B5EF4-FFF2-40B4-BE49-F238E27FC236}">
              <a16:creationId xmlns:a16="http://schemas.microsoft.com/office/drawing/2014/main" id="{8CDBB84F-1ECD-ECD9-29C8-B99F082DB3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767216" y="1807479"/>
          <a:ext cx="476836" cy="4438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  <cdr:relSizeAnchor xmlns:cdr="http://schemas.openxmlformats.org/drawingml/2006/chartDrawing">
    <cdr:from>
      <cdr:x>0.47724</cdr:x>
      <cdr:y>0.7067</cdr:y>
    </cdr:from>
    <cdr:to>
      <cdr:x>0.6478</cdr:x>
      <cdr:y>0.81641</cdr:y>
    </cdr:to>
    <cdr:pic>
      <cdr:nvPicPr>
        <cdr:cNvPr id="10" name="Picture 1">
          <a:extLst xmlns:a="http://schemas.openxmlformats.org/drawingml/2006/main">
            <a:ext uri="{FF2B5EF4-FFF2-40B4-BE49-F238E27FC236}">
              <a16:creationId xmlns:a16="http://schemas.microsoft.com/office/drawing/2014/main" id="{2CD308B4-939D-106D-AAC9-F6CAF5E5048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3095" y="3009153"/>
          <a:ext cx="490751" cy="467146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0.74597</cdr:x>
      <cdr:y>0.30127</cdr:y>
    </cdr:from>
    <cdr:to>
      <cdr:x>0.94237</cdr:x>
      <cdr:y>0.38777</cdr:y>
    </cdr:to>
    <cdr:pic>
      <cdr:nvPicPr>
        <cdr:cNvPr id="11" name="Picture 4">
          <a:extLst xmlns:a="http://schemas.openxmlformats.org/drawingml/2006/main">
            <a:ext uri="{FF2B5EF4-FFF2-40B4-BE49-F238E27FC236}">
              <a16:creationId xmlns:a16="http://schemas.microsoft.com/office/drawing/2014/main" id="{F81A2127-C177-4BF8-D176-E377DB81975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46300" y="1276056"/>
          <a:ext cx="565079" cy="366381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0.48203</cdr:x>
      <cdr:y>0.74926</cdr:y>
    </cdr:from>
    <cdr:to>
      <cdr:x>0.65255</cdr:x>
      <cdr:y>0.85898</cdr:y>
    </cdr:to>
    <cdr:pic>
      <cdr:nvPicPr>
        <cdr:cNvPr id="247809" name="Picture 1">
          <a:extLst xmlns:a="http://schemas.openxmlformats.org/drawingml/2006/main">
            <a:ext uri="{FF2B5EF4-FFF2-40B4-BE49-F238E27FC236}">
              <a16:creationId xmlns:a16="http://schemas.microsoft.com/office/drawing/2014/main" id="{08766A1B-85ED-BAED-1EB8-9EDAEFAF5F5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79233" y="2910191"/>
          <a:ext cx="452534" cy="42616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0.70974</cdr:x>
      <cdr:y>0.28823</cdr:y>
    </cdr:from>
    <cdr:to>
      <cdr:x>0.90609</cdr:x>
      <cdr:y>0.37474</cdr:y>
    </cdr:to>
    <cdr:pic>
      <cdr:nvPicPr>
        <cdr:cNvPr id="6" name="Picture 4">
          <a:extLst xmlns:a="http://schemas.openxmlformats.org/drawingml/2006/main">
            <a:ext uri="{FF2B5EF4-FFF2-40B4-BE49-F238E27FC236}">
              <a16:creationId xmlns:a16="http://schemas.microsoft.com/office/drawing/2014/main" id="{9B56624C-750B-3284-B0A5-4D1DECEA5C7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2595" y="1220693"/>
          <a:ext cx="565088" cy="36638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0.15393</cdr:x>
      <cdr:y>0.628</cdr:y>
    </cdr:from>
    <cdr:to>
      <cdr:x>0.31962</cdr:x>
      <cdr:y>0.73281</cdr:y>
    </cdr:to>
    <cdr:pic>
      <cdr:nvPicPr>
        <cdr:cNvPr id="7" name="図 6" descr="\\pitpro1\Homes$\nishioasuka\Desktop\とうけいこどもページ\イラスト\0929\kinoko.png">
          <a:extLst xmlns:a="http://schemas.openxmlformats.org/drawingml/2006/main">
            <a:ext uri="{FF2B5EF4-FFF2-40B4-BE49-F238E27FC236}">
              <a16:creationId xmlns:a16="http://schemas.microsoft.com/office/drawing/2014/main" id="{44D29BB5-14A8-6984-F220-4FEDEBBE16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42998" y="2659694"/>
          <a:ext cx="476850" cy="443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0.48833</cdr:x>
      <cdr:y>0.73105</cdr:y>
    </cdr:from>
    <cdr:to>
      <cdr:x>0.65886</cdr:x>
      <cdr:y>0.8403</cdr:y>
    </cdr:to>
    <cdr:pic>
      <cdr:nvPicPr>
        <cdr:cNvPr id="248833" name="Picture 1">
          <a:extLst xmlns:a="http://schemas.openxmlformats.org/drawingml/2006/main">
            <a:ext uri="{FF2B5EF4-FFF2-40B4-BE49-F238E27FC236}">
              <a16:creationId xmlns:a16="http://schemas.microsoft.com/office/drawing/2014/main" id="{75043986-DDEF-DDC2-77B4-36FD661E7DA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89744" y="2848885"/>
          <a:ext cx="450395" cy="42574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0.0746</cdr:x>
      <cdr:y>0.37063</cdr:y>
    </cdr:from>
    <cdr:to>
      <cdr:x>0.18181</cdr:x>
      <cdr:y>0.454</cdr:y>
    </cdr:to>
    <cdr:pic>
      <cdr:nvPicPr>
        <cdr:cNvPr id="5" name="Picture 3">
          <a:extLst xmlns:a="http://schemas.openxmlformats.org/drawingml/2006/main">
            <a:ext uri="{FF2B5EF4-FFF2-40B4-BE49-F238E27FC236}">
              <a16:creationId xmlns:a16="http://schemas.microsoft.com/office/drawing/2014/main" id="{494F71E3-D8D1-795F-949F-601AFFC80AC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94804" y="1519512"/>
          <a:ext cx="279972" cy="341802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0.74</cdr:x>
      <cdr:y>0.30547</cdr:y>
    </cdr:from>
    <cdr:to>
      <cdr:x>0.93635</cdr:x>
      <cdr:y>0.39156</cdr:y>
    </cdr:to>
    <cdr:pic>
      <cdr:nvPicPr>
        <cdr:cNvPr id="6" name="Picture 4">
          <a:extLst xmlns:a="http://schemas.openxmlformats.org/drawingml/2006/main">
            <a:ext uri="{FF2B5EF4-FFF2-40B4-BE49-F238E27FC236}">
              <a16:creationId xmlns:a16="http://schemas.microsoft.com/office/drawing/2014/main" id="{34CB6563-CA5C-6641-79E2-F8ECDB16378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29704" y="1308987"/>
          <a:ext cx="565088" cy="36890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0.1402</cdr:x>
      <cdr:y>0.62785</cdr:y>
    </cdr:from>
    <cdr:to>
      <cdr:x>0.30588</cdr:x>
      <cdr:y>0.73198</cdr:y>
    </cdr:to>
    <cdr:pic>
      <cdr:nvPicPr>
        <cdr:cNvPr id="7" name="図 6" descr="\\pitpro1\Homes$\nishioasuka\Desktop\とうけいこどもページ\イラスト\0929\kinoko.png">
          <a:extLst xmlns:a="http://schemas.openxmlformats.org/drawingml/2006/main">
            <a:ext uri="{FF2B5EF4-FFF2-40B4-BE49-F238E27FC236}">
              <a16:creationId xmlns:a16="http://schemas.microsoft.com/office/drawing/2014/main" id="{B0B26703-377D-4805-28AE-E779E23652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66118" y="2574080"/>
          <a:ext cx="432662" cy="426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0"/>
  <sheetViews>
    <sheetView showGridLines="0" view="pageBreakPreview" zoomScale="85" zoomScaleNormal="100" zoomScaleSheetLayoutView="85" workbookViewId="0">
      <selection activeCell="O3" sqref="O3"/>
    </sheetView>
  </sheetViews>
  <sheetFormatPr defaultColWidth="9" defaultRowHeight="13.2" x14ac:dyDescent="0.2"/>
  <cols>
    <col min="1" max="1" width="2.88671875" style="1" customWidth="1"/>
    <col min="2" max="11" width="9" style="1"/>
    <col min="12" max="12" width="18.33203125" style="3" customWidth="1"/>
    <col min="13" max="16384" width="9" style="1"/>
  </cols>
  <sheetData>
    <row r="2" spans="2:17" ht="20.399999999999999" x14ac:dyDescent="0.2">
      <c r="B2" s="8" t="s" ph="1">
        <v>1</v>
      </c>
      <c r="L2" s="10"/>
      <c r="M2" s="4"/>
      <c r="N2" s="4"/>
      <c r="O2" s="4"/>
      <c r="P2" s="4"/>
      <c r="Q2" s="4"/>
    </row>
    <row r="3" spans="2:17" x14ac:dyDescent="0.2">
      <c r="L3" s="1"/>
    </row>
    <row r="4" spans="2:17" ht="13.8" thickBot="1" x14ac:dyDescent="0.25"/>
    <row r="5" spans="2:17" ht="21" thickBot="1" x14ac:dyDescent="0.25">
      <c r="L5" s="16" ph="1"/>
      <c r="M5" s="15" t="s" ph="1">
        <v>9</v>
      </c>
      <c r="N5" s="13" t="s" ph="1">
        <v>2</v>
      </c>
      <c r="O5" s="13" t="s" ph="1">
        <v>3</v>
      </c>
      <c r="P5" s="13" t="s" ph="1">
        <v>4</v>
      </c>
      <c r="Q5" s="14" t="s" ph="1">
        <v>10</v>
      </c>
    </row>
    <row r="6" spans="2:17" ht="40.799999999999997" x14ac:dyDescent="0.2">
      <c r="L6" s="79" t="s" ph="1">
        <v>76</v>
      </c>
      <c r="M6" s="72" ph="1">
        <v>231</v>
      </c>
      <c r="N6" s="73" ph="1">
        <v>170</v>
      </c>
      <c r="O6" s="73" ph="1">
        <v>28</v>
      </c>
      <c r="P6" s="73" ph="1">
        <v>13</v>
      </c>
      <c r="Q6" s="74" ph="1">
        <v>20</v>
      </c>
    </row>
    <row r="7" spans="2:17" ht="19.2" x14ac:dyDescent="0.2">
      <c r="L7" s="17" t="s">
        <v>5</v>
      </c>
      <c r="M7" s="75" ph="1">
        <v>239</v>
      </c>
      <c r="N7" s="5" ph="1">
        <v>189</v>
      </c>
      <c r="O7" s="5" ph="1">
        <v>26</v>
      </c>
      <c r="P7" s="5" ph="1">
        <v>10</v>
      </c>
      <c r="Q7" s="12" ph="1">
        <v>14</v>
      </c>
    </row>
    <row r="8" spans="2:17" ht="19.2" x14ac:dyDescent="0.2">
      <c r="L8" s="17" t="s">
        <v>6</v>
      </c>
      <c r="M8" s="75" ph="1">
        <v>273</v>
      </c>
      <c r="N8" s="5" ph="1">
        <v>207</v>
      </c>
      <c r="O8" s="5" ph="1">
        <v>40</v>
      </c>
      <c r="P8" s="5" ph="1">
        <v>8</v>
      </c>
      <c r="Q8" s="12" ph="1">
        <v>18</v>
      </c>
    </row>
    <row r="9" spans="2:17" ht="19.2" x14ac:dyDescent="0.2">
      <c r="L9" s="17" t="s">
        <v>7</v>
      </c>
      <c r="M9" s="75" ph="1">
        <v>279</v>
      </c>
      <c r="N9" s="5" ph="1">
        <v>192</v>
      </c>
      <c r="O9" s="5" ph="1">
        <v>45</v>
      </c>
      <c r="P9" s="5" ph="1">
        <v>10</v>
      </c>
      <c r="Q9" s="12" ph="1">
        <v>32</v>
      </c>
    </row>
    <row r="10" spans="2:17" ht="19.2" x14ac:dyDescent="0.2">
      <c r="L10" s="17" t="s">
        <v>8</v>
      </c>
      <c r="M10" s="75" ph="1">
        <v>290</v>
      </c>
      <c r="N10" s="5" ph="1">
        <v>210</v>
      </c>
      <c r="O10" s="5" ph="1">
        <v>47</v>
      </c>
      <c r="P10" s="5" ph="1">
        <v>8</v>
      </c>
      <c r="Q10" s="12" ph="1">
        <v>25</v>
      </c>
    </row>
    <row r="11" spans="2:17" ht="19.2" x14ac:dyDescent="0.2">
      <c r="L11" s="17" t="s">
        <v>48</v>
      </c>
      <c r="M11" s="75" ph="1">
        <v>305</v>
      </c>
      <c r="N11" s="5" ph="1">
        <v>216</v>
      </c>
      <c r="O11" s="5" ph="1">
        <v>52</v>
      </c>
      <c r="P11" s="5" ph="1">
        <v>5</v>
      </c>
      <c r="Q11" s="12" ph="1">
        <v>32</v>
      </c>
    </row>
    <row r="12" spans="2:17" ht="19.2" x14ac:dyDescent="0.2">
      <c r="L12" s="17" t="s">
        <v>69</v>
      </c>
      <c r="M12" s="76" ph="1">
        <v>305</v>
      </c>
      <c r="N12" s="69" ph="1">
        <v>216</v>
      </c>
      <c r="O12" s="69" ph="1">
        <v>42</v>
      </c>
      <c r="P12" s="69" ph="1">
        <v>8</v>
      </c>
      <c r="Q12" s="70" ph="1">
        <v>39</v>
      </c>
    </row>
    <row r="13" spans="2:17" ht="19.2" x14ac:dyDescent="0.2">
      <c r="L13" s="17" t="s">
        <v>74</v>
      </c>
      <c r="M13" s="77" ph="1">
        <v>309</v>
      </c>
      <c r="N13" s="71" ph="1">
        <v>209</v>
      </c>
      <c r="O13" s="71" ph="1">
        <v>55</v>
      </c>
      <c r="P13" s="71" ph="1">
        <v>6</v>
      </c>
      <c r="Q13" s="70">
        <f>M13-SUM(N13:P13)</f>
        <v>39</v>
      </c>
    </row>
    <row r="14" spans="2:17" ht="19.2" x14ac:dyDescent="0.2">
      <c r="L14" s="17" t="s">
        <v>71</v>
      </c>
      <c r="M14" s="76" ph="1">
        <v>288</v>
      </c>
      <c r="N14" s="69" ph="1">
        <v>197</v>
      </c>
      <c r="O14" s="69" ph="1">
        <v>53</v>
      </c>
      <c r="P14" s="69" ph="1">
        <v>7</v>
      </c>
      <c r="Q14" s="70">
        <f>M14-SUM(N14:P14)</f>
        <v>31</v>
      </c>
    </row>
    <row r="15" spans="2:17" ht="27" thickBot="1" x14ac:dyDescent="0.25">
      <c r="L15" s="80" t="s">
        <v>75</v>
      </c>
      <c r="M15" s="78" ph="1">
        <v>318</v>
      </c>
      <c r="N15" s="68" ph="1">
        <v>231</v>
      </c>
      <c r="O15" s="68" ph="1">
        <v>50</v>
      </c>
      <c r="P15" s="68" ph="1">
        <v>8</v>
      </c>
      <c r="Q15" s="81">
        <f>M15-SUM(N15:P15)</f>
        <v>29</v>
      </c>
    </row>
    <row r="17" spans="4:17" ht="19.2" x14ac:dyDescent="0.2">
      <c r="Q17" s="9" t="s" ph="1">
        <v>45</v>
      </c>
    </row>
    <row r="21" spans="4:17" ht="20.399999999999999" x14ac:dyDescent="0.2">
      <c r="D21" s="1" t="s" ph="1">
        <v>0</v>
      </c>
    </row>
    <row r="22" spans="4:17" ht="20.399999999999999" x14ac:dyDescent="0.2">
      <c r="D22" s="1" t="s" ph="1">
        <v>70</v>
      </c>
    </row>
    <row r="27" spans="4:17" x14ac:dyDescent="0.2">
      <c r="L27" s="10"/>
      <c r="M27" s="4"/>
      <c r="N27" s="4"/>
      <c r="O27" s="4"/>
      <c r="P27" s="4"/>
      <c r="Q27" s="4"/>
    </row>
    <row r="28" spans="4:17" x14ac:dyDescent="0.2">
      <c r="L28" s="10"/>
      <c r="M28" s="4"/>
      <c r="N28" s="4"/>
      <c r="O28" s="4"/>
      <c r="P28" s="4"/>
      <c r="Q28" s="4"/>
    </row>
    <row r="30" spans="4:17" ht="21" x14ac:dyDescent="0.25">
      <c r="K30" s="2"/>
      <c r="L30" s="11"/>
      <c r="M30" s="4"/>
      <c r="N30" s="4"/>
      <c r="O30" s="4"/>
      <c r="P30" s="4"/>
      <c r="Q30" s="4"/>
    </row>
  </sheetData>
  <phoneticPr fontId="10" type="Hiragana" alignment="distributed"/>
  <pageMargins left="0.7" right="0.7" top="0.75" bottom="0.75" header="0.3" footer="0.3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70"/>
  <sheetViews>
    <sheetView showGridLines="0" view="pageBreakPreview" topLeftCell="A10" zoomScale="85" zoomScaleNormal="85" zoomScaleSheetLayoutView="85" workbookViewId="0">
      <selection activeCell="P26" sqref="P26"/>
    </sheetView>
  </sheetViews>
  <sheetFormatPr defaultColWidth="9" defaultRowHeight="20.399999999999999" x14ac:dyDescent="0.2"/>
  <cols>
    <col min="1" max="1" width="5.6640625" style="1" customWidth="1" phonetic="1"/>
    <col min="2" max="15" width="9" style="1" phonetic="1"/>
    <col min="16" max="16" width="14.44140625" style="1" customWidth="1" phonetic="1"/>
    <col min="17" max="17" width="15.6640625" style="1" bestFit="1" customWidth="1" phonetic="1"/>
    <col min="18" max="24" width="11" style="1" customWidth="1" phonetic="1"/>
    <col min="25" max="25" width="4.21875" style="1" customWidth="1" phonetic="1"/>
    <col min="26" max="16384" width="9" style="1" phonetic="1"/>
  </cols>
  <sheetData>
    <row r="2" spans="2:28" ph="1" x14ac:dyDescent="0.2">
      <c r="B2" s="8" t="s" ph="1">
        <v>11</v>
      </c>
    </row>
    <row r="4" spans="2:28" ht="21" thickBot="1" ph="1" x14ac:dyDescent="0.25">
      <c r="P4" s="1"/>
      <c r="Q4" s="1"/>
      <c r="R4" s="1"/>
      <c r="S4" s="1"/>
      <c r="T4" s="35" t="s" ph="1">
        <v>44</v>
      </c>
    </row>
    <row r="5" spans="2:28" ht="21" thickBot="1" ph="1" x14ac:dyDescent="0.25">
      <c r="P5" s="53"/>
      <c r="Q5" s="54"/>
      <c r="R5" s="59" t="s" ph="1">
        <v>58</v>
      </c>
      <c r="S5" s="59" t="s" ph="1">
        <v>63</v>
      </c>
      <c r="T5" s="59" t="s" ph="1">
        <v>28</v>
      </c>
      <c r="U5" s="59" t="s" ph="1">
        <v>32</v>
      </c>
      <c r="V5" s="59" t="s" ph="1">
        <v>37</v>
      </c>
      <c r="W5" s="59" t="s" ph="1">
        <v>42</v>
      </c>
      <c r="X5" s="60" t="s" ph="1">
        <v>73</v>
      </c>
      <c r="Y5" s="67" t="s" ph="1">
        <v>65</v>
      </c>
      <c r="Z5" s="41" ph="1"/>
      <c r="AA5" s="43" ph="1"/>
      <c r="AB5" s="43" ph="1"/>
    </row>
    <row r="6" spans="2:28" ph="1" x14ac:dyDescent="0.2">
      <c r="P6" s="55" t="s">
        <v>50</v>
      </c>
      <c r="Q6" s="61" t="s" ph="1">
        <v>52</v>
      </c>
      <c r="R6" s="57" ph="1">
        <f>VLOOKUP(R$5,'（参考）林業産出額（S59～R4年）'!$B:$H,2,FALSE)</f>
        <v>602</v>
      </c>
      <c r="S6" s="39" ph="1">
        <f>VLOOKUP(S$5,'（参考）林業産出額（S59～R4年）'!$B:$H,2,FALSE)</f>
        <v>436</v>
      </c>
      <c r="T6" s="39" ph="1">
        <f>VLOOKUP(T$5,'（参考）林業産出額（S59～R4年）'!$B:$H,2,FALSE)</f>
        <v>191</v>
      </c>
      <c r="U6" s="39" ph="1">
        <f>VLOOKUP(U$5,'（参考）林業産出額（S59～R4年）'!$B:$H,2,FALSE)</f>
        <v>158</v>
      </c>
      <c r="V6" s="39" ph="1">
        <f>VLOOKUP(V$5,'（参考）林業産出額（S59～R4年）'!$B:$H,2,FALSE)</f>
        <v>200</v>
      </c>
      <c r="W6" s="39" ph="1">
        <f>VLOOKUP(W$5,'（参考）林業産出額（S59～R4年）'!$B:$H,2,FALSE)</f>
        <v>310</v>
      </c>
      <c r="X6" s="40" ph="1">
        <f>VLOOKUP(X$5,'（参考）林業産出額（S59～R4年）'!$B:$H,2,FALSE)</f>
        <v>310</v>
      </c>
      <c r="Y6" s="43" ph="1"/>
      <c r="Z6" s="41" ph="1"/>
      <c r="AA6" s="42" ph="1"/>
      <c r="AB6" s="43" ph="1"/>
    </row>
    <row r="7" spans="2:28" ph="1" x14ac:dyDescent="0.2">
      <c r="P7" s="45"/>
      <c r="Q7" s="62" t="s" ph="1">
        <v>14</v>
      </c>
      <c r="R7" s="58" ph="1">
        <f>VLOOKUP(R$5,'（参考）林業産出額（S59～R4年）'!$B:$H,3,FALSE)</f>
        <v>442</v>
      </c>
      <c r="S7" s="22" ph="1">
        <f>VLOOKUP(S$5,'（参考）林業産出額（S59～R4年）'!$B:$H,3,FALSE)</f>
        <v>330</v>
      </c>
      <c r="T7" s="22" ph="1">
        <f>VLOOKUP(T$5,'（参考）林業産出額（S59～R4年）'!$B:$H,3,FALSE)</f>
        <v>131</v>
      </c>
      <c r="U7" s="22" ph="1">
        <f>VLOOKUP(U$5,'（参考）林業産出額（S59～R4年）'!$B:$H,3,FALSE)</f>
        <v>108</v>
      </c>
      <c r="V7" s="22" ph="1">
        <f>VLOOKUP(V$5,'（参考）林業産出額（S59～R4年）'!$B:$H,3,FALSE)</f>
        <v>152</v>
      </c>
      <c r="W7" s="22" ph="1">
        <f>VLOOKUP(W$5,'（参考）林業産出額（S59～R4年）'!$B:$H,3,FALSE)</f>
        <v>196</v>
      </c>
      <c r="X7" s="23" ph="1">
        <f>VLOOKUP(X$5,'（参考）林業産出額（S59～R4年）'!$B:$H,3,FALSE)</f>
        <v>195</v>
      </c>
      <c r="Y7" s="44" ph="1"/>
      <c r="Z7" s="41" ph="1"/>
      <c r="AA7" s="42" ph="1"/>
      <c r="AB7" s="44" ph="1"/>
    </row>
    <row r="8" spans="2:28" ph="1" x14ac:dyDescent="0.2">
      <c r="P8" s="45"/>
      <c r="Q8" s="62" t="s" ph="1">
        <v>15</v>
      </c>
      <c r="R8" s="58" ph="1">
        <f>VLOOKUP(R$5,'（参考）林業産出額（S59～R4年）'!$B:$H,5,FALSE)</f>
        <v>148</v>
      </c>
      <c r="S8" s="22" ph="1">
        <f>VLOOKUP(S$5,'（参考）林業産出額（S59～R4年）'!$B:$H,5,FALSE)</f>
        <v>103</v>
      </c>
      <c r="T8" s="22" ph="1">
        <f>VLOOKUP(T$5,'（参考）林業産出額（S59～R4年）'!$B:$H,5,FALSE)</f>
        <v>57</v>
      </c>
      <c r="U8" s="22" ph="1">
        <f>VLOOKUP(U$5,'（参考）林業産出額（S59～R4年）'!$B:$H,5,FALSE)</f>
        <v>49</v>
      </c>
      <c r="V8" s="22" ph="1">
        <f>VLOOKUP(V$5,'（参考）林業産出額（S59～R4年）'!$B:$H,5,FALSE)</f>
        <v>48</v>
      </c>
      <c r="W8" s="22" ph="1">
        <f>VLOOKUP(W$5,'（参考）林業産出額（S59～R4年）'!$B:$H,5,FALSE)</f>
        <v>104</v>
      </c>
      <c r="X8" s="23" ph="1">
        <f>VLOOKUP(X$5,'（参考）林業産出額（S59～R4年）'!$B:$H,5,FALSE)</f>
        <v>99</v>
      </c>
      <c r="Y8" s="44" ph="1"/>
      <c r="Z8" s="41" ph="1"/>
      <c r="AA8" s="42" ph="1"/>
      <c r="AB8" s="44" ph="1"/>
    </row>
    <row r="9" spans="2:28" ph="1" x14ac:dyDescent="0.2">
      <c r="P9" s="45"/>
      <c r="Q9" s="62" t="s" ph="1">
        <v>16</v>
      </c>
      <c r="R9" s="58" ph="1">
        <f>VLOOKUP(R$5,'（参考）林業産出額（S59～R4年）'!$B:$H,6,FALSE)</f>
        <v>11</v>
      </c>
      <c r="S9" s="22" ph="1">
        <f>VLOOKUP(S$5,'（参考）林業産出額（S59～R4年）'!$B:$H,6,FALSE)</f>
        <v>2</v>
      </c>
      <c r="T9" s="22" ph="1">
        <f>VLOOKUP(T$5,'（参考）林業産出額（S59～R4年）'!$B:$H,6,FALSE)</f>
        <v>2</v>
      </c>
      <c r="U9" s="22" ph="1">
        <f>VLOOKUP(U$5,'（参考）林業産出額（S59～R4年）'!$B:$H,6,FALSE)</f>
        <v>0</v>
      </c>
      <c r="V9" s="22" ph="1">
        <f>VLOOKUP(V$5,'（参考）林業産出額（S59～R4年）'!$B:$H,6,FALSE)</f>
        <v>0</v>
      </c>
      <c r="W9" s="22" ph="1">
        <f>VLOOKUP(W$5,'（参考）林業産出額（S59～R4年）'!$B:$H,6,FALSE)</f>
        <v>10</v>
      </c>
      <c r="X9" s="23" ph="1">
        <f>VLOOKUP(X$5,'（参考）林業産出額（S59～R4年）'!$B:$H,6,FALSE)</f>
        <v>7</v>
      </c>
      <c r="Y9" s="44" ph="1"/>
      <c r="Z9" s="41" ph="1"/>
      <c r="AA9" s="42" ph="1"/>
      <c r="AB9" s="44" ph="1"/>
    </row>
    <row r="10" spans="2:28" ht="21" thickBot="1" ph="1" x14ac:dyDescent="0.25">
      <c r="P10" s="46"/>
      <c r="Q10" s="63" t="s" ph="1">
        <v>49</v>
      </c>
      <c r="R10" s="113" ph="1">
        <f>VLOOKUP(R$5,'（参考）林業産出額（S59～R4年）'!$B:$H,4,FALSE)</f>
        <v>1</v>
      </c>
      <c r="S10" s="107" ph="1">
        <f>VLOOKUP(S$5,'（参考）林業産出額（S59～R4年）'!$B:$H,4,FALSE)</f>
        <v>1</v>
      </c>
      <c r="T10" s="107" ph="1">
        <f>VLOOKUP(T$5,'（参考）林業産出額（S59～R4年）'!$B:$H,4,FALSE)</f>
        <v>1</v>
      </c>
      <c r="U10" s="107" ph="1">
        <f>VLOOKUP(U$5,'（参考）林業産出額（S59～R4年）'!$B:$H,4,FALSE)</f>
        <v>1</v>
      </c>
      <c r="V10" s="107" ph="1">
        <f>VLOOKUP(V$5,'（参考）林業産出額（S59～R4年）'!$B:$H,4,FALSE)</f>
        <v>0</v>
      </c>
      <c r="W10" s="107" ph="1">
        <f>VLOOKUP(W$5,'（参考）林業産出額（S59～R4年）'!$B:$H,4,FALSE)</f>
        <v>0</v>
      </c>
      <c r="X10" s="114" ph="1">
        <f>VLOOKUP(X$5,'（参考）林業産出額（S59～R4年）'!$B:$H,4,FALSE)</f>
        <v>9</v>
      </c>
      <c r="Y10" s="44" ph="1"/>
      <c r="Z10" s="41" ph="1"/>
      <c r="AA10" s="42" ph="1"/>
      <c r="AB10" s="44" ph="1"/>
    </row>
    <row r="11" spans="2:28" ph="1" x14ac:dyDescent="0.2">
      <c r="P11" s="56" t="s">
        <v>51</v>
      </c>
      <c r="Q11" s="112" t="s" ph="1">
        <v>52</v>
      </c>
      <c r="R11" s="91" ph="1">
        <f>SUM(R12:R15)</f>
        <v>1</v>
      </c>
      <c r="S11" s="117" ph="1">
        <f t="shared" ref="S11:X11" si="0">SUM(S12:S15)</f>
        <v>0.93296046816422318</v>
      </c>
      <c r="T11" s="117" ph="1">
        <f t="shared" si="0"/>
        <v>0.78553164843192846</v>
      </c>
      <c r="U11" s="115" ph="1">
        <f t="shared" si="0"/>
        <v>0.76660078220278394</v>
      </c>
      <c r="V11" s="117" ph="1">
        <f t="shared" si="0"/>
        <v>0.83973421926910297</v>
      </c>
      <c r="W11" s="117" ph="1">
        <f t="shared" si="0"/>
        <v>0.8216268352802486</v>
      </c>
      <c r="X11" s="116" ph="1">
        <f t="shared" si="0"/>
        <v>0.82006215839674212</v>
      </c>
      <c r="Y11" s="36" ph="1"/>
      <c r="Z11" s="37" ph="1"/>
      <c r="AA11" s="38" ph="1"/>
      <c r="AB11" s="36" ph="1"/>
    </row>
    <row r="12" spans="2:28" ph="1" x14ac:dyDescent="0.2">
      <c r="P12" s="47"/>
      <c r="Q12" s="62" t="s" ph="1">
        <v>14</v>
      </c>
      <c r="R12" s="92" ph="1">
        <f t="shared" ref="R12:X12" si="1">R7/R$6</f>
        <v>0.73421926910299007</v>
      </c>
      <c r="S12" s="118" ph="1">
        <f t="shared" si="1"/>
        <v>0.75688073394495414</v>
      </c>
      <c r="T12" s="118" ph="1">
        <f t="shared" si="1"/>
        <v>0.68586387434554974</v>
      </c>
      <c r="U12" s="49" ph="1">
        <f t="shared" si="1"/>
        <v>0.68354430379746833</v>
      </c>
      <c r="V12" s="118" ph="1">
        <f t="shared" si="1"/>
        <v>0.76</v>
      </c>
      <c r="W12" s="118" ph="1">
        <f t="shared" si="1"/>
        <v>0.63225806451612898</v>
      </c>
      <c r="X12" s="48" ph="1">
        <f t="shared" si="1"/>
        <v>0.62903225806451613</v>
      </c>
      <c r="Y12" s="36" ph="1"/>
      <c r="Z12" s="36" ph="1"/>
      <c r="AA12" s="36" ph="1"/>
      <c r="AB12" s="36" ph="1"/>
    </row>
    <row r="13" spans="2:28" ph="1" x14ac:dyDescent="0.2">
      <c r="P13" s="47"/>
      <c r="Q13" s="62" t="s" ph="1">
        <v>15</v>
      </c>
      <c r="R13" s="92" ph="1">
        <f>R8/$R$6</f>
        <v>0.24584717607973422</v>
      </c>
      <c r="S13" s="118" ph="1">
        <f t="shared" ref="S13:X13" si="2">S8/$R$6</f>
        <v>0.17109634551495018</v>
      </c>
      <c r="T13" s="118" ph="1">
        <f t="shared" si="2"/>
        <v>9.4684385382059796E-2</v>
      </c>
      <c r="U13" s="49" ph="1">
        <f t="shared" si="2"/>
        <v>8.1395348837209308E-2</v>
      </c>
      <c r="V13" s="118" ph="1">
        <f t="shared" si="2"/>
        <v>7.9734219269102985E-2</v>
      </c>
      <c r="W13" s="118" ph="1">
        <f t="shared" si="2"/>
        <v>0.17275747508305647</v>
      </c>
      <c r="X13" s="48" ph="1">
        <f t="shared" si="2"/>
        <v>0.16445182724252491</v>
      </c>
      <c r="Y13" s="36"/>
      <c r="Z13" s="36" ph="1"/>
      <c r="AA13" s="36" ph="1"/>
      <c r="AB13" s="36" ph="1"/>
    </row>
    <row r="14" spans="2:28" ph="1" x14ac:dyDescent="0.2">
      <c r="P14" s="47"/>
      <c r="Q14" s="62" t="s" ph="1">
        <v>16</v>
      </c>
      <c r="R14" s="92" ph="1">
        <f>R9/$R$6</f>
        <v>1.8272425249169437E-2</v>
      </c>
      <c r="S14" s="118" ph="1">
        <f t="shared" ref="S14:X14" si="3">S9/$R$6</f>
        <v>3.3222591362126247E-3</v>
      </c>
      <c r="T14" s="118" ph="1">
        <f t="shared" si="3"/>
        <v>3.3222591362126247E-3</v>
      </c>
      <c r="U14" s="49" ph="1">
        <f t="shared" si="3"/>
        <v>0</v>
      </c>
      <c r="V14" s="118" ph="1">
        <f t="shared" si="3"/>
        <v>0</v>
      </c>
      <c r="W14" s="118" ph="1">
        <f t="shared" si="3"/>
        <v>1.6611295681063124E-2</v>
      </c>
      <c r="X14" s="48" ph="1">
        <f t="shared" si="3"/>
        <v>1.1627906976744186E-2</v>
      </c>
      <c r="Y14" s="36"/>
      <c r="Z14" s="36" ph="1"/>
      <c r="AA14" s="36" ph="1"/>
      <c r="AB14" s="36" ph="1"/>
    </row>
    <row r="15" spans="2:28" ht="21" thickBot="1" ph="1" x14ac:dyDescent="0.25">
      <c r="P15" s="50"/>
      <c r="Q15" s="63" t="s" ph="1">
        <v>49</v>
      </c>
      <c r="R15" s="93" ph="1">
        <f>R10/$R$6</f>
        <v>1.6611295681063123E-3</v>
      </c>
      <c r="S15" s="119" ph="1">
        <f t="shared" ref="S15:X15" si="4">S10/$R$6</f>
        <v>1.6611295681063123E-3</v>
      </c>
      <c r="T15" s="119" ph="1">
        <f t="shared" si="4"/>
        <v>1.6611295681063123E-3</v>
      </c>
      <c r="U15" s="51" ph="1">
        <f t="shared" si="4"/>
        <v>1.6611295681063123E-3</v>
      </c>
      <c r="V15" s="119" ph="1">
        <f t="shared" si="4"/>
        <v>0</v>
      </c>
      <c r="W15" s="119" ph="1">
        <f t="shared" si="4"/>
        <v>0</v>
      </c>
      <c r="X15" s="52" ph="1">
        <f t="shared" si="4"/>
        <v>1.4950166112956811E-2</v>
      </c>
      <c r="Y15" s="36"/>
      <c r="Z15" s="36" ph="1"/>
      <c r="AA15" s="36" ph="1"/>
      <c r="AB15" s="36" ph="1"/>
    </row>
    <row r="16" spans="2:28" ph="1" x14ac:dyDescent="0.2">
      <c r="P16" s="1"/>
      <c r="Q16" s="1"/>
      <c r="R16" s="1"/>
      <c r="S16" s="1"/>
      <c r="T16" s="1"/>
      <c r="U16" s="36"/>
      <c r="V16" s="36" ph="1"/>
      <c r="W16" s="36" ph="1"/>
      <c r="X16" s="36" ph="1"/>
    </row>
    <row r="17" spans="16:25" ph="1" x14ac:dyDescent="0.2">
      <c r="P17" s="1"/>
      <c r="Q17" s="1"/>
      <c r="R17" s="1"/>
      <c r="S17" s="1"/>
      <c r="T17" s="1"/>
      <c r="U17" s="1"/>
      <c r="V17" s="36" ph="1"/>
      <c r="W17" s="1"/>
      <c r="X17" s="9" t="s" ph="1">
        <v>46</v>
      </c>
    </row>
    <row r="18" spans="16:25" ph="1" x14ac:dyDescent="0.2">
      <c r="P18" s="1"/>
      <c r="Q18" s="1"/>
      <c r="R18" s="1"/>
      <c r="S18" s="1"/>
      <c r="T18" s="1"/>
      <c r="U18" s="36"/>
      <c r="V18" s="36" ph="1"/>
      <c r="W18" s="36" ph="1"/>
      <c r="X18" s="36" ph="1"/>
    </row>
    <row r="19" spans="16:25" ph="1" x14ac:dyDescent="0.2">
      <c r="P19" s="1"/>
      <c r="Q19" s="1"/>
      <c r="R19" s="1"/>
      <c r="S19" s="1"/>
      <c r="T19" s="1"/>
      <c r="U19" s="36"/>
      <c r="V19" s="36" ph="1"/>
      <c r="W19" s="36" ph="1"/>
      <c r="X19" s="36" ph="1"/>
    </row>
    <row r="20" spans="16:25" ph="1" x14ac:dyDescent="0.2">
      <c r="P20" s="1"/>
      <c r="Q20" s="1"/>
      <c r="R20" s="1"/>
      <c r="S20" s="1"/>
      <c r="T20" s="1"/>
      <c r="U20" s="36"/>
      <c r="V20" s="1"/>
      <c r="W20" s="1"/>
      <c r="X20" s="1"/>
    </row>
    <row r="21" spans="16:25" ph="1" x14ac:dyDescent="0.2">
      <c r="P21" s="1"/>
      <c r="Q21" s="1"/>
      <c r="R21" s="1"/>
      <c r="S21" s="1"/>
      <c r="T21" s="1"/>
      <c r="U21" s="1"/>
      <c r="V21" s="1"/>
      <c r="W21" s="1"/>
      <c r="X21" s="1"/>
      <c r="Y21" s="1"/>
    </row>
    <row r="23" spans="16:25" ph="1" x14ac:dyDescent="0.2">
      <c r="S23" s="1"/>
    </row>
    <row r="24" spans="16:25" ph="1" x14ac:dyDescent="0.2">
      <c r="P24" s="1" t="s" ph="1">
        <v>66</v>
      </c>
      <c r="Q24" s="1"/>
    </row>
    <row r="25" spans="16:25" ph="1" x14ac:dyDescent="0.2">
      <c r="P25" s="1" t="s" ph="1">
        <v>77</v>
      </c>
      <c r="Q25" s="1"/>
    </row>
    <row r="26" spans="16:25" ph="1" x14ac:dyDescent="0.2">
      <c r="P26" s="1" t="s" ph="1">
        <v>67</v>
      </c>
      <c r="Q26" s="1"/>
      <c r="R26" s="1"/>
      <c r="S26" s="1"/>
      <c r="T26" s="1"/>
      <c r="U26" s="1"/>
      <c r="V26" s="1"/>
    </row>
    <row r="27" spans="16:25" ph="1" x14ac:dyDescent="0.2">
      <c r="P27" s="1"/>
    </row>
    <row r="28" spans="16:25" ht="13.5" customHeight="1" ph="1" x14ac:dyDescent="0.2"/>
    <row r="30" spans="16:25" ht="13.5" customHeight="1" ph="1" x14ac:dyDescent="0.2"/>
    <row r="31" spans="16:25" ht="13.5" customHeight="1" ph="1" x14ac:dyDescent="0.2"/>
    <row r="32" spans="16:25" ht="13.5" customHeight="1" ph="1" x14ac:dyDescent="0.2"/>
    <row r="33" spans="16:16" ht="13.5" customHeight="1" ph="1" x14ac:dyDescent="0.2"/>
    <row r="34" spans="16:16" ht="13.5" customHeight="1" ph="1" x14ac:dyDescent="0.2"/>
    <row r="35" spans="16:16" ht="13.5" customHeight="1" ph="1" x14ac:dyDescent="0.2"/>
    <row r="36" spans="16:16" ht="13.5" customHeight="1" ph="1" x14ac:dyDescent="0.2"/>
    <row r="37" spans="16:16" ht="13.5" customHeight="1" ph="1" x14ac:dyDescent="0.2"/>
    <row r="38" spans="16:16" ht="13.5" customHeight="1" ph="1" x14ac:dyDescent="0.2"/>
    <row r="39" spans="16:16" ht="13.5" customHeight="1" ph="1" x14ac:dyDescent="0.2"/>
    <row r="40" spans="16:16" ht="13.5" customHeight="1" ph="1" x14ac:dyDescent="0.2"/>
    <row r="42" spans="16:16" ph="1" x14ac:dyDescent="0.2">
      <c r="P42" s="1" t="s" ph="1">
        <v>64</v>
      </c>
    </row>
    <row r="44" spans="16:16" ht="14.25" customHeight="1" ph="1" x14ac:dyDescent="0.2"/>
    <row r="45" spans="16:16" ht="13.5" customHeight="1" ph="1" x14ac:dyDescent="0.2"/>
    <row r="50" ht="14.25" customHeight="1" ph="1" x14ac:dyDescent="0.2"/>
    <row r="51" ht="13.5" customHeight="1" ph="1" x14ac:dyDescent="0.2"/>
    <row r="57" ht="14.25" customHeight="1" ph="1" x14ac:dyDescent="0.2"/>
    <row r="58" ht="13.5" customHeight="1" ph="1" x14ac:dyDescent="0.2"/>
    <row r="63" ht="14.25" customHeight="1" ph="1" x14ac:dyDescent="0.2"/>
    <row r="64" ht="13.5" customHeight="1" ph="1" x14ac:dyDescent="0.2"/>
    <row r="66" spans="15:15" ht="37.200000000000003" ph="1" x14ac:dyDescent="0.35">
      <c r="O66" s="7" ph="1"/>
    </row>
    <row r="69" spans="15:15" ht="14.25" customHeight="1" ph="1" x14ac:dyDescent="0.2"/>
    <row r="70" spans="15:15" ht="13.5" customHeight="1" ph="1" x14ac:dyDescent="0.2"/>
  </sheetData>
  <phoneticPr fontId="1" type="Hiragana" alignment="distributed"/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46"/>
  <sheetViews>
    <sheetView showGridLines="0" tabSelected="1" view="pageBreakPreview" zoomScaleNormal="100" zoomScaleSheetLayoutView="100" workbookViewId="0">
      <pane ySplit="4" topLeftCell="A26" activePane="bottomLeft" state="frozen"/>
      <selection pane="bottomLeft" activeCell="B4" sqref="B4"/>
    </sheetView>
  </sheetViews>
  <sheetFormatPr defaultColWidth="9" defaultRowHeight="19.2" x14ac:dyDescent="0.15"/>
  <cols>
    <col min="1" max="1" width="3.44140625" style="95" customWidth="1" phonetic="1"/>
    <col min="2" max="2" width="9" style="94" phonetic="1"/>
    <col min="3" max="3" width="11.33203125" style="94" bestFit="1" customWidth="1" phonetic="1"/>
    <col min="4" max="5" width="9" style="94" phonetic="1"/>
    <col min="6" max="6" width="12.44140625" style="94" bestFit="1" customWidth="1" phonetic="1"/>
    <col min="7" max="7" width="15.109375" style="94" bestFit="1" customWidth="1" phonetic="1"/>
    <col min="8" max="8" width="13.44140625" style="94" bestFit="1" customWidth="1" phonetic="1"/>
    <col min="9" max="9" width="3.44140625" style="95" customWidth="1" phonetic="1"/>
    <col min="10" max="16384" width="9" style="95" phonetic="1"/>
  </cols>
  <sheetData>
    <row r="1" spans="2:8" ht="14.25" customHeight="1" ph="1" x14ac:dyDescent="0.15"/>
    <row r="2" spans="2:8" ph="1" x14ac:dyDescent="0.15">
      <c r="B2" s="94" t="s" ph="1">
        <v>78</v>
      </c>
    </row>
    <row r="3" spans="2:8" ht="19.8" thickBot="1" ph="1" x14ac:dyDescent="0.2">
      <c r="G3" s="94"/>
      <c r="H3" s="35" t="s" ph="1">
        <v>44</v>
      </c>
    </row>
    <row r="4" spans="2:8" ht="19.8" thickBot="1" ph="1" x14ac:dyDescent="0.2">
      <c r="B4" s="96" ph="1"/>
      <c r="C4" s="97" t="s" ph="1">
        <v>47</v>
      </c>
      <c r="D4" s="98" t="s" ph="1">
        <v>14</v>
      </c>
      <c r="E4" s="98" t="s" ph="1">
        <v>54</v>
      </c>
      <c r="F4" s="98" t="s" ph="1">
        <v>15</v>
      </c>
      <c r="G4" s="98" t="s" ph="1">
        <v>55</v>
      </c>
      <c r="H4" s="99" t="s" ph="1">
        <v>17</v>
      </c>
    </row>
    <row r="5" spans="2:8" ph="1" x14ac:dyDescent="0.15">
      <c r="B5" s="100" t="s" ph="1">
        <v>18</v>
      </c>
      <c r="C5" s="18" ph="1">
        <v>814</v>
      </c>
      <c r="D5" s="19" ph="1">
        <v>618</v>
      </c>
      <c r="E5" s="19" ph="1">
        <v>1</v>
      </c>
      <c r="F5" s="19" ph="1">
        <v>189</v>
      </c>
      <c r="G5" s="19" ph="1">
        <v>7</v>
      </c>
      <c r="H5" s="20" ph="1"/>
    </row>
    <row r="6" spans="2:8" ph="1" x14ac:dyDescent="0.15">
      <c r="B6" s="101" t="s" ph="1">
        <v>19</v>
      </c>
      <c r="C6" s="21" ph="1">
        <v>776</v>
      </c>
      <c r="D6" s="22" ph="1">
        <v>608</v>
      </c>
      <c r="E6" s="22" ph="1">
        <v>4</v>
      </c>
      <c r="F6" s="22" ph="1">
        <v>154</v>
      </c>
      <c r="G6" s="22" ph="1">
        <v>10</v>
      </c>
      <c r="H6" s="23" ph="1"/>
    </row>
    <row r="7" spans="2:8" ph="1" x14ac:dyDescent="0.15">
      <c r="B7" s="101" t="s" ph="1">
        <v>20</v>
      </c>
      <c r="C7" s="21" ph="1">
        <v>676</v>
      </c>
      <c r="D7" s="22" ph="1">
        <v>523</v>
      </c>
      <c r="E7" s="22" ph="1">
        <v>1</v>
      </c>
      <c r="F7" s="22" ph="1">
        <v>142</v>
      </c>
      <c r="G7" s="22" ph="1">
        <v>10</v>
      </c>
      <c r="H7" s="23" ph="1"/>
    </row>
    <row r="8" spans="2:8" ph="1" x14ac:dyDescent="0.15">
      <c r="B8" s="101" t="s" ph="1">
        <v>21</v>
      </c>
      <c r="C8" s="21" ph="1">
        <v>751</v>
      </c>
      <c r="D8" s="22" ph="1">
        <v>588</v>
      </c>
      <c r="E8" s="22" ph="1">
        <v>1</v>
      </c>
      <c r="F8" s="22" ph="1">
        <v>151</v>
      </c>
      <c r="G8" s="22" ph="1">
        <v>11</v>
      </c>
      <c r="H8" s="23" ph="1"/>
    </row>
    <row r="9" spans="2:8" ph="1" x14ac:dyDescent="0.15">
      <c r="B9" s="101" t="s" ph="1">
        <v>22</v>
      </c>
      <c r="C9" s="21" ph="1">
        <v>759</v>
      </c>
      <c r="D9" s="22" ph="1">
        <v>582</v>
      </c>
      <c r="E9" s="22" ph="1">
        <v>1</v>
      </c>
      <c r="F9" s="22" ph="1">
        <v>164</v>
      </c>
      <c r="G9" s="22" ph="1">
        <v>12</v>
      </c>
      <c r="H9" s="23" ph="1"/>
    </row>
    <row r="10" spans="2:8" ph="1" x14ac:dyDescent="0.15">
      <c r="B10" s="101" t="s" ph="1">
        <v>23</v>
      </c>
      <c r="C10" s="21" ph="1">
        <v>746</v>
      </c>
      <c r="D10" s="22" ph="1">
        <v>598</v>
      </c>
      <c r="E10" s="22" ph="1">
        <v>1</v>
      </c>
      <c r="F10" s="22" ph="1">
        <v>138</v>
      </c>
      <c r="G10" s="22" ph="1">
        <v>8</v>
      </c>
      <c r="H10" s="23" ph="1"/>
    </row>
    <row r="11" spans="2:8" ph="1" x14ac:dyDescent="0.15">
      <c r="B11" s="101" t="s" ph="1">
        <v>56</v>
      </c>
      <c r="C11" s="21" ph="1">
        <v>745</v>
      </c>
      <c r="D11" s="22" ph="1">
        <v>576</v>
      </c>
      <c r="E11" s="22" ph="1">
        <v>1</v>
      </c>
      <c r="F11" s="22" ph="1">
        <v>153</v>
      </c>
      <c r="G11" s="22" ph="1">
        <v>15</v>
      </c>
      <c r="H11" s="23" ph="1"/>
    </row>
    <row r="12" spans="2:8" ph="1" x14ac:dyDescent="0.15">
      <c r="B12" s="102" t="s" ph="1">
        <v>57</v>
      </c>
      <c r="C12" s="87" ph="1">
        <v>664</v>
      </c>
      <c r="D12" s="88" ph="1">
        <v>498</v>
      </c>
      <c r="E12" s="88" ph="1">
        <v>1</v>
      </c>
      <c r="F12" s="88" ph="1">
        <v>149</v>
      </c>
      <c r="G12" s="88" ph="1">
        <v>16</v>
      </c>
      <c r="H12" s="89" ph="1"/>
    </row>
    <row r="13" spans="2:8" ph="1" x14ac:dyDescent="0.15">
      <c r="B13" s="103" t="s" ph="1">
        <v>58</v>
      </c>
      <c r="C13" s="24" ph="1">
        <v>602</v>
      </c>
      <c r="D13" s="25" ph="1">
        <v>442</v>
      </c>
      <c r="E13" s="25" ph="1">
        <v>1</v>
      </c>
      <c r="F13" s="25" ph="1">
        <v>148</v>
      </c>
      <c r="G13" s="25" ph="1">
        <v>11</v>
      </c>
      <c r="H13" s="26" ph="1"/>
    </row>
    <row r="14" spans="2:8" ph="1" x14ac:dyDescent="0.15">
      <c r="B14" s="101" t="s" ph="1">
        <v>59</v>
      </c>
      <c r="C14" s="21" ph="1">
        <v>569</v>
      </c>
      <c r="D14" s="22" ph="1">
        <v>434</v>
      </c>
      <c r="E14" s="22" ph="1">
        <v>3</v>
      </c>
      <c r="F14" s="22" ph="1">
        <v>124</v>
      </c>
      <c r="G14" s="22" ph="1">
        <v>9</v>
      </c>
      <c r="H14" s="23" ph="1"/>
    </row>
    <row r="15" spans="2:8" ph="1" x14ac:dyDescent="0.15">
      <c r="B15" s="101" t="s" ph="1">
        <v>60</v>
      </c>
      <c r="C15" s="21" ph="1">
        <v>507</v>
      </c>
      <c r="D15" s="22" ph="1">
        <v>378</v>
      </c>
      <c r="E15" s="22" ph="1">
        <v>2</v>
      </c>
      <c r="F15" s="22" ph="1">
        <v>119</v>
      </c>
      <c r="G15" s="22" ph="1">
        <v>8</v>
      </c>
      <c r="H15" s="23" ph="1"/>
    </row>
    <row r="16" spans="2:8" ph="1" x14ac:dyDescent="0.15">
      <c r="B16" s="101" t="s" ph="1">
        <v>61</v>
      </c>
      <c r="C16" s="21" ph="1">
        <v>453</v>
      </c>
      <c r="D16" s="22" ph="1">
        <v>343</v>
      </c>
      <c r="E16" s="22" ph="1">
        <v>1</v>
      </c>
      <c r="F16" s="22" ph="1">
        <v>104</v>
      </c>
      <c r="G16" s="22" ph="1">
        <v>5</v>
      </c>
      <c r="H16" s="23" ph="1"/>
    </row>
    <row r="17" spans="2:9" ph="1" x14ac:dyDescent="0.15">
      <c r="B17" s="101" t="s" ph="1">
        <v>62</v>
      </c>
      <c r="C17" s="21" ph="1">
        <v>499</v>
      </c>
      <c r="D17" s="22" ph="1">
        <v>389</v>
      </c>
      <c r="E17" s="22" ph="1">
        <v>1</v>
      </c>
      <c r="F17" s="22" ph="1">
        <v>106</v>
      </c>
      <c r="G17" s="22" ph="1">
        <v>2</v>
      </c>
      <c r="H17" s="23" ph="1"/>
    </row>
    <row r="18" spans="2:9" ph="1" x14ac:dyDescent="0.15">
      <c r="B18" s="101" t="s" ph="1">
        <v>63</v>
      </c>
      <c r="C18" s="21" ph="1">
        <v>436</v>
      </c>
      <c r="D18" s="22" ph="1">
        <v>330</v>
      </c>
      <c r="E18" s="22" ph="1">
        <v>1</v>
      </c>
      <c r="F18" s="22" ph="1">
        <v>103</v>
      </c>
      <c r="G18" s="22" ph="1">
        <v>2</v>
      </c>
      <c r="H18" s="23" ph="1"/>
    </row>
    <row r="19" spans="2:9" ph="1" x14ac:dyDescent="0.15">
      <c r="B19" s="101" t="s" ph="1">
        <v>24</v>
      </c>
      <c r="C19" s="21" ph="1">
        <v>323</v>
      </c>
      <c r="D19" s="22" ph="1">
        <v>227</v>
      </c>
      <c r="E19" s="22" ph="1">
        <v>1</v>
      </c>
      <c r="F19" s="22" ph="1">
        <v>90</v>
      </c>
      <c r="G19" s="22" ph="1">
        <v>5</v>
      </c>
      <c r="H19" s="23" ph="1"/>
    </row>
    <row r="20" spans="2:9" ph="1" x14ac:dyDescent="0.15">
      <c r="B20" s="101" t="s" ph="1">
        <v>25</v>
      </c>
      <c r="C20" s="21" ph="1">
        <v>314</v>
      </c>
      <c r="D20" s="22" ph="1">
        <v>230</v>
      </c>
      <c r="E20" s="22" ph="1">
        <v>1</v>
      </c>
      <c r="F20" s="22" ph="1">
        <v>76</v>
      </c>
      <c r="G20" s="22" ph="1">
        <v>7</v>
      </c>
      <c r="H20" s="23" ph="1"/>
    </row>
    <row r="21" spans="2:9" ph="1" x14ac:dyDescent="0.15">
      <c r="B21" s="101" t="s" ph="1">
        <v>26</v>
      </c>
      <c r="C21" s="21" ph="1">
        <v>261</v>
      </c>
      <c r="D21" s="22" ph="1">
        <v>195</v>
      </c>
      <c r="E21" s="22" ph="1">
        <v>1</v>
      </c>
      <c r="F21" s="22" ph="1">
        <v>58</v>
      </c>
      <c r="G21" s="22" ph="1">
        <v>8</v>
      </c>
      <c r="H21" s="23" ph="1"/>
    </row>
    <row r="22" spans="2:9" ph="1" x14ac:dyDescent="0.15">
      <c r="B22" s="101" t="s" ph="1">
        <v>27</v>
      </c>
      <c r="C22" s="27" ph="1">
        <v>232</v>
      </c>
      <c r="D22" s="28" ph="1">
        <v>171</v>
      </c>
      <c r="E22" s="28" ph="1">
        <v>1</v>
      </c>
      <c r="F22" s="28" ph="1">
        <v>51</v>
      </c>
      <c r="G22" s="28" ph="1">
        <v>9</v>
      </c>
      <c r="H22" s="23" ph="1"/>
    </row>
    <row r="23" spans="2:9" ph="1" x14ac:dyDescent="0.15">
      <c r="B23" s="101" t="s" ph="1">
        <v>28</v>
      </c>
      <c r="C23" s="27" ph="1">
        <v>191</v>
      </c>
      <c r="D23" s="28" ph="1">
        <v>131</v>
      </c>
      <c r="E23" s="28" ph="1">
        <v>1</v>
      </c>
      <c r="F23" s="28" ph="1">
        <v>57</v>
      </c>
      <c r="G23" s="28" ph="1">
        <v>2</v>
      </c>
      <c r="H23" s="23" ph="1"/>
    </row>
    <row r="24" spans="2:9" ph="1" x14ac:dyDescent="0.15">
      <c r="B24" s="101" t="s" ph="1">
        <v>29</v>
      </c>
      <c r="C24" s="27" ph="1">
        <v>234</v>
      </c>
      <c r="D24" s="28" ph="1">
        <v>173</v>
      </c>
      <c r="E24" s="28" ph="1">
        <v>2</v>
      </c>
      <c r="F24" s="28" ph="1">
        <v>59</v>
      </c>
      <c r="G24" s="28" ph="1">
        <v>0</v>
      </c>
      <c r="H24" s="23" ph="1"/>
    </row>
    <row r="25" spans="2:9" ph="1" x14ac:dyDescent="0.15">
      <c r="B25" s="101" t="s" ph="1">
        <v>12</v>
      </c>
      <c r="C25" s="27" ph="1">
        <v>190</v>
      </c>
      <c r="D25" s="28" ph="1">
        <v>129</v>
      </c>
      <c r="E25" s="28" ph="1">
        <v>2</v>
      </c>
      <c r="F25" s="28" ph="1">
        <v>58</v>
      </c>
      <c r="G25" s="28" ph="1">
        <v>0</v>
      </c>
      <c r="H25" s="23" ph="1"/>
    </row>
    <row r="26" spans="2:9" ph="1" x14ac:dyDescent="0.15">
      <c r="B26" s="101" t="s" ph="1">
        <v>30</v>
      </c>
      <c r="C26" s="27" ph="1">
        <v>155</v>
      </c>
      <c r="D26" s="28" ph="1">
        <v>99</v>
      </c>
      <c r="E26" s="28" ph="1">
        <v>2</v>
      </c>
      <c r="F26" s="28" ph="1">
        <v>55</v>
      </c>
      <c r="G26" s="28" ph="1">
        <v>0</v>
      </c>
      <c r="H26" s="23" ph="1"/>
    </row>
    <row r="27" spans="2:9" ph="1" x14ac:dyDescent="0.15">
      <c r="B27" s="104" t="s" ph="1">
        <v>31</v>
      </c>
      <c r="C27" s="85" ph="1">
        <v>155</v>
      </c>
      <c r="D27" s="86" ph="1">
        <v>100</v>
      </c>
      <c r="E27" s="86" ph="1">
        <v>1</v>
      </c>
      <c r="F27" s="86" ph="1">
        <v>54</v>
      </c>
      <c r="G27" s="86" ph="1">
        <v>0</v>
      </c>
      <c r="H27" s="89" ph="1"/>
      <c r="I27" s="105" ph="1"/>
    </row>
    <row r="28" spans="2:9" ph="1" x14ac:dyDescent="0.15">
      <c r="B28" s="103" t="s" ph="1">
        <v>32</v>
      </c>
      <c r="C28" s="29" ph="1">
        <v>158</v>
      </c>
      <c r="D28" s="30" ph="1">
        <v>108</v>
      </c>
      <c r="E28" s="30" ph="1">
        <v>1</v>
      </c>
      <c r="F28" s="30" ph="1">
        <v>49</v>
      </c>
      <c r="G28" s="30" ph="1">
        <v>0</v>
      </c>
      <c r="H28" s="26" ph="1"/>
    </row>
    <row r="29" spans="2:9" ph="1" x14ac:dyDescent="0.15">
      <c r="B29" s="101" t="s" ph="1">
        <v>33</v>
      </c>
      <c r="C29" s="27" ph="1">
        <v>171</v>
      </c>
      <c r="D29" s="28" ph="1">
        <v>110</v>
      </c>
      <c r="E29" s="28" ph="1">
        <v>1</v>
      </c>
      <c r="F29" s="28" ph="1">
        <v>59</v>
      </c>
      <c r="G29" s="28" ph="1">
        <v>1</v>
      </c>
      <c r="H29" s="23" ph="1"/>
    </row>
    <row r="30" spans="2:9" ph="1" x14ac:dyDescent="0.15">
      <c r="B30" s="101" t="s" ph="1">
        <v>34</v>
      </c>
      <c r="C30" s="27" ph="1">
        <v>173</v>
      </c>
      <c r="D30" s="28" ph="1">
        <v>104</v>
      </c>
      <c r="E30" s="28" ph="1">
        <v>1</v>
      </c>
      <c r="F30" s="28" ph="1">
        <v>69</v>
      </c>
      <c r="G30" s="28" ph="1">
        <v>1</v>
      </c>
      <c r="H30" s="23" ph="1"/>
    </row>
    <row r="31" spans="2:9" ph="1" x14ac:dyDescent="0.15">
      <c r="B31" s="101" t="s" ph="1">
        <v>35</v>
      </c>
      <c r="C31" s="27" ph="1">
        <v>257</v>
      </c>
      <c r="D31" s="28" ph="1">
        <v>199</v>
      </c>
      <c r="E31" s="28" ph="1">
        <v>0</v>
      </c>
      <c r="F31" s="28" ph="1">
        <v>58</v>
      </c>
      <c r="G31" s="28" ph="1">
        <v>0</v>
      </c>
      <c r="H31" s="23" ph="1"/>
    </row>
    <row r="32" spans="2:9" ph="1" x14ac:dyDescent="0.15">
      <c r="B32" s="101" t="s" ph="1">
        <v>36</v>
      </c>
      <c r="C32" s="27" ph="1">
        <v>206</v>
      </c>
      <c r="D32" s="28" ph="1">
        <v>145</v>
      </c>
      <c r="E32" s="28" ph="1">
        <v>1</v>
      </c>
      <c r="F32" s="28" ph="1">
        <v>61</v>
      </c>
      <c r="G32" s="28" ph="1">
        <v>0</v>
      </c>
      <c r="H32" s="23" ph="1"/>
    </row>
    <row r="33" spans="2:8" ph="1" x14ac:dyDescent="0.15">
      <c r="B33" s="101" t="s" ph="1">
        <v>37</v>
      </c>
      <c r="C33" s="27" ph="1">
        <v>200</v>
      </c>
      <c r="D33" s="28" ph="1">
        <v>152</v>
      </c>
      <c r="E33" s="28" ph="1">
        <v>0</v>
      </c>
      <c r="F33" s="28" ph="1">
        <v>48</v>
      </c>
      <c r="G33" s="28" ph="1">
        <v>0</v>
      </c>
      <c r="H33" s="23" ph="1">
        <f>C34-D34-F34</f>
        <v>1</v>
      </c>
    </row>
    <row r="34" spans="2:8" ph="1" x14ac:dyDescent="0.15">
      <c r="B34" s="101" t="s" ph="1">
        <v>38</v>
      </c>
      <c r="C34" s="27" ph="1">
        <v>245</v>
      </c>
      <c r="D34" s="28" ph="1">
        <v>194</v>
      </c>
      <c r="E34" s="22" ph="1"/>
      <c r="F34" s="28" ph="1">
        <v>50</v>
      </c>
      <c r="G34" s="22" ph="1"/>
      <c r="H34" s="23" ph="1"/>
    </row>
    <row r="35" spans="2:8" ph="1" x14ac:dyDescent="0.15">
      <c r="B35" s="101" t="s" ph="1">
        <v>39</v>
      </c>
      <c r="C35" s="27" ph="1">
        <v>268</v>
      </c>
      <c r="D35" s="28" ph="1">
        <v>213</v>
      </c>
      <c r="E35" s="22" ph="1"/>
      <c r="F35" s="28" ph="1">
        <v>55</v>
      </c>
      <c r="G35" s="22" ph="1"/>
      <c r="H35" s="23" ph="1">
        <f>C36-D36-F36</f>
        <v>1</v>
      </c>
    </row>
    <row r="36" spans="2:8" ph="1" x14ac:dyDescent="0.15">
      <c r="B36" s="101" t="s" ph="1">
        <v>40</v>
      </c>
      <c r="C36" s="27" ph="1">
        <v>272</v>
      </c>
      <c r="D36" s="28" ph="1">
        <v>188</v>
      </c>
      <c r="E36" s="22" ph="1">
        <v>0</v>
      </c>
      <c r="F36" s="28" ph="1">
        <v>83</v>
      </c>
      <c r="G36" s="22" ph="1">
        <v>0</v>
      </c>
      <c r="H36" s="31" ph="1">
        <v>1</v>
      </c>
    </row>
    <row r="37" spans="2:8" ph="1" x14ac:dyDescent="0.15">
      <c r="B37" s="101" t="s" ph="1">
        <v>41</v>
      </c>
      <c r="C37" s="27" ph="1">
        <v>290</v>
      </c>
      <c r="D37" s="28" ph="1">
        <v>198</v>
      </c>
      <c r="E37" s="22" ph="1">
        <v>0</v>
      </c>
      <c r="F37" s="28" ph="1">
        <v>92</v>
      </c>
      <c r="G37" s="22" ph="1">
        <v>0</v>
      </c>
      <c r="H37" s="31" ph="1">
        <v>1</v>
      </c>
    </row>
    <row r="38" spans="2:8" ph="1" x14ac:dyDescent="0.15">
      <c r="B38" s="101" t="s" ph="1">
        <v>42</v>
      </c>
      <c r="C38" s="27" ph="1">
        <v>310</v>
      </c>
      <c r="D38" s="28" ph="1">
        <v>196</v>
      </c>
      <c r="E38" s="22" ph="1">
        <v>0</v>
      </c>
      <c r="F38" s="28" ph="1">
        <v>104</v>
      </c>
      <c r="G38" s="22" ph="1">
        <v>10</v>
      </c>
      <c r="H38" s="31" ph="1"/>
    </row>
    <row r="39" spans="2:8" ph="1" x14ac:dyDescent="0.15">
      <c r="B39" s="101" t="s" ph="1">
        <v>43</v>
      </c>
      <c r="C39" s="27" ph="1">
        <v>373</v>
      </c>
      <c r="D39" s="28" ph="1">
        <v>257</v>
      </c>
      <c r="E39" s="22" ph="1">
        <v>0</v>
      </c>
      <c r="F39" s="28" ph="1">
        <v>106</v>
      </c>
      <c r="G39" s="22" ph="1">
        <v>10</v>
      </c>
      <c r="H39" s="31" ph="1"/>
    </row>
    <row r="40" spans="2:8" ph="1" x14ac:dyDescent="0.15">
      <c r="B40" s="106" t="s" ph="1">
        <v>13</v>
      </c>
      <c r="C40" s="64" ph="1">
        <v>360</v>
      </c>
      <c r="D40" s="65" ph="1">
        <v>233</v>
      </c>
      <c r="E40" s="107" ph="1">
        <v>1</v>
      </c>
      <c r="F40" s="65" ph="1">
        <v>115</v>
      </c>
      <c r="G40" s="107" ph="1">
        <v>11</v>
      </c>
      <c r="H40" s="66" ph="1"/>
    </row>
    <row r="41" spans="2:8" ph="1" x14ac:dyDescent="0.15">
      <c r="B41" s="106" t="s" ph="1">
        <v>53</v>
      </c>
      <c r="C41" s="64" ph="1">
        <v>368</v>
      </c>
      <c r="D41" s="65" ph="1">
        <v>226</v>
      </c>
      <c r="E41" s="107" ph="1">
        <v>3</v>
      </c>
      <c r="F41" s="65" ph="1">
        <v>131</v>
      </c>
      <c r="G41" s="107" ph="1">
        <v>7</v>
      </c>
      <c r="H41" s="66" ph="1"/>
    </row>
    <row r="42" spans="2:8" ph="1" x14ac:dyDescent="0.15">
      <c r="B42" s="108" t="s" ph="1">
        <v>68</v>
      </c>
      <c r="C42" s="82" ph="1">
        <v>387</v>
      </c>
      <c r="D42" s="83" ph="1">
        <v>262</v>
      </c>
      <c r="E42" s="109" ph="1">
        <v>6</v>
      </c>
      <c r="F42" s="83" ph="1">
        <v>115</v>
      </c>
      <c r="G42" s="109" ph="1">
        <v>4</v>
      </c>
      <c r="H42" s="84" ph="1"/>
    </row>
    <row r="43" spans="2:8" ht="19.8" thickBot="1" ph="1" x14ac:dyDescent="0.2">
      <c r="B43" s="110" t="s" ph="1">
        <v>72</v>
      </c>
      <c r="C43" s="32" ph="1">
        <v>310</v>
      </c>
      <c r="D43" s="33" ph="1">
        <v>195</v>
      </c>
      <c r="E43" s="90" ph="1">
        <v>9</v>
      </c>
      <c r="F43" s="33" ph="1">
        <v>99</v>
      </c>
      <c r="G43" s="90" ph="1">
        <v>7</v>
      </c>
      <c r="H43" s="34" ph="1"/>
    </row>
    <row r="44" spans="2:8" ht="15" customHeight="1" ph="1" x14ac:dyDescent="0.15">
      <c r="C44" s="6" ph="1"/>
      <c r="D44" s="6" ph="1"/>
      <c r="E44" s="111" ph="1"/>
      <c r="F44" s="6" ph="1"/>
      <c r="G44" s="111" ph="1"/>
      <c r="H44" s="6" ph="1"/>
    </row>
    <row r="45" spans="2:8" ph="1" x14ac:dyDescent="0.15">
      <c r="B45" s="95"/>
    </row>
    <row r="46" spans="2:8" ph="1" x14ac:dyDescent="0.15">
      <c r="B46" s="94"/>
    </row>
  </sheetData>
  <phoneticPr fontId="1" type="Hiragana" alignment="distributed"/>
  <pageMargins left="0.7" right="0.7" top="0.75" bottom="0.75" header="0.3" footer="0.3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丸太の生産量</vt:lpstr>
      <vt:lpstr>林業産出額</vt:lpstr>
      <vt:lpstr>（参考）林業産出額（S59～R4年）</vt:lpstr>
      <vt:lpstr>'（参考）林業産出額（S59～R4年）'!Print_Area</vt:lpstr>
      <vt:lpstr>丸太の生産量!Print_Area</vt:lpstr>
      <vt:lpstr>林業産出額!Print_Area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2022-03-07T08:32:04Z</dcterms:created>
  <dcterms:modified xsi:type="dcterms:W3CDTF">2024-12-19T08:06:53Z</dcterms:modified>
</cp:coreProperties>
</file>