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６年度\R7.1公表分\③公表資料\01_統計表\"/>
    </mc:Choice>
  </mc:AlternateContent>
  <xr:revisionPtr revIDLastSave="0" documentId="13_ncr:1_{060E7684-D742-4AFD-92A9-AEE01A768C3C}" xr6:coauthVersionLast="47" xr6:coauthVersionMax="47" xr10:uidLastSave="{00000000-0000-0000-0000-000000000000}"/>
  <bookViews>
    <workbookView xWindow="-28910" yWindow="-110" windowWidth="29020" windowHeight="158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市町村別計!$A$1:$X$46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L21" i="1" l="1"/>
  <c r="L22" i="1"/>
  <c r="L23" i="1"/>
  <c r="L24" i="1"/>
  <c r="L25" i="1"/>
  <c r="L26" i="1"/>
  <c r="L27" i="1"/>
  <c r="L28" i="1"/>
  <c r="L29" i="1"/>
  <c r="L30" i="1"/>
  <c r="L31" i="1"/>
  <c r="L32" i="1"/>
  <c r="L33" i="1"/>
  <c r="L34" i="1"/>
  <c r="L35" i="1"/>
  <c r="L36" i="1"/>
  <c r="L37" i="1"/>
  <c r="L38" i="1"/>
  <c r="L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G28" i="1"/>
  <c r="G21" i="1"/>
  <c r="G22" i="1"/>
  <c r="G23" i="1"/>
  <c r="G24" i="1"/>
  <c r="G25" i="1"/>
  <c r="G26" i="1"/>
  <c r="G27" i="1"/>
  <c r="G29" i="1"/>
  <c r="G30" i="1"/>
  <c r="G31" i="1"/>
  <c r="G32" i="1"/>
  <c r="G33" i="1"/>
  <c r="G34" i="1"/>
  <c r="G35" i="1"/>
  <c r="G36" i="1"/>
  <c r="G37" i="1"/>
  <c r="G38" i="1"/>
  <c r="G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E21" i="1"/>
  <c r="E22" i="1"/>
  <c r="E23" i="1"/>
  <c r="E24" i="1"/>
  <c r="E25" i="1"/>
  <c r="E26" i="1"/>
  <c r="E27" i="1"/>
  <c r="E28" i="1"/>
  <c r="E29" i="1"/>
  <c r="E30" i="1"/>
  <c r="E31" i="1"/>
  <c r="E32" i="1"/>
  <c r="E33" i="1"/>
  <c r="E34" i="1"/>
  <c r="E35" i="1"/>
  <c r="E36" i="1"/>
  <c r="E37" i="1"/>
  <c r="E38" i="1"/>
  <c r="E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T21" i="1"/>
  <c r="T22" i="1"/>
  <c r="T23" i="1"/>
  <c r="T24" i="1"/>
  <c r="T25" i="1"/>
  <c r="T26" i="1"/>
  <c r="T27" i="1"/>
  <c r="T28" i="1"/>
  <c r="T29" i="1"/>
  <c r="T30" i="1"/>
  <c r="T31" i="1"/>
  <c r="T32" i="1"/>
  <c r="T33" i="1"/>
  <c r="T34" i="1"/>
  <c r="T35" i="1"/>
  <c r="T36" i="1"/>
  <c r="T37" i="1"/>
  <c r="T38" i="1"/>
  <c r="T20" i="1"/>
  <c r="M9" i="3" l="1"/>
  <c r="B19" i="3"/>
  <c r="B11" i="3"/>
  <c r="M11" i="2"/>
  <c r="M18" i="2"/>
  <c r="B15" i="2"/>
  <c r="B12" i="2"/>
  <c r="B16" i="2"/>
  <c r="B13" i="2"/>
  <c r="M19" i="2"/>
  <c r="B14" i="2"/>
  <c r="E9" i="2"/>
  <c r="P21" i="1"/>
  <c r="O21" i="1" s="1"/>
  <c r="P22" i="1"/>
  <c r="O22" i="1" s="1"/>
  <c r="P23" i="1"/>
  <c r="O23" i="1" s="1"/>
  <c r="P24" i="1"/>
  <c r="O24" i="1" s="1"/>
  <c r="P25" i="1"/>
  <c r="O25" i="1" s="1"/>
  <c r="P26" i="1"/>
  <c r="O26" i="1" s="1"/>
  <c r="P27" i="1"/>
  <c r="O27" i="1" s="1"/>
  <c r="P28" i="1"/>
  <c r="O28" i="1" s="1"/>
  <c r="P29" i="1"/>
  <c r="O29" i="1" s="1"/>
  <c r="P30" i="1"/>
  <c r="O30" i="1" s="1"/>
  <c r="P31" i="1"/>
  <c r="O31" i="1" s="1"/>
  <c r="P32" i="1"/>
  <c r="O32" i="1" s="1"/>
  <c r="P33" i="1"/>
  <c r="O33" i="1" s="1"/>
  <c r="P34" i="1"/>
  <c r="O34" i="1" s="1"/>
  <c r="P35" i="1"/>
  <c r="O35" i="1" s="1"/>
  <c r="P36" i="1"/>
  <c r="O36" i="1" s="1"/>
  <c r="P37" i="1"/>
  <c r="O37" i="1" s="1"/>
  <c r="P38" i="1"/>
  <c r="O38" i="1" s="1"/>
  <c r="P20" i="1"/>
  <c r="O20" i="1" s="1"/>
  <c r="B9" i="3" l="1"/>
  <c r="B11" i="2"/>
  <c r="B19" i="2"/>
  <c r="B18" i="2"/>
  <c r="E10" i="1"/>
  <c r="E16" i="1"/>
  <c r="E15" i="1"/>
  <c r="E14" i="1"/>
  <c r="E18" i="1" s="1"/>
  <c r="E13" i="1"/>
  <c r="E12" i="1"/>
  <c r="H10" i="1"/>
  <c r="I10" i="1"/>
  <c r="J10" i="1"/>
  <c r="K10" i="1"/>
  <c r="Q10" i="1"/>
  <c r="R10" i="1"/>
  <c r="S10" i="1"/>
  <c r="U10" i="1"/>
  <c r="V10" i="1"/>
  <c r="W10" i="1"/>
  <c r="H12" i="1"/>
  <c r="I12" i="1"/>
  <c r="J12" i="1"/>
  <c r="K12" i="1"/>
  <c r="Q12" i="1"/>
  <c r="R12" i="1"/>
  <c r="S12" i="1"/>
  <c r="U12" i="1"/>
  <c r="V12" i="1"/>
  <c r="W12" i="1"/>
  <c r="H13" i="1"/>
  <c r="I13" i="1"/>
  <c r="J13" i="1"/>
  <c r="K13" i="1"/>
  <c r="Q13" i="1"/>
  <c r="R13" i="1"/>
  <c r="S13" i="1"/>
  <c r="U13" i="1"/>
  <c r="V13" i="1"/>
  <c r="W13" i="1"/>
  <c r="H14" i="1"/>
  <c r="I14" i="1"/>
  <c r="I18" i="1" s="1"/>
  <c r="J14" i="1"/>
  <c r="K14" i="1"/>
  <c r="K18" i="1" s="1"/>
  <c r="Q14" i="1"/>
  <c r="Q18" i="1" s="1"/>
  <c r="R14" i="1"/>
  <c r="R18" i="1" s="1"/>
  <c r="S14" i="1"/>
  <c r="S18" i="1" s="1"/>
  <c r="U14" i="1"/>
  <c r="U18" i="1" s="1"/>
  <c r="V14" i="1"/>
  <c r="V18" i="1" s="1"/>
  <c r="W14" i="1"/>
  <c r="W18" i="1" s="1"/>
  <c r="H15" i="1"/>
  <c r="I15" i="1"/>
  <c r="J15" i="1"/>
  <c r="K15" i="1"/>
  <c r="Q15" i="1"/>
  <c r="R15" i="1"/>
  <c r="S15" i="1"/>
  <c r="U15" i="1"/>
  <c r="V15" i="1"/>
  <c r="W15" i="1"/>
  <c r="H16" i="1"/>
  <c r="I16" i="1"/>
  <c r="J16" i="1"/>
  <c r="K16" i="1"/>
  <c r="Q16" i="1"/>
  <c r="R16" i="1"/>
  <c r="S16" i="1"/>
  <c r="U16" i="1"/>
  <c r="V16" i="1"/>
  <c r="W16" i="1"/>
  <c r="G12" i="1"/>
  <c r="P12" i="1"/>
  <c r="T12" i="1"/>
  <c r="C16" i="1"/>
  <c r="C15" i="1"/>
  <c r="C14" i="1"/>
  <c r="C18" i="1" s="1"/>
  <c r="C13" i="1"/>
  <c r="C12" i="1"/>
  <c r="C10" i="1"/>
  <c r="J18" i="1" l="1"/>
  <c r="H18" i="1"/>
  <c r="T15" i="1"/>
  <c r="U19" i="1"/>
  <c r="C19" i="1"/>
  <c r="B38" i="1"/>
  <c r="F38" i="1" s="1"/>
  <c r="B29" i="1"/>
  <c r="F29" i="1" s="1"/>
  <c r="S17" i="1"/>
  <c r="K19" i="1"/>
  <c r="H19" i="1"/>
  <c r="B27" i="1"/>
  <c r="F27" i="1" s="1"/>
  <c r="G13" i="1"/>
  <c r="B23" i="1"/>
  <c r="F23" i="1" s="1"/>
  <c r="K17" i="1"/>
  <c r="E17" i="1"/>
  <c r="W19" i="1"/>
  <c r="R19" i="1"/>
  <c r="I19" i="1"/>
  <c r="U17" i="1"/>
  <c r="B21" i="1"/>
  <c r="F21" i="1" s="1"/>
  <c r="V19" i="1"/>
  <c r="Q19" i="1"/>
  <c r="S19" i="1"/>
  <c r="J17" i="1"/>
  <c r="V17" i="1"/>
  <c r="V11" i="1"/>
  <c r="V9" i="1" s="1"/>
  <c r="S11" i="1"/>
  <c r="S9" i="1" s="1"/>
  <c r="B30" i="1"/>
  <c r="F30" i="1" s="1"/>
  <c r="T14" i="1"/>
  <c r="T18" i="1" s="1"/>
  <c r="Q11" i="1"/>
  <c r="Q9" i="1" s="1"/>
  <c r="H11" i="1"/>
  <c r="I17" i="1"/>
  <c r="P16" i="1"/>
  <c r="B26" i="1"/>
  <c r="F26" i="1" s="1"/>
  <c r="P13" i="1"/>
  <c r="P17" i="1" s="1"/>
  <c r="B22" i="1"/>
  <c r="F22" i="1" s="1"/>
  <c r="H17" i="1"/>
  <c r="T13" i="1"/>
  <c r="T17" i="1" s="1"/>
  <c r="K11" i="1"/>
  <c r="K9" i="1" s="1"/>
  <c r="B37" i="1"/>
  <c r="F37" i="1" s="1"/>
  <c r="Q17" i="1"/>
  <c r="J19" i="1"/>
  <c r="U11" i="1"/>
  <c r="U9" i="1" s="1"/>
  <c r="E11" i="1"/>
  <c r="E9" i="1" s="1"/>
  <c r="B33" i="1"/>
  <c r="F33" i="1" s="1"/>
  <c r="O12" i="1"/>
  <c r="T10" i="1"/>
  <c r="C11" i="1"/>
  <c r="C9" i="1" s="1"/>
  <c r="B28" i="1"/>
  <c r="F28" i="1" s="1"/>
  <c r="P10" i="1"/>
  <c r="R11" i="1"/>
  <c r="R9" i="1" s="1"/>
  <c r="P15" i="1"/>
  <c r="B32" i="1"/>
  <c r="F32" i="1" s="1"/>
  <c r="I11" i="1"/>
  <c r="I9" i="1" s="1"/>
  <c r="G10" i="1"/>
  <c r="T16" i="1"/>
  <c r="G15" i="1"/>
  <c r="C17" i="1"/>
  <c r="B35" i="1"/>
  <c r="F35" i="1" s="1"/>
  <c r="W11" i="1"/>
  <c r="W9" i="1" s="1"/>
  <c r="E19" i="1"/>
  <c r="G16" i="1"/>
  <c r="B36" i="1"/>
  <c r="F36" i="1" s="1"/>
  <c r="P14" i="1"/>
  <c r="P18" i="1" s="1"/>
  <c r="R17" i="1"/>
  <c r="J11" i="1"/>
  <c r="G14" i="1"/>
  <c r="W17" i="1"/>
  <c r="D26" i="1" l="1"/>
  <c r="D28" i="1"/>
  <c r="D33" i="1"/>
  <c r="D37" i="1"/>
  <c r="D22" i="1"/>
  <c r="D30" i="1"/>
  <c r="D21" i="1"/>
  <c r="D38" i="1"/>
  <c r="D32" i="1"/>
  <c r="D23" i="1"/>
  <c r="D36" i="1"/>
  <c r="D35" i="1"/>
  <c r="D27" i="1"/>
  <c r="D29" i="1"/>
  <c r="G17" i="1"/>
  <c r="H9" i="1"/>
  <c r="P19" i="1"/>
  <c r="B24" i="1"/>
  <c r="F24" i="1" s="1"/>
  <c r="T11" i="1"/>
  <c r="T9" i="1" s="1"/>
  <c r="T19" i="1"/>
  <c r="G11" i="1"/>
  <c r="O14" i="1"/>
  <c r="B31" i="1"/>
  <c r="F31" i="1" s="1"/>
  <c r="O13" i="1"/>
  <c r="B34" i="1"/>
  <c r="F34" i="1" s="1"/>
  <c r="B16" i="1"/>
  <c r="F16" i="1" s="1"/>
  <c r="P11" i="1"/>
  <c r="P9" i="1" s="1"/>
  <c r="J9" i="1"/>
  <c r="O15" i="1"/>
  <c r="G18" i="1"/>
  <c r="O10" i="1"/>
  <c r="B25" i="1"/>
  <c r="F25" i="1" s="1"/>
  <c r="O16" i="1"/>
  <c r="G19" i="1"/>
  <c r="B20" i="1"/>
  <c r="F20" i="1" s="1"/>
  <c r="D25" i="1" l="1"/>
  <c r="D16" i="1"/>
  <c r="D24" i="1"/>
  <c r="D34" i="1"/>
  <c r="D20" i="1"/>
  <c r="D31" i="1"/>
  <c r="G9" i="1"/>
  <c r="O18" i="1"/>
  <c r="B15" i="1"/>
  <c r="F15" i="1" s="1"/>
  <c r="B14" i="1"/>
  <c r="F14" i="1" s="1"/>
  <c r="B12" i="1"/>
  <c r="F12" i="1" s="1"/>
  <c r="B10" i="1"/>
  <c r="F10" i="1" s="1"/>
  <c r="B13" i="1"/>
  <c r="F13" i="1" s="1"/>
  <c r="O19" i="1"/>
  <c r="O11" i="1"/>
  <c r="O17" i="1"/>
  <c r="D14" i="1" l="1"/>
  <c r="D13" i="1"/>
  <c r="D15" i="1"/>
  <c r="D10" i="1"/>
  <c r="D12" i="1"/>
  <c r="L16" i="1"/>
  <c r="L13" i="1"/>
  <c r="B19" i="1"/>
  <c r="F19" i="1" s="1"/>
  <c r="O9" i="1"/>
  <c r="B18" i="1"/>
  <c r="F18" i="1" s="1"/>
  <c r="B17" i="1"/>
  <c r="F17" i="1" s="1"/>
  <c r="B11" i="1"/>
  <c r="F11" i="1" s="1"/>
  <c r="D18" i="1" l="1"/>
  <c r="D17" i="1"/>
  <c r="D11" i="1"/>
  <c r="D19" i="1"/>
  <c r="L9" i="1"/>
  <c r="L12" i="1"/>
  <c r="L10" i="1"/>
  <c r="L15" i="1"/>
  <c r="L14" i="1"/>
  <c r="B9" i="1"/>
  <c r="D9" i="1" l="1"/>
  <c r="F9" i="1"/>
  <c r="L11" i="1"/>
  <c r="L18" i="1"/>
  <c r="L17" i="1"/>
  <c r="L19" i="1"/>
  <c r="R17" i="2"/>
  <c r="R10" i="2"/>
  <c r="R9" i="2" s="1"/>
  <c r="M10" i="2" l="1"/>
  <c r="B20" i="2"/>
  <c r="M17" i="2"/>
  <c r="B17" i="2" l="1"/>
  <c r="B10" i="2"/>
  <c r="M9" i="2"/>
  <c r="B9" i="2" l="1"/>
</calcChain>
</file>

<file path=xl/sharedStrings.xml><?xml version="1.0" encoding="utf-8"?>
<sst xmlns="http://schemas.openxmlformats.org/spreadsheetml/2006/main" count="209" uniqueCount="68">
  <si>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</si>
  <si>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</si>
  <si>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</si>
  <si>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</si>
  <si>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</si>
  <si>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</si>
  <si>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</si>
  <si>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</si>
  <si>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</si>
  <si>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</si>
  <si>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</si>
  <si>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</si>
  <si>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</si>
  <si>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</si>
  <si>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</si>
  <si>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</si>
  <si>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</si>
  <si>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</si>
  <si>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</si>
  <si>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</si>
  <si>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</si>
  <si>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</si>
  <si>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</si>
  <si>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</si>
  <si>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</si>
  <si>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</si>
  <si>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</si>
  <si>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</si>
  <si>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</si>
  <si>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</si>
  <si>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</si>
  <si>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</si>
  <si>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</si>
  <si>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</si>
  <si>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</si>
  <si>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</si>
  <si>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</si>
  <si>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</si>
  <si>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</si>
  <si>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</si>
  <si>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</si>
  <si>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</si>
  <si>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</si>
  <si>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</si>
  <si>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</si>
  <si>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</si>
  <si>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</si>
  <si>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対前月増減率</t>
    <rPh sb="0" eb="1">
      <t>タイ</t>
    </rPh>
    <rPh sb="1" eb="3">
      <t>ゼンゲツ</t>
    </rPh>
    <rPh sb="3" eb="5">
      <t>ゾウゲン</t>
    </rPh>
    <rPh sb="5" eb="6">
      <t>リツ</t>
    </rPh>
    <phoneticPr fontId="2"/>
  </si>
  <si>
    <t>対前年同月増減率</t>
    <rPh sb="0" eb="1">
      <t>タイ</t>
    </rPh>
    <rPh sb="1" eb="5">
      <t>ゼンエンドウゲツ</t>
    </rPh>
    <rPh sb="5" eb="7">
      <t>ゾウゲン</t>
    </rPh>
    <rPh sb="7" eb="8">
      <t>リツ</t>
    </rPh>
    <phoneticPr fontId="2"/>
  </si>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</sst>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9">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4" xfId="0" applyNumberFormat="1" applyBorder="1" applyAlignment="1">
      <alignment horizontal="right" vertical="center"/>
    </xf>
    <xf numFmtId="177" fontId="0" fillId="0" borderId="3" xfId="0" applyNumberFormat="1" applyBorder="1" applyAlignment="1">
      <alignment horizontal="right" vertical="center"/>
    </xf>
    <xf numFmtId="177" fontId="0" fillId="0" borderId="1" xfId="0" applyNumberFormat="1" applyBorder="1" applyAlignment="1">
      <alignment horizontal="right" vertical="center"/>
    </xf>
    <xf numFmtId="177" fontId="0" fillId="0" borderId="2" xfId="0" applyNumberFormat="1" applyBorder="1" applyAlignment="1">
      <alignment horizontal="right" vertical="center"/>
    </xf>
    <xf numFmtId="0" fontId="0" fillId="0" borderId="0" xfId="0" applyAlignment="1">
      <alignment horizontal="righ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46"/>
  <sheetViews>
    <sheetView tabSelected="1" view="pageBreakPreview" zoomScaleNormal="100" zoomScaleSheetLayoutView="100" workbookViewId="0"/>
  </sheetViews>
  <sheetFormatPr defaultRowHeight="13" x14ac:dyDescent="0.2"/>
  <cols>
    <col min="1" max="2" width="8.6328125" customWidth="1"/>
    <col min="3" max="23" width="6.6328125" customWidth="1"/>
    <col min="24" max="24" width="11.7265625" customWidth="1"/>
  </cols>
  <sheetData>
    <row r="2" spans="1:24" x14ac:dyDescent="0.2">
      <c r="A2" t="s">
        <v>67</v>
      </c>
    </row>
    <row r="4" spans="1:24" x14ac:dyDescent="0.2">
      <c r="A4" t="s">
        <v>38</v>
      </c>
    </row>
    <row r="5" spans="1:24" ht="13.5" customHeight="1" x14ac:dyDescent="0.2">
      <c r="A5" s="52" t="s">
        <v>37</v>
      </c>
      <c r="B5" s="56" t="s">
        <v>57</v>
      </c>
      <c r="C5" s="57"/>
      <c r="D5" s="57"/>
      <c r="E5" s="57"/>
      <c r="F5" s="58"/>
      <c r="G5" s="49" t="s">
        <v>58</v>
      </c>
      <c r="H5" s="50"/>
      <c r="I5" s="50"/>
      <c r="J5" s="50"/>
      <c r="K5" s="50"/>
      <c r="L5" s="50"/>
      <c r="M5" s="50"/>
      <c r="N5" s="51"/>
      <c r="O5" s="56" t="s">
        <v>59</v>
      </c>
      <c r="P5" s="57"/>
      <c r="Q5" s="57"/>
      <c r="R5" s="57"/>
      <c r="S5" s="57"/>
      <c r="T5" s="57"/>
      <c r="U5" s="57"/>
      <c r="V5" s="57"/>
      <c r="W5" s="57"/>
      <c r="X5" s="58"/>
    </row>
    <row r="6" spans="1:24" ht="13.5" customHeight="1" x14ac:dyDescent="0.2">
      <c r="A6" s="47"/>
      <c r="B6" s="44" t="s">
        <v>53</v>
      </c>
      <c r="C6" s="44" t="s">
        <v>54</v>
      </c>
      <c r="D6" s="53" t="s">
        <v>47</v>
      </c>
      <c r="E6" s="44" t="s">
        <v>55</v>
      </c>
      <c r="F6" s="53" t="s">
        <v>48</v>
      </c>
      <c r="G6" s="44" t="s">
        <v>56</v>
      </c>
      <c r="H6" s="14"/>
      <c r="I6" s="44" t="s">
        <v>49</v>
      </c>
      <c r="J6" s="14"/>
      <c r="K6" s="44" t="s">
        <v>49</v>
      </c>
      <c r="L6" s="56" t="s">
        <v>42</v>
      </c>
      <c r="M6" s="57"/>
      <c r="N6" s="58"/>
      <c r="O6" s="44" t="s">
        <v>60</v>
      </c>
      <c r="P6" s="49" t="s">
        <v>36</v>
      </c>
      <c r="Q6" s="50"/>
      <c r="R6" s="50"/>
      <c r="S6" s="51"/>
      <c r="T6" s="49" t="s">
        <v>35</v>
      </c>
      <c r="U6" s="50"/>
      <c r="V6" s="50"/>
      <c r="W6" s="51"/>
      <c r="X6" s="16" t="s">
        <v>42</v>
      </c>
    </row>
    <row r="7" spans="1:24" ht="13.5" customHeight="1" x14ac:dyDescent="0.2">
      <c r="A7" s="47"/>
      <c r="B7" s="47"/>
      <c r="C7" s="45"/>
      <c r="D7" s="54"/>
      <c r="E7" s="45"/>
      <c r="F7" s="54"/>
      <c r="G7" s="47"/>
      <c r="H7" s="11" t="s">
        <v>34</v>
      </c>
      <c r="I7" s="45"/>
      <c r="J7" s="11" t="s">
        <v>33</v>
      </c>
      <c r="K7" s="45"/>
      <c r="L7" s="44" t="s">
        <v>39</v>
      </c>
      <c r="M7" s="13" t="s">
        <v>40</v>
      </c>
      <c r="N7" s="13" t="s">
        <v>41</v>
      </c>
      <c r="O7" s="47"/>
      <c r="P7" s="13" t="s">
        <v>32</v>
      </c>
      <c r="Q7" s="44" t="s">
        <v>49</v>
      </c>
      <c r="R7" s="44" t="s">
        <v>31</v>
      </c>
      <c r="S7" s="12" t="s">
        <v>30</v>
      </c>
      <c r="T7" s="11" t="s">
        <v>32</v>
      </c>
      <c r="U7" s="44" t="s">
        <v>49</v>
      </c>
      <c r="V7" s="45" t="s">
        <v>31</v>
      </c>
      <c r="W7" s="15" t="s">
        <v>43</v>
      </c>
      <c r="X7" s="44" t="s">
        <v>44</v>
      </c>
    </row>
    <row r="8" spans="1:24" ht="30.75" customHeight="1" x14ac:dyDescent="0.2">
      <c r="A8" s="48"/>
      <c r="B8" s="48"/>
      <c r="C8" s="46"/>
      <c r="D8" s="55"/>
      <c r="E8" s="46"/>
      <c r="F8" s="55"/>
      <c r="G8" s="48"/>
      <c r="H8" s="10"/>
      <c r="I8" s="46"/>
      <c r="J8" s="10"/>
      <c r="K8" s="46"/>
      <c r="L8" s="46"/>
      <c r="M8" s="10"/>
      <c r="N8" s="10"/>
      <c r="O8" s="48"/>
      <c r="P8" s="10"/>
      <c r="Q8" s="46"/>
      <c r="R8" s="46"/>
      <c r="S8" s="9"/>
      <c r="T8" s="10"/>
      <c r="U8" s="46"/>
      <c r="V8" s="46"/>
      <c r="W8" s="9"/>
      <c r="X8" s="46"/>
    </row>
    <row r="9" spans="1:24" ht="18.75" customHeight="1" x14ac:dyDescent="0.2">
      <c r="A9" s="8" t="s">
        <v>29</v>
      </c>
      <c r="B9" s="17">
        <f>B10+B11</f>
        <v>-526</v>
      </c>
      <c r="C9" s="17">
        <f>C10+C11</f>
        <v>-139</v>
      </c>
      <c r="D9" s="38">
        <f>IF(B9-C9=0,"-",(1-(B9/(B9-C9)))*-1)</f>
        <v>0.35917312661498713</v>
      </c>
      <c r="E9" s="17">
        <f>E10+E11</f>
        <v>-36</v>
      </c>
      <c r="F9" s="38">
        <f>IF(B9-E9=0,"-",(1-(B9/(B9-E9)))*-1)</f>
        <v>7.3469387755102034E-2</v>
      </c>
      <c r="G9" s="17">
        <f>G10+G11</f>
        <v>-508</v>
      </c>
      <c r="H9" s="17">
        <f>H10+H11</f>
        <v>248</v>
      </c>
      <c r="I9" s="17">
        <f>I10+I11</f>
        <v>-5</v>
      </c>
      <c r="J9" s="17">
        <f>J10+J11</f>
        <v>756</v>
      </c>
      <c r="K9" s="17">
        <f>K10+K11</f>
        <v>41</v>
      </c>
      <c r="L9" s="28">
        <f t="shared" ref="L9:L19" si="0">M9-N9</f>
        <v>-11.317589664086208</v>
      </c>
      <c r="M9" s="32">
        <v>5.5251225131759458</v>
      </c>
      <c r="N9" s="32">
        <v>16.842712177262154</v>
      </c>
      <c r="O9" s="17">
        <f t="shared" ref="O9:W9" si="1">O10+O11</f>
        <v>-18</v>
      </c>
      <c r="P9" s="17">
        <f t="shared" si="1"/>
        <v>838</v>
      </c>
      <c r="Q9" s="17">
        <f t="shared" si="1"/>
        <v>-104</v>
      </c>
      <c r="R9" s="17">
        <f t="shared" si="1"/>
        <v>507</v>
      </c>
      <c r="S9" s="17">
        <f t="shared" si="1"/>
        <v>331</v>
      </c>
      <c r="T9" s="17">
        <f t="shared" si="1"/>
        <v>856</v>
      </c>
      <c r="U9" s="17">
        <f t="shared" si="1"/>
        <v>-114</v>
      </c>
      <c r="V9" s="17">
        <f t="shared" si="1"/>
        <v>525</v>
      </c>
      <c r="W9" s="17">
        <f t="shared" si="1"/>
        <v>331</v>
      </c>
      <c r="X9" s="28">
        <v>-0.40101695660147385</v>
      </c>
    </row>
    <row r="10" spans="1:24" ht="18.75" customHeight="1" x14ac:dyDescent="0.2">
      <c r="A10" s="6" t="s">
        <v>28</v>
      </c>
      <c r="B10" s="18">
        <f>B20+B21+B22+B23</f>
        <v>-324</v>
      </c>
      <c r="C10" s="18">
        <f>C20+C21+C22+C23</f>
        <v>-75</v>
      </c>
      <c r="D10" s="39">
        <f t="shared" ref="D10:D38" si="2">IF(B10-C10=0,"-",(1-(B10/(B10-C10)))*-1)</f>
        <v>0.3012048192771084</v>
      </c>
      <c r="E10" s="18">
        <f>E20+E21+E22+E23</f>
        <v>-83</v>
      </c>
      <c r="F10" s="39">
        <f t="shared" ref="F10:F38" si="3">IF(B10-E10=0,"-",(1-(B10/(B10-E10)))*-1)</f>
        <v>0.34439834024896276</v>
      </c>
      <c r="G10" s="18">
        <f>G20+G21+G22+G23</f>
        <v>-322</v>
      </c>
      <c r="H10" s="18">
        <f>H20+H21+H22+H23</f>
        <v>198</v>
      </c>
      <c r="I10" s="18">
        <f>I20+I21+I22+I23</f>
        <v>-8</v>
      </c>
      <c r="J10" s="18">
        <f>J20+J21+J22+J23</f>
        <v>520</v>
      </c>
      <c r="K10" s="18">
        <f>K20+K21+K22+K23</f>
        <v>46</v>
      </c>
      <c r="L10" s="25">
        <f t="shared" si="0"/>
        <v>-9.4813908035046666</v>
      </c>
      <c r="M10" s="33">
        <v>5.8301719847637399</v>
      </c>
      <c r="N10" s="33">
        <v>15.311562788268407</v>
      </c>
      <c r="O10" s="18">
        <f t="shared" ref="O10:W10" si="4">O20+O21+O22+O23</f>
        <v>-2</v>
      </c>
      <c r="P10" s="18">
        <f t="shared" si="4"/>
        <v>601</v>
      </c>
      <c r="Q10" s="18">
        <f t="shared" si="4"/>
        <v>-87</v>
      </c>
      <c r="R10" s="18">
        <f t="shared" si="4"/>
        <v>401</v>
      </c>
      <c r="S10" s="18">
        <f t="shared" si="4"/>
        <v>200</v>
      </c>
      <c r="T10" s="18">
        <f t="shared" si="4"/>
        <v>603</v>
      </c>
      <c r="U10" s="18">
        <f t="shared" si="4"/>
        <v>-58</v>
      </c>
      <c r="V10" s="18">
        <f t="shared" si="4"/>
        <v>429</v>
      </c>
      <c r="W10" s="18">
        <f t="shared" si="4"/>
        <v>174</v>
      </c>
      <c r="X10" s="25">
        <v>-5.8890626108727417E-2</v>
      </c>
    </row>
    <row r="11" spans="1:24" ht="18.75" customHeight="1" x14ac:dyDescent="0.2">
      <c r="A11" s="2" t="s">
        <v>27</v>
      </c>
      <c r="B11" s="19">
        <f>B12+B13+B14+B15+B16</f>
        <v>-202</v>
      </c>
      <c r="C11" s="19">
        <f>C12+C13+C14+C15+C16</f>
        <v>-64</v>
      </c>
      <c r="D11" s="40">
        <f t="shared" si="2"/>
        <v>0.46376811594202905</v>
      </c>
      <c r="E11" s="19">
        <f>E12+E13+E14+E15+E16</f>
        <v>47</v>
      </c>
      <c r="F11" s="40">
        <f t="shared" si="3"/>
        <v>-0.1887550200803213</v>
      </c>
      <c r="G11" s="19">
        <f>G12+G13+G14+G15+G16</f>
        <v>-186</v>
      </c>
      <c r="H11" s="19">
        <f>H12+H13+H14+H15+H16</f>
        <v>50</v>
      </c>
      <c r="I11" s="19">
        <f>I12+I13+I14+I15+I16</f>
        <v>3</v>
      </c>
      <c r="J11" s="19">
        <f>J12+J13+J14+J15+J16</f>
        <v>236</v>
      </c>
      <c r="K11" s="19">
        <f>K12+K13+K14+K15+K16</f>
        <v>-5</v>
      </c>
      <c r="L11" s="27">
        <f t="shared" si="0"/>
        <v>-17.025763484544235</v>
      </c>
      <c r="M11" s="34">
        <v>4.5768181410065143</v>
      </c>
      <c r="N11" s="34">
        <v>21.602581625550751</v>
      </c>
      <c r="O11" s="19">
        <f t="shared" ref="O11:W11" si="5">O12+O13+O14+O15+O16</f>
        <v>-16</v>
      </c>
      <c r="P11" s="19">
        <f t="shared" si="5"/>
        <v>237</v>
      </c>
      <c r="Q11" s="19">
        <f t="shared" si="5"/>
        <v>-17</v>
      </c>
      <c r="R11" s="19">
        <f t="shared" si="5"/>
        <v>106</v>
      </c>
      <c r="S11" s="19">
        <f t="shared" si="5"/>
        <v>131</v>
      </c>
      <c r="T11" s="19">
        <f t="shared" si="5"/>
        <v>253</v>
      </c>
      <c r="U11" s="19">
        <f t="shared" si="5"/>
        <v>-56</v>
      </c>
      <c r="V11" s="19">
        <f t="shared" si="5"/>
        <v>96</v>
      </c>
      <c r="W11" s="19">
        <f t="shared" si="5"/>
        <v>157</v>
      </c>
      <c r="X11" s="30">
        <v>-1.4645818051220836</v>
      </c>
    </row>
    <row r="12" spans="1:24" ht="18.75" customHeight="1" x14ac:dyDescent="0.2">
      <c r="A12" s="6" t="s">
        <v>26</v>
      </c>
      <c r="B12" s="18">
        <f>B24</f>
        <v>-5</v>
      </c>
      <c r="C12" s="18">
        <f>C24</f>
        <v>2</v>
      </c>
      <c r="D12" s="39">
        <f t="shared" si="2"/>
        <v>-0.2857142857142857</v>
      </c>
      <c r="E12" s="18">
        <f>E24</f>
        <v>8</v>
      </c>
      <c r="F12" s="39">
        <f t="shared" si="3"/>
        <v>-0.61538461538461542</v>
      </c>
      <c r="G12" s="18">
        <f>G24</f>
        <v>-12</v>
      </c>
      <c r="H12" s="18">
        <f>H24</f>
        <v>4</v>
      </c>
      <c r="I12" s="18">
        <f>I24</f>
        <v>0</v>
      </c>
      <c r="J12" s="18">
        <f>J24</f>
        <v>16</v>
      </c>
      <c r="K12" s="18">
        <f>K24</f>
        <v>5</v>
      </c>
      <c r="L12" s="25">
        <f t="shared" si="0"/>
        <v>-13.831633247567968</v>
      </c>
      <c r="M12" s="33">
        <v>4.6105444158559896</v>
      </c>
      <c r="N12" s="33">
        <v>18.442177663423958</v>
      </c>
      <c r="O12" s="18">
        <f t="shared" ref="O12:W12" si="6">O24</f>
        <v>7</v>
      </c>
      <c r="P12" s="18">
        <f t="shared" si="6"/>
        <v>27</v>
      </c>
      <c r="Q12" s="18">
        <f t="shared" si="6"/>
        <v>3</v>
      </c>
      <c r="R12" s="18">
        <f t="shared" si="6"/>
        <v>17</v>
      </c>
      <c r="S12" s="18">
        <f t="shared" si="6"/>
        <v>10</v>
      </c>
      <c r="T12" s="18">
        <f t="shared" si="6"/>
        <v>20</v>
      </c>
      <c r="U12" s="18">
        <f t="shared" si="6"/>
        <v>-10</v>
      </c>
      <c r="V12" s="18">
        <f t="shared" si="6"/>
        <v>8</v>
      </c>
      <c r="W12" s="18">
        <f t="shared" si="6"/>
        <v>12</v>
      </c>
      <c r="X12" s="25">
        <v>8.0684527277479781</v>
      </c>
    </row>
    <row r="13" spans="1:24" ht="18.75" customHeight="1" x14ac:dyDescent="0.2">
      <c r="A13" s="4" t="s">
        <v>25</v>
      </c>
      <c r="B13" s="20">
        <f>B25+B26+B27</f>
        <v>-36</v>
      </c>
      <c r="C13" s="20">
        <f>C25+C26+C27</f>
        <v>17</v>
      </c>
      <c r="D13" s="41">
        <f t="shared" si="2"/>
        <v>-0.32075471698113212</v>
      </c>
      <c r="E13" s="20">
        <f>E25+E26+E27</f>
        <v>18</v>
      </c>
      <c r="F13" s="41">
        <f t="shared" si="3"/>
        <v>-0.33333333333333337</v>
      </c>
      <c r="G13" s="20">
        <f>G25+G26+G27</f>
        <v>-44</v>
      </c>
      <c r="H13" s="20">
        <f>H25+H26+H27</f>
        <v>5</v>
      </c>
      <c r="I13" s="20">
        <f>I25+I26+I27</f>
        <v>2</v>
      </c>
      <c r="J13" s="20">
        <f>J25+J26+J27</f>
        <v>49</v>
      </c>
      <c r="K13" s="20">
        <f>K25+K26+K27</f>
        <v>2</v>
      </c>
      <c r="L13" s="26">
        <f t="shared" si="0"/>
        <v>-22.694795586183567</v>
      </c>
      <c r="M13" s="35">
        <v>2.5789540438844969</v>
      </c>
      <c r="N13" s="35">
        <v>25.273749630068064</v>
      </c>
      <c r="O13" s="20">
        <f t="shared" ref="O13:W13" si="7">O25+O26+O27</f>
        <v>8</v>
      </c>
      <c r="P13" s="20">
        <f t="shared" si="7"/>
        <v>38</v>
      </c>
      <c r="Q13" s="20">
        <f t="shared" si="7"/>
        <v>2</v>
      </c>
      <c r="R13" s="20">
        <f t="shared" si="7"/>
        <v>22</v>
      </c>
      <c r="S13" s="20">
        <f t="shared" si="7"/>
        <v>16</v>
      </c>
      <c r="T13" s="20">
        <f t="shared" si="7"/>
        <v>30</v>
      </c>
      <c r="U13" s="20">
        <f t="shared" si="7"/>
        <v>-16</v>
      </c>
      <c r="V13" s="20">
        <f t="shared" si="7"/>
        <v>13</v>
      </c>
      <c r="W13" s="20">
        <f t="shared" si="7"/>
        <v>17</v>
      </c>
      <c r="X13" s="26">
        <v>4.1263264702151936</v>
      </c>
    </row>
    <row r="14" spans="1:24" ht="18.75" customHeight="1" x14ac:dyDescent="0.2">
      <c r="A14" s="4" t="s">
        <v>24</v>
      </c>
      <c r="B14" s="20">
        <f>B28+B29+B30+B31</f>
        <v>-88</v>
      </c>
      <c r="C14" s="20">
        <f>C28+C29+C30+C31</f>
        <v>-67</v>
      </c>
      <c r="D14" s="41">
        <f t="shared" si="2"/>
        <v>3.1904761904761907</v>
      </c>
      <c r="E14" s="20">
        <f>E28+E29+E30+E31</f>
        <v>-1</v>
      </c>
      <c r="F14" s="41">
        <f t="shared" si="3"/>
        <v>1.1494252873563315E-2</v>
      </c>
      <c r="G14" s="20">
        <f>G28+G29+G30+G31</f>
        <v>-68</v>
      </c>
      <c r="H14" s="20">
        <f>H28+H29+H30+H31</f>
        <v>22</v>
      </c>
      <c r="I14" s="20">
        <f>I28+I29+I30+I31</f>
        <v>-1</v>
      </c>
      <c r="J14" s="20">
        <f>J28+J29+J30+J31</f>
        <v>90</v>
      </c>
      <c r="K14" s="20">
        <f>K28+K29+K30+K31</f>
        <v>5</v>
      </c>
      <c r="L14" s="26">
        <f t="shared" si="0"/>
        <v>-16.168986963072104</v>
      </c>
      <c r="M14" s="35">
        <v>5.2311428409939174</v>
      </c>
      <c r="N14" s="35">
        <v>21.400129804066022</v>
      </c>
      <c r="O14" s="20">
        <f t="shared" ref="O14:W14" si="8">O28+O29+O30+O31</f>
        <v>-20</v>
      </c>
      <c r="P14" s="20">
        <f t="shared" si="8"/>
        <v>59</v>
      </c>
      <c r="Q14" s="20">
        <f t="shared" si="8"/>
        <v>-27</v>
      </c>
      <c r="R14" s="20">
        <f t="shared" si="8"/>
        <v>22</v>
      </c>
      <c r="S14" s="20">
        <f t="shared" si="8"/>
        <v>37</v>
      </c>
      <c r="T14" s="20">
        <f t="shared" si="8"/>
        <v>79</v>
      </c>
      <c r="U14" s="20">
        <f t="shared" si="8"/>
        <v>-32</v>
      </c>
      <c r="V14" s="20">
        <f t="shared" si="8"/>
        <v>22</v>
      </c>
      <c r="W14" s="20">
        <f t="shared" si="8"/>
        <v>57</v>
      </c>
      <c r="X14" s="26">
        <v>-4.7555844009035599</v>
      </c>
    </row>
    <row r="15" spans="1:24" ht="18.75" customHeight="1" x14ac:dyDescent="0.2">
      <c r="A15" s="4" t="s">
        <v>23</v>
      </c>
      <c r="B15" s="20">
        <f>B32+B33+B34+B35</f>
        <v>-55</v>
      </c>
      <c r="C15" s="20">
        <f>C32+C33+C34+C35</f>
        <v>-23</v>
      </c>
      <c r="D15" s="41">
        <f t="shared" si="2"/>
        <v>0.71875</v>
      </c>
      <c r="E15" s="20">
        <f>E32+E33+E34+E35</f>
        <v>8</v>
      </c>
      <c r="F15" s="41">
        <f t="shared" si="3"/>
        <v>-0.12698412698412698</v>
      </c>
      <c r="G15" s="20">
        <f>G32+G33+G34+G35</f>
        <v>-41</v>
      </c>
      <c r="H15" s="20">
        <f>H32+H33+H34+H35</f>
        <v>16</v>
      </c>
      <c r="I15" s="20">
        <f>I32+I33+I34+I35</f>
        <v>0</v>
      </c>
      <c r="J15" s="20">
        <f>J32+J33+J34+J35</f>
        <v>57</v>
      </c>
      <c r="K15" s="22">
        <f>K32+K33+K34+K35</f>
        <v>-12</v>
      </c>
      <c r="L15" s="26">
        <f>M15-N15</f>
        <v>-12.864818245648927</v>
      </c>
      <c r="M15" s="35">
        <v>5.0204168763508017</v>
      </c>
      <c r="N15" s="35">
        <v>17.885235121999727</v>
      </c>
      <c r="O15" s="22">
        <f t="shared" ref="O15:W15" si="9">O32+O33+O34+O35</f>
        <v>-14</v>
      </c>
      <c r="P15" s="20">
        <f t="shared" si="9"/>
        <v>90</v>
      </c>
      <c r="Q15" s="20">
        <f t="shared" si="9"/>
        <v>5</v>
      </c>
      <c r="R15" s="20">
        <f t="shared" si="9"/>
        <v>33</v>
      </c>
      <c r="S15" s="20">
        <f t="shared" si="9"/>
        <v>57</v>
      </c>
      <c r="T15" s="20">
        <f>T32+T33+T34+T35</f>
        <v>104</v>
      </c>
      <c r="U15" s="20">
        <f t="shared" si="9"/>
        <v>9</v>
      </c>
      <c r="V15" s="20">
        <f t="shared" si="9"/>
        <v>49</v>
      </c>
      <c r="W15" s="20">
        <f t="shared" si="9"/>
        <v>55</v>
      </c>
      <c r="X15" s="26">
        <v>-4.3928647668069587</v>
      </c>
    </row>
    <row r="16" spans="1:24" ht="18.75" customHeight="1" x14ac:dyDescent="0.2">
      <c r="A16" s="2" t="s">
        <v>22</v>
      </c>
      <c r="B16" s="19">
        <f>B36+B37+B38</f>
        <v>-18</v>
      </c>
      <c r="C16" s="19">
        <f>C36+C37+C38</f>
        <v>7</v>
      </c>
      <c r="D16" s="40">
        <f t="shared" si="2"/>
        <v>-0.28000000000000003</v>
      </c>
      <c r="E16" s="19">
        <f>E36+E37+E38</f>
        <v>14</v>
      </c>
      <c r="F16" s="40">
        <f t="shared" si="3"/>
        <v>-0.4375</v>
      </c>
      <c r="G16" s="19">
        <f>G36+G37+G38</f>
        <v>-21</v>
      </c>
      <c r="H16" s="19">
        <f>H36+H37+H38</f>
        <v>3</v>
      </c>
      <c r="I16" s="19">
        <f>I36+I37+I38</f>
        <v>2</v>
      </c>
      <c r="J16" s="19">
        <f>J36+J37+J38</f>
        <v>24</v>
      </c>
      <c r="K16" s="19">
        <f>K36+K37+K38</f>
        <v>-5</v>
      </c>
      <c r="L16" s="27">
        <f t="shared" si="0"/>
        <v>-28.937381404174573</v>
      </c>
      <c r="M16" s="34">
        <v>4.1339116291677964</v>
      </c>
      <c r="N16" s="34">
        <v>33.071293033342371</v>
      </c>
      <c r="O16" s="19">
        <f t="shared" ref="O16:W16" si="10">O36+O37+O38</f>
        <v>3</v>
      </c>
      <c r="P16" s="19">
        <f t="shared" si="10"/>
        <v>23</v>
      </c>
      <c r="Q16" s="19">
        <f t="shared" si="10"/>
        <v>0</v>
      </c>
      <c r="R16" s="19">
        <f t="shared" si="10"/>
        <v>12</v>
      </c>
      <c r="S16" s="19">
        <f t="shared" si="10"/>
        <v>11</v>
      </c>
      <c r="T16" s="19">
        <f t="shared" si="10"/>
        <v>20</v>
      </c>
      <c r="U16" s="19">
        <f t="shared" si="10"/>
        <v>-7</v>
      </c>
      <c r="V16" s="19">
        <f t="shared" si="10"/>
        <v>4</v>
      </c>
      <c r="W16" s="19">
        <f t="shared" si="10"/>
        <v>16</v>
      </c>
      <c r="X16" s="30">
        <v>4.1339116291677982</v>
      </c>
    </row>
    <row r="17" spans="1:24" ht="18.75" customHeight="1" x14ac:dyDescent="0.2">
      <c r="A17" s="6" t="s">
        <v>21</v>
      </c>
      <c r="B17" s="18">
        <f>B12+B13+B20</f>
        <v>-232</v>
      </c>
      <c r="C17" s="18">
        <f>C12+C13+C20</f>
        <v>-10</v>
      </c>
      <c r="D17" s="39">
        <f t="shared" si="2"/>
        <v>4.5045045045045029E-2</v>
      </c>
      <c r="E17" s="18">
        <f>E12+E13+E20</f>
        <v>24</v>
      </c>
      <c r="F17" s="39">
        <f t="shared" si="3"/>
        <v>-9.375E-2</v>
      </c>
      <c r="G17" s="18">
        <f>G12+G13+G20</f>
        <v>-219</v>
      </c>
      <c r="H17" s="18">
        <f>H12+H13+H20</f>
        <v>86</v>
      </c>
      <c r="I17" s="18">
        <f>I12+I13+I20</f>
        <v>-1</v>
      </c>
      <c r="J17" s="18">
        <f>J12+J13+J20</f>
        <v>305</v>
      </c>
      <c r="K17" s="18">
        <f>K12+K13+K20</f>
        <v>48</v>
      </c>
      <c r="L17" s="25">
        <f t="shared" si="0"/>
        <v>-12.031702667407194</v>
      </c>
      <c r="M17" s="33">
        <v>4.7247782164247436</v>
      </c>
      <c r="N17" s="33">
        <v>16.756480883831937</v>
      </c>
      <c r="O17" s="18">
        <f t="shared" ref="O17:W17" si="11">O12+O13+O20</f>
        <v>-13</v>
      </c>
      <c r="P17" s="18">
        <f t="shared" si="11"/>
        <v>259</v>
      </c>
      <c r="Q17" s="18">
        <f t="shared" si="11"/>
        <v>-2</v>
      </c>
      <c r="R17" s="18">
        <f t="shared" si="11"/>
        <v>185</v>
      </c>
      <c r="S17" s="18">
        <f t="shared" si="11"/>
        <v>74</v>
      </c>
      <c r="T17" s="18">
        <f t="shared" si="11"/>
        <v>272</v>
      </c>
      <c r="U17" s="18">
        <f t="shared" si="11"/>
        <v>-75</v>
      </c>
      <c r="V17" s="18">
        <f t="shared" si="11"/>
        <v>189</v>
      </c>
      <c r="W17" s="18">
        <f t="shared" si="11"/>
        <v>83</v>
      </c>
      <c r="X17" s="25">
        <v>-0.71421066062234217</v>
      </c>
    </row>
    <row r="18" spans="1:24" ht="18.75" customHeight="1" x14ac:dyDescent="0.2">
      <c r="A18" s="4" t="s">
        <v>20</v>
      </c>
      <c r="B18" s="20">
        <f>B14+B22</f>
        <v>-91</v>
      </c>
      <c r="C18" s="20">
        <f>C14+C22</f>
        <v>-33</v>
      </c>
      <c r="D18" s="41">
        <f t="shared" si="2"/>
        <v>0.56896551724137923</v>
      </c>
      <c r="E18" s="20">
        <f>E14+E22</f>
        <v>27</v>
      </c>
      <c r="F18" s="41">
        <f t="shared" si="3"/>
        <v>-0.22881355932203384</v>
      </c>
      <c r="G18" s="20">
        <f>G14+G22</f>
        <v>-100</v>
      </c>
      <c r="H18" s="20">
        <f>H14+H22</f>
        <v>49</v>
      </c>
      <c r="I18" s="20">
        <f>I14+I22</f>
        <v>7</v>
      </c>
      <c r="J18" s="20">
        <f>J14+J22</f>
        <v>149</v>
      </c>
      <c r="K18" s="20">
        <f>K14+K22</f>
        <v>-3</v>
      </c>
      <c r="L18" s="26">
        <f t="shared" si="0"/>
        <v>-12.6351939864762</v>
      </c>
      <c r="M18" s="35">
        <v>6.1912450533733372</v>
      </c>
      <c r="N18" s="35">
        <v>18.826439039849536</v>
      </c>
      <c r="O18" s="20">
        <f t="shared" ref="O18:W18" si="12">O14+O22</f>
        <v>9</v>
      </c>
      <c r="P18" s="20">
        <f t="shared" si="12"/>
        <v>141</v>
      </c>
      <c r="Q18" s="20">
        <f t="shared" si="12"/>
        <v>-34</v>
      </c>
      <c r="R18" s="20">
        <f t="shared" si="12"/>
        <v>62</v>
      </c>
      <c r="S18" s="20">
        <f t="shared" si="12"/>
        <v>79</v>
      </c>
      <c r="T18" s="20">
        <f t="shared" si="12"/>
        <v>132</v>
      </c>
      <c r="U18" s="20">
        <f t="shared" si="12"/>
        <v>-51</v>
      </c>
      <c r="V18" s="20">
        <f t="shared" si="12"/>
        <v>52</v>
      </c>
      <c r="W18" s="20">
        <f t="shared" si="12"/>
        <v>80</v>
      </c>
      <c r="X18" s="26">
        <v>1.1371674587828586</v>
      </c>
    </row>
    <row r="19" spans="1:24" ht="18.75" customHeight="1" x14ac:dyDescent="0.2">
      <c r="A19" s="2" t="s">
        <v>19</v>
      </c>
      <c r="B19" s="19">
        <f>B15+B16+B21+B23</f>
        <v>-203</v>
      </c>
      <c r="C19" s="19">
        <f>C15+C16+C21+C23</f>
        <v>-96</v>
      </c>
      <c r="D19" s="40">
        <f t="shared" si="2"/>
        <v>0.89719626168224309</v>
      </c>
      <c r="E19" s="19">
        <f>E15+E16+E21+E23</f>
        <v>-87</v>
      </c>
      <c r="F19" s="40">
        <f t="shared" si="3"/>
        <v>0.75</v>
      </c>
      <c r="G19" s="19">
        <f>G15+G16+G21+G23</f>
        <v>-189</v>
      </c>
      <c r="H19" s="19">
        <f>H15+H16+H21+H23</f>
        <v>113</v>
      </c>
      <c r="I19" s="19">
        <f>I15+I16+I21+I23</f>
        <v>-11</v>
      </c>
      <c r="J19" s="19">
        <f>J15+J16+J21+J23</f>
        <v>302</v>
      </c>
      <c r="K19" s="21">
        <f>K15+K16+K21+K23</f>
        <v>-4</v>
      </c>
      <c r="L19" s="27">
        <f t="shared" si="0"/>
        <v>-10.069491046284373</v>
      </c>
      <c r="M19" s="34">
        <v>6.0203835356091746</v>
      </c>
      <c r="N19" s="34">
        <v>16.089874581893547</v>
      </c>
      <c r="O19" s="21">
        <f t="shared" ref="O19:W19" si="13">O15+O16+O21+O23</f>
        <v>-14</v>
      </c>
      <c r="P19" s="21">
        <f>P15+P16+P21+P23</f>
        <v>438</v>
      </c>
      <c r="Q19" s="19">
        <f t="shared" si="13"/>
        <v>-68</v>
      </c>
      <c r="R19" s="19">
        <f t="shared" si="13"/>
        <v>260</v>
      </c>
      <c r="S19" s="19">
        <f t="shared" si="13"/>
        <v>178</v>
      </c>
      <c r="T19" s="19">
        <f t="shared" si="13"/>
        <v>452</v>
      </c>
      <c r="U19" s="19">
        <f t="shared" si="13"/>
        <v>12</v>
      </c>
      <c r="V19" s="19">
        <f t="shared" si="13"/>
        <v>284</v>
      </c>
      <c r="W19" s="19">
        <f t="shared" si="13"/>
        <v>168</v>
      </c>
      <c r="X19" s="30">
        <v>-0.74588822565069179</v>
      </c>
    </row>
    <row r="20" spans="1:24" ht="18.75" customHeight="1" x14ac:dyDescent="0.2">
      <c r="A20" s="5" t="s">
        <v>18</v>
      </c>
      <c r="B20" s="18">
        <f>G20+O20</f>
        <v>-191</v>
      </c>
      <c r="C20" s="18">
        <v>-29</v>
      </c>
      <c r="D20" s="39">
        <f t="shared" si="2"/>
        <v>0.17901234567901225</v>
      </c>
      <c r="E20" s="18">
        <f>I20-K20+Q20-U20</f>
        <v>-2</v>
      </c>
      <c r="F20" s="39">
        <f t="shared" si="3"/>
        <v>1.0582010582010692E-2</v>
      </c>
      <c r="G20" s="18">
        <f>H20-J20</f>
        <v>-163</v>
      </c>
      <c r="H20" s="18">
        <v>77</v>
      </c>
      <c r="I20" s="18">
        <v>-3</v>
      </c>
      <c r="J20" s="18">
        <v>240</v>
      </c>
      <c r="K20" s="18">
        <v>41</v>
      </c>
      <c r="L20" s="25">
        <f>M20-N20</f>
        <v>-10.587464242151906</v>
      </c>
      <c r="M20" s="33">
        <v>5.0014401634705337</v>
      </c>
      <c r="N20" s="33">
        <v>15.58890440562244</v>
      </c>
      <c r="O20" s="18">
        <f>P20-T20</f>
        <v>-28</v>
      </c>
      <c r="P20" s="18">
        <f>R20+S20</f>
        <v>194</v>
      </c>
      <c r="Q20" s="22">
        <v>-7</v>
      </c>
      <c r="R20" s="22">
        <v>146</v>
      </c>
      <c r="S20" s="22">
        <v>48</v>
      </c>
      <c r="T20" s="22">
        <f>SUM(V20:W20)</f>
        <v>222</v>
      </c>
      <c r="U20" s="22">
        <v>-49</v>
      </c>
      <c r="V20" s="22">
        <v>168</v>
      </c>
      <c r="W20" s="22">
        <v>54</v>
      </c>
      <c r="X20" s="29">
        <v>-1.8187055139892827</v>
      </c>
    </row>
    <row r="21" spans="1:24" ht="18.75" customHeight="1" x14ac:dyDescent="0.2">
      <c r="A21" s="3" t="s">
        <v>17</v>
      </c>
      <c r="B21" s="20">
        <f t="shared" ref="B21:B38" si="14">G21+O21</f>
        <v>-103</v>
      </c>
      <c r="C21" s="20">
        <v>-67</v>
      </c>
      <c r="D21" s="41">
        <f t="shared" si="2"/>
        <v>1.8611111111111112</v>
      </c>
      <c r="E21" s="20">
        <f t="shared" ref="E21:E38" si="15">I21-K21+Q21-U21</f>
        <v>-105</v>
      </c>
      <c r="F21" s="41">
        <f t="shared" si="3"/>
        <v>-52.5</v>
      </c>
      <c r="G21" s="20">
        <f t="shared" ref="G21:G38" si="16">H21-J21</f>
        <v>-90</v>
      </c>
      <c r="H21" s="20">
        <v>80</v>
      </c>
      <c r="I21" s="20">
        <v>-9</v>
      </c>
      <c r="J21" s="20">
        <v>170</v>
      </c>
      <c r="K21" s="20">
        <v>7</v>
      </c>
      <c r="L21" s="26">
        <f t="shared" ref="L21:L38" si="17">M21-N21</f>
        <v>-7.3852379093633553</v>
      </c>
      <c r="M21" s="35">
        <v>6.5646559194340943</v>
      </c>
      <c r="N21" s="35">
        <v>13.94989382879745</v>
      </c>
      <c r="O21" s="20">
        <f t="shared" ref="O21:O38" si="18">P21-T21</f>
        <v>-13</v>
      </c>
      <c r="P21" s="20">
        <f t="shared" ref="P21:P38" si="19">R21+S21</f>
        <v>260</v>
      </c>
      <c r="Q21" s="20">
        <v>-60</v>
      </c>
      <c r="R21" s="20">
        <v>166</v>
      </c>
      <c r="S21" s="20">
        <v>94</v>
      </c>
      <c r="T21" s="20">
        <f t="shared" ref="T21:T38" si="20">SUM(V21:W21)</f>
        <v>273</v>
      </c>
      <c r="U21" s="20">
        <v>29</v>
      </c>
      <c r="V21" s="20">
        <v>196</v>
      </c>
      <c r="W21" s="20">
        <v>77</v>
      </c>
      <c r="X21" s="26">
        <v>-1.0667565869080384</v>
      </c>
    </row>
    <row r="22" spans="1:24" ht="18.75" customHeight="1" x14ac:dyDescent="0.2">
      <c r="A22" s="3" t="s">
        <v>16</v>
      </c>
      <c r="B22" s="20">
        <f t="shared" si="14"/>
        <v>-3</v>
      </c>
      <c r="C22" s="20">
        <v>34</v>
      </c>
      <c r="D22" s="41">
        <f t="shared" si="2"/>
        <v>-0.91891891891891886</v>
      </c>
      <c r="E22" s="20">
        <f t="shared" si="15"/>
        <v>28</v>
      </c>
      <c r="F22" s="41">
        <f t="shared" si="3"/>
        <v>-0.90322580645161288</v>
      </c>
      <c r="G22" s="20">
        <f t="shared" si="16"/>
        <v>-32</v>
      </c>
      <c r="H22" s="20">
        <v>27</v>
      </c>
      <c r="I22" s="20">
        <v>8</v>
      </c>
      <c r="J22" s="20">
        <v>59</v>
      </c>
      <c r="K22" s="20">
        <v>-8</v>
      </c>
      <c r="L22" s="26">
        <f t="shared" si="17"/>
        <v>-8.6280819314173591</v>
      </c>
      <c r="M22" s="35">
        <v>7.2799441296333942</v>
      </c>
      <c r="N22" s="35">
        <v>15.908026061050753</v>
      </c>
      <c r="O22" s="20">
        <f t="shared" si="18"/>
        <v>29</v>
      </c>
      <c r="P22" s="20">
        <f t="shared" si="19"/>
        <v>82</v>
      </c>
      <c r="Q22" s="20">
        <v>-7</v>
      </c>
      <c r="R22" s="20">
        <v>40</v>
      </c>
      <c r="S22" s="20">
        <v>42</v>
      </c>
      <c r="T22" s="20">
        <f t="shared" si="20"/>
        <v>53</v>
      </c>
      <c r="U22" s="20">
        <v>-19</v>
      </c>
      <c r="V22" s="20">
        <v>30</v>
      </c>
      <c r="W22" s="20">
        <v>23</v>
      </c>
      <c r="X22" s="26">
        <v>7.819199250346978</v>
      </c>
    </row>
    <row r="23" spans="1:24" ht="18.75" customHeight="1" x14ac:dyDescent="0.2">
      <c r="A23" s="1" t="s">
        <v>15</v>
      </c>
      <c r="B23" s="19">
        <f t="shared" si="14"/>
        <v>-27</v>
      </c>
      <c r="C23" s="19">
        <v>-13</v>
      </c>
      <c r="D23" s="40">
        <f t="shared" si="2"/>
        <v>0.9285714285714286</v>
      </c>
      <c r="E23" s="19">
        <f t="shared" si="15"/>
        <v>-4</v>
      </c>
      <c r="F23" s="40">
        <f t="shared" si="3"/>
        <v>0.17391304347826098</v>
      </c>
      <c r="G23" s="19">
        <f t="shared" si="16"/>
        <v>-37</v>
      </c>
      <c r="H23" s="19">
        <v>14</v>
      </c>
      <c r="I23" s="19">
        <v>-4</v>
      </c>
      <c r="J23" s="19">
        <v>51</v>
      </c>
      <c r="K23" s="21">
        <v>6</v>
      </c>
      <c r="L23" s="27">
        <f t="shared" si="17"/>
        <v>-13.855579474670749</v>
      </c>
      <c r="M23" s="34">
        <v>5.2426516931186615</v>
      </c>
      <c r="N23" s="34">
        <v>19.098231167789411</v>
      </c>
      <c r="O23" s="21">
        <f t="shared" si="18"/>
        <v>10</v>
      </c>
      <c r="P23" s="21">
        <f t="shared" si="19"/>
        <v>65</v>
      </c>
      <c r="Q23" s="19">
        <v>-13</v>
      </c>
      <c r="R23" s="19">
        <v>49</v>
      </c>
      <c r="S23" s="19">
        <v>16</v>
      </c>
      <c r="T23" s="19">
        <f t="shared" si="20"/>
        <v>55</v>
      </c>
      <c r="U23" s="19">
        <v>-19</v>
      </c>
      <c r="V23" s="19">
        <v>35</v>
      </c>
      <c r="W23" s="19">
        <v>20</v>
      </c>
      <c r="X23" s="31">
        <v>3.7447512093704738</v>
      </c>
    </row>
    <row r="24" spans="1:24" ht="18.75" customHeight="1" x14ac:dyDescent="0.2">
      <c r="A24" s="7" t="s">
        <v>14</v>
      </c>
      <c r="B24" s="17">
        <f t="shared" si="14"/>
        <v>-5</v>
      </c>
      <c r="C24" s="17">
        <v>2</v>
      </c>
      <c r="D24" s="38">
        <f t="shared" si="2"/>
        <v>-0.2857142857142857</v>
      </c>
      <c r="E24" s="18">
        <f t="shared" si="15"/>
        <v>8</v>
      </c>
      <c r="F24" s="38">
        <f t="shared" si="3"/>
        <v>-0.61538461538461542</v>
      </c>
      <c r="G24" s="18">
        <f t="shared" si="16"/>
        <v>-12</v>
      </c>
      <c r="H24" s="17">
        <v>4</v>
      </c>
      <c r="I24" s="17">
        <v>0</v>
      </c>
      <c r="J24" s="17">
        <v>16</v>
      </c>
      <c r="K24" s="23">
        <v>5</v>
      </c>
      <c r="L24" s="28">
        <f t="shared" si="17"/>
        <v>-13.831633247567968</v>
      </c>
      <c r="M24" s="32">
        <v>4.6105444158559896</v>
      </c>
      <c r="N24" s="32">
        <v>18.442177663423958</v>
      </c>
      <c r="O24" s="18">
        <f t="shared" si="18"/>
        <v>7</v>
      </c>
      <c r="P24" s="17">
        <f t="shared" si="19"/>
        <v>27</v>
      </c>
      <c r="Q24" s="17">
        <v>3</v>
      </c>
      <c r="R24" s="17">
        <v>17</v>
      </c>
      <c r="S24" s="17">
        <v>10</v>
      </c>
      <c r="T24" s="17">
        <f t="shared" si="20"/>
        <v>20</v>
      </c>
      <c r="U24" s="17">
        <v>-10</v>
      </c>
      <c r="V24" s="17">
        <v>8</v>
      </c>
      <c r="W24" s="17">
        <v>12</v>
      </c>
      <c r="X24" s="28">
        <v>8.0684527277479781</v>
      </c>
    </row>
    <row r="25" spans="1:24" ht="18.75" customHeight="1" x14ac:dyDescent="0.2">
      <c r="A25" s="5" t="s">
        <v>13</v>
      </c>
      <c r="B25" s="18">
        <f t="shared" si="14"/>
        <v>-8</v>
      </c>
      <c r="C25" s="18">
        <v>7</v>
      </c>
      <c r="D25" s="39">
        <f t="shared" si="2"/>
        <v>-0.46666666666666667</v>
      </c>
      <c r="E25" s="18">
        <f t="shared" si="15"/>
        <v>3</v>
      </c>
      <c r="F25" s="39">
        <f t="shared" si="3"/>
        <v>-0.27272727272727271</v>
      </c>
      <c r="G25" s="18">
        <f t="shared" si="16"/>
        <v>-7</v>
      </c>
      <c r="H25" s="18">
        <v>2</v>
      </c>
      <c r="I25" s="18">
        <v>2</v>
      </c>
      <c r="J25" s="18">
        <v>9</v>
      </c>
      <c r="K25" s="18">
        <v>-1</v>
      </c>
      <c r="L25" s="25">
        <f t="shared" si="17"/>
        <v>-33.609256319773323</v>
      </c>
      <c r="M25" s="33">
        <v>9.6026446627923754</v>
      </c>
      <c r="N25" s="33">
        <v>43.211900982565695</v>
      </c>
      <c r="O25" s="18">
        <f t="shared" si="18"/>
        <v>-1</v>
      </c>
      <c r="P25" s="18">
        <f t="shared" si="19"/>
        <v>5</v>
      </c>
      <c r="Q25" s="18">
        <v>3</v>
      </c>
      <c r="R25" s="18">
        <v>4</v>
      </c>
      <c r="S25" s="18">
        <v>1</v>
      </c>
      <c r="T25" s="18">
        <f t="shared" si="20"/>
        <v>6</v>
      </c>
      <c r="U25" s="18">
        <v>3</v>
      </c>
      <c r="V25" s="18">
        <v>4</v>
      </c>
      <c r="W25" s="18">
        <v>2</v>
      </c>
      <c r="X25" s="29">
        <v>-4.8013223313961859</v>
      </c>
    </row>
    <row r="26" spans="1:24" ht="18.75" customHeight="1" x14ac:dyDescent="0.2">
      <c r="A26" s="3" t="s">
        <v>12</v>
      </c>
      <c r="B26" s="20">
        <f t="shared" si="14"/>
        <v>-16</v>
      </c>
      <c r="C26" s="20">
        <v>-4</v>
      </c>
      <c r="D26" s="41">
        <f t="shared" si="2"/>
        <v>0.33333333333333326</v>
      </c>
      <c r="E26" s="20">
        <f t="shared" si="15"/>
        <v>8</v>
      </c>
      <c r="F26" s="41">
        <f t="shared" si="3"/>
        <v>-0.33333333333333337</v>
      </c>
      <c r="G26" s="20">
        <f t="shared" si="16"/>
        <v>-14</v>
      </c>
      <c r="H26" s="20">
        <v>0</v>
      </c>
      <c r="I26" s="20">
        <v>0</v>
      </c>
      <c r="J26" s="20">
        <v>14</v>
      </c>
      <c r="K26" s="20">
        <v>3</v>
      </c>
      <c r="L26" s="26">
        <f t="shared" si="17"/>
        <v>-28.606840183566138</v>
      </c>
      <c r="M26" s="35">
        <v>0</v>
      </c>
      <c r="N26" s="35">
        <v>28.606840183566138</v>
      </c>
      <c r="O26" s="20">
        <f t="shared" si="18"/>
        <v>-2</v>
      </c>
      <c r="P26" s="20">
        <f t="shared" si="19"/>
        <v>3</v>
      </c>
      <c r="Q26" s="20">
        <v>-4</v>
      </c>
      <c r="R26" s="20">
        <v>3</v>
      </c>
      <c r="S26" s="20">
        <v>0</v>
      </c>
      <c r="T26" s="20">
        <f t="shared" si="20"/>
        <v>5</v>
      </c>
      <c r="U26" s="20">
        <v>-15</v>
      </c>
      <c r="V26" s="20">
        <v>3</v>
      </c>
      <c r="W26" s="20">
        <v>2</v>
      </c>
      <c r="X26" s="26">
        <v>-4.0866914547951607</v>
      </c>
    </row>
    <row r="27" spans="1:24" ht="18.75" customHeight="1" x14ac:dyDescent="0.2">
      <c r="A27" s="1" t="s">
        <v>11</v>
      </c>
      <c r="B27" s="19">
        <f t="shared" si="14"/>
        <v>-12</v>
      </c>
      <c r="C27" s="19">
        <v>14</v>
      </c>
      <c r="D27" s="40">
        <f t="shared" si="2"/>
        <v>-0.53846153846153844</v>
      </c>
      <c r="E27" s="19">
        <f t="shared" si="15"/>
        <v>7</v>
      </c>
      <c r="F27" s="40">
        <f t="shared" si="3"/>
        <v>-0.36842105263157898</v>
      </c>
      <c r="G27" s="19">
        <f t="shared" si="16"/>
        <v>-23</v>
      </c>
      <c r="H27" s="19">
        <v>3</v>
      </c>
      <c r="I27" s="19">
        <v>0</v>
      </c>
      <c r="J27" s="21">
        <v>26</v>
      </c>
      <c r="K27" s="21">
        <v>0</v>
      </c>
      <c r="L27" s="27">
        <f t="shared" si="17"/>
        <v>-18.531931146985208</v>
      </c>
      <c r="M27" s="34">
        <v>2.4172084104763312</v>
      </c>
      <c r="N27" s="34">
        <v>20.949139557461539</v>
      </c>
      <c r="O27" s="21">
        <f t="shared" si="18"/>
        <v>11</v>
      </c>
      <c r="P27" s="21">
        <f t="shared" si="19"/>
        <v>30</v>
      </c>
      <c r="Q27" s="24">
        <v>3</v>
      </c>
      <c r="R27" s="24">
        <v>15</v>
      </c>
      <c r="S27" s="24">
        <v>15</v>
      </c>
      <c r="T27" s="24">
        <f t="shared" si="20"/>
        <v>19</v>
      </c>
      <c r="U27" s="24">
        <v>-4</v>
      </c>
      <c r="V27" s="24">
        <v>6</v>
      </c>
      <c r="W27" s="24">
        <v>13</v>
      </c>
      <c r="X27" s="31">
        <v>8.8630975050798835</v>
      </c>
    </row>
    <row r="28" spans="1:24" ht="18.75" customHeight="1" x14ac:dyDescent="0.2">
      <c r="A28" s="5" t="s">
        <v>10</v>
      </c>
      <c r="B28" s="18">
        <f t="shared" si="14"/>
        <v>-12</v>
      </c>
      <c r="C28" s="18">
        <v>-3</v>
      </c>
      <c r="D28" s="39">
        <f t="shared" si="2"/>
        <v>0.33333333333333326</v>
      </c>
      <c r="E28" s="18">
        <f t="shared" si="15"/>
        <v>3</v>
      </c>
      <c r="F28" s="39">
        <f t="shared" si="3"/>
        <v>-0.19999999999999996</v>
      </c>
      <c r="G28" s="18">
        <f>H28-J28</f>
        <v>-13</v>
      </c>
      <c r="H28" s="18">
        <v>1</v>
      </c>
      <c r="I28" s="18">
        <v>-1</v>
      </c>
      <c r="J28" s="18">
        <v>14</v>
      </c>
      <c r="K28" s="18">
        <v>3</v>
      </c>
      <c r="L28" s="25">
        <f t="shared" si="17"/>
        <v>-28.023346899350361</v>
      </c>
      <c r="M28" s="33">
        <v>2.1556420691807969</v>
      </c>
      <c r="N28" s="33">
        <v>30.178988968531158</v>
      </c>
      <c r="O28" s="18">
        <f t="shared" si="18"/>
        <v>1</v>
      </c>
      <c r="P28" s="18">
        <f t="shared" si="19"/>
        <v>7</v>
      </c>
      <c r="Q28" s="18">
        <v>0</v>
      </c>
      <c r="R28" s="18">
        <v>5</v>
      </c>
      <c r="S28" s="18">
        <v>2</v>
      </c>
      <c r="T28" s="18">
        <f t="shared" si="20"/>
        <v>6</v>
      </c>
      <c r="U28" s="18">
        <v>-7</v>
      </c>
      <c r="V28" s="18">
        <v>3</v>
      </c>
      <c r="W28" s="18">
        <v>3</v>
      </c>
      <c r="X28" s="25">
        <v>2.1556420691807947</v>
      </c>
    </row>
    <row r="29" spans="1:24" ht="18.75" customHeight="1" x14ac:dyDescent="0.2">
      <c r="A29" s="3" t="s">
        <v>9</v>
      </c>
      <c r="B29" s="20">
        <f t="shared" si="14"/>
        <v>-12</v>
      </c>
      <c r="C29" s="20">
        <v>-28</v>
      </c>
      <c r="D29" s="41">
        <f t="shared" si="2"/>
        <v>-1.75</v>
      </c>
      <c r="E29" s="20">
        <f t="shared" si="15"/>
        <v>21</v>
      </c>
      <c r="F29" s="41">
        <f t="shared" si="3"/>
        <v>-0.63636363636363635</v>
      </c>
      <c r="G29" s="20">
        <f t="shared" si="16"/>
        <v>-11</v>
      </c>
      <c r="H29" s="20">
        <v>9</v>
      </c>
      <c r="I29" s="20">
        <v>-4</v>
      </c>
      <c r="J29" s="20">
        <v>20</v>
      </c>
      <c r="K29" s="20">
        <v>-11</v>
      </c>
      <c r="L29" s="26">
        <f t="shared" si="17"/>
        <v>-8.3631249753323118</v>
      </c>
      <c r="M29" s="35">
        <v>6.8425567979991655</v>
      </c>
      <c r="N29" s="35">
        <v>15.205681773331477</v>
      </c>
      <c r="O29" s="22">
        <f t="shared" si="18"/>
        <v>-1</v>
      </c>
      <c r="P29" s="22">
        <f t="shared" si="19"/>
        <v>20</v>
      </c>
      <c r="Q29" s="20">
        <v>-8</v>
      </c>
      <c r="R29" s="20">
        <v>5</v>
      </c>
      <c r="S29" s="20">
        <v>15</v>
      </c>
      <c r="T29" s="20">
        <f t="shared" si="20"/>
        <v>21</v>
      </c>
      <c r="U29" s="20">
        <v>-22</v>
      </c>
      <c r="V29" s="20">
        <v>8</v>
      </c>
      <c r="W29" s="20">
        <v>13</v>
      </c>
      <c r="X29" s="26">
        <v>-0.76028408866657493</v>
      </c>
    </row>
    <row r="30" spans="1:24" ht="18.75" customHeight="1" x14ac:dyDescent="0.2">
      <c r="A30" s="3" t="s">
        <v>8</v>
      </c>
      <c r="B30" s="20">
        <f t="shared" si="14"/>
        <v>-50</v>
      </c>
      <c r="C30" s="20">
        <v>-26</v>
      </c>
      <c r="D30" s="41">
        <f t="shared" si="2"/>
        <v>1.0833333333333335</v>
      </c>
      <c r="E30" s="20">
        <f t="shared" si="15"/>
        <v>-22</v>
      </c>
      <c r="F30" s="41">
        <f t="shared" si="3"/>
        <v>0.78571428571428581</v>
      </c>
      <c r="G30" s="20">
        <f t="shared" si="16"/>
        <v>-25</v>
      </c>
      <c r="H30" s="20">
        <v>7</v>
      </c>
      <c r="I30" s="20">
        <v>3</v>
      </c>
      <c r="J30" s="20">
        <v>32</v>
      </c>
      <c r="K30" s="20">
        <v>9</v>
      </c>
      <c r="L30" s="29">
        <f t="shared" si="17"/>
        <v>-19.579521746108171</v>
      </c>
      <c r="M30" s="36">
        <v>5.4822660889102863</v>
      </c>
      <c r="N30" s="36">
        <v>25.061787835018457</v>
      </c>
      <c r="O30" s="20">
        <f t="shared" si="18"/>
        <v>-25</v>
      </c>
      <c r="P30" s="20">
        <f t="shared" si="19"/>
        <v>14</v>
      </c>
      <c r="Q30" s="20">
        <v>-11</v>
      </c>
      <c r="R30" s="20">
        <v>8</v>
      </c>
      <c r="S30" s="20">
        <v>6</v>
      </c>
      <c r="T30" s="20">
        <f t="shared" si="20"/>
        <v>39</v>
      </c>
      <c r="U30" s="20">
        <v>5</v>
      </c>
      <c r="V30" s="20">
        <v>11</v>
      </c>
      <c r="W30" s="20">
        <v>28</v>
      </c>
      <c r="X30" s="26">
        <v>-19.579521746108171</v>
      </c>
    </row>
    <row r="31" spans="1:24" ht="18.75" customHeight="1" x14ac:dyDescent="0.2">
      <c r="A31" s="1" t="s">
        <v>7</v>
      </c>
      <c r="B31" s="19">
        <f t="shared" si="14"/>
        <v>-14</v>
      </c>
      <c r="C31" s="19">
        <v>-10</v>
      </c>
      <c r="D31" s="40">
        <f t="shared" si="2"/>
        <v>2.5</v>
      </c>
      <c r="E31" s="19">
        <f t="shared" si="15"/>
        <v>-3</v>
      </c>
      <c r="F31" s="40">
        <f t="shared" si="3"/>
        <v>0.27272727272727271</v>
      </c>
      <c r="G31" s="19">
        <f t="shared" si="16"/>
        <v>-19</v>
      </c>
      <c r="H31" s="19">
        <v>5</v>
      </c>
      <c r="I31" s="19">
        <v>1</v>
      </c>
      <c r="J31" s="19">
        <v>24</v>
      </c>
      <c r="K31" s="21">
        <v>4</v>
      </c>
      <c r="L31" s="27">
        <f t="shared" si="17"/>
        <v>-16.528336328113859</v>
      </c>
      <c r="M31" s="34">
        <v>4.3495621916089098</v>
      </c>
      <c r="N31" s="34">
        <v>20.87789851972277</v>
      </c>
      <c r="O31" s="19">
        <f t="shared" si="18"/>
        <v>5</v>
      </c>
      <c r="P31" s="19">
        <f t="shared" si="19"/>
        <v>18</v>
      </c>
      <c r="Q31" s="19">
        <v>-8</v>
      </c>
      <c r="R31" s="19">
        <v>4</v>
      </c>
      <c r="S31" s="19">
        <v>14</v>
      </c>
      <c r="T31" s="19">
        <f t="shared" si="20"/>
        <v>13</v>
      </c>
      <c r="U31" s="19">
        <v>-8</v>
      </c>
      <c r="V31" s="19">
        <v>0</v>
      </c>
      <c r="W31" s="19">
        <v>13</v>
      </c>
      <c r="X31" s="30">
        <v>4.3495621916089107</v>
      </c>
    </row>
    <row r="32" spans="1:24" ht="18.75" customHeight="1" x14ac:dyDescent="0.2">
      <c r="A32" s="5" t="s">
        <v>6</v>
      </c>
      <c r="B32" s="18">
        <f t="shared" si="14"/>
        <v>7</v>
      </c>
      <c r="C32" s="18">
        <v>7</v>
      </c>
      <c r="D32" s="39" t="str">
        <f t="shared" si="2"/>
        <v>-</v>
      </c>
      <c r="E32" s="18">
        <f t="shared" si="15"/>
        <v>7</v>
      </c>
      <c r="F32" s="39" t="str">
        <f t="shared" si="3"/>
        <v>-</v>
      </c>
      <c r="G32" s="18">
        <f t="shared" si="16"/>
        <v>2</v>
      </c>
      <c r="H32" s="18">
        <v>4</v>
      </c>
      <c r="I32" s="18">
        <v>3</v>
      </c>
      <c r="J32" s="18">
        <v>2</v>
      </c>
      <c r="K32" s="18">
        <v>-5</v>
      </c>
      <c r="L32" s="25">
        <f t="shared" si="17"/>
        <v>6.6179661507305081</v>
      </c>
      <c r="M32" s="33">
        <v>13.235932301461016</v>
      </c>
      <c r="N32" s="33">
        <v>6.6179661507305081</v>
      </c>
      <c r="O32" s="18">
        <f t="shared" si="18"/>
        <v>5</v>
      </c>
      <c r="P32" s="18">
        <f t="shared" si="19"/>
        <v>14</v>
      </c>
      <c r="Q32" s="22">
        <v>-2</v>
      </c>
      <c r="R32" s="22">
        <v>2</v>
      </c>
      <c r="S32" s="22">
        <v>12</v>
      </c>
      <c r="T32" s="22">
        <f t="shared" si="20"/>
        <v>9</v>
      </c>
      <c r="U32" s="22">
        <v>-1</v>
      </c>
      <c r="V32" s="22">
        <v>5</v>
      </c>
      <c r="W32" s="22">
        <v>4</v>
      </c>
      <c r="X32" s="29">
        <v>16.544915376826268</v>
      </c>
    </row>
    <row r="33" spans="1:24" ht="18.75" customHeight="1" x14ac:dyDescent="0.2">
      <c r="A33" s="3" t="s">
        <v>5</v>
      </c>
      <c r="B33" s="20">
        <f t="shared" si="14"/>
        <v>-17</v>
      </c>
      <c r="C33" s="20">
        <v>7</v>
      </c>
      <c r="D33" s="41">
        <f t="shared" si="2"/>
        <v>-0.29166666666666663</v>
      </c>
      <c r="E33" s="20">
        <f t="shared" si="15"/>
        <v>10</v>
      </c>
      <c r="F33" s="41">
        <f t="shared" si="3"/>
        <v>-0.37037037037037035</v>
      </c>
      <c r="G33" s="20">
        <f t="shared" si="16"/>
        <v>-14</v>
      </c>
      <c r="H33" s="20">
        <v>6</v>
      </c>
      <c r="I33" s="20">
        <v>-4</v>
      </c>
      <c r="J33" s="20">
        <v>20</v>
      </c>
      <c r="K33" s="20">
        <v>-8</v>
      </c>
      <c r="L33" s="26">
        <f t="shared" si="17"/>
        <v>-11.643443405230006</v>
      </c>
      <c r="M33" s="35">
        <v>4.9900471736700025</v>
      </c>
      <c r="N33" s="35">
        <v>16.633490578900009</v>
      </c>
      <c r="O33" s="20">
        <f t="shared" si="18"/>
        <v>-3</v>
      </c>
      <c r="P33" s="20">
        <f t="shared" si="19"/>
        <v>28</v>
      </c>
      <c r="Q33" s="20">
        <v>-1</v>
      </c>
      <c r="R33" s="20">
        <v>13</v>
      </c>
      <c r="S33" s="20">
        <v>15</v>
      </c>
      <c r="T33" s="20">
        <f t="shared" si="20"/>
        <v>31</v>
      </c>
      <c r="U33" s="20">
        <v>-7</v>
      </c>
      <c r="V33" s="20">
        <v>15</v>
      </c>
      <c r="W33" s="20">
        <v>16</v>
      </c>
      <c r="X33" s="26">
        <v>-2.4950235868349999</v>
      </c>
    </row>
    <row r="34" spans="1:24" ht="18.75" customHeight="1" x14ac:dyDescent="0.2">
      <c r="A34" s="3" t="s">
        <v>4</v>
      </c>
      <c r="B34" s="20">
        <f t="shared" si="14"/>
        <v>-20</v>
      </c>
      <c r="C34" s="20">
        <v>-13</v>
      </c>
      <c r="D34" s="41">
        <f t="shared" si="2"/>
        <v>1.8571428571428572</v>
      </c>
      <c r="E34" s="20">
        <f t="shared" si="15"/>
        <v>3</v>
      </c>
      <c r="F34" s="41">
        <f t="shared" si="3"/>
        <v>-0.13043478260869568</v>
      </c>
      <c r="G34" s="20">
        <f t="shared" si="16"/>
        <v>-13</v>
      </c>
      <c r="H34" s="20">
        <v>5</v>
      </c>
      <c r="I34" s="20">
        <v>3</v>
      </c>
      <c r="J34" s="20">
        <v>18</v>
      </c>
      <c r="K34" s="20">
        <v>-3</v>
      </c>
      <c r="L34" s="26">
        <f t="shared" si="17"/>
        <v>-15.642465447181204</v>
      </c>
      <c r="M34" s="35">
        <v>6.0163328643004608</v>
      </c>
      <c r="N34" s="35">
        <v>21.658798311481664</v>
      </c>
      <c r="O34" s="20">
        <f>P34-T34</f>
        <v>-7</v>
      </c>
      <c r="P34" s="20">
        <f t="shared" si="19"/>
        <v>30</v>
      </c>
      <c r="Q34" s="20">
        <v>7</v>
      </c>
      <c r="R34" s="20">
        <v>14</v>
      </c>
      <c r="S34" s="20">
        <v>16</v>
      </c>
      <c r="T34" s="20">
        <f t="shared" si="20"/>
        <v>37</v>
      </c>
      <c r="U34" s="20">
        <v>10</v>
      </c>
      <c r="V34" s="20">
        <v>18</v>
      </c>
      <c r="W34" s="20">
        <v>19</v>
      </c>
      <c r="X34" s="26">
        <v>-8.4228660100206554</v>
      </c>
    </row>
    <row r="35" spans="1:24" ht="18.75" customHeight="1" x14ac:dyDescent="0.2">
      <c r="A35" s="1" t="s">
        <v>3</v>
      </c>
      <c r="B35" s="19">
        <f t="shared" si="14"/>
        <v>-25</v>
      </c>
      <c r="C35" s="19">
        <v>-24</v>
      </c>
      <c r="D35" s="40">
        <f t="shared" si="2"/>
        <v>24</v>
      </c>
      <c r="E35" s="19">
        <f t="shared" si="15"/>
        <v>-12</v>
      </c>
      <c r="F35" s="40">
        <f t="shared" si="3"/>
        <v>0.92307692307692313</v>
      </c>
      <c r="G35" s="19">
        <f t="shared" si="16"/>
        <v>-16</v>
      </c>
      <c r="H35" s="19">
        <v>1</v>
      </c>
      <c r="I35" s="19">
        <v>-2</v>
      </c>
      <c r="J35" s="19">
        <v>17</v>
      </c>
      <c r="K35" s="21">
        <v>4</v>
      </c>
      <c r="L35" s="27">
        <f t="shared" si="17"/>
        <v>-18.794470779668845</v>
      </c>
      <c r="M35" s="34">
        <v>1.1746544237293033</v>
      </c>
      <c r="N35" s="34">
        <v>19.96912520339815</v>
      </c>
      <c r="O35" s="21">
        <f t="shared" si="18"/>
        <v>-9</v>
      </c>
      <c r="P35" s="21">
        <f t="shared" si="19"/>
        <v>18</v>
      </c>
      <c r="Q35" s="24">
        <v>1</v>
      </c>
      <c r="R35" s="24">
        <v>4</v>
      </c>
      <c r="S35" s="24">
        <v>14</v>
      </c>
      <c r="T35" s="24">
        <f t="shared" si="20"/>
        <v>27</v>
      </c>
      <c r="U35" s="24">
        <v>7</v>
      </c>
      <c r="V35" s="24">
        <v>11</v>
      </c>
      <c r="W35" s="24">
        <v>16</v>
      </c>
      <c r="X35" s="31">
        <v>-10.571889813563722</v>
      </c>
    </row>
    <row r="36" spans="1:24" ht="18.75" customHeight="1" x14ac:dyDescent="0.2">
      <c r="A36" s="5" t="s">
        <v>2</v>
      </c>
      <c r="B36" s="18">
        <f t="shared" si="14"/>
        <v>-8</v>
      </c>
      <c r="C36" s="18">
        <v>11</v>
      </c>
      <c r="D36" s="39">
        <f t="shared" si="2"/>
        <v>-0.57894736842105265</v>
      </c>
      <c r="E36" s="18">
        <f t="shared" si="15"/>
        <v>11</v>
      </c>
      <c r="F36" s="39">
        <f t="shared" si="3"/>
        <v>-0.57894736842105265</v>
      </c>
      <c r="G36" s="18">
        <f t="shared" si="16"/>
        <v>-15</v>
      </c>
      <c r="H36" s="18">
        <v>1</v>
      </c>
      <c r="I36" s="18">
        <v>0</v>
      </c>
      <c r="J36" s="18">
        <v>16</v>
      </c>
      <c r="K36" s="18">
        <v>2</v>
      </c>
      <c r="L36" s="25">
        <f t="shared" si="17"/>
        <v>-48.400320905588515</v>
      </c>
      <c r="M36" s="33">
        <v>3.2266880603725676</v>
      </c>
      <c r="N36" s="33">
        <v>51.627008965961082</v>
      </c>
      <c r="O36" s="18">
        <f t="shared" si="18"/>
        <v>7</v>
      </c>
      <c r="P36" s="18">
        <f t="shared" si="19"/>
        <v>13</v>
      </c>
      <c r="Q36" s="18">
        <v>7</v>
      </c>
      <c r="R36" s="18">
        <v>7</v>
      </c>
      <c r="S36" s="18">
        <v>6</v>
      </c>
      <c r="T36" s="18">
        <f t="shared" si="20"/>
        <v>6</v>
      </c>
      <c r="U36" s="18">
        <v>-6</v>
      </c>
      <c r="V36" s="18">
        <v>3</v>
      </c>
      <c r="W36" s="18">
        <v>3</v>
      </c>
      <c r="X36" s="25">
        <v>22.586816422607974</v>
      </c>
    </row>
    <row r="37" spans="1:24" ht="18.75" customHeight="1" x14ac:dyDescent="0.2">
      <c r="A37" s="3" t="s">
        <v>1</v>
      </c>
      <c r="B37" s="20">
        <f t="shared" si="14"/>
        <v>-7</v>
      </c>
      <c r="C37" s="20">
        <v>-8</v>
      </c>
      <c r="D37" s="41">
        <f t="shared" si="2"/>
        <v>-8</v>
      </c>
      <c r="E37" s="20">
        <f t="shared" si="15"/>
        <v>2</v>
      </c>
      <c r="F37" s="41">
        <f t="shared" si="3"/>
        <v>-0.22222222222222221</v>
      </c>
      <c r="G37" s="20">
        <f t="shared" si="16"/>
        <v>-4</v>
      </c>
      <c r="H37" s="20">
        <v>0</v>
      </c>
      <c r="I37" s="20">
        <v>0</v>
      </c>
      <c r="J37" s="20">
        <v>4</v>
      </c>
      <c r="K37" s="20">
        <v>-3</v>
      </c>
      <c r="L37" s="26">
        <f t="shared" si="17"/>
        <v>-18.56360316494218</v>
      </c>
      <c r="M37" s="35">
        <v>0</v>
      </c>
      <c r="N37" s="35">
        <v>18.56360316494218</v>
      </c>
      <c r="O37" s="20">
        <f>P37-T37</f>
        <v>-3</v>
      </c>
      <c r="P37" s="22">
        <f t="shared" si="19"/>
        <v>6</v>
      </c>
      <c r="Q37" s="20">
        <v>-1</v>
      </c>
      <c r="R37" s="20">
        <v>1</v>
      </c>
      <c r="S37" s="20">
        <v>5</v>
      </c>
      <c r="T37" s="20">
        <f t="shared" si="20"/>
        <v>9</v>
      </c>
      <c r="U37" s="20">
        <v>0</v>
      </c>
      <c r="V37" s="20">
        <v>1</v>
      </c>
      <c r="W37" s="20">
        <v>8</v>
      </c>
      <c r="X37" s="26">
        <v>-13.922702373706635</v>
      </c>
    </row>
    <row r="38" spans="1:24" ht="18.75" customHeight="1" x14ac:dyDescent="0.2">
      <c r="A38" s="1" t="s">
        <v>0</v>
      </c>
      <c r="B38" s="19">
        <f t="shared" si="14"/>
        <v>-3</v>
      </c>
      <c r="C38" s="19">
        <v>4</v>
      </c>
      <c r="D38" s="40">
        <f t="shared" si="2"/>
        <v>-0.5714285714285714</v>
      </c>
      <c r="E38" s="19">
        <f t="shared" si="15"/>
        <v>1</v>
      </c>
      <c r="F38" s="40">
        <f t="shared" si="3"/>
        <v>-0.25</v>
      </c>
      <c r="G38" s="19">
        <f t="shared" si="16"/>
        <v>-2</v>
      </c>
      <c r="H38" s="19">
        <v>2</v>
      </c>
      <c r="I38" s="19">
        <v>2</v>
      </c>
      <c r="J38" s="19">
        <v>4</v>
      </c>
      <c r="K38" s="21">
        <v>-4</v>
      </c>
      <c r="L38" s="27">
        <f t="shared" si="17"/>
        <v>-9.9843142603832788</v>
      </c>
      <c r="M38" s="34">
        <v>9.9843142603832788</v>
      </c>
      <c r="N38" s="34">
        <v>19.968628520766558</v>
      </c>
      <c r="O38" s="21">
        <f t="shared" si="18"/>
        <v>-1</v>
      </c>
      <c r="P38" s="19">
        <f t="shared" si="19"/>
        <v>4</v>
      </c>
      <c r="Q38" s="19">
        <v>-6</v>
      </c>
      <c r="R38" s="19">
        <v>4</v>
      </c>
      <c r="S38" s="19">
        <v>0</v>
      </c>
      <c r="T38" s="19">
        <f t="shared" si="20"/>
        <v>5</v>
      </c>
      <c r="U38" s="19">
        <v>-1</v>
      </c>
      <c r="V38" s="19">
        <v>0</v>
      </c>
      <c r="W38" s="19">
        <v>5</v>
      </c>
      <c r="X38" s="30">
        <v>-4.9921571301916359</v>
      </c>
    </row>
    <row r="39" spans="1:24" x14ac:dyDescent="0.2">
      <c r="A39" s="37" t="s">
        <v>61</v>
      </c>
      <c r="F39" s="42"/>
    </row>
    <row r="40" spans="1:24" x14ac:dyDescent="0.2">
      <c r="A40" s="37" t="s">
        <v>50</v>
      </c>
    </row>
    <row r="41" spans="1:24" x14ac:dyDescent="0.2">
      <c r="A41" s="37" t="s">
        <v>51</v>
      </c>
    </row>
    <row r="42" spans="1:24" x14ac:dyDescent="0.2">
      <c r="A42" s="37" t="s">
        <v>62</v>
      </c>
    </row>
    <row r="43" spans="1:24" x14ac:dyDescent="0.2">
      <c r="A43" s="37" t="s">
        <v>63</v>
      </c>
    </row>
    <row r="44" spans="1:24" x14ac:dyDescent="0.2">
      <c r="A44" s="37" t="s">
        <v>64</v>
      </c>
    </row>
    <row r="45" spans="1:24" x14ac:dyDescent="0.2">
      <c r="A45" s="37" t="s">
        <v>65</v>
      </c>
    </row>
    <row r="46" spans="1:24" x14ac:dyDescent="0.2">
      <c r="A46" s="37" t="s">
        <v>66</v>
      </c>
    </row>
  </sheetData>
  <mergeCells count="22">
    <mergeCell ref="T6:W6"/>
    <mergeCell ref="X7:X8"/>
    <mergeCell ref="A5:A8"/>
    <mergeCell ref="C6:C8"/>
    <mergeCell ref="P6:S6"/>
    <mergeCell ref="V7:V8"/>
    <mergeCell ref="F6:F8"/>
    <mergeCell ref="R7:R8"/>
    <mergeCell ref="O5:X5"/>
    <mergeCell ref="D6:D8"/>
    <mergeCell ref="E6:E8"/>
    <mergeCell ref="U7:U8"/>
    <mergeCell ref="B5:F5"/>
    <mergeCell ref="L6:N6"/>
    <mergeCell ref="G5:N5"/>
    <mergeCell ref="I6:I8"/>
    <mergeCell ref="K6:K8"/>
    <mergeCell ref="Q7:Q8"/>
    <mergeCell ref="B6:B8"/>
    <mergeCell ref="G6:G8"/>
    <mergeCell ref="O6:O8"/>
    <mergeCell ref="L7:L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67</v>
      </c>
    </row>
    <row r="4" spans="1:22" x14ac:dyDescent="0.2">
      <c r="A4" t="s">
        <v>46</v>
      </c>
    </row>
    <row r="5" spans="1:22" ht="13.5" customHeight="1" x14ac:dyDescent="0.2">
      <c r="A5" s="52" t="s">
        <v>37</v>
      </c>
      <c r="B5" s="56" t="s">
        <v>57</v>
      </c>
      <c r="C5" s="57"/>
      <c r="D5" s="58"/>
      <c r="E5" s="49" t="s">
        <v>58</v>
      </c>
      <c r="F5" s="50"/>
      <c r="G5" s="50"/>
      <c r="H5" s="50"/>
      <c r="I5" s="50"/>
      <c r="J5" s="50"/>
      <c r="K5" s="50"/>
      <c r="L5" s="51"/>
      <c r="M5" s="56" t="s">
        <v>59</v>
      </c>
      <c r="N5" s="57"/>
      <c r="O5" s="57"/>
      <c r="P5" s="57"/>
      <c r="Q5" s="57"/>
      <c r="R5" s="57"/>
      <c r="S5" s="57"/>
      <c r="T5" s="57"/>
      <c r="U5" s="57"/>
      <c r="V5" s="58"/>
    </row>
    <row r="6" spans="1:22" ht="13" customHeight="1" x14ac:dyDescent="0.2">
      <c r="A6" s="47"/>
      <c r="B6" s="44" t="s">
        <v>53</v>
      </c>
      <c r="C6" s="44" t="s">
        <v>54</v>
      </c>
      <c r="D6" s="44" t="s">
        <v>55</v>
      </c>
      <c r="E6" s="44" t="s">
        <v>56</v>
      </c>
      <c r="F6" s="14"/>
      <c r="G6" s="44" t="s">
        <v>49</v>
      </c>
      <c r="H6" s="14"/>
      <c r="I6" s="44" t="s">
        <v>49</v>
      </c>
      <c r="J6" s="56" t="s">
        <v>42</v>
      </c>
      <c r="K6" s="57"/>
      <c r="L6" s="58"/>
      <c r="M6" s="44" t="s">
        <v>60</v>
      </c>
      <c r="N6" s="49" t="s">
        <v>36</v>
      </c>
      <c r="O6" s="50"/>
      <c r="P6" s="50"/>
      <c r="Q6" s="51"/>
      <c r="R6" s="49" t="s">
        <v>35</v>
      </c>
      <c r="S6" s="50"/>
      <c r="T6" s="50"/>
      <c r="U6" s="51"/>
      <c r="V6" s="16" t="s">
        <v>42</v>
      </c>
    </row>
    <row r="7" spans="1:22" ht="13.5" customHeight="1" x14ac:dyDescent="0.2">
      <c r="A7" s="47"/>
      <c r="B7" s="47"/>
      <c r="C7" s="45"/>
      <c r="D7" s="45"/>
      <c r="E7" s="47"/>
      <c r="F7" s="11" t="s">
        <v>34</v>
      </c>
      <c r="G7" s="45"/>
      <c r="H7" s="11" t="s">
        <v>33</v>
      </c>
      <c r="I7" s="45"/>
      <c r="J7" s="44" t="s">
        <v>39</v>
      </c>
      <c r="K7" s="13" t="s">
        <v>40</v>
      </c>
      <c r="L7" s="13" t="s">
        <v>41</v>
      </c>
      <c r="M7" s="47"/>
      <c r="N7" s="13" t="s">
        <v>32</v>
      </c>
      <c r="O7" s="44" t="s">
        <v>49</v>
      </c>
      <c r="P7" s="44" t="s">
        <v>31</v>
      </c>
      <c r="Q7" s="12" t="s">
        <v>30</v>
      </c>
      <c r="R7" s="11" t="s">
        <v>32</v>
      </c>
      <c r="S7" s="44" t="s">
        <v>49</v>
      </c>
      <c r="T7" s="45" t="s">
        <v>31</v>
      </c>
      <c r="U7" s="15" t="s">
        <v>43</v>
      </c>
      <c r="V7" s="44" t="s">
        <v>44</v>
      </c>
    </row>
    <row r="8" spans="1:22" ht="30.75" customHeight="1" x14ac:dyDescent="0.2">
      <c r="A8" s="48"/>
      <c r="B8" s="48"/>
      <c r="C8" s="46"/>
      <c r="D8" s="46"/>
      <c r="E8" s="48"/>
      <c r="F8" s="10"/>
      <c r="G8" s="46"/>
      <c r="H8" s="10"/>
      <c r="I8" s="46"/>
      <c r="J8" s="46"/>
      <c r="K8" s="10"/>
      <c r="L8" s="10"/>
      <c r="M8" s="48"/>
      <c r="N8" s="10"/>
      <c r="O8" s="46"/>
      <c r="P8" s="46"/>
      <c r="Q8" s="9"/>
      <c r="R8" s="10"/>
      <c r="S8" s="46"/>
      <c r="T8" s="46"/>
      <c r="U8" s="9"/>
      <c r="V8" s="46"/>
    </row>
    <row r="9" spans="1:22" ht="15" customHeight="1" x14ac:dyDescent="0.2">
      <c r="A9" s="8" t="s">
        <v>29</v>
      </c>
      <c r="B9" s="17">
        <f t="shared" ref="B9:H9" si="0">B10+B11</f>
        <v>-242</v>
      </c>
      <c r="C9" s="17">
        <f t="shared" si="0"/>
        <v>-47</v>
      </c>
      <c r="D9" s="17">
        <f t="shared" si="0"/>
        <v>-25</v>
      </c>
      <c r="E9" s="17">
        <f t="shared" si="0"/>
        <v>-252</v>
      </c>
      <c r="F9" s="17">
        <f t="shared" si="0"/>
        <v>124</v>
      </c>
      <c r="G9" s="17">
        <f t="shared" si="0"/>
        <v>-13</v>
      </c>
      <c r="H9" s="17">
        <f t="shared" si="0"/>
        <v>376</v>
      </c>
      <c r="I9" s="17">
        <f>I10+I11</f>
        <v>25</v>
      </c>
      <c r="J9" s="28">
        <f>K9-L9</f>
        <v>-11.731685395659461</v>
      </c>
      <c r="K9" s="28">
        <v>5.772734083578464</v>
      </c>
      <c r="L9" s="28">
        <v>17.504419479237924</v>
      </c>
      <c r="M9" s="17">
        <f t="shared" ref="M9:U9" si="1">M10+M11</f>
        <v>10</v>
      </c>
      <c r="N9" s="17">
        <f t="shared" si="1"/>
        <v>429</v>
      </c>
      <c r="O9" s="17">
        <f t="shared" si="1"/>
        <v>-47</v>
      </c>
      <c r="P9" s="17">
        <f t="shared" si="1"/>
        <v>281</v>
      </c>
      <c r="Q9" s="17">
        <f t="shared" si="1"/>
        <v>148</v>
      </c>
      <c r="R9" s="17">
        <f>R10+R11</f>
        <v>419</v>
      </c>
      <c r="S9" s="17">
        <f t="shared" si="1"/>
        <v>-60</v>
      </c>
      <c r="T9" s="17">
        <f t="shared" si="1"/>
        <v>271</v>
      </c>
      <c r="U9" s="17">
        <f t="shared" si="1"/>
        <v>148</v>
      </c>
      <c r="V9" s="28">
        <v>0.46554307125632732</v>
      </c>
    </row>
    <row r="10" spans="1:22" ht="15" customHeight="1" x14ac:dyDescent="0.2">
      <c r="A10" s="6" t="s">
        <v>28</v>
      </c>
      <c r="B10" s="18">
        <f t="shared" ref="B10:I10" si="2">B20+B21+B22+B23</f>
        <v>-150</v>
      </c>
      <c r="C10" s="18">
        <f t="shared" si="2"/>
        <v>-24</v>
      </c>
      <c r="D10" s="18">
        <f t="shared" si="2"/>
        <v>-68</v>
      </c>
      <c r="E10" s="18">
        <f t="shared" si="2"/>
        <v>-151</v>
      </c>
      <c r="F10" s="18">
        <f t="shared" si="2"/>
        <v>105</v>
      </c>
      <c r="G10" s="18">
        <f t="shared" si="2"/>
        <v>-10</v>
      </c>
      <c r="H10" s="18">
        <f t="shared" si="2"/>
        <v>256</v>
      </c>
      <c r="I10" s="18">
        <f t="shared" si="2"/>
        <v>31</v>
      </c>
      <c r="J10" s="25">
        <f t="shared" ref="J10:J38" si="3">K10-L10</f>
        <v>-9.2767785443988142</v>
      </c>
      <c r="K10" s="25">
        <v>6.4507400474296421</v>
      </c>
      <c r="L10" s="25">
        <v>15.727518591828456</v>
      </c>
      <c r="M10" s="18">
        <f t="shared" ref="M10:U10" si="4">M20+M21+M22+M23</f>
        <v>1</v>
      </c>
      <c r="N10" s="18">
        <f t="shared" si="4"/>
        <v>312</v>
      </c>
      <c r="O10" s="18">
        <f t="shared" si="4"/>
        <v>-49</v>
      </c>
      <c r="P10" s="18">
        <f t="shared" si="4"/>
        <v>225</v>
      </c>
      <c r="Q10" s="18">
        <f t="shared" si="4"/>
        <v>87</v>
      </c>
      <c r="R10" s="18">
        <f t="shared" si="4"/>
        <v>311</v>
      </c>
      <c r="S10" s="18">
        <f t="shared" si="4"/>
        <v>-22</v>
      </c>
      <c r="T10" s="18">
        <f t="shared" si="4"/>
        <v>226</v>
      </c>
      <c r="U10" s="18">
        <f t="shared" si="4"/>
        <v>85</v>
      </c>
      <c r="V10" s="25">
        <v>6.1435619499331295E-2</v>
      </c>
    </row>
    <row r="11" spans="1:22" ht="15" customHeight="1" x14ac:dyDescent="0.2">
      <c r="A11" s="2" t="s">
        <v>27</v>
      </c>
      <c r="B11" s="19">
        <f t="shared" ref="B11:I11" si="5">B12+B13+B14+B15+B16</f>
        <v>-92</v>
      </c>
      <c r="C11" s="19">
        <f t="shared" si="5"/>
        <v>-23</v>
      </c>
      <c r="D11" s="19">
        <f t="shared" si="5"/>
        <v>43</v>
      </c>
      <c r="E11" s="19">
        <f t="shared" si="5"/>
        <v>-101</v>
      </c>
      <c r="F11" s="19">
        <f t="shared" si="5"/>
        <v>19</v>
      </c>
      <c r="G11" s="19">
        <f t="shared" si="5"/>
        <v>-3</v>
      </c>
      <c r="H11" s="19">
        <f t="shared" si="5"/>
        <v>120</v>
      </c>
      <c r="I11" s="19">
        <f t="shared" si="5"/>
        <v>-6</v>
      </c>
      <c r="J11" s="30">
        <f t="shared" si="3"/>
        <v>-19.411551569318341</v>
      </c>
      <c r="K11" s="30">
        <v>3.6516780179905792</v>
      </c>
      <c r="L11" s="30">
        <v>23.063229587308921</v>
      </c>
      <c r="M11" s="19">
        <f t="shared" ref="M11:U11" si="6">M12+M13+M14+M15+M16</f>
        <v>9</v>
      </c>
      <c r="N11" s="19">
        <f t="shared" si="6"/>
        <v>117</v>
      </c>
      <c r="O11" s="19">
        <f t="shared" si="6"/>
        <v>2</v>
      </c>
      <c r="P11" s="19">
        <f t="shared" si="6"/>
        <v>56</v>
      </c>
      <c r="Q11" s="19">
        <f t="shared" si="6"/>
        <v>61</v>
      </c>
      <c r="R11" s="19">
        <f t="shared" si="6"/>
        <v>108</v>
      </c>
      <c r="S11" s="19">
        <f t="shared" si="6"/>
        <v>-38</v>
      </c>
      <c r="T11" s="19">
        <f t="shared" si="6"/>
        <v>45</v>
      </c>
      <c r="U11" s="19">
        <f t="shared" si="6"/>
        <v>63</v>
      </c>
      <c r="V11" s="30">
        <v>1.7297422190481697</v>
      </c>
    </row>
    <row r="12" spans="1:22" ht="15" customHeight="1" x14ac:dyDescent="0.2">
      <c r="A12" s="6" t="s">
        <v>26</v>
      </c>
      <c r="B12" s="18">
        <f t="shared" ref="B12:I12" si="7">B24</f>
        <v>-3</v>
      </c>
      <c r="C12" s="18">
        <f t="shared" si="7"/>
        <v>-5</v>
      </c>
      <c r="D12" s="18">
        <f t="shared" si="7"/>
        <v>6</v>
      </c>
      <c r="E12" s="18">
        <f t="shared" si="7"/>
        <v>-7</v>
      </c>
      <c r="F12" s="18">
        <f t="shared" si="7"/>
        <v>1</v>
      </c>
      <c r="G12" s="18">
        <f t="shared" si="7"/>
        <v>-1</v>
      </c>
      <c r="H12" s="18">
        <f t="shared" si="7"/>
        <v>8</v>
      </c>
      <c r="I12" s="18">
        <f t="shared" si="7"/>
        <v>0</v>
      </c>
      <c r="J12" s="25">
        <f t="shared" si="3"/>
        <v>-16.777336843346035</v>
      </c>
      <c r="K12" s="25">
        <v>2.3967624061922908</v>
      </c>
      <c r="L12" s="25">
        <v>19.174099249538326</v>
      </c>
      <c r="M12" s="18">
        <f t="shared" ref="M12:U12" si="8">M24</f>
        <v>4</v>
      </c>
      <c r="N12" s="18">
        <f t="shared" si="8"/>
        <v>12</v>
      </c>
      <c r="O12" s="18">
        <f t="shared" si="8"/>
        <v>1</v>
      </c>
      <c r="P12" s="18">
        <f t="shared" si="8"/>
        <v>9</v>
      </c>
      <c r="Q12" s="18">
        <f t="shared" si="8"/>
        <v>3</v>
      </c>
      <c r="R12" s="18">
        <f t="shared" si="8"/>
        <v>8</v>
      </c>
      <c r="S12" s="18">
        <f t="shared" si="8"/>
        <v>-6</v>
      </c>
      <c r="T12" s="18">
        <f t="shared" si="8"/>
        <v>3</v>
      </c>
      <c r="U12" s="18">
        <f t="shared" si="8"/>
        <v>5</v>
      </c>
      <c r="V12" s="25">
        <v>9.5870496247691683</v>
      </c>
    </row>
    <row r="13" spans="1:22" ht="15" customHeight="1" x14ac:dyDescent="0.2">
      <c r="A13" s="4" t="s">
        <v>25</v>
      </c>
      <c r="B13" s="20">
        <f t="shared" ref="B13:I13" si="9">B25+B26+B27</f>
        <v>-15</v>
      </c>
      <c r="C13" s="20">
        <f t="shared" si="9"/>
        <v>11</v>
      </c>
      <c r="D13" s="20">
        <f t="shared" si="9"/>
        <v>5</v>
      </c>
      <c r="E13" s="20">
        <f t="shared" si="9"/>
        <v>-21</v>
      </c>
      <c r="F13" s="20">
        <f t="shared" si="9"/>
        <v>4</v>
      </c>
      <c r="G13" s="20">
        <f t="shared" si="9"/>
        <v>3</v>
      </c>
      <c r="H13" s="20">
        <f t="shared" si="9"/>
        <v>25</v>
      </c>
      <c r="I13" s="20">
        <f t="shared" si="9"/>
        <v>1</v>
      </c>
      <c r="J13" s="26">
        <f t="shared" si="3"/>
        <v>-22.830155052575293</v>
      </c>
      <c r="K13" s="26">
        <v>4.3486009623952944</v>
      </c>
      <c r="L13" s="26">
        <v>27.178756014970588</v>
      </c>
      <c r="M13" s="20">
        <f t="shared" ref="M13:U13" si="10">M25+M26+M27</f>
        <v>6</v>
      </c>
      <c r="N13" s="20">
        <f t="shared" si="10"/>
        <v>18</v>
      </c>
      <c r="O13" s="20">
        <f t="shared" si="10"/>
        <v>-2</v>
      </c>
      <c r="P13" s="20">
        <f t="shared" si="10"/>
        <v>11</v>
      </c>
      <c r="Q13" s="20">
        <f t="shared" si="10"/>
        <v>7</v>
      </c>
      <c r="R13" s="20">
        <f t="shared" si="10"/>
        <v>12</v>
      </c>
      <c r="S13" s="20">
        <f t="shared" si="10"/>
        <v>-5</v>
      </c>
      <c r="T13" s="20">
        <f t="shared" si="10"/>
        <v>5</v>
      </c>
      <c r="U13" s="20">
        <f t="shared" si="10"/>
        <v>7</v>
      </c>
      <c r="V13" s="26">
        <v>6.5229014435929429</v>
      </c>
    </row>
    <row r="14" spans="1:22" ht="15" customHeight="1" x14ac:dyDescent="0.2">
      <c r="A14" s="4" t="s">
        <v>24</v>
      </c>
      <c r="B14" s="20">
        <f t="shared" ref="B14:I14" si="11">B28+B29+B30+B31</f>
        <v>-46</v>
      </c>
      <c r="C14" s="20">
        <f t="shared" si="11"/>
        <v>-33</v>
      </c>
      <c r="D14" s="20">
        <f t="shared" si="11"/>
        <v>-6</v>
      </c>
      <c r="E14" s="20">
        <f t="shared" si="11"/>
        <v>-39</v>
      </c>
      <c r="F14" s="20">
        <f t="shared" si="11"/>
        <v>7</v>
      </c>
      <c r="G14" s="20">
        <f t="shared" si="11"/>
        <v>-4</v>
      </c>
      <c r="H14" s="20">
        <f t="shared" si="11"/>
        <v>46</v>
      </c>
      <c r="I14" s="20">
        <f t="shared" si="11"/>
        <v>2</v>
      </c>
      <c r="J14" s="26">
        <f t="shared" si="3"/>
        <v>-19.423420775467214</v>
      </c>
      <c r="K14" s="26">
        <v>3.4862550109812949</v>
      </c>
      <c r="L14" s="26">
        <v>22.90967578644851</v>
      </c>
      <c r="M14" s="20">
        <f t="shared" ref="M14:U14" si="12">M28+M29+M30+M31</f>
        <v>-7</v>
      </c>
      <c r="N14" s="20">
        <f t="shared" si="12"/>
        <v>29</v>
      </c>
      <c r="O14" s="20">
        <f t="shared" si="12"/>
        <v>-13</v>
      </c>
      <c r="P14" s="20">
        <f t="shared" si="12"/>
        <v>12</v>
      </c>
      <c r="Q14" s="20">
        <f t="shared" si="12"/>
        <v>17</v>
      </c>
      <c r="R14" s="20">
        <f t="shared" si="12"/>
        <v>36</v>
      </c>
      <c r="S14" s="20">
        <f t="shared" si="12"/>
        <v>-13</v>
      </c>
      <c r="T14" s="20">
        <f t="shared" si="12"/>
        <v>13</v>
      </c>
      <c r="U14" s="20">
        <f t="shared" si="12"/>
        <v>23</v>
      </c>
      <c r="V14" s="26">
        <v>-3.4862550109812958</v>
      </c>
    </row>
    <row r="15" spans="1:22" ht="15" customHeight="1" x14ac:dyDescent="0.2">
      <c r="A15" s="4" t="s">
        <v>23</v>
      </c>
      <c r="B15" s="20">
        <f t="shared" ref="B15:I15" si="13">B32+B33+B34+B35</f>
        <v>-26</v>
      </c>
      <c r="C15" s="20">
        <f t="shared" si="13"/>
        <v>-9</v>
      </c>
      <c r="D15" s="20">
        <f t="shared" si="13"/>
        <v>24</v>
      </c>
      <c r="E15" s="20">
        <f t="shared" si="13"/>
        <v>-26</v>
      </c>
      <c r="F15" s="20">
        <f t="shared" si="13"/>
        <v>5</v>
      </c>
      <c r="G15" s="20">
        <f t="shared" si="13"/>
        <v>-3</v>
      </c>
      <c r="H15" s="20">
        <f t="shared" si="13"/>
        <v>31</v>
      </c>
      <c r="I15" s="20">
        <f t="shared" si="13"/>
        <v>-7</v>
      </c>
      <c r="J15" s="26">
        <f t="shared" si="3"/>
        <v>-17.119387760609214</v>
      </c>
      <c r="K15" s="26">
        <v>3.2921899539633106</v>
      </c>
      <c r="L15" s="26">
        <v>20.411577714572527</v>
      </c>
      <c r="M15" s="20">
        <f t="shared" ref="M15:U15" si="14">M32+M33+M34+M35</f>
        <v>0</v>
      </c>
      <c r="N15" s="20">
        <f t="shared" si="14"/>
        <v>45</v>
      </c>
      <c r="O15" s="20">
        <f t="shared" si="14"/>
        <v>12</v>
      </c>
      <c r="P15" s="20">
        <f t="shared" si="14"/>
        <v>16</v>
      </c>
      <c r="Q15" s="20">
        <f t="shared" si="14"/>
        <v>29</v>
      </c>
      <c r="R15" s="20">
        <f t="shared" si="14"/>
        <v>45</v>
      </c>
      <c r="S15" s="20">
        <f t="shared" si="14"/>
        <v>-8</v>
      </c>
      <c r="T15" s="20">
        <f t="shared" si="14"/>
        <v>21</v>
      </c>
      <c r="U15" s="20">
        <f t="shared" si="14"/>
        <v>24</v>
      </c>
      <c r="V15" s="26">
        <v>0</v>
      </c>
    </row>
    <row r="16" spans="1:22" ht="15" customHeight="1" x14ac:dyDescent="0.2">
      <c r="A16" s="2" t="s">
        <v>22</v>
      </c>
      <c r="B16" s="19">
        <f t="shared" ref="B16:I16" si="15">B36+B37+B38</f>
        <v>-2</v>
      </c>
      <c r="C16" s="19">
        <f t="shared" si="15"/>
        <v>13</v>
      </c>
      <c r="D16" s="19">
        <f t="shared" si="15"/>
        <v>14</v>
      </c>
      <c r="E16" s="19">
        <f t="shared" si="15"/>
        <v>-8</v>
      </c>
      <c r="F16" s="19">
        <f t="shared" si="15"/>
        <v>2</v>
      </c>
      <c r="G16" s="19">
        <f t="shared" si="15"/>
        <v>2</v>
      </c>
      <c r="H16" s="19">
        <f t="shared" si="15"/>
        <v>10</v>
      </c>
      <c r="I16" s="19">
        <f t="shared" si="15"/>
        <v>-2</v>
      </c>
      <c r="J16" s="30">
        <f t="shared" si="3"/>
        <v>-23.571652833348089</v>
      </c>
      <c r="K16" s="30">
        <v>5.8929132083370233</v>
      </c>
      <c r="L16" s="30">
        <v>29.464566041685114</v>
      </c>
      <c r="M16" s="19">
        <f t="shared" ref="M16:U16" si="16">M36+M37+M38</f>
        <v>6</v>
      </c>
      <c r="N16" s="19">
        <f t="shared" si="16"/>
        <v>13</v>
      </c>
      <c r="O16" s="19">
        <f t="shared" si="16"/>
        <v>4</v>
      </c>
      <c r="P16" s="19">
        <f t="shared" si="16"/>
        <v>8</v>
      </c>
      <c r="Q16" s="19">
        <f t="shared" si="16"/>
        <v>5</v>
      </c>
      <c r="R16" s="19">
        <f t="shared" si="16"/>
        <v>7</v>
      </c>
      <c r="S16" s="19">
        <f t="shared" si="16"/>
        <v>-6</v>
      </c>
      <c r="T16" s="19">
        <f t="shared" si="16"/>
        <v>3</v>
      </c>
      <c r="U16" s="19">
        <f t="shared" si="16"/>
        <v>4</v>
      </c>
      <c r="V16" s="30">
        <v>17.678739625011076</v>
      </c>
    </row>
    <row r="17" spans="1:22" ht="15" customHeight="1" x14ac:dyDescent="0.2">
      <c r="A17" s="6" t="s">
        <v>21</v>
      </c>
      <c r="B17" s="18">
        <f t="shared" ref="B17:I17" si="17">B12+B13+B20</f>
        <v>-93</v>
      </c>
      <c r="C17" s="18">
        <f t="shared" si="17"/>
        <v>16</v>
      </c>
      <c r="D17" s="18">
        <f t="shared" si="17"/>
        <v>17</v>
      </c>
      <c r="E17" s="18">
        <f t="shared" si="17"/>
        <v>-107</v>
      </c>
      <c r="F17" s="18">
        <f t="shared" si="17"/>
        <v>46</v>
      </c>
      <c r="G17" s="18">
        <f t="shared" si="17"/>
        <v>-4</v>
      </c>
      <c r="H17" s="18">
        <f t="shared" si="17"/>
        <v>153</v>
      </c>
      <c r="I17" s="18">
        <f t="shared" si="17"/>
        <v>20</v>
      </c>
      <c r="J17" s="25">
        <f t="shared" si="3"/>
        <v>-12.141535292518238</v>
      </c>
      <c r="K17" s="25">
        <v>5.2197254528583086</v>
      </c>
      <c r="L17" s="25">
        <v>17.361260745376548</v>
      </c>
      <c r="M17" s="18">
        <f t="shared" ref="M17:U17" si="18">M12+M13+M20</f>
        <v>14</v>
      </c>
      <c r="N17" s="18">
        <f t="shared" si="18"/>
        <v>143</v>
      </c>
      <c r="O17" s="18">
        <f t="shared" si="18"/>
        <v>3</v>
      </c>
      <c r="P17" s="18">
        <f t="shared" si="18"/>
        <v>112</v>
      </c>
      <c r="Q17" s="18">
        <f t="shared" si="18"/>
        <v>31</v>
      </c>
      <c r="R17" s="18">
        <f t="shared" si="18"/>
        <v>129</v>
      </c>
      <c r="S17" s="18">
        <f t="shared" si="18"/>
        <v>-38</v>
      </c>
      <c r="T17" s="18">
        <f t="shared" si="18"/>
        <v>93</v>
      </c>
      <c r="U17" s="18">
        <f t="shared" si="18"/>
        <v>36</v>
      </c>
      <c r="V17" s="25">
        <v>1.5886120943481803</v>
      </c>
    </row>
    <row r="18" spans="1:22" ht="15" customHeight="1" x14ac:dyDescent="0.2">
      <c r="A18" s="4" t="s">
        <v>20</v>
      </c>
      <c r="B18" s="20">
        <f t="shared" ref="B18:I18" si="19">B14+B22</f>
        <v>-49</v>
      </c>
      <c r="C18" s="20">
        <f t="shared" si="19"/>
        <v>-26</v>
      </c>
      <c r="D18" s="20">
        <f t="shared" si="19"/>
        <v>0</v>
      </c>
      <c r="E18" s="20">
        <f t="shared" si="19"/>
        <v>-60</v>
      </c>
      <c r="F18" s="20">
        <f t="shared" si="19"/>
        <v>17</v>
      </c>
      <c r="G18" s="20">
        <f t="shared" si="19"/>
        <v>-3</v>
      </c>
      <c r="H18" s="20">
        <f t="shared" si="19"/>
        <v>77</v>
      </c>
      <c r="I18" s="20">
        <f t="shared" si="19"/>
        <v>3</v>
      </c>
      <c r="J18" s="26">
        <f t="shared" si="3"/>
        <v>-15.99537328728958</v>
      </c>
      <c r="K18" s="26">
        <v>4.5320224313987136</v>
      </c>
      <c r="L18" s="26">
        <v>20.527395718688293</v>
      </c>
      <c r="M18" s="20">
        <f t="shared" ref="M18:U18" si="20">M14+M22</f>
        <v>11</v>
      </c>
      <c r="N18" s="20">
        <f t="shared" si="20"/>
        <v>71</v>
      </c>
      <c r="O18" s="20">
        <f t="shared" si="20"/>
        <v>-16</v>
      </c>
      <c r="P18" s="20">
        <f t="shared" si="20"/>
        <v>35</v>
      </c>
      <c r="Q18" s="20">
        <f t="shared" si="20"/>
        <v>36</v>
      </c>
      <c r="R18" s="20">
        <f t="shared" si="20"/>
        <v>60</v>
      </c>
      <c r="S18" s="20">
        <f t="shared" si="20"/>
        <v>-22</v>
      </c>
      <c r="T18" s="20">
        <f t="shared" si="20"/>
        <v>29</v>
      </c>
      <c r="U18" s="20">
        <f t="shared" si="20"/>
        <v>31</v>
      </c>
      <c r="V18" s="26">
        <v>2.9324851026697587</v>
      </c>
    </row>
    <row r="19" spans="1:22" ht="15" customHeight="1" x14ac:dyDescent="0.2">
      <c r="A19" s="2" t="s">
        <v>19</v>
      </c>
      <c r="B19" s="19">
        <f t="shared" ref="B19:I19" si="21">B15+B16+B21+B23</f>
        <v>-100</v>
      </c>
      <c r="C19" s="19">
        <f t="shared" si="21"/>
        <v>-37</v>
      </c>
      <c r="D19" s="19">
        <f t="shared" si="21"/>
        <v>-42</v>
      </c>
      <c r="E19" s="19">
        <f t="shared" si="21"/>
        <v>-85</v>
      </c>
      <c r="F19" s="19">
        <f t="shared" si="21"/>
        <v>61</v>
      </c>
      <c r="G19" s="19">
        <f t="shared" si="21"/>
        <v>-6</v>
      </c>
      <c r="H19" s="19">
        <f t="shared" si="21"/>
        <v>146</v>
      </c>
      <c r="I19" s="19">
        <f t="shared" si="21"/>
        <v>2</v>
      </c>
      <c r="J19" s="30">
        <f t="shared" si="3"/>
        <v>-9.5329089130706564</v>
      </c>
      <c r="K19" s="30">
        <v>6.8412640434977661</v>
      </c>
      <c r="L19" s="30">
        <v>16.374172956568422</v>
      </c>
      <c r="M19" s="19">
        <f t="shared" ref="M19:U19" si="22">M15+M16+M21+M23</f>
        <v>-15</v>
      </c>
      <c r="N19" s="19">
        <f t="shared" si="22"/>
        <v>215</v>
      </c>
      <c r="O19" s="19">
        <f t="shared" si="22"/>
        <v>-34</v>
      </c>
      <c r="P19" s="19">
        <f t="shared" si="22"/>
        <v>134</v>
      </c>
      <c r="Q19" s="19">
        <f t="shared" si="22"/>
        <v>81</v>
      </c>
      <c r="R19" s="19">
        <f t="shared" si="22"/>
        <v>230</v>
      </c>
      <c r="S19" s="19">
        <f t="shared" si="22"/>
        <v>0</v>
      </c>
      <c r="T19" s="19">
        <f t="shared" si="22"/>
        <v>149</v>
      </c>
      <c r="U19" s="19">
        <f t="shared" si="22"/>
        <v>81</v>
      </c>
      <c r="V19" s="30">
        <v>-1.6822780434830555</v>
      </c>
    </row>
    <row r="20" spans="1:22" ht="15" customHeight="1" x14ac:dyDescent="0.2">
      <c r="A20" s="5" t="s">
        <v>18</v>
      </c>
      <c r="B20" s="18">
        <f>E20+M20</f>
        <v>-75</v>
      </c>
      <c r="C20" s="18">
        <v>10</v>
      </c>
      <c r="D20" s="18">
        <f>G20-I20+O20-S20</f>
        <v>6</v>
      </c>
      <c r="E20" s="18">
        <f>F20-H20</f>
        <v>-79</v>
      </c>
      <c r="F20" s="18">
        <v>41</v>
      </c>
      <c r="G20" s="18">
        <v>-6</v>
      </c>
      <c r="H20" s="18">
        <v>120</v>
      </c>
      <c r="I20" s="18">
        <v>19</v>
      </c>
      <c r="J20" s="25">
        <f t="shared" si="3"/>
        <v>-10.567630974262187</v>
      </c>
      <c r="K20" s="25">
        <v>5.4844667081613876</v>
      </c>
      <c r="L20" s="25">
        <v>16.052097682423575</v>
      </c>
      <c r="M20" s="18">
        <f>N20-R20</f>
        <v>4</v>
      </c>
      <c r="N20" s="18">
        <f>SUM(P20:Q20)</f>
        <v>113</v>
      </c>
      <c r="O20" s="22">
        <v>4</v>
      </c>
      <c r="P20" s="22">
        <v>92</v>
      </c>
      <c r="Q20" s="22">
        <v>21</v>
      </c>
      <c r="R20" s="22">
        <f>SUM(T20:U20)</f>
        <v>109</v>
      </c>
      <c r="S20" s="22">
        <v>-27</v>
      </c>
      <c r="T20" s="22">
        <v>85</v>
      </c>
      <c r="U20" s="22">
        <v>24</v>
      </c>
      <c r="V20" s="29">
        <v>0.53506992274745002</v>
      </c>
    </row>
    <row r="21" spans="1:22" ht="15" customHeight="1" x14ac:dyDescent="0.2">
      <c r="A21" s="3" t="s">
        <v>17</v>
      </c>
      <c r="B21" s="20">
        <f t="shared" ref="B21:B38" si="23">E21+M21</f>
        <v>-42</v>
      </c>
      <c r="C21" s="20">
        <v>-14</v>
      </c>
      <c r="D21" s="20">
        <f t="shared" ref="D21:D38" si="24">G21-I21+O21-S21</f>
        <v>-56</v>
      </c>
      <c r="E21" s="20">
        <f t="shared" ref="E21:E38" si="25">F21-H21</f>
        <v>-27</v>
      </c>
      <c r="F21" s="20">
        <v>49</v>
      </c>
      <c r="G21" s="20">
        <v>1</v>
      </c>
      <c r="H21" s="20">
        <v>76</v>
      </c>
      <c r="I21" s="20">
        <v>3</v>
      </c>
      <c r="J21" s="26">
        <f t="shared" si="3"/>
        <v>-4.67198478035478</v>
      </c>
      <c r="K21" s="26">
        <v>8.4787871939771957</v>
      </c>
      <c r="L21" s="26">
        <v>13.150771974331976</v>
      </c>
      <c r="M21" s="20">
        <f t="shared" ref="M21:M38" si="26">N21-R21</f>
        <v>-15</v>
      </c>
      <c r="N21" s="20">
        <f>SUM(P21:Q21)</f>
        <v>123</v>
      </c>
      <c r="O21" s="20">
        <v>-42</v>
      </c>
      <c r="P21" s="20">
        <v>85</v>
      </c>
      <c r="Q21" s="20">
        <v>38</v>
      </c>
      <c r="R21" s="20">
        <f t="shared" ref="R21:R38" si="27">SUM(T21:U21)</f>
        <v>138</v>
      </c>
      <c r="S21" s="20">
        <v>12</v>
      </c>
      <c r="T21" s="20">
        <v>99</v>
      </c>
      <c r="U21" s="20">
        <v>39</v>
      </c>
      <c r="V21" s="26">
        <v>-2.595547100197102</v>
      </c>
    </row>
    <row r="22" spans="1:22" ht="15" customHeight="1" x14ac:dyDescent="0.2">
      <c r="A22" s="3" t="s">
        <v>16</v>
      </c>
      <c r="B22" s="20">
        <f t="shared" si="23"/>
        <v>-3</v>
      </c>
      <c r="C22" s="20">
        <v>7</v>
      </c>
      <c r="D22" s="20">
        <f t="shared" si="24"/>
        <v>6</v>
      </c>
      <c r="E22" s="20">
        <f t="shared" si="25"/>
        <v>-21</v>
      </c>
      <c r="F22" s="20">
        <v>10</v>
      </c>
      <c r="G22" s="20">
        <v>1</v>
      </c>
      <c r="H22" s="20">
        <v>31</v>
      </c>
      <c r="I22" s="20">
        <v>1</v>
      </c>
      <c r="J22" s="26">
        <f t="shared" si="3"/>
        <v>-12.046814239879879</v>
      </c>
      <c r="K22" s="26">
        <v>5.7365782094666082</v>
      </c>
      <c r="L22" s="26">
        <v>17.783392449346486</v>
      </c>
      <c r="M22" s="20">
        <f>N22-R22</f>
        <v>18</v>
      </c>
      <c r="N22" s="20">
        <f t="shared" ref="N22:N38" si="28">SUM(P22:Q22)</f>
        <v>42</v>
      </c>
      <c r="O22" s="20">
        <v>-3</v>
      </c>
      <c r="P22" s="20">
        <v>23</v>
      </c>
      <c r="Q22" s="20">
        <v>19</v>
      </c>
      <c r="R22" s="20">
        <f t="shared" si="27"/>
        <v>24</v>
      </c>
      <c r="S22" s="20">
        <v>-9</v>
      </c>
      <c r="T22" s="20">
        <v>16</v>
      </c>
      <c r="U22" s="20">
        <v>8</v>
      </c>
      <c r="V22" s="26">
        <v>10.325840777039891</v>
      </c>
    </row>
    <row r="23" spans="1:22" ht="15" customHeight="1" x14ac:dyDescent="0.2">
      <c r="A23" s="1" t="s">
        <v>15</v>
      </c>
      <c r="B23" s="19">
        <f t="shared" si="23"/>
        <v>-30</v>
      </c>
      <c r="C23" s="19">
        <v>-27</v>
      </c>
      <c r="D23" s="19">
        <f t="shared" si="24"/>
        <v>-24</v>
      </c>
      <c r="E23" s="19">
        <f t="shared" si="25"/>
        <v>-24</v>
      </c>
      <c r="F23" s="19">
        <v>5</v>
      </c>
      <c r="G23" s="19">
        <v>-6</v>
      </c>
      <c r="H23" s="19">
        <v>29</v>
      </c>
      <c r="I23" s="19">
        <v>8</v>
      </c>
      <c r="J23" s="30">
        <f t="shared" si="3"/>
        <v>-18.761493657530117</v>
      </c>
      <c r="K23" s="30">
        <v>3.9086445119854423</v>
      </c>
      <c r="L23" s="30">
        <v>22.67013816951556</v>
      </c>
      <c r="M23" s="19">
        <f t="shared" si="26"/>
        <v>-6</v>
      </c>
      <c r="N23" s="19">
        <f t="shared" si="28"/>
        <v>34</v>
      </c>
      <c r="O23" s="19">
        <v>-8</v>
      </c>
      <c r="P23" s="19">
        <v>25</v>
      </c>
      <c r="Q23" s="19">
        <v>9</v>
      </c>
      <c r="R23" s="19">
        <f t="shared" si="27"/>
        <v>40</v>
      </c>
      <c r="S23" s="24">
        <v>2</v>
      </c>
      <c r="T23" s="24">
        <v>26</v>
      </c>
      <c r="U23" s="24">
        <v>14</v>
      </c>
      <c r="V23" s="31">
        <v>-4.6903734143825346</v>
      </c>
    </row>
    <row r="24" spans="1:22" ht="15" customHeight="1" x14ac:dyDescent="0.2">
      <c r="A24" s="7" t="s">
        <v>14</v>
      </c>
      <c r="B24" s="17">
        <f t="shared" si="23"/>
        <v>-3</v>
      </c>
      <c r="C24" s="17">
        <v>-5</v>
      </c>
      <c r="D24" s="17">
        <f t="shared" si="24"/>
        <v>6</v>
      </c>
      <c r="E24" s="18">
        <f t="shared" si="25"/>
        <v>-7</v>
      </c>
      <c r="F24" s="17">
        <v>1</v>
      </c>
      <c r="G24" s="17">
        <v>-1</v>
      </c>
      <c r="H24" s="17">
        <v>8</v>
      </c>
      <c r="I24" s="23">
        <v>0</v>
      </c>
      <c r="J24" s="43">
        <f t="shared" si="3"/>
        <v>-16.777336843346035</v>
      </c>
      <c r="K24" s="43">
        <v>2.3967624061922908</v>
      </c>
      <c r="L24" s="43">
        <v>19.174099249538326</v>
      </c>
      <c r="M24" s="18">
        <f t="shared" si="26"/>
        <v>4</v>
      </c>
      <c r="N24" s="17">
        <f t="shared" si="28"/>
        <v>12</v>
      </c>
      <c r="O24" s="17">
        <v>1</v>
      </c>
      <c r="P24" s="17">
        <v>9</v>
      </c>
      <c r="Q24" s="17">
        <v>3</v>
      </c>
      <c r="R24" s="17">
        <f t="shared" si="27"/>
        <v>8</v>
      </c>
      <c r="S24" s="17">
        <v>-6</v>
      </c>
      <c r="T24" s="17">
        <v>3</v>
      </c>
      <c r="U24" s="17">
        <v>5</v>
      </c>
      <c r="V24" s="28">
        <v>9.5870496247691683</v>
      </c>
    </row>
    <row r="25" spans="1:22" ht="15" customHeight="1" x14ac:dyDescent="0.2">
      <c r="A25" s="5" t="s">
        <v>13</v>
      </c>
      <c r="B25" s="18">
        <f t="shared" si="23"/>
        <v>-3</v>
      </c>
      <c r="C25" s="18">
        <v>7</v>
      </c>
      <c r="D25" s="18">
        <f t="shared" si="24"/>
        <v>1</v>
      </c>
      <c r="E25" s="18">
        <f t="shared" si="25"/>
        <v>-4</v>
      </c>
      <c r="F25" s="18">
        <v>1</v>
      </c>
      <c r="G25" s="18">
        <v>1</v>
      </c>
      <c r="H25" s="18">
        <v>5</v>
      </c>
      <c r="I25" s="18">
        <v>0</v>
      </c>
      <c r="J25" s="25">
        <f t="shared" si="3"/>
        <v>-40.123879737988872</v>
      </c>
      <c r="K25" s="25">
        <v>10.030969934497218</v>
      </c>
      <c r="L25" s="25">
        <v>50.154849672486087</v>
      </c>
      <c r="M25" s="18">
        <f t="shared" si="26"/>
        <v>1</v>
      </c>
      <c r="N25" s="18">
        <f t="shared" si="28"/>
        <v>3</v>
      </c>
      <c r="O25" s="18">
        <v>2</v>
      </c>
      <c r="P25" s="18">
        <v>2</v>
      </c>
      <c r="Q25" s="18">
        <v>1</v>
      </c>
      <c r="R25" s="18">
        <f t="shared" si="27"/>
        <v>2</v>
      </c>
      <c r="S25" s="22">
        <v>2</v>
      </c>
      <c r="T25" s="22">
        <v>1</v>
      </c>
      <c r="U25" s="22">
        <v>1</v>
      </c>
      <c r="V25" s="29">
        <v>10.030969934497222</v>
      </c>
    </row>
    <row r="26" spans="1:22" ht="15" customHeight="1" x14ac:dyDescent="0.2">
      <c r="A26" s="3" t="s">
        <v>12</v>
      </c>
      <c r="B26" s="20">
        <f t="shared" si="23"/>
        <v>-5</v>
      </c>
      <c r="C26" s="20">
        <v>1</v>
      </c>
      <c r="D26" s="20">
        <f t="shared" si="24"/>
        <v>4</v>
      </c>
      <c r="E26" s="20">
        <f t="shared" si="25"/>
        <v>-4</v>
      </c>
      <c r="F26" s="20">
        <v>0</v>
      </c>
      <c r="G26" s="20">
        <v>0</v>
      </c>
      <c r="H26" s="20">
        <v>4</v>
      </c>
      <c r="I26" s="20">
        <v>-2</v>
      </c>
      <c r="J26" s="26">
        <f t="shared" si="3"/>
        <v>-17.529994970903083</v>
      </c>
      <c r="K26" s="26">
        <v>0</v>
      </c>
      <c r="L26" s="26">
        <v>17.529994970903083</v>
      </c>
      <c r="M26" s="20">
        <f t="shared" si="26"/>
        <v>-1</v>
      </c>
      <c r="N26" s="20">
        <f t="shared" si="28"/>
        <v>0</v>
      </c>
      <c r="O26" s="20">
        <v>-5</v>
      </c>
      <c r="P26" s="20">
        <v>0</v>
      </c>
      <c r="Q26" s="20">
        <v>0</v>
      </c>
      <c r="R26" s="20">
        <f t="shared" si="27"/>
        <v>1</v>
      </c>
      <c r="S26" s="20">
        <v>-7</v>
      </c>
      <c r="T26" s="20">
        <v>0</v>
      </c>
      <c r="U26" s="20">
        <v>1</v>
      </c>
      <c r="V26" s="26">
        <v>-4.3824987427257707</v>
      </c>
    </row>
    <row r="27" spans="1:22" ht="15" customHeight="1" x14ac:dyDescent="0.2">
      <c r="A27" s="1" t="s">
        <v>11</v>
      </c>
      <c r="B27" s="19">
        <f t="shared" si="23"/>
        <v>-7</v>
      </c>
      <c r="C27" s="19">
        <v>3</v>
      </c>
      <c r="D27" s="19">
        <f t="shared" si="24"/>
        <v>0</v>
      </c>
      <c r="E27" s="19">
        <f t="shared" si="25"/>
        <v>-13</v>
      </c>
      <c r="F27" s="19">
        <v>3</v>
      </c>
      <c r="G27" s="19">
        <v>2</v>
      </c>
      <c r="H27" s="19">
        <v>16</v>
      </c>
      <c r="I27" s="19">
        <v>3</v>
      </c>
      <c r="J27" s="30">
        <f t="shared" si="3"/>
        <v>-21.960777073650295</v>
      </c>
      <c r="K27" s="30">
        <v>5.0678716323808386</v>
      </c>
      <c r="L27" s="30">
        <v>27.028648706031134</v>
      </c>
      <c r="M27" s="19">
        <f t="shared" si="26"/>
        <v>6</v>
      </c>
      <c r="N27" s="19">
        <f t="shared" si="28"/>
        <v>15</v>
      </c>
      <c r="O27" s="24">
        <v>1</v>
      </c>
      <c r="P27" s="24">
        <v>9</v>
      </c>
      <c r="Q27" s="24">
        <v>6</v>
      </c>
      <c r="R27" s="24">
        <f t="shared" si="27"/>
        <v>9</v>
      </c>
      <c r="S27" s="24">
        <v>0</v>
      </c>
      <c r="T27" s="24">
        <v>4</v>
      </c>
      <c r="U27" s="24">
        <v>5</v>
      </c>
      <c r="V27" s="31">
        <v>10.135743264761675</v>
      </c>
    </row>
    <row r="28" spans="1:22" ht="15" customHeight="1" x14ac:dyDescent="0.2">
      <c r="A28" s="5" t="s">
        <v>10</v>
      </c>
      <c r="B28" s="18">
        <f t="shared" si="23"/>
        <v>-6</v>
      </c>
      <c r="C28" s="18">
        <v>-5</v>
      </c>
      <c r="D28" s="18">
        <f t="shared" si="24"/>
        <v>-3</v>
      </c>
      <c r="E28" s="18">
        <f t="shared" si="25"/>
        <v>-6</v>
      </c>
      <c r="F28" s="18">
        <v>1</v>
      </c>
      <c r="G28" s="18">
        <v>0</v>
      </c>
      <c r="H28" s="18">
        <v>7</v>
      </c>
      <c r="I28" s="18">
        <v>3</v>
      </c>
      <c r="J28" s="25">
        <f t="shared" si="3"/>
        <v>-26.611085528707495</v>
      </c>
      <c r="K28" s="25">
        <v>4.4351809214512494</v>
      </c>
      <c r="L28" s="25">
        <v>31.046266450158743</v>
      </c>
      <c r="M28" s="18">
        <f t="shared" si="26"/>
        <v>0</v>
      </c>
      <c r="N28" s="18">
        <f t="shared" si="28"/>
        <v>5</v>
      </c>
      <c r="O28" s="18">
        <v>0</v>
      </c>
      <c r="P28" s="18">
        <v>4</v>
      </c>
      <c r="Q28" s="18">
        <v>1</v>
      </c>
      <c r="R28" s="18">
        <f t="shared" si="27"/>
        <v>5</v>
      </c>
      <c r="S28" s="18">
        <v>0</v>
      </c>
      <c r="T28" s="18">
        <v>3</v>
      </c>
      <c r="U28" s="18">
        <v>2</v>
      </c>
      <c r="V28" s="25">
        <v>0</v>
      </c>
    </row>
    <row r="29" spans="1:22" ht="15" customHeight="1" x14ac:dyDescent="0.2">
      <c r="A29" s="3" t="s">
        <v>9</v>
      </c>
      <c r="B29" s="20">
        <f t="shared" si="23"/>
        <v>-6</v>
      </c>
      <c r="C29" s="20">
        <v>-6</v>
      </c>
      <c r="D29" s="20">
        <f t="shared" si="24"/>
        <v>12</v>
      </c>
      <c r="E29" s="20">
        <f>F29-H29</f>
        <v>-8</v>
      </c>
      <c r="F29" s="20">
        <v>4</v>
      </c>
      <c r="G29" s="20">
        <v>-1</v>
      </c>
      <c r="H29" s="20">
        <v>12</v>
      </c>
      <c r="I29" s="20">
        <v>-3</v>
      </c>
      <c r="J29" s="26">
        <f t="shared" si="3"/>
        <v>-12.744786520473053</v>
      </c>
      <c r="K29" s="26">
        <v>6.3723932602365272</v>
      </c>
      <c r="L29" s="26">
        <v>19.117179780709581</v>
      </c>
      <c r="M29" s="20">
        <f t="shared" si="26"/>
        <v>2</v>
      </c>
      <c r="N29" s="20">
        <f t="shared" si="28"/>
        <v>9</v>
      </c>
      <c r="O29" s="20">
        <v>-4</v>
      </c>
      <c r="P29" s="20">
        <v>2</v>
      </c>
      <c r="Q29" s="20">
        <v>7</v>
      </c>
      <c r="R29" s="20">
        <f t="shared" si="27"/>
        <v>7</v>
      </c>
      <c r="S29" s="20">
        <v>-14</v>
      </c>
      <c r="T29" s="20">
        <v>4</v>
      </c>
      <c r="U29" s="20">
        <v>3</v>
      </c>
      <c r="V29" s="26">
        <v>3.186196630118264</v>
      </c>
    </row>
    <row r="30" spans="1:22" ht="15" customHeight="1" x14ac:dyDescent="0.2">
      <c r="A30" s="3" t="s">
        <v>8</v>
      </c>
      <c r="B30" s="20">
        <f t="shared" si="23"/>
        <v>-22</v>
      </c>
      <c r="C30" s="20">
        <v>-10</v>
      </c>
      <c r="D30" s="20">
        <f t="shared" si="24"/>
        <v>-8</v>
      </c>
      <c r="E30" s="20">
        <f t="shared" si="25"/>
        <v>-9</v>
      </c>
      <c r="F30" s="20">
        <v>2</v>
      </c>
      <c r="G30" s="20">
        <v>0</v>
      </c>
      <c r="H30" s="20">
        <v>11</v>
      </c>
      <c r="I30" s="20">
        <v>-5</v>
      </c>
      <c r="J30" s="26">
        <f t="shared" si="3"/>
        <v>-14.892510794131613</v>
      </c>
      <c r="K30" s="26">
        <v>3.3094468431403574</v>
      </c>
      <c r="L30" s="26">
        <v>18.20195763727197</v>
      </c>
      <c r="M30" s="20">
        <f t="shared" si="26"/>
        <v>-13</v>
      </c>
      <c r="N30" s="20">
        <f t="shared" si="28"/>
        <v>4</v>
      </c>
      <c r="O30" s="20">
        <v>-9</v>
      </c>
      <c r="P30" s="20">
        <v>2</v>
      </c>
      <c r="Q30" s="20">
        <v>2</v>
      </c>
      <c r="R30" s="20">
        <f t="shared" si="27"/>
        <v>17</v>
      </c>
      <c r="S30" s="20">
        <v>4</v>
      </c>
      <c r="T30" s="20">
        <v>6</v>
      </c>
      <c r="U30" s="20">
        <v>11</v>
      </c>
      <c r="V30" s="26">
        <v>-21.51140448041232</v>
      </c>
    </row>
    <row r="31" spans="1:22" ht="15" customHeight="1" x14ac:dyDescent="0.2">
      <c r="A31" s="1" t="s">
        <v>7</v>
      </c>
      <c r="B31" s="19">
        <f t="shared" si="23"/>
        <v>-12</v>
      </c>
      <c r="C31" s="19">
        <v>-12</v>
      </c>
      <c r="D31" s="19">
        <f t="shared" si="24"/>
        <v>-7</v>
      </c>
      <c r="E31" s="19">
        <f t="shared" si="25"/>
        <v>-16</v>
      </c>
      <c r="F31" s="19">
        <v>0</v>
      </c>
      <c r="G31" s="19">
        <v>-3</v>
      </c>
      <c r="H31" s="19">
        <v>16</v>
      </c>
      <c r="I31" s="19">
        <v>7</v>
      </c>
      <c r="J31" s="30">
        <f t="shared" si="3"/>
        <v>-29.070979656271408</v>
      </c>
      <c r="K31" s="30">
        <v>0</v>
      </c>
      <c r="L31" s="30">
        <v>29.070979656271408</v>
      </c>
      <c r="M31" s="19">
        <f t="shared" si="26"/>
        <v>4</v>
      </c>
      <c r="N31" s="19">
        <f t="shared" si="28"/>
        <v>11</v>
      </c>
      <c r="O31" s="19">
        <v>0</v>
      </c>
      <c r="P31" s="19">
        <v>4</v>
      </c>
      <c r="Q31" s="19">
        <v>7</v>
      </c>
      <c r="R31" s="19">
        <f t="shared" si="27"/>
        <v>7</v>
      </c>
      <c r="S31" s="19">
        <v>-3</v>
      </c>
      <c r="T31" s="19">
        <v>0</v>
      </c>
      <c r="U31" s="19">
        <v>7</v>
      </c>
      <c r="V31" s="30">
        <v>7.2677449140678512</v>
      </c>
    </row>
    <row r="32" spans="1:22" ht="15" customHeight="1" x14ac:dyDescent="0.2">
      <c r="A32" s="5" t="s">
        <v>6</v>
      </c>
      <c r="B32" s="18">
        <f t="shared" si="23"/>
        <v>5</v>
      </c>
      <c r="C32" s="18">
        <v>2</v>
      </c>
      <c r="D32" s="18">
        <f t="shared" si="24"/>
        <v>6</v>
      </c>
      <c r="E32" s="18">
        <f t="shared" si="25"/>
        <v>1</v>
      </c>
      <c r="F32" s="18">
        <v>1</v>
      </c>
      <c r="G32" s="18">
        <v>0</v>
      </c>
      <c r="H32" s="18">
        <v>0</v>
      </c>
      <c r="I32" s="18">
        <v>-3</v>
      </c>
      <c r="J32" s="25">
        <f t="shared" si="3"/>
        <v>7.06973150473247</v>
      </c>
      <c r="K32" s="25">
        <v>7.06973150473247</v>
      </c>
      <c r="L32" s="25">
        <v>0</v>
      </c>
      <c r="M32" s="18">
        <f t="shared" si="26"/>
        <v>4</v>
      </c>
      <c r="N32" s="18">
        <f t="shared" si="28"/>
        <v>7</v>
      </c>
      <c r="O32" s="22">
        <v>-1</v>
      </c>
      <c r="P32" s="22">
        <v>2</v>
      </c>
      <c r="Q32" s="22">
        <v>5</v>
      </c>
      <c r="R32" s="22">
        <f t="shared" si="27"/>
        <v>3</v>
      </c>
      <c r="S32" s="22">
        <v>-4</v>
      </c>
      <c r="T32" s="22">
        <v>2</v>
      </c>
      <c r="U32" s="22">
        <v>1</v>
      </c>
      <c r="V32" s="29">
        <v>28.278926018929873</v>
      </c>
    </row>
    <row r="33" spans="1:22" ht="15" customHeight="1" x14ac:dyDescent="0.2">
      <c r="A33" s="3" t="s">
        <v>5</v>
      </c>
      <c r="B33" s="20">
        <f t="shared" si="23"/>
        <v>-9</v>
      </c>
      <c r="C33" s="20">
        <v>3</v>
      </c>
      <c r="D33" s="20">
        <f t="shared" si="24"/>
        <v>16</v>
      </c>
      <c r="E33" s="20">
        <f t="shared" si="25"/>
        <v>-10</v>
      </c>
      <c r="F33" s="20">
        <v>1</v>
      </c>
      <c r="G33" s="20">
        <v>-4</v>
      </c>
      <c r="H33" s="20">
        <v>11</v>
      </c>
      <c r="I33" s="20">
        <v>-7</v>
      </c>
      <c r="J33" s="26">
        <f t="shared" si="3"/>
        <v>-17.326756109338458</v>
      </c>
      <c r="K33" s="26">
        <v>1.7326756109338459</v>
      </c>
      <c r="L33" s="26">
        <v>19.059431720272304</v>
      </c>
      <c r="M33" s="20">
        <f t="shared" si="26"/>
        <v>1</v>
      </c>
      <c r="N33" s="20">
        <f t="shared" si="28"/>
        <v>16</v>
      </c>
      <c r="O33" s="20">
        <v>10</v>
      </c>
      <c r="P33" s="20">
        <v>8</v>
      </c>
      <c r="Q33" s="20">
        <v>8</v>
      </c>
      <c r="R33" s="20">
        <f t="shared" si="27"/>
        <v>15</v>
      </c>
      <c r="S33" s="20">
        <v>-3</v>
      </c>
      <c r="T33" s="20">
        <v>8</v>
      </c>
      <c r="U33" s="20">
        <v>7</v>
      </c>
      <c r="V33" s="26">
        <v>1.7326756109338461</v>
      </c>
    </row>
    <row r="34" spans="1:22" ht="15" customHeight="1" x14ac:dyDescent="0.2">
      <c r="A34" s="3" t="s">
        <v>4</v>
      </c>
      <c r="B34" s="20">
        <f t="shared" si="23"/>
        <v>-7</v>
      </c>
      <c r="C34" s="20">
        <v>-1</v>
      </c>
      <c r="D34" s="20">
        <f t="shared" si="24"/>
        <v>10</v>
      </c>
      <c r="E34" s="20">
        <f t="shared" si="25"/>
        <v>-9</v>
      </c>
      <c r="F34" s="20">
        <v>2</v>
      </c>
      <c r="G34" s="20">
        <v>2</v>
      </c>
      <c r="H34" s="20">
        <v>11</v>
      </c>
      <c r="I34" s="20">
        <v>-2</v>
      </c>
      <c r="J34" s="26">
        <f t="shared" si="3"/>
        <v>-22.622538751571014</v>
      </c>
      <c r="K34" s="26">
        <v>5.0272308336824469</v>
      </c>
      <c r="L34" s="26">
        <v>27.649769585253459</v>
      </c>
      <c r="M34" s="20">
        <f t="shared" si="26"/>
        <v>2</v>
      </c>
      <c r="N34" s="20">
        <f t="shared" si="28"/>
        <v>12</v>
      </c>
      <c r="O34" s="20">
        <v>1</v>
      </c>
      <c r="P34" s="20">
        <v>4</v>
      </c>
      <c r="Q34" s="20">
        <v>8</v>
      </c>
      <c r="R34" s="20">
        <f t="shared" si="27"/>
        <v>10</v>
      </c>
      <c r="S34" s="20">
        <v>-5</v>
      </c>
      <c r="T34" s="20">
        <v>3</v>
      </c>
      <c r="U34" s="20">
        <v>7</v>
      </c>
      <c r="V34" s="26">
        <v>5.0272308336824487</v>
      </c>
    </row>
    <row r="35" spans="1:22" ht="15" customHeight="1" x14ac:dyDescent="0.2">
      <c r="A35" s="1" t="s">
        <v>3</v>
      </c>
      <c r="B35" s="19">
        <f t="shared" si="23"/>
        <v>-15</v>
      </c>
      <c r="C35" s="19">
        <v>-13</v>
      </c>
      <c r="D35" s="19">
        <f t="shared" si="24"/>
        <v>-8</v>
      </c>
      <c r="E35" s="19">
        <f t="shared" si="25"/>
        <v>-8</v>
      </c>
      <c r="F35" s="19">
        <v>1</v>
      </c>
      <c r="G35" s="19">
        <v>-1</v>
      </c>
      <c r="H35" s="19">
        <v>9</v>
      </c>
      <c r="I35" s="19">
        <v>5</v>
      </c>
      <c r="J35" s="30">
        <f t="shared" si="3"/>
        <v>-19.884550084889646</v>
      </c>
      <c r="K35" s="30">
        <v>2.4855687606112058</v>
      </c>
      <c r="L35" s="30">
        <v>22.370118845500851</v>
      </c>
      <c r="M35" s="19">
        <f>N35-R35</f>
        <v>-7</v>
      </c>
      <c r="N35" s="19">
        <f t="shared" si="28"/>
        <v>10</v>
      </c>
      <c r="O35" s="24">
        <v>2</v>
      </c>
      <c r="P35" s="24">
        <v>2</v>
      </c>
      <c r="Q35" s="24">
        <v>8</v>
      </c>
      <c r="R35" s="24">
        <f t="shared" si="27"/>
        <v>17</v>
      </c>
      <c r="S35" s="24">
        <v>4</v>
      </c>
      <c r="T35" s="24">
        <v>8</v>
      </c>
      <c r="U35" s="24">
        <v>9</v>
      </c>
      <c r="V35" s="31">
        <v>-17.398981324278434</v>
      </c>
    </row>
    <row r="36" spans="1:22" ht="15" customHeight="1" x14ac:dyDescent="0.2">
      <c r="A36" s="5" t="s">
        <v>2</v>
      </c>
      <c r="B36" s="18">
        <f t="shared" si="23"/>
        <v>1</v>
      </c>
      <c r="C36" s="18">
        <v>11</v>
      </c>
      <c r="D36" s="18">
        <f t="shared" si="24"/>
        <v>7</v>
      </c>
      <c r="E36" s="18">
        <f t="shared" si="25"/>
        <v>-6</v>
      </c>
      <c r="F36" s="18">
        <v>1</v>
      </c>
      <c r="G36" s="18">
        <v>1</v>
      </c>
      <c r="H36" s="18">
        <v>7</v>
      </c>
      <c r="I36" s="18">
        <v>3</v>
      </c>
      <c r="J36" s="25">
        <f t="shared" si="3"/>
        <v>-40.433053468846659</v>
      </c>
      <c r="K36" s="25">
        <v>6.7388422448077776</v>
      </c>
      <c r="L36" s="25">
        <v>47.171895713654436</v>
      </c>
      <c r="M36" s="18">
        <f t="shared" si="26"/>
        <v>7</v>
      </c>
      <c r="N36" s="18">
        <f t="shared" si="28"/>
        <v>10</v>
      </c>
      <c r="O36" s="18">
        <v>7</v>
      </c>
      <c r="P36" s="18">
        <v>7</v>
      </c>
      <c r="Q36" s="18">
        <v>3</v>
      </c>
      <c r="R36" s="18">
        <f t="shared" si="27"/>
        <v>3</v>
      </c>
      <c r="S36" s="18">
        <v>-2</v>
      </c>
      <c r="T36" s="18">
        <v>3</v>
      </c>
      <c r="U36" s="18">
        <v>0</v>
      </c>
      <c r="V36" s="25">
        <v>47.171895713654443</v>
      </c>
    </row>
    <row r="37" spans="1:22" ht="15" customHeight="1" x14ac:dyDescent="0.2">
      <c r="A37" s="3" t="s">
        <v>1</v>
      </c>
      <c r="B37" s="20">
        <f t="shared" si="23"/>
        <v>-1</v>
      </c>
      <c r="C37" s="20">
        <v>0</v>
      </c>
      <c r="D37" s="20">
        <f t="shared" si="24"/>
        <v>5</v>
      </c>
      <c r="E37" s="20">
        <f t="shared" si="25"/>
        <v>0</v>
      </c>
      <c r="F37" s="20">
        <v>0</v>
      </c>
      <c r="G37" s="20">
        <v>0</v>
      </c>
      <c r="H37" s="20">
        <v>0</v>
      </c>
      <c r="I37" s="20">
        <v>-5</v>
      </c>
      <c r="J37" s="26">
        <f t="shared" si="3"/>
        <v>0</v>
      </c>
      <c r="K37" s="26">
        <v>0</v>
      </c>
      <c r="L37" s="26">
        <v>0</v>
      </c>
      <c r="M37" s="20">
        <f t="shared" si="26"/>
        <v>-1</v>
      </c>
      <c r="N37" s="20">
        <f t="shared" si="28"/>
        <v>2</v>
      </c>
      <c r="O37" s="20">
        <v>-1</v>
      </c>
      <c r="P37" s="20">
        <v>0</v>
      </c>
      <c r="Q37" s="20">
        <v>2</v>
      </c>
      <c r="R37" s="20">
        <f t="shared" si="27"/>
        <v>3</v>
      </c>
      <c r="S37" s="20">
        <v>-1</v>
      </c>
      <c r="T37" s="20">
        <v>0</v>
      </c>
      <c r="U37" s="20">
        <v>3</v>
      </c>
      <c r="V37" s="26">
        <v>-10.177975528364851</v>
      </c>
    </row>
    <row r="38" spans="1:22" ht="15" customHeight="1" x14ac:dyDescent="0.2">
      <c r="A38" s="1" t="s">
        <v>0</v>
      </c>
      <c r="B38" s="19">
        <f t="shared" si="23"/>
        <v>-2</v>
      </c>
      <c r="C38" s="19">
        <v>2</v>
      </c>
      <c r="D38" s="19">
        <f t="shared" si="24"/>
        <v>2</v>
      </c>
      <c r="E38" s="19">
        <f t="shared" si="25"/>
        <v>-2</v>
      </c>
      <c r="F38" s="19">
        <v>1</v>
      </c>
      <c r="G38" s="19">
        <v>1</v>
      </c>
      <c r="H38" s="19">
        <v>3</v>
      </c>
      <c r="I38" s="19">
        <v>0</v>
      </c>
      <c r="J38" s="30">
        <f t="shared" si="3"/>
        <v>-21.564295183384885</v>
      </c>
      <c r="K38" s="30">
        <v>10.782147591692445</v>
      </c>
      <c r="L38" s="30">
        <v>32.346442775077328</v>
      </c>
      <c r="M38" s="19">
        <f t="shared" si="26"/>
        <v>0</v>
      </c>
      <c r="N38" s="19">
        <f t="shared" si="28"/>
        <v>1</v>
      </c>
      <c r="O38" s="19">
        <v>-2</v>
      </c>
      <c r="P38" s="19">
        <v>1</v>
      </c>
      <c r="Q38" s="19">
        <v>0</v>
      </c>
      <c r="R38" s="19">
        <f t="shared" si="27"/>
        <v>1</v>
      </c>
      <c r="S38" s="19">
        <v>-3</v>
      </c>
      <c r="T38" s="19">
        <v>0</v>
      </c>
      <c r="U38" s="19">
        <v>1</v>
      </c>
      <c r="V38" s="30">
        <v>0</v>
      </c>
    </row>
    <row r="39" spans="1:22" x14ac:dyDescent="0.2">
      <c r="A39" s="37" t="s">
        <v>61</v>
      </c>
    </row>
    <row r="40" spans="1:22" x14ac:dyDescent="0.2">
      <c r="A40" s="37" t="s">
        <v>50</v>
      </c>
    </row>
    <row r="41" spans="1:22" x14ac:dyDescent="0.2">
      <c r="A41" s="37" t="s">
        <v>51</v>
      </c>
    </row>
    <row r="42" spans="1:22" x14ac:dyDescent="0.2">
      <c r="A42" s="37" t="s">
        <v>62</v>
      </c>
    </row>
    <row r="43" spans="1:22" x14ac:dyDescent="0.2">
      <c r="A43" s="37" t="s">
        <v>63</v>
      </c>
    </row>
    <row r="44" spans="1:22" x14ac:dyDescent="0.2">
      <c r="A44" s="37" t="s">
        <v>64</v>
      </c>
    </row>
    <row r="45" spans="1:22" x14ac:dyDescent="0.2">
      <c r="A45" s="37" t="s">
        <v>65</v>
      </c>
    </row>
    <row r="46" spans="1:22" x14ac:dyDescent="0.2">
      <c r="A46" s="37" t="s">
        <v>66</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67</v>
      </c>
    </row>
    <row r="4" spans="1:22" x14ac:dyDescent="0.2">
      <c r="A4" t="s">
        <v>45</v>
      </c>
    </row>
    <row r="5" spans="1:22" ht="13.5" customHeight="1" x14ac:dyDescent="0.2">
      <c r="A5" s="52" t="s">
        <v>37</v>
      </c>
      <c r="B5" s="56" t="s">
        <v>57</v>
      </c>
      <c r="C5" s="57"/>
      <c r="D5" s="58"/>
      <c r="E5" s="49" t="s">
        <v>58</v>
      </c>
      <c r="F5" s="50"/>
      <c r="G5" s="50"/>
      <c r="H5" s="50"/>
      <c r="I5" s="50"/>
      <c r="J5" s="50"/>
      <c r="K5" s="50"/>
      <c r="L5" s="51"/>
      <c r="M5" s="56" t="s">
        <v>59</v>
      </c>
      <c r="N5" s="57"/>
      <c r="O5" s="57"/>
      <c r="P5" s="57"/>
      <c r="Q5" s="57"/>
      <c r="R5" s="57"/>
      <c r="S5" s="57"/>
      <c r="T5" s="57"/>
      <c r="U5" s="57"/>
      <c r="V5" s="58"/>
    </row>
    <row r="6" spans="1:22" ht="13.5" customHeight="1" x14ac:dyDescent="0.2">
      <c r="A6" s="47"/>
      <c r="B6" s="44" t="s">
        <v>53</v>
      </c>
      <c r="C6" s="44" t="s">
        <v>54</v>
      </c>
      <c r="D6" s="44" t="s">
        <v>55</v>
      </c>
      <c r="E6" s="44" t="s">
        <v>56</v>
      </c>
      <c r="F6" s="14"/>
      <c r="G6" s="44" t="s">
        <v>52</v>
      </c>
      <c r="H6" s="14"/>
      <c r="I6" s="44" t="s">
        <v>52</v>
      </c>
      <c r="J6" s="56" t="s">
        <v>42</v>
      </c>
      <c r="K6" s="57"/>
      <c r="L6" s="58"/>
      <c r="M6" s="44" t="s">
        <v>60</v>
      </c>
      <c r="N6" s="49" t="s">
        <v>36</v>
      </c>
      <c r="O6" s="50"/>
      <c r="P6" s="50"/>
      <c r="Q6" s="51"/>
      <c r="R6" s="49" t="s">
        <v>35</v>
      </c>
      <c r="S6" s="50"/>
      <c r="T6" s="50"/>
      <c r="U6" s="51"/>
      <c r="V6" s="16" t="s">
        <v>42</v>
      </c>
    </row>
    <row r="7" spans="1:22" ht="13.5" customHeight="1" x14ac:dyDescent="0.2">
      <c r="A7" s="47"/>
      <c r="B7" s="47"/>
      <c r="C7" s="45"/>
      <c r="D7" s="45"/>
      <c r="E7" s="47"/>
      <c r="F7" s="11" t="s">
        <v>34</v>
      </c>
      <c r="G7" s="45"/>
      <c r="H7" s="11" t="s">
        <v>33</v>
      </c>
      <c r="I7" s="45"/>
      <c r="J7" s="44" t="s">
        <v>39</v>
      </c>
      <c r="K7" s="13" t="s">
        <v>40</v>
      </c>
      <c r="L7" s="13" t="s">
        <v>41</v>
      </c>
      <c r="M7" s="47"/>
      <c r="N7" s="13" t="s">
        <v>32</v>
      </c>
      <c r="O7" s="44" t="s">
        <v>49</v>
      </c>
      <c r="P7" s="44" t="s">
        <v>31</v>
      </c>
      <c r="Q7" s="12" t="s">
        <v>30</v>
      </c>
      <c r="R7" s="11" t="s">
        <v>32</v>
      </c>
      <c r="S7" s="44" t="s">
        <v>49</v>
      </c>
      <c r="T7" s="45" t="s">
        <v>31</v>
      </c>
      <c r="U7" s="15" t="s">
        <v>43</v>
      </c>
      <c r="V7" s="44" t="s">
        <v>44</v>
      </c>
    </row>
    <row r="8" spans="1:22" ht="30.75" customHeight="1" x14ac:dyDescent="0.2">
      <c r="A8" s="48"/>
      <c r="B8" s="48"/>
      <c r="C8" s="46"/>
      <c r="D8" s="46"/>
      <c r="E8" s="48"/>
      <c r="F8" s="10"/>
      <c r="G8" s="46"/>
      <c r="H8" s="10"/>
      <c r="I8" s="46"/>
      <c r="J8" s="46"/>
      <c r="K8" s="10"/>
      <c r="L8" s="10"/>
      <c r="M8" s="48"/>
      <c r="N8" s="10"/>
      <c r="O8" s="46"/>
      <c r="P8" s="46"/>
      <c r="Q8" s="9"/>
      <c r="R8" s="10"/>
      <c r="S8" s="46"/>
      <c r="T8" s="46"/>
      <c r="U8" s="9"/>
      <c r="V8" s="46"/>
    </row>
    <row r="9" spans="1:22" ht="15" customHeight="1" x14ac:dyDescent="0.2">
      <c r="A9" s="8" t="s">
        <v>29</v>
      </c>
      <c r="B9" s="17">
        <f t="shared" ref="B9:I9" si="0">B10+B11</f>
        <v>-284</v>
      </c>
      <c r="C9" s="17">
        <f t="shared" si="0"/>
        <v>-92</v>
      </c>
      <c r="D9" s="17">
        <f t="shared" si="0"/>
        <v>-11</v>
      </c>
      <c r="E9" s="17">
        <f t="shared" si="0"/>
        <v>-256</v>
      </c>
      <c r="F9" s="17">
        <f t="shared" si="0"/>
        <v>124</v>
      </c>
      <c r="G9" s="17">
        <f t="shared" si="0"/>
        <v>8</v>
      </c>
      <c r="H9" s="17">
        <f t="shared" si="0"/>
        <v>380</v>
      </c>
      <c r="I9" s="17">
        <f t="shared" si="0"/>
        <v>16</v>
      </c>
      <c r="J9" s="28">
        <f>K9-L9</f>
        <v>-10.937556725676348</v>
      </c>
      <c r="K9" s="28">
        <v>5.2978790389994828</v>
      </c>
      <c r="L9" s="28">
        <v>16.235435764675831</v>
      </c>
      <c r="M9" s="17">
        <f t="shared" ref="M9:U9" si="1">M10+M11</f>
        <v>-28</v>
      </c>
      <c r="N9" s="17">
        <f t="shared" si="1"/>
        <v>409</v>
      </c>
      <c r="O9" s="17">
        <f t="shared" si="1"/>
        <v>-57</v>
      </c>
      <c r="P9" s="17">
        <f t="shared" si="1"/>
        <v>226</v>
      </c>
      <c r="Q9" s="17">
        <f t="shared" si="1"/>
        <v>183</v>
      </c>
      <c r="R9" s="17">
        <f>R10+R11</f>
        <v>437</v>
      </c>
      <c r="S9" s="17">
        <f t="shared" si="1"/>
        <v>-54</v>
      </c>
      <c r="T9" s="17">
        <f t="shared" si="1"/>
        <v>254</v>
      </c>
      <c r="U9" s="17">
        <f t="shared" si="1"/>
        <v>183</v>
      </c>
      <c r="V9" s="28">
        <v>-1.1962952668708517</v>
      </c>
    </row>
    <row r="10" spans="1:22" ht="15" customHeight="1" x14ac:dyDescent="0.2">
      <c r="A10" s="6" t="s">
        <v>28</v>
      </c>
      <c r="B10" s="18">
        <f t="shared" ref="B10:I10" si="2">B20+B21+B22+B23</f>
        <v>-174</v>
      </c>
      <c r="C10" s="18">
        <f t="shared" si="2"/>
        <v>-51</v>
      </c>
      <c r="D10" s="18">
        <f t="shared" si="2"/>
        <v>-15</v>
      </c>
      <c r="E10" s="18">
        <f t="shared" si="2"/>
        <v>-171</v>
      </c>
      <c r="F10" s="18">
        <f t="shared" si="2"/>
        <v>93</v>
      </c>
      <c r="G10" s="18">
        <f t="shared" si="2"/>
        <v>2</v>
      </c>
      <c r="H10" s="18">
        <f t="shared" si="2"/>
        <v>264</v>
      </c>
      <c r="I10" s="18">
        <f t="shared" si="2"/>
        <v>15</v>
      </c>
      <c r="J10" s="25">
        <f t="shared" ref="J10:J38" si="3">K10-L10</f>
        <v>-9.6697251051624704</v>
      </c>
      <c r="K10" s="25">
        <v>5.2589733028076591</v>
      </c>
      <c r="L10" s="25">
        <v>14.928698407970129</v>
      </c>
      <c r="M10" s="18">
        <f t="shared" ref="M10:U10" si="4">M20+M21+M22+M23</f>
        <v>-3</v>
      </c>
      <c r="N10" s="18">
        <f t="shared" si="4"/>
        <v>289</v>
      </c>
      <c r="O10" s="18">
        <f t="shared" si="4"/>
        <v>-38</v>
      </c>
      <c r="P10" s="18">
        <f t="shared" si="4"/>
        <v>176</v>
      </c>
      <c r="Q10" s="18">
        <f t="shared" si="4"/>
        <v>113</v>
      </c>
      <c r="R10" s="18">
        <f t="shared" si="4"/>
        <v>292</v>
      </c>
      <c r="S10" s="18">
        <f t="shared" si="4"/>
        <v>-36</v>
      </c>
      <c r="T10" s="18">
        <f t="shared" si="4"/>
        <v>203</v>
      </c>
      <c r="U10" s="18">
        <f t="shared" si="4"/>
        <v>89</v>
      </c>
      <c r="V10" s="25">
        <v>-0.16964430009057097</v>
      </c>
    </row>
    <row r="11" spans="1:22" ht="15" customHeight="1" x14ac:dyDescent="0.2">
      <c r="A11" s="2" t="s">
        <v>27</v>
      </c>
      <c r="B11" s="19">
        <f t="shared" ref="B11:I11" si="5">B12+B13+B14+B15+B16</f>
        <v>-110</v>
      </c>
      <c r="C11" s="19">
        <f t="shared" si="5"/>
        <v>-41</v>
      </c>
      <c r="D11" s="19">
        <f t="shared" si="5"/>
        <v>4</v>
      </c>
      <c r="E11" s="19">
        <f t="shared" si="5"/>
        <v>-85</v>
      </c>
      <c r="F11" s="19">
        <f t="shared" si="5"/>
        <v>31</v>
      </c>
      <c r="G11" s="19">
        <f t="shared" si="5"/>
        <v>6</v>
      </c>
      <c r="H11" s="19">
        <f t="shared" si="5"/>
        <v>116</v>
      </c>
      <c r="I11" s="19">
        <f t="shared" si="5"/>
        <v>1</v>
      </c>
      <c r="J11" s="30">
        <f t="shared" si="3"/>
        <v>-14.856158859184529</v>
      </c>
      <c r="K11" s="30">
        <v>5.4181285251143576</v>
      </c>
      <c r="L11" s="30">
        <v>20.274287384298887</v>
      </c>
      <c r="M11" s="19">
        <f t="shared" ref="M11:U11" si="6">M12+M13+M14+M15+M16</f>
        <v>-25</v>
      </c>
      <c r="N11" s="19">
        <f t="shared" si="6"/>
        <v>120</v>
      </c>
      <c r="O11" s="19">
        <f t="shared" si="6"/>
        <v>-19</v>
      </c>
      <c r="P11" s="19">
        <f t="shared" si="6"/>
        <v>50</v>
      </c>
      <c r="Q11" s="19">
        <f t="shared" si="6"/>
        <v>70</v>
      </c>
      <c r="R11" s="19">
        <f t="shared" si="6"/>
        <v>145</v>
      </c>
      <c r="S11" s="19">
        <f t="shared" si="6"/>
        <v>-18</v>
      </c>
      <c r="T11" s="19">
        <f t="shared" si="6"/>
        <v>51</v>
      </c>
      <c r="U11" s="19">
        <f t="shared" si="6"/>
        <v>94</v>
      </c>
      <c r="V11" s="30">
        <v>-4.3694584879954554</v>
      </c>
    </row>
    <row r="12" spans="1:22" ht="15" customHeight="1" x14ac:dyDescent="0.2">
      <c r="A12" s="6" t="s">
        <v>26</v>
      </c>
      <c r="B12" s="18">
        <f t="shared" ref="B12:I12" si="7">B24</f>
        <v>-2</v>
      </c>
      <c r="C12" s="18">
        <f t="shared" si="7"/>
        <v>7</v>
      </c>
      <c r="D12" s="18">
        <f t="shared" si="7"/>
        <v>2</v>
      </c>
      <c r="E12" s="18">
        <f t="shared" si="7"/>
        <v>-5</v>
      </c>
      <c r="F12" s="18">
        <f t="shared" si="7"/>
        <v>3</v>
      </c>
      <c r="G12" s="18">
        <f t="shared" si="7"/>
        <v>1</v>
      </c>
      <c r="H12" s="18">
        <f t="shared" si="7"/>
        <v>8</v>
      </c>
      <c r="I12" s="18">
        <f t="shared" si="7"/>
        <v>5</v>
      </c>
      <c r="J12" s="25">
        <f t="shared" si="3"/>
        <v>-11.10254994630734</v>
      </c>
      <c r="K12" s="25">
        <v>6.6615299677844053</v>
      </c>
      <c r="L12" s="25">
        <v>17.764079914091745</v>
      </c>
      <c r="M12" s="18">
        <f t="shared" ref="M12:U12" si="8">M24</f>
        <v>3</v>
      </c>
      <c r="N12" s="18">
        <f t="shared" si="8"/>
        <v>15</v>
      </c>
      <c r="O12" s="18">
        <f t="shared" si="8"/>
        <v>2</v>
      </c>
      <c r="P12" s="18">
        <f t="shared" si="8"/>
        <v>8</v>
      </c>
      <c r="Q12" s="18">
        <f t="shared" si="8"/>
        <v>7</v>
      </c>
      <c r="R12" s="18">
        <f t="shared" si="8"/>
        <v>12</v>
      </c>
      <c r="S12" s="18">
        <f t="shared" si="8"/>
        <v>-4</v>
      </c>
      <c r="T12" s="18">
        <f t="shared" si="8"/>
        <v>5</v>
      </c>
      <c r="U12" s="18">
        <f t="shared" si="8"/>
        <v>7</v>
      </c>
      <c r="V12" s="25">
        <v>6.6615299677844035</v>
      </c>
    </row>
    <row r="13" spans="1:22" ht="15" customHeight="1" x14ac:dyDescent="0.2">
      <c r="A13" s="4" t="s">
        <v>25</v>
      </c>
      <c r="B13" s="20">
        <f t="shared" ref="B13:I13" si="9">B25+B26+B27</f>
        <v>-21</v>
      </c>
      <c r="C13" s="20">
        <f t="shared" si="9"/>
        <v>6</v>
      </c>
      <c r="D13" s="20">
        <f t="shared" si="9"/>
        <v>13</v>
      </c>
      <c r="E13" s="20">
        <f t="shared" si="9"/>
        <v>-23</v>
      </c>
      <c r="F13" s="20">
        <f t="shared" si="9"/>
        <v>1</v>
      </c>
      <c r="G13" s="20">
        <f t="shared" si="9"/>
        <v>-1</v>
      </c>
      <c r="H13" s="20">
        <f t="shared" si="9"/>
        <v>24</v>
      </c>
      <c r="I13" s="20">
        <f t="shared" si="9"/>
        <v>1</v>
      </c>
      <c r="J13" s="26">
        <f t="shared" si="3"/>
        <v>-22.572600756174079</v>
      </c>
      <c r="K13" s="26">
        <v>0.98141742418148192</v>
      </c>
      <c r="L13" s="26">
        <v>23.554018180355563</v>
      </c>
      <c r="M13" s="20">
        <f t="shared" ref="M13:U13" si="10">M25+M26+M27</f>
        <v>2</v>
      </c>
      <c r="N13" s="20">
        <f t="shared" si="10"/>
        <v>20</v>
      </c>
      <c r="O13" s="20">
        <f t="shared" si="10"/>
        <v>4</v>
      </c>
      <c r="P13" s="20">
        <f t="shared" si="10"/>
        <v>11</v>
      </c>
      <c r="Q13" s="20">
        <f t="shared" si="10"/>
        <v>9</v>
      </c>
      <c r="R13" s="20">
        <f t="shared" si="10"/>
        <v>18</v>
      </c>
      <c r="S13" s="20">
        <f t="shared" si="10"/>
        <v>-11</v>
      </c>
      <c r="T13" s="20">
        <f t="shared" si="10"/>
        <v>8</v>
      </c>
      <c r="U13" s="20">
        <f t="shared" si="10"/>
        <v>10</v>
      </c>
      <c r="V13" s="26">
        <v>1.962834848362963</v>
      </c>
    </row>
    <row r="14" spans="1:22" ht="15" customHeight="1" x14ac:dyDescent="0.2">
      <c r="A14" s="4" t="s">
        <v>24</v>
      </c>
      <c r="B14" s="20">
        <f t="shared" ref="B14:I14" si="11">B28+B29+B30+B31</f>
        <v>-42</v>
      </c>
      <c r="C14" s="20">
        <f t="shared" si="11"/>
        <v>-34</v>
      </c>
      <c r="D14" s="20">
        <f t="shared" si="11"/>
        <v>5</v>
      </c>
      <c r="E14" s="20">
        <f t="shared" si="11"/>
        <v>-29</v>
      </c>
      <c r="F14" s="20">
        <f t="shared" si="11"/>
        <v>15</v>
      </c>
      <c r="G14" s="20">
        <f t="shared" si="11"/>
        <v>3</v>
      </c>
      <c r="H14" s="20">
        <f t="shared" si="11"/>
        <v>44</v>
      </c>
      <c r="I14" s="20">
        <f t="shared" si="11"/>
        <v>3</v>
      </c>
      <c r="J14" s="26">
        <f t="shared" si="3"/>
        <v>-13.195633282236619</v>
      </c>
      <c r="K14" s="26">
        <v>6.8253275597775609</v>
      </c>
      <c r="L14" s="26">
        <v>20.02096084201418</v>
      </c>
      <c r="M14" s="20">
        <f t="shared" ref="M14:U14" si="12">M28+M29+M30+M31</f>
        <v>-13</v>
      </c>
      <c r="N14" s="20">
        <f t="shared" si="12"/>
        <v>30</v>
      </c>
      <c r="O14" s="20">
        <f t="shared" si="12"/>
        <v>-14</v>
      </c>
      <c r="P14" s="20">
        <f t="shared" si="12"/>
        <v>10</v>
      </c>
      <c r="Q14" s="20">
        <f t="shared" si="12"/>
        <v>20</v>
      </c>
      <c r="R14" s="20">
        <f t="shared" si="12"/>
        <v>43</v>
      </c>
      <c r="S14" s="20">
        <f t="shared" si="12"/>
        <v>-19</v>
      </c>
      <c r="T14" s="20">
        <f t="shared" si="12"/>
        <v>9</v>
      </c>
      <c r="U14" s="20">
        <f t="shared" si="12"/>
        <v>34</v>
      </c>
      <c r="V14" s="26">
        <v>-5.9152838851405534</v>
      </c>
    </row>
    <row r="15" spans="1:22" ht="15" customHeight="1" x14ac:dyDescent="0.2">
      <c r="A15" s="4" t="s">
        <v>23</v>
      </c>
      <c r="B15" s="20">
        <f t="shared" ref="B15:I15" si="13">B32+B33+B34+B35</f>
        <v>-29</v>
      </c>
      <c r="C15" s="20">
        <f t="shared" si="13"/>
        <v>-14</v>
      </c>
      <c r="D15" s="20">
        <f t="shared" si="13"/>
        <v>-16</v>
      </c>
      <c r="E15" s="20">
        <f t="shared" si="13"/>
        <v>-15</v>
      </c>
      <c r="F15" s="20">
        <f t="shared" si="13"/>
        <v>11</v>
      </c>
      <c r="G15" s="20">
        <f t="shared" si="13"/>
        <v>3</v>
      </c>
      <c r="H15" s="20">
        <f t="shared" si="13"/>
        <v>26</v>
      </c>
      <c r="I15" s="20">
        <f t="shared" si="13"/>
        <v>-5</v>
      </c>
      <c r="J15" s="26">
        <f t="shared" si="3"/>
        <v>-8.9915096564555448</v>
      </c>
      <c r="K15" s="26">
        <v>6.5937737480673988</v>
      </c>
      <c r="L15" s="26">
        <v>15.585283404522944</v>
      </c>
      <c r="M15" s="20">
        <f t="shared" ref="M15:U15" si="14">M32+M33+M34+M35</f>
        <v>-14</v>
      </c>
      <c r="N15" s="20">
        <f t="shared" si="14"/>
        <v>45</v>
      </c>
      <c r="O15" s="20">
        <f t="shared" si="14"/>
        <v>-7</v>
      </c>
      <c r="P15" s="20">
        <f t="shared" si="14"/>
        <v>17</v>
      </c>
      <c r="Q15" s="20">
        <f t="shared" si="14"/>
        <v>28</v>
      </c>
      <c r="R15" s="20">
        <f t="shared" si="14"/>
        <v>59</v>
      </c>
      <c r="S15" s="20">
        <f t="shared" si="14"/>
        <v>17</v>
      </c>
      <c r="T15" s="20">
        <f t="shared" si="14"/>
        <v>28</v>
      </c>
      <c r="U15" s="20">
        <f t="shared" si="14"/>
        <v>31</v>
      </c>
      <c r="V15" s="26">
        <v>-8.3920756793585056</v>
      </c>
    </row>
    <row r="16" spans="1:22" ht="15" customHeight="1" x14ac:dyDescent="0.2">
      <c r="A16" s="2" t="s">
        <v>22</v>
      </c>
      <c r="B16" s="19">
        <f t="shared" ref="B16:I16" si="15">B36+B37+B38</f>
        <v>-16</v>
      </c>
      <c r="C16" s="19">
        <f t="shared" si="15"/>
        <v>-6</v>
      </c>
      <c r="D16" s="19">
        <f t="shared" si="15"/>
        <v>0</v>
      </c>
      <c r="E16" s="19">
        <f t="shared" si="15"/>
        <v>-13</v>
      </c>
      <c r="F16" s="19">
        <f t="shared" si="15"/>
        <v>1</v>
      </c>
      <c r="G16" s="19">
        <f t="shared" si="15"/>
        <v>0</v>
      </c>
      <c r="H16" s="19">
        <f t="shared" si="15"/>
        <v>14</v>
      </c>
      <c r="I16" s="19">
        <f t="shared" si="15"/>
        <v>-3</v>
      </c>
      <c r="J16" s="30">
        <f t="shared" si="3"/>
        <v>-33.651363948200377</v>
      </c>
      <c r="K16" s="30">
        <v>2.5885664575538754</v>
      </c>
      <c r="L16" s="30">
        <v>36.239930405754251</v>
      </c>
      <c r="M16" s="19">
        <f t="shared" ref="M16:U16" si="16">M36+M37+M38</f>
        <v>-3</v>
      </c>
      <c r="N16" s="19">
        <f t="shared" si="16"/>
        <v>10</v>
      </c>
      <c r="O16" s="19">
        <f t="shared" si="16"/>
        <v>-4</v>
      </c>
      <c r="P16" s="19">
        <f t="shared" si="16"/>
        <v>4</v>
      </c>
      <c r="Q16" s="19">
        <f t="shared" si="16"/>
        <v>6</v>
      </c>
      <c r="R16" s="19">
        <f t="shared" si="16"/>
        <v>13</v>
      </c>
      <c r="S16" s="19">
        <f t="shared" si="16"/>
        <v>-1</v>
      </c>
      <c r="T16" s="19">
        <f t="shared" si="16"/>
        <v>1</v>
      </c>
      <c r="U16" s="19">
        <f t="shared" si="16"/>
        <v>12</v>
      </c>
      <c r="V16" s="30">
        <v>-7.7656993726616292</v>
      </c>
    </row>
    <row r="17" spans="1:22" ht="15" customHeight="1" x14ac:dyDescent="0.2">
      <c r="A17" s="6" t="s">
        <v>21</v>
      </c>
      <c r="B17" s="18">
        <f t="shared" ref="B17:I17" si="17">B12+B13+B20</f>
        <v>-139</v>
      </c>
      <c r="C17" s="18">
        <f t="shared" si="17"/>
        <v>-26</v>
      </c>
      <c r="D17" s="18">
        <f t="shared" si="17"/>
        <v>7</v>
      </c>
      <c r="E17" s="18">
        <f t="shared" si="17"/>
        <v>-112</v>
      </c>
      <c r="F17" s="18">
        <f t="shared" si="17"/>
        <v>40</v>
      </c>
      <c r="G17" s="18">
        <f t="shared" si="17"/>
        <v>3</v>
      </c>
      <c r="H17" s="18">
        <f t="shared" si="17"/>
        <v>152</v>
      </c>
      <c r="I17" s="18">
        <f t="shared" si="17"/>
        <v>28</v>
      </c>
      <c r="J17" s="25">
        <f t="shared" si="3"/>
        <v>-11.92861339472239</v>
      </c>
      <c r="K17" s="25">
        <v>4.2602190695437114</v>
      </c>
      <c r="L17" s="25">
        <v>16.188832464266103</v>
      </c>
      <c r="M17" s="18">
        <f t="shared" ref="M17:U17" si="18">M12+M13+M20</f>
        <v>-27</v>
      </c>
      <c r="N17" s="18">
        <f t="shared" si="18"/>
        <v>116</v>
      </c>
      <c r="O17" s="18">
        <f t="shared" si="18"/>
        <v>-5</v>
      </c>
      <c r="P17" s="18">
        <f t="shared" si="18"/>
        <v>73</v>
      </c>
      <c r="Q17" s="18">
        <f t="shared" si="18"/>
        <v>43</v>
      </c>
      <c r="R17" s="18">
        <f t="shared" si="18"/>
        <v>143</v>
      </c>
      <c r="S17" s="18">
        <f t="shared" si="18"/>
        <v>-37</v>
      </c>
      <c r="T17" s="18">
        <f t="shared" si="18"/>
        <v>96</v>
      </c>
      <c r="U17" s="18">
        <f t="shared" si="18"/>
        <v>47</v>
      </c>
      <c r="V17" s="25">
        <v>-2.8756478719420073</v>
      </c>
    </row>
    <row r="18" spans="1:22" ht="15" customHeight="1" x14ac:dyDescent="0.2">
      <c r="A18" s="4" t="s">
        <v>20</v>
      </c>
      <c r="B18" s="20">
        <f t="shared" ref="B18:I18" si="19">B14+B22</f>
        <v>-42</v>
      </c>
      <c r="C18" s="20">
        <f t="shared" si="19"/>
        <v>-7</v>
      </c>
      <c r="D18" s="20">
        <f t="shared" si="19"/>
        <v>27</v>
      </c>
      <c r="E18" s="20">
        <f t="shared" si="19"/>
        <v>-40</v>
      </c>
      <c r="F18" s="20">
        <f t="shared" si="19"/>
        <v>32</v>
      </c>
      <c r="G18" s="20">
        <f t="shared" si="19"/>
        <v>10</v>
      </c>
      <c r="H18" s="20">
        <f t="shared" si="19"/>
        <v>72</v>
      </c>
      <c r="I18" s="20">
        <f t="shared" si="19"/>
        <v>-6</v>
      </c>
      <c r="J18" s="26">
        <f t="shared" si="3"/>
        <v>-9.6077239800652841</v>
      </c>
      <c r="K18" s="26">
        <v>7.6861791840522278</v>
      </c>
      <c r="L18" s="26">
        <v>17.293903164117513</v>
      </c>
      <c r="M18" s="20">
        <f t="shared" ref="M18:U18" si="20">M14+M22</f>
        <v>-2</v>
      </c>
      <c r="N18" s="20">
        <f t="shared" si="20"/>
        <v>70</v>
      </c>
      <c r="O18" s="20">
        <f t="shared" si="20"/>
        <v>-18</v>
      </c>
      <c r="P18" s="20">
        <f t="shared" si="20"/>
        <v>27</v>
      </c>
      <c r="Q18" s="20">
        <f t="shared" si="20"/>
        <v>43</v>
      </c>
      <c r="R18" s="20">
        <f t="shared" si="20"/>
        <v>72</v>
      </c>
      <c r="S18" s="20">
        <f t="shared" si="20"/>
        <v>-29</v>
      </c>
      <c r="T18" s="20">
        <f t="shared" si="20"/>
        <v>23</v>
      </c>
      <c r="U18" s="20">
        <f t="shared" si="20"/>
        <v>49</v>
      </c>
      <c r="V18" s="26">
        <v>-0.48038619900326296</v>
      </c>
    </row>
    <row r="19" spans="1:22" ht="15" customHeight="1" x14ac:dyDescent="0.2">
      <c r="A19" s="2" t="s">
        <v>19</v>
      </c>
      <c r="B19" s="19">
        <f t="shared" ref="B19:I19" si="21">B15+B16+B21+B23</f>
        <v>-103</v>
      </c>
      <c r="C19" s="19">
        <f t="shared" si="21"/>
        <v>-59</v>
      </c>
      <c r="D19" s="19">
        <f t="shared" si="21"/>
        <v>-45</v>
      </c>
      <c r="E19" s="19">
        <f t="shared" si="21"/>
        <v>-104</v>
      </c>
      <c r="F19" s="19">
        <f t="shared" si="21"/>
        <v>52</v>
      </c>
      <c r="G19" s="19">
        <f t="shared" si="21"/>
        <v>-5</v>
      </c>
      <c r="H19" s="19">
        <f t="shared" si="21"/>
        <v>156</v>
      </c>
      <c r="I19" s="19">
        <f t="shared" si="21"/>
        <v>-6</v>
      </c>
      <c r="J19" s="30">
        <f t="shared" si="3"/>
        <v>-10.555067203145665</v>
      </c>
      <c r="K19" s="30">
        <v>5.2775336015728342</v>
      </c>
      <c r="L19" s="30">
        <v>15.832600804718499</v>
      </c>
      <c r="M19" s="19">
        <f t="shared" ref="M19:U19" si="22">M15+M16+M21+M23</f>
        <v>1</v>
      </c>
      <c r="N19" s="19">
        <f t="shared" si="22"/>
        <v>223</v>
      </c>
      <c r="O19" s="19">
        <f t="shared" si="22"/>
        <v>-34</v>
      </c>
      <c r="P19" s="19">
        <f t="shared" si="22"/>
        <v>126</v>
      </c>
      <c r="Q19" s="19">
        <f t="shared" si="22"/>
        <v>97</v>
      </c>
      <c r="R19" s="19">
        <f t="shared" si="22"/>
        <v>222</v>
      </c>
      <c r="S19" s="19">
        <f t="shared" si="22"/>
        <v>12</v>
      </c>
      <c r="T19" s="19">
        <f t="shared" si="22"/>
        <v>135</v>
      </c>
      <c r="U19" s="19">
        <f t="shared" si="22"/>
        <v>87</v>
      </c>
      <c r="V19" s="30">
        <v>0.10149103079947963</v>
      </c>
    </row>
    <row r="20" spans="1:22" ht="15" customHeight="1" x14ac:dyDescent="0.2">
      <c r="A20" s="5" t="s">
        <v>18</v>
      </c>
      <c r="B20" s="18">
        <f>E20+M20</f>
        <v>-116</v>
      </c>
      <c r="C20" s="18">
        <v>-39</v>
      </c>
      <c r="D20" s="18">
        <f>G20-I20+O20-S20</f>
        <v>-8</v>
      </c>
      <c r="E20" s="18">
        <f>F20-H20</f>
        <v>-84</v>
      </c>
      <c r="F20" s="18">
        <v>36</v>
      </c>
      <c r="G20" s="18">
        <v>3</v>
      </c>
      <c r="H20" s="18">
        <v>120</v>
      </c>
      <c r="I20" s="18">
        <v>22</v>
      </c>
      <c r="J20" s="25">
        <f t="shared" si="3"/>
        <v>-10.606185009345614</v>
      </c>
      <c r="K20" s="25">
        <v>4.5455078611481206</v>
      </c>
      <c r="L20" s="25">
        <v>15.151692870493735</v>
      </c>
      <c r="M20" s="18">
        <f>N20-R20</f>
        <v>-32</v>
      </c>
      <c r="N20" s="18">
        <f>SUM(P20:Q20)</f>
        <v>81</v>
      </c>
      <c r="O20" s="22">
        <v>-11</v>
      </c>
      <c r="P20" s="22">
        <v>54</v>
      </c>
      <c r="Q20" s="22">
        <v>27</v>
      </c>
      <c r="R20" s="22">
        <f>SUM(T20:U20)</f>
        <v>113</v>
      </c>
      <c r="S20" s="22">
        <v>-22</v>
      </c>
      <c r="T20" s="22">
        <v>83</v>
      </c>
      <c r="U20" s="22">
        <v>30</v>
      </c>
      <c r="V20" s="29">
        <v>-4.0404514321316629</v>
      </c>
    </row>
    <row r="21" spans="1:22" ht="15" customHeight="1" x14ac:dyDescent="0.2">
      <c r="A21" s="3" t="s">
        <v>17</v>
      </c>
      <c r="B21" s="20">
        <f t="shared" ref="B21:B38" si="23">E21+M21</f>
        <v>-61</v>
      </c>
      <c r="C21" s="20">
        <v>-53</v>
      </c>
      <c r="D21" s="20">
        <f t="shared" ref="D21:D38" si="24">G21-I21+O21-S21</f>
        <v>-49</v>
      </c>
      <c r="E21" s="20">
        <f t="shared" ref="E21:E38" si="25">F21-H21</f>
        <v>-63</v>
      </c>
      <c r="F21" s="20">
        <v>31</v>
      </c>
      <c r="G21" s="20">
        <v>-10</v>
      </c>
      <c r="H21" s="20">
        <v>94</v>
      </c>
      <c r="I21" s="20">
        <v>4</v>
      </c>
      <c r="J21" s="26">
        <f t="shared" si="3"/>
        <v>-9.8324668413296212</v>
      </c>
      <c r="K21" s="26">
        <v>4.8381979695431472</v>
      </c>
      <c r="L21" s="26">
        <v>14.670664810872768</v>
      </c>
      <c r="M21" s="20">
        <f t="shared" ref="M21:M38" si="26">N21-R21</f>
        <v>2</v>
      </c>
      <c r="N21" s="20">
        <f>SUM(P21:Q21)</f>
        <v>137</v>
      </c>
      <c r="O21" s="20">
        <v>-18</v>
      </c>
      <c r="P21" s="20">
        <v>81</v>
      </c>
      <c r="Q21" s="20">
        <v>56</v>
      </c>
      <c r="R21" s="20">
        <f t="shared" ref="R21:R38" si="27">SUM(T21:U21)</f>
        <v>135</v>
      </c>
      <c r="S21" s="20">
        <v>17</v>
      </c>
      <c r="T21" s="20">
        <v>97</v>
      </c>
      <c r="U21" s="20">
        <v>38</v>
      </c>
      <c r="V21" s="26">
        <v>0.31214180448665019</v>
      </c>
    </row>
    <row r="22" spans="1:22" ht="15" customHeight="1" x14ac:dyDescent="0.2">
      <c r="A22" s="3" t="s">
        <v>16</v>
      </c>
      <c r="B22" s="20">
        <f t="shared" si="23"/>
        <v>0</v>
      </c>
      <c r="C22" s="20">
        <v>27</v>
      </c>
      <c r="D22" s="20">
        <f t="shared" si="24"/>
        <v>22</v>
      </c>
      <c r="E22" s="20">
        <f t="shared" si="25"/>
        <v>-11</v>
      </c>
      <c r="F22" s="20">
        <v>17</v>
      </c>
      <c r="G22" s="20">
        <v>7</v>
      </c>
      <c r="H22" s="20">
        <v>28</v>
      </c>
      <c r="I22" s="20">
        <v>-9</v>
      </c>
      <c r="J22" s="26">
        <f t="shared" si="3"/>
        <v>-5.5961980325735965</v>
      </c>
      <c r="K22" s="26">
        <v>8.6486696867046504</v>
      </c>
      <c r="L22" s="26">
        <v>14.244867719278247</v>
      </c>
      <c r="M22" s="20">
        <f t="shared" si="26"/>
        <v>11</v>
      </c>
      <c r="N22" s="20">
        <f t="shared" ref="N22:N38" si="28">SUM(P22:Q22)</f>
        <v>40</v>
      </c>
      <c r="O22" s="20">
        <v>-4</v>
      </c>
      <c r="P22" s="20">
        <v>17</v>
      </c>
      <c r="Q22" s="20">
        <v>23</v>
      </c>
      <c r="R22" s="20">
        <f t="shared" si="27"/>
        <v>29</v>
      </c>
      <c r="S22" s="20">
        <v>-10</v>
      </c>
      <c r="T22" s="20">
        <v>14</v>
      </c>
      <c r="U22" s="20">
        <v>15</v>
      </c>
      <c r="V22" s="26">
        <v>5.5961980325735965</v>
      </c>
    </row>
    <row r="23" spans="1:22" ht="15" customHeight="1" x14ac:dyDescent="0.2">
      <c r="A23" s="1" t="s">
        <v>15</v>
      </c>
      <c r="B23" s="19">
        <f t="shared" si="23"/>
        <v>3</v>
      </c>
      <c r="C23" s="19">
        <v>14</v>
      </c>
      <c r="D23" s="19">
        <f t="shared" si="24"/>
        <v>20</v>
      </c>
      <c r="E23" s="19">
        <f t="shared" si="25"/>
        <v>-13</v>
      </c>
      <c r="F23" s="19">
        <v>9</v>
      </c>
      <c r="G23" s="19">
        <v>2</v>
      </c>
      <c r="H23" s="19">
        <v>22</v>
      </c>
      <c r="I23" s="19">
        <v>-2</v>
      </c>
      <c r="J23" s="30">
        <f t="shared" si="3"/>
        <v>-9.3445279128001157</v>
      </c>
      <c r="K23" s="30">
        <v>6.4692885550154671</v>
      </c>
      <c r="L23" s="30">
        <v>15.813816467815583</v>
      </c>
      <c r="M23" s="19">
        <f t="shared" si="26"/>
        <v>16</v>
      </c>
      <c r="N23" s="19">
        <f t="shared" si="28"/>
        <v>31</v>
      </c>
      <c r="O23" s="19">
        <v>-5</v>
      </c>
      <c r="P23" s="19">
        <v>24</v>
      </c>
      <c r="Q23" s="19">
        <v>7</v>
      </c>
      <c r="R23" s="19">
        <f t="shared" si="27"/>
        <v>15</v>
      </c>
      <c r="S23" s="24">
        <v>-21</v>
      </c>
      <c r="T23" s="24">
        <v>9</v>
      </c>
      <c r="U23" s="24">
        <v>6</v>
      </c>
      <c r="V23" s="31">
        <v>11.500957431138607</v>
      </c>
    </row>
    <row r="24" spans="1:22" ht="15" customHeight="1" x14ac:dyDescent="0.2">
      <c r="A24" s="7" t="s">
        <v>14</v>
      </c>
      <c r="B24" s="17">
        <f t="shared" si="23"/>
        <v>-2</v>
      </c>
      <c r="C24" s="17">
        <v>7</v>
      </c>
      <c r="D24" s="17">
        <f t="shared" si="24"/>
        <v>2</v>
      </c>
      <c r="E24" s="18">
        <f t="shared" si="25"/>
        <v>-5</v>
      </c>
      <c r="F24" s="17">
        <v>3</v>
      </c>
      <c r="G24" s="17">
        <v>1</v>
      </c>
      <c r="H24" s="17">
        <v>8</v>
      </c>
      <c r="I24" s="23">
        <v>5</v>
      </c>
      <c r="J24" s="43">
        <f t="shared" si="3"/>
        <v>-11.10254994630734</v>
      </c>
      <c r="K24" s="43">
        <v>6.6615299677844053</v>
      </c>
      <c r="L24" s="43">
        <v>17.764079914091745</v>
      </c>
      <c r="M24" s="18">
        <f t="shared" si="26"/>
        <v>3</v>
      </c>
      <c r="N24" s="17">
        <f t="shared" si="28"/>
        <v>15</v>
      </c>
      <c r="O24" s="17">
        <v>2</v>
      </c>
      <c r="P24" s="17">
        <v>8</v>
      </c>
      <c r="Q24" s="17">
        <v>7</v>
      </c>
      <c r="R24" s="17">
        <f t="shared" si="27"/>
        <v>12</v>
      </c>
      <c r="S24" s="17">
        <v>-4</v>
      </c>
      <c r="T24" s="17">
        <v>5</v>
      </c>
      <c r="U24" s="17">
        <v>7</v>
      </c>
      <c r="V24" s="28">
        <v>6.6615299677844035</v>
      </c>
    </row>
    <row r="25" spans="1:22" ht="15" customHeight="1" x14ac:dyDescent="0.2">
      <c r="A25" s="5" t="s">
        <v>13</v>
      </c>
      <c r="B25" s="18">
        <f t="shared" si="23"/>
        <v>-5</v>
      </c>
      <c r="C25" s="18">
        <v>0</v>
      </c>
      <c r="D25" s="18">
        <f t="shared" si="24"/>
        <v>2</v>
      </c>
      <c r="E25" s="18">
        <f t="shared" si="25"/>
        <v>-3</v>
      </c>
      <c r="F25" s="18">
        <v>1</v>
      </c>
      <c r="G25" s="18">
        <v>1</v>
      </c>
      <c r="H25" s="18">
        <v>4</v>
      </c>
      <c r="I25" s="18">
        <v>-1</v>
      </c>
      <c r="J25" s="25">
        <f t="shared" si="3"/>
        <v>-27.628201902269637</v>
      </c>
      <c r="K25" s="25">
        <v>9.2094006340898797</v>
      </c>
      <c r="L25" s="25">
        <v>36.837602536359519</v>
      </c>
      <c r="M25" s="18">
        <f t="shared" si="26"/>
        <v>-2</v>
      </c>
      <c r="N25" s="18">
        <f t="shared" si="28"/>
        <v>2</v>
      </c>
      <c r="O25" s="18">
        <v>1</v>
      </c>
      <c r="P25" s="18">
        <v>2</v>
      </c>
      <c r="Q25" s="18">
        <v>0</v>
      </c>
      <c r="R25" s="18">
        <f t="shared" si="27"/>
        <v>4</v>
      </c>
      <c r="S25" s="22">
        <v>1</v>
      </c>
      <c r="T25" s="22">
        <v>3</v>
      </c>
      <c r="U25" s="22">
        <v>1</v>
      </c>
      <c r="V25" s="29">
        <v>-18.418801268179759</v>
      </c>
    </row>
    <row r="26" spans="1:22" ht="15" customHeight="1" x14ac:dyDescent="0.2">
      <c r="A26" s="3" t="s">
        <v>12</v>
      </c>
      <c r="B26" s="20">
        <f t="shared" si="23"/>
        <v>-11</v>
      </c>
      <c r="C26" s="20">
        <v>-5</v>
      </c>
      <c r="D26" s="20">
        <f t="shared" si="24"/>
        <v>4</v>
      </c>
      <c r="E26" s="20">
        <f t="shared" si="25"/>
        <v>-10</v>
      </c>
      <c r="F26" s="20">
        <v>0</v>
      </c>
      <c r="G26" s="20">
        <v>0</v>
      </c>
      <c r="H26" s="20">
        <v>10</v>
      </c>
      <c r="I26" s="20">
        <v>5</v>
      </c>
      <c r="J26" s="26">
        <f t="shared" si="3"/>
        <v>-38.282917032760132</v>
      </c>
      <c r="K26" s="26">
        <v>0</v>
      </c>
      <c r="L26" s="26">
        <v>38.282917032760132</v>
      </c>
      <c r="M26" s="20">
        <f t="shared" si="26"/>
        <v>-1</v>
      </c>
      <c r="N26" s="20">
        <f t="shared" si="28"/>
        <v>3</v>
      </c>
      <c r="O26" s="20">
        <v>1</v>
      </c>
      <c r="P26" s="20">
        <v>3</v>
      </c>
      <c r="Q26" s="20">
        <v>0</v>
      </c>
      <c r="R26" s="20">
        <f t="shared" si="27"/>
        <v>4</v>
      </c>
      <c r="S26" s="20">
        <v>-8</v>
      </c>
      <c r="T26" s="20">
        <v>3</v>
      </c>
      <c r="U26" s="20">
        <v>1</v>
      </c>
      <c r="V26" s="26">
        <v>-3.8282917032760135</v>
      </c>
    </row>
    <row r="27" spans="1:22" ht="15" customHeight="1" x14ac:dyDescent="0.2">
      <c r="A27" s="1" t="s">
        <v>11</v>
      </c>
      <c r="B27" s="19">
        <f t="shared" si="23"/>
        <v>-5</v>
      </c>
      <c r="C27" s="19">
        <v>11</v>
      </c>
      <c r="D27" s="19">
        <f t="shared" si="24"/>
        <v>7</v>
      </c>
      <c r="E27" s="19">
        <f t="shared" si="25"/>
        <v>-10</v>
      </c>
      <c r="F27" s="19">
        <v>0</v>
      </c>
      <c r="G27" s="19">
        <v>-2</v>
      </c>
      <c r="H27" s="19">
        <v>10</v>
      </c>
      <c r="I27" s="19">
        <v>-3</v>
      </c>
      <c r="J27" s="30">
        <f t="shared" si="3"/>
        <v>-15.405077783015692</v>
      </c>
      <c r="K27" s="30">
        <v>0</v>
      </c>
      <c r="L27" s="30">
        <v>15.405077783015692</v>
      </c>
      <c r="M27" s="19">
        <f t="shared" si="26"/>
        <v>5</v>
      </c>
      <c r="N27" s="19">
        <f t="shared" si="28"/>
        <v>15</v>
      </c>
      <c r="O27" s="24">
        <v>2</v>
      </c>
      <c r="P27" s="24">
        <v>6</v>
      </c>
      <c r="Q27" s="24">
        <v>9</v>
      </c>
      <c r="R27" s="24">
        <f t="shared" si="27"/>
        <v>10</v>
      </c>
      <c r="S27" s="24">
        <v>-4</v>
      </c>
      <c r="T27" s="24">
        <v>2</v>
      </c>
      <c r="U27" s="24">
        <v>8</v>
      </c>
      <c r="V27" s="31">
        <v>7.7025388915078423</v>
      </c>
    </row>
    <row r="28" spans="1:22" ht="15" customHeight="1" x14ac:dyDescent="0.2">
      <c r="A28" s="5" t="s">
        <v>10</v>
      </c>
      <c r="B28" s="18">
        <f t="shared" si="23"/>
        <v>-6</v>
      </c>
      <c r="C28" s="18">
        <v>2</v>
      </c>
      <c r="D28" s="18">
        <f t="shared" si="24"/>
        <v>6</v>
      </c>
      <c r="E28" s="18">
        <f t="shared" si="25"/>
        <v>-7</v>
      </c>
      <c r="F28" s="18">
        <v>0</v>
      </c>
      <c r="G28" s="18">
        <v>-1</v>
      </c>
      <c r="H28" s="18">
        <v>7</v>
      </c>
      <c r="I28" s="18">
        <v>0</v>
      </c>
      <c r="J28" s="25">
        <f t="shared" si="3"/>
        <v>-29.358849481464503</v>
      </c>
      <c r="K28" s="25">
        <v>0</v>
      </c>
      <c r="L28" s="25">
        <v>29.358849481464503</v>
      </c>
      <c r="M28" s="18">
        <f t="shared" si="26"/>
        <v>1</v>
      </c>
      <c r="N28" s="18">
        <f t="shared" si="28"/>
        <v>2</v>
      </c>
      <c r="O28" s="18">
        <v>0</v>
      </c>
      <c r="P28" s="18">
        <v>1</v>
      </c>
      <c r="Q28" s="18">
        <v>1</v>
      </c>
      <c r="R28" s="18">
        <f t="shared" si="27"/>
        <v>1</v>
      </c>
      <c r="S28" s="18">
        <v>-7</v>
      </c>
      <c r="T28" s="18">
        <v>0</v>
      </c>
      <c r="U28" s="18">
        <v>1</v>
      </c>
      <c r="V28" s="25">
        <v>4.1941213544949294</v>
      </c>
    </row>
    <row r="29" spans="1:22" ht="15" customHeight="1" x14ac:dyDescent="0.2">
      <c r="A29" s="3" t="s">
        <v>9</v>
      </c>
      <c r="B29" s="20">
        <f t="shared" si="23"/>
        <v>-6</v>
      </c>
      <c r="C29" s="20">
        <v>-22</v>
      </c>
      <c r="D29" s="20">
        <f t="shared" si="24"/>
        <v>9</v>
      </c>
      <c r="E29" s="20">
        <f t="shared" si="25"/>
        <v>-3</v>
      </c>
      <c r="F29" s="20">
        <v>5</v>
      </c>
      <c r="G29" s="20">
        <v>-3</v>
      </c>
      <c r="H29" s="20">
        <v>8</v>
      </c>
      <c r="I29" s="20">
        <v>-8</v>
      </c>
      <c r="J29" s="26">
        <f t="shared" si="3"/>
        <v>-4.3630641585008227</v>
      </c>
      <c r="K29" s="26">
        <v>7.2717735975013706</v>
      </c>
      <c r="L29" s="26">
        <v>11.634837756002193</v>
      </c>
      <c r="M29" s="20">
        <f t="shared" si="26"/>
        <v>-3</v>
      </c>
      <c r="N29" s="20">
        <f t="shared" si="28"/>
        <v>11</v>
      </c>
      <c r="O29" s="20">
        <v>-4</v>
      </c>
      <c r="P29" s="20">
        <v>3</v>
      </c>
      <c r="Q29" s="20">
        <v>8</v>
      </c>
      <c r="R29" s="20">
        <f t="shared" si="27"/>
        <v>14</v>
      </c>
      <c r="S29" s="20">
        <v>-8</v>
      </c>
      <c r="T29" s="20">
        <v>4</v>
      </c>
      <c r="U29" s="20">
        <v>10</v>
      </c>
      <c r="V29" s="26">
        <v>-4.363064158500821</v>
      </c>
    </row>
    <row r="30" spans="1:22" ht="15" customHeight="1" x14ac:dyDescent="0.2">
      <c r="A30" s="3" t="s">
        <v>8</v>
      </c>
      <c r="B30" s="20">
        <f t="shared" si="23"/>
        <v>-28</v>
      </c>
      <c r="C30" s="20">
        <v>-16</v>
      </c>
      <c r="D30" s="20">
        <f t="shared" si="24"/>
        <v>-14</v>
      </c>
      <c r="E30" s="20">
        <f t="shared" si="25"/>
        <v>-16</v>
      </c>
      <c r="F30" s="20">
        <v>5</v>
      </c>
      <c r="G30" s="20">
        <v>3</v>
      </c>
      <c r="H30" s="20">
        <v>21</v>
      </c>
      <c r="I30" s="20">
        <v>14</v>
      </c>
      <c r="J30" s="26">
        <f t="shared" si="3"/>
        <v>-23.79133826277728</v>
      </c>
      <c r="K30" s="26">
        <v>7.4347932071179006</v>
      </c>
      <c r="L30" s="26">
        <v>31.226131469895179</v>
      </c>
      <c r="M30" s="20">
        <f t="shared" si="26"/>
        <v>-12</v>
      </c>
      <c r="N30" s="20">
        <f t="shared" si="28"/>
        <v>10</v>
      </c>
      <c r="O30" s="20">
        <v>-2</v>
      </c>
      <c r="P30" s="20">
        <v>6</v>
      </c>
      <c r="Q30" s="20">
        <v>4</v>
      </c>
      <c r="R30" s="20">
        <f t="shared" si="27"/>
        <v>22</v>
      </c>
      <c r="S30" s="20">
        <v>1</v>
      </c>
      <c r="T30" s="20">
        <v>5</v>
      </c>
      <c r="U30" s="20">
        <v>17</v>
      </c>
      <c r="V30" s="26">
        <v>-17.843503697082962</v>
      </c>
    </row>
    <row r="31" spans="1:22" ht="15" customHeight="1" x14ac:dyDescent="0.2">
      <c r="A31" s="1" t="s">
        <v>7</v>
      </c>
      <c r="B31" s="19">
        <f t="shared" si="23"/>
        <v>-2</v>
      </c>
      <c r="C31" s="19">
        <v>2</v>
      </c>
      <c r="D31" s="19">
        <f t="shared" si="24"/>
        <v>4</v>
      </c>
      <c r="E31" s="19">
        <f t="shared" si="25"/>
        <v>-3</v>
      </c>
      <c r="F31" s="19">
        <v>5</v>
      </c>
      <c r="G31" s="19">
        <v>4</v>
      </c>
      <c r="H31" s="19">
        <v>8</v>
      </c>
      <c r="I31" s="19">
        <v>-3</v>
      </c>
      <c r="J31" s="30">
        <f t="shared" si="3"/>
        <v>-5.0069769350734656</v>
      </c>
      <c r="K31" s="30">
        <v>8.3449615584557701</v>
      </c>
      <c r="L31" s="30">
        <v>13.351938493529236</v>
      </c>
      <c r="M31" s="19">
        <f t="shared" si="26"/>
        <v>1</v>
      </c>
      <c r="N31" s="19">
        <f t="shared" si="28"/>
        <v>7</v>
      </c>
      <c r="O31" s="19">
        <v>-8</v>
      </c>
      <c r="P31" s="19">
        <v>0</v>
      </c>
      <c r="Q31" s="19">
        <v>7</v>
      </c>
      <c r="R31" s="19">
        <f t="shared" si="27"/>
        <v>6</v>
      </c>
      <c r="S31" s="19">
        <v>-5</v>
      </c>
      <c r="T31" s="19">
        <v>0</v>
      </c>
      <c r="U31" s="19">
        <v>6</v>
      </c>
      <c r="V31" s="30">
        <v>1.6689923116911523</v>
      </c>
    </row>
    <row r="32" spans="1:22" ht="15" customHeight="1" x14ac:dyDescent="0.2">
      <c r="A32" s="5" t="s">
        <v>6</v>
      </c>
      <c r="B32" s="18">
        <f t="shared" si="23"/>
        <v>2</v>
      </c>
      <c r="C32" s="18">
        <v>5</v>
      </c>
      <c r="D32" s="18">
        <f t="shared" si="24"/>
        <v>1</v>
      </c>
      <c r="E32" s="18">
        <f t="shared" si="25"/>
        <v>1</v>
      </c>
      <c r="F32" s="18">
        <v>3</v>
      </c>
      <c r="G32" s="18">
        <v>3</v>
      </c>
      <c r="H32" s="18">
        <v>2</v>
      </c>
      <c r="I32" s="18">
        <v>-2</v>
      </c>
      <c r="J32" s="25">
        <f t="shared" si="3"/>
        <v>6.220469764437949</v>
      </c>
      <c r="K32" s="25">
        <v>18.661409293313845</v>
      </c>
      <c r="L32" s="25">
        <v>12.440939528875896</v>
      </c>
      <c r="M32" s="18">
        <f t="shared" si="26"/>
        <v>1</v>
      </c>
      <c r="N32" s="18">
        <f t="shared" si="28"/>
        <v>7</v>
      </c>
      <c r="O32" s="22">
        <v>-1</v>
      </c>
      <c r="P32" s="22">
        <v>0</v>
      </c>
      <c r="Q32" s="22">
        <v>7</v>
      </c>
      <c r="R32" s="22">
        <f t="shared" si="27"/>
        <v>6</v>
      </c>
      <c r="S32" s="22">
        <v>3</v>
      </c>
      <c r="T32" s="22">
        <v>3</v>
      </c>
      <c r="U32" s="22">
        <v>3</v>
      </c>
      <c r="V32" s="29">
        <v>6.2204697644379436</v>
      </c>
    </row>
    <row r="33" spans="1:22" ht="15" customHeight="1" x14ac:dyDescent="0.2">
      <c r="A33" s="3" t="s">
        <v>5</v>
      </c>
      <c r="B33" s="20">
        <f t="shared" si="23"/>
        <v>-8</v>
      </c>
      <c r="C33" s="20">
        <v>4</v>
      </c>
      <c r="D33" s="20">
        <f t="shared" si="24"/>
        <v>-6</v>
      </c>
      <c r="E33" s="20">
        <f>F33-H33</f>
        <v>-4</v>
      </c>
      <c r="F33" s="20">
        <v>5</v>
      </c>
      <c r="G33" s="20">
        <v>0</v>
      </c>
      <c r="H33" s="20">
        <v>9</v>
      </c>
      <c r="I33" s="20">
        <v>-1</v>
      </c>
      <c r="J33" s="26">
        <f t="shared" si="3"/>
        <v>-6.397427045734613</v>
      </c>
      <c r="K33" s="26">
        <v>7.9967838071682653</v>
      </c>
      <c r="L33" s="26">
        <v>14.394210852902878</v>
      </c>
      <c r="M33" s="20">
        <f>N33-R33</f>
        <v>-4</v>
      </c>
      <c r="N33" s="20">
        <f t="shared" si="28"/>
        <v>12</v>
      </c>
      <c r="O33" s="20">
        <v>-11</v>
      </c>
      <c r="P33" s="20">
        <v>5</v>
      </c>
      <c r="Q33" s="20">
        <v>7</v>
      </c>
      <c r="R33" s="20">
        <f t="shared" si="27"/>
        <v>16</v>
      </c>
      <c r="S33" s="20">
        <v>-4</v>
      </c>
      <c r="T33" s="20">
        <v>7</v>
      </c>
      <c r="U33" s="20">
        <v>9</v>
      </c>
      <c r="V33" s="26">
        <v>-6.397427045734613</v>
      </c>
    </row>
    <row r="34" spans="1:22" ht="15" customHeight="1" x14ac:dyDescent="0.2">
      <c r="A34" s="3" t="s">
        <v>4</v>
      </c>
      <c r="B34" s="20">
        <f t="shared" si="23"/>
        <v>-13</v>
      </c>
      <c r="C34" s="20">
        <v>-12</v>
      </c>
      <c r="D34" s="20">
        <f t="shared" si="24"/>
        <v>-7</v>
      </c>
      <c r="E34" s="20">
        <f t="shared" si="25"/>
        <v>-4</v>
      </c>
      <c r="F34" s="20">
        <v>3</v>
      </c>
      <c r="G34" s="20">
        <v>1</v>
      </c>
      <c r="H34" s="20">
        <v>7</v>
      </c>
      <c r="I34" s="20">
        <v>-1</v>
      </c>
      <c r="J34" s="26">
        <f t="shared" si="3"/>
        <v>-9.2328067354081913</v>
      </c>
      <c r="K34" s="26">
        <v>6.9246050515561439</v>
      </c>
      <c r="L34" s="26">
        <v>16.157411786964335</v>
      </c>
      <c r="M34" s="20">
        <f t="shared" si="26"/>
        <v>-9</v>
      </c>
      <c r="N34" s="20">
        <f t="shared" si="28"/>
        <v>18</v>
      </c>
      <c r="O34" s="20">
        <v>6</v>
      </c>
      <c r="P34" s="20">
        <v>10</v>
      </c>
      <c r="Q34" s="20">
        <v>8</v>
      </c>
      <c r="R34" s="20">
        <f t="shared" si="27"/>
        <v>27</v>
      </c>
      <c r="S34" s="20">
        <v>15</v>
      </c>
      <c r="T34" s="20">
        <v>15</v>
      </c>
      <c r="U34" s="20">
        <v>12</v>
      </c>
      <c r="V34" s="26">
        <v>-20.773815154668419</v>
      </c>
    </row>
    <row r="35" spans="1:22" ht="15" customHeight="1" x14ac:dyDescent="0.2">
      <c r="A35" s="1" t="s">
        <v>3</v>
      </c>
      <c r="B35" s="19">
        <f t="shared" si="23"/>
        <v>-10</v>
      </c>
      <c r="C35" s="19">
        <v>-11</v>
      </c>
      <c r="D35" s="19">
        <f t="shared" si="24"/>
        <v>-4</v>
      </c>
      <c r="E35" s="19">
        <f t="shared" si="25"/>
        <v>-8</v>
      </c>
      <c r="F35" s="19">
        <v>0</v>
      </c>
      <c r="G35" s="19">
        <v>-1</v>
      </c>
      <c r="H35" s="19">
        <v>8</v>
      </c>
      <c r="I35" s="19">
        <v>-1</v>
      </c>
      <c r="J35" s="30">
        <f t="shared" si="3"/>
        <v>-17.817697208682478</v>
      </c>
      <c r="K35" s="30">
        <v>0</v>
      </c>
      <c r="L35" s="30">
        <v>17.817697208682478</v>
      </c>
      <c r="M35" s="19">
        <f t="shared" si="26"/>
        <v>-2</v>
      </c>
      <c r="N35" s="19">
        <f t="shared" si="28"/>
        <v>8</v>
      </c>
      <c r="O35" s="24">
        <v>-1</v>
      </c>
      <c r="P35" s="24">
        <v>2</v>
      </c>
      <c r="Q35" s="24">
        <v>6</v>
      </c>
      <c r="R35" s="24">
        <f t="shared" si="27"/>
        <v>10</v>
      </c>
      <c r="S35" s="24">
        <v>3</v>
      </c>
      <c r="T35" s="24">
        <v>3</v>
      </c>
      <c r="U35" s="24">
        <v>7</v>
      </c>
      <c r="V35" s="31">
        <v>-4.4544243021706151</v>
      </c>
    </row>
    <row r="36" spans="1:22" ht="15" customHeight="1" x14ac:dyDescent="0.2">
      <c r="A36" s="5" t="s">
        <v>2</v>
      </c>
      <c r="B36" s="18">
        <f t="shared" si="23"/>
        <v>-9</v>
      </c>
      <c r="C36" s="18">
        <v>0</v>
      </c>
      <c r="D36" s="18">
        <f t="shared" si="24"/>
        <v>4</v>
      </c>
      <c r="E36" s="18">
        <f t="shared" si="25"/>
        <v>-9</v>
      </c>
      <c r="F36" s="18">
        <v>0</v>
      </c>
      <c r="G36" s="18">
        <v>-1</v>
      </c>
      <c r="H36" s="18">
        <v>9</v>
      </c>
      <c r="I36" s="18">
        <v>-1</v>
      </c>
      <c r="J36" s="25">
        <f t="shared" si="3"/>
        <v>-55.720012855862109</v>
      </c>
      <c r="K36" s="25">
        <v>0</v>
      </c>
      <c r="L36" s="25">
        <v>55.720012855862109</v>
      </c>
      <c r="M36" s="18">
        <f t="shared" si="26"/>
        <v>0</v>
      </c>
      <c r="N36" s="18">
        <f t="shared" si="28"/>
        <v>3</v>
      </c>
      <c r="O36" s="18">
        <v>0</v>
      </c>
      <c r="P36" s="18">
        <v>0</v>
      </c>
      <c r="Q36" s="18">
        <v>3</v>
      </c>
      <c r="R36" s="18">
        <f t="shared" si="27"/>
        <v>3</v>
      </c>
      <c r="S36" s="18">
        <v>-4</v>
      </c>
      <c r="T36" s="18">
        <v>0</v>
      </c>
      <c r="U36" s="18">
        <v>3</v>
      </c>
      <c r="V36" s="25">
        <v>0</v>
      </c>
    </row>
    <row r="37" spans="1:22" ht="15" customHeight="1" x14ac:dyDescent="0.2">
      <c r="A37" s="3" t="s">
        <v>1</v>
      </c>
      <c r="B37" s="20">
        <f t="shared" si="23"/>
        <v>-6</v>
      </c>
      <c r="C37" s="20">
        <v>-8</v>
      </c>
      <c r="D37" s="20">
        <f t="shared" si="24"/>
        <v>-3</v>
      </c>
      <c r="E37" s="20">
        <f t="shared" si="25"/>
        <v>-4</v>
      </c>
      <c r="F37" s="20">
        <v>0</v>
      </c>
      <c r="G37" s="20">
        <v>0</v>
      </c>
      <c r="H37" s="20">
        <v>4</v>
      </c>
      <c r="I37" s="20">
        <v>2</v>
      </c>
      <c r="J37" s="26">
        <f t="shared" si="3"/>
        <v>-34.122692522841696</v>
      </c>
      <c r="K37" s="26">
        <v>0</v>
      </c>
      <c r="L37" s="26">
        <v>34.122692522841696</v>
      </c>
      <c r="M37" s="20">
        <f t="shared" si="26"/>
        <v>-2</v>
      </c>
      <c r="N37" s="20">
        <f t="shared" si="28"/>
        <v>4</v>
      </c>
      <c r="O37" s="20">
        <v>0</v>
      </c>
      <c r="P37" s="20">
        <v>1</v>
      </c>
      <c r="Q37" s="20">
        <v>3</v>
      </c>
      <c r="R37" s="20">
        <f t="shared" si="27"/>
        <v>6</v>
      </c>
      <c r="S37" s="20">
        <v>1</v>
      </c>
      <c r="T37" s="20">
        <v>1</v>
      </c>
      <c r="U37" s="20">
        <v>5</v>
      </c>
      <c r="V37" s="26">
        <v>-17.061346261420852</v>
      </c>
    </row>
    <row r="38" spans="1:22" ht="15" customHeight="1" x14ac:dyDescent="0.2">
      <c r="A38" s="1" t="s">
        <v>0</v>
      </c>
      <c r="B38" s="19">
        <f t="shared" si="23"/>
        <v>-1</v>
      </c>
      <c r="C38" s="19">
        <v>2</v>
      </c>
      <c r="D38" s="19">
        <f t="shared" si="24"/>
        <v>-1</v>
      </c>
      <c r="E38" s="19">
        <f t="shared" si="25"/>
        <v>0</v>
      </c>
      <c r="F38" s="19">
        <v>1</v>
      </c>
      <c r="G38" s="19">
        <v>1</v>
      </c>
      <c r="H38" s="19">
        <v>1</v>
      </c>
      <c r="I38" s="19">
        <v>-4</v>
      </c>
      <c r="J38" s="30">
        <f t="shared" si="3"/>
        <v>0</v>
      </c>
      <c r="K38" s="30">
        <v>9.2964185928371865</v>
      </c>
      <c r="L38" s="30">
        <v>9.2964185928371865</v>
      </c>
      <c r="M38" s="19">
        <f t="shared" si="26"/>
        <v>-1</v>
      </c>
      <c r="N38" s="19">
        <f t="shared" si="28"/>
        <v>3</v>
      </c>
      <c r="O38" s="19">
        <v>-4</v>
      </c>
      <c r="P38" s="19">
        <v>3</v>
      </c>
      <c r="Q38" s="19">
        <v>0</v>
      </c>
      <c r="R38" s="19">
        <f t="shared" si="27"/>
        <v>4</v>
      </c>
      <c r="S38" s="19">
        <v>2</v>
      </c>
      <c r="T38" s="19">
        <v>0</v>
      </c>
      <c r="U38" s="19">
        <v>4</v>
      </c>
      <c r="V38" s="30">
        <v>-9.2964185928371883</v>
      </c>
    </row>
    <row r="39" spans="1:22" x14ac:dyDescent="0.2">
      <c r="A39" s="37" t="s">
        <v>61</v>
      </c>
    </row>
    <row r="40" spans="1:22" x14ac:dyDescent="0.2">
      <c r="A40" s="37" t="s">
        <v>50</v>
      </c>
    </row>
    <row r="41" spans="1:22" x14ac:dyDescent="0.2">
      <c r="A41" s="37" t="s">
        <v>51</v>
      </c>
    </row>
    <row r="42" spans="1:22" x14ac:dyDescent="0.2">
      <c r="A42" s="37" t="s">
        <v>62</v>
      </c>
    </row>
    <row r="43" spans="1:22" x14ac:dyDescent="0.2">
      <c r="A43" s="37" t="s">
        <v>63</v>
      </c>
    </row>
    <row r="44" spans="1:22" x14ac:dyDescent="0.2">
      <c r="A44" s="37" t="s">
        <v>64</v>
      </c>
    </row>
    <row r="45" spans="1:22" x14ac:dyDescent="0.2">
      <c r="A45" s="37" t="s">
        <v>65</v>
      </c>
    </row>
    <row r="46" spans="1:22" x14ac:dyDescent="0.2">
      <c r="A46" s="37" t="s">
        <v>66</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2025-01-15T04:40:38Z</dcterms:modified>
</cp:coreProperties>
</file>