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６年度\R7.2公表分\③公表資料\01_統計表\"/>
    </mc:Choice>
  </mc:AlternateContent>
  <xr:revisionPtr revIDLastSave="0" documentId="13_ncr:1_{57F88D24-AB6E-4F45-86C3-78DEDE4BF75B}" xr6:coauthVersionLast="47" xr6:coauthVersionMax="47" xr10:uidLastSave="{00000000-0000-0000-0000-000000000000}"/>
  <bookViews>
    <workbookView xWindow="-28910" yWindow="-110" windowWidth="29020" windowHeight="158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<sst xmlns="http://schemas.openxmlformats.org/spreadsheetml/2006/main" count="207" uniqueCount="66">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</sst>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-703</v>
      </c>
      <c r="C9" s="17">
        <f>C10+C11</f>
        <v>-177</v>
      </c>
      <c r="D9" s="17">
        <f>D10+D11</f>
        <v>-221</v>
      </c>
      <c r="E9" s="17">
        <f>E10+E11</f>
        <v>-673</v>
      </c>
      <c r="F9" s="17">
        <f>F10+F11</f>
        <v>256</v>
      </c>
      <c r="G9" s="17">
        <f>G10+G11</f>
        <v>-24</v>
      </c>
      <c r="H9" s="17">
        <f>H10+H11</f>
        <v>929</v>
      </c>
      <c r="I9" s="17">
        <f>I10+I11</f>
        <v>165</v>
      </c>
      <c r="J9" s="28">
        <f t="shared" ref="J9:J19" si="0">K9-L9</f>
        <v>-14.972474223536612</v>
      </c>
      <c r="K9" s="32">
        <v>5.6953245189084285</v>
      </c>
      <c r="L9" s="32">
        <v>20.66779874244504</v>
      </c>
      <c r="M9" s="17">
        <f t="shared" ref="M9:U9" si="1">M10+M11</f>
        <v>-30</v>
      </c>
      <c r="N9" s="17">
        <f t="shared" si="1"/>
        <v>816</v>
      </c>
      <c r="O9" s="17">
        <f t="shared" si="1"/>
        <v>-133</v>
      </c>
      <c r="P9" s="17">
        <f t="shared" si="1"/>
        <v>510</v>
      </c>
      <c r="Q9" s="17">
        <f t="shared" si="1"/>
        <v>306</v>
      </c>
      <c r="R9" s="17">
        <f t="shared" si="1"/>
        <v>846</v>
      </c>
      <c r="S9" s="17">
        <f t="shared" si="1"/>
        <v>-101</v>
      </c>
      <c r="T9" s="17">
        <f t="shared" si="1"/>
        <v>540</v>
      </c>
      <c r="U9" s="17">
        <f t="shared" si="1"/>
        <v>306</v>
      </c>
      <c r="V9" s="28">
        <v>-0.66742084205957752</v>
      </c>
    </row>
    <row r="10" spans="1:22" ht="18.75" customHeight="1" x14ac:dyDescent="0.2">
      <c r="A10" s="6" t="s">
        <v>28</v>
      </c>
      <c r="B10" s="18">
        <f>B20+B21+B22+B23</f>
        <v>-491</v>
      </c>
      <c r="C10" s="18">
        <f>C20+C21+C22+C23</f>
        <v>-167</v>
      </c>
      <c r="D10" s="18">
        <f>D20+D21+D22+D23</f>
        <v>-182</v>
      </c>
      <c r="E10" s="18">
        <f>E20+E21+E22+E23</f>
        <v>-441</v>
      </c>
      <c r="F10" s="18">
        <f>F20+F21+F22+F23</f>
        <v>198</v>
      </c>
      <c r="G10" s="18">
        <f>G20+G21+G22+G23</f>
        <v>-31</v>
      </c>
      <c r="H10" s="18">
        <f>H20+H21+H22+H23</f>
        <v>639</v>
      </c>
      <c r="I10" s="18">
        <f>I20+I21+I22+I23</f>
        <v>113</v>
      </c>
      <c r="J10" s="25">
        <f t="shared" si="0"/>
        <v>-12.965781179757613</v>
      </c>
      <c r="K10" s="33">
        <v>5.8213711419319871</v>
      </c>
      <c r="L10" s="33">
        <v>18.7871523216896</v>
      </c>
      <c r="M10" s="18">
        <f t="shared" ref="M10:U10" si="2">M20+M21+M22+M23</f>
        <v>-50</v>
      </c>
      <c r="N10" s="18">
        <f t="shared" si="2"/>
        <v>581</v>
      </c>
      <c r="O10" s="18">
        <f t="shared" si="2"/>
        <v>-123</v>
      </c>
      <c r="P10" s="18">
        <f t="shared" si="2"/>
        <v>398</v>
      </c>
      <c r="Q10" s="18">
        <f t="shared" si="2"/>
        <v>183</v>
      </c>
      <c r="R10" s="18">
        <f t="shared" si="2"/>
        <v>631</v>
      </c>
      <c r="S10" s="18">
        <f t="shared" si="2"/>
        <v>-85</v>
      </c>
      <c r="T10" s="18">
        <f t="shared" si="2"/>
        <v>418</v>
      </c>
      <c r="U10" s="18">
        <f t="shared" si="2"/>
        <v>213</v>
      </c>
      <c r="V10" s="25">
        <v>-1.4700432176595939</v>
      </c>
    </row>
    <row r="11" spans="1:22" ht="18.75" customHeight="1" x14ac:dyDescent="0.2">
      <c r="A11" s="2" t="s">
        <v>27</v>
      </c>
      <c r="B11" s="19">
        <f>B12+B13+B14+B15+B16</f>
        <v>-212</v>
      </c>
      <c r="C11" s="19">
        <f>C12+C13+C14+C15+C16</f>
        <v>-10</v>
      </c>
      <c r="D11" s="19">
        <f>D12+D13+D14+D15+D16</f>
        <v>-39</v>
      </c>
      <c r="E11" s="19">
        <f>E12+E13+E14+E15+E16</f>
        <v>-232</v>
      </c>
      <c r="F11" s="19">
        <f>F12+F13+F14+F15+F16</f>
        <v>58</v>
      </c>
      <c r="G11" s="19">
        <f>G12+G13+G14+G15+G16</f>
        <v>7</v>
      </c>
      <c r="H11" s="19">
        <f>H12+H13+H14+H15+H16</f>
        <v>290</v>
      </c>
      <c r="I11" s="19">
        <f>I12+I13+I14+I15+I16</f>
        <v>52</v>
      </c>
      <c r="J11" s="27">
        <f t="shared" si="0"/>
        <v>-21.213280395326564</v>
      </c>
      <c r="K11" s="34">
        <v>5.3033200988316409</v>
      </c>
      <c r="L11" s="34">
        <v>26.516600494158205</v>
      </c>
      <c r="M11" s="19">
        <f t="shared" ref="M11:U11" si="3">M12+M13+M14+M15+M16</f>
        <v>20</v>
      </c>
      <c r="N11" s="19">
        <f t="shared" si="3"/>
        <v>235</v>
      </c>
      <c r="O11" s="19">
        <f t="shared" si="3"/>
        <v>-10</v>
      </c>
      <c r="P11" s="19">
        <f t="shared" si="3"/>
        <v>112</v>
      </c>
      <c r="Q11" s="19">
        <f t="shared" si="3"/>
        <v>123</v>
      </c>
      <c r="R11" s="19">
        <f t="shared" si="3"/>
        <v>215</v>
      </c>
      <c r="S11" s="19">
        <f t="shared" si="3"/>
        <v>-16</v>
      </c>
      <c r="T11" s="19">
        <f t="shared" si="3"/>
        <v>122</v>
      </c>
      <c r="U11" s="19">
        <f t="shared" si="3"/>
        <v>93</v>
      </c>
      <c r="V11" s="30">
        <v>1.8287310685626359</v>
      </c>
    </row>
    <row r="12" spans="1:22" ht="18.75" customHeight="1" x14ac:dyDescent="0.2">
      <c r="A12" s="6" t="s">
        <v>26</v>
      </c>
      <c r="B12" s="18">
        <f>B24</f>
        <v>-22</v>
      </c>
      <c r="C12" s="18">
        <f>C24</f>
        <v>-17</v>
      </c>
      <c r="D12" s="18">
        <f>D24</f>
        <v>-12</v>
      </c>
      <c r="E12" s="18">
        <f>E24</f>
        <v>-19</v>
      </c>
      <c r="F12" s="18">
        <f>F24</f>
        <v>4</v>
      </c>
      <c r="G12" s="18">
        <f>G24</f>
        <v>1</v>
      </c>
      <c r="H12" s="18">
        <f>H24</f>
        <v>23</v>
      </c>
      <c r="I12" s="18">
        <f>I24</f>
        <v>1</v>
      </c>
      <c r="J12" s="25">
        <f t="shared" si="0"/>
        <v>-21.887259311158871</v>
      </c>
      <c r="K12" s="33">
        <v>4.6078440655071304</v>
      </c>
      <c r="L12" s="33">
        <v>26.495103376666002</v>
      </c>
      <c r="M12" s="18">
        <f t="shared" ref="M12:U12" si="4">M24</f>
        <v>-3</v>
      </c>
      <c r="N12" s="18">
        <f t="shared" si="4"/>
        <v>20</v>
      </c>
      <c r="O12" s="18">
        <f t="shared" si="4"/>
        <v>-6</v>
      </c>
      <c r="P12" s="18">
        <f t="shared" si="4"/>
        <v>15</v>
      </c>
      <c r="Q12" s="18">
        <f t="shared" si="4"/>
        <v>5</v>
      </c>
      <c r="R12" s="18">
        <f t="shared" si="4"/>
        <v>23</v>
      </c>
      <c r="S12" s="18">
        <f t="shared" si="4"/>
        <v>6</v>
      </c>
      <c r="T12" s="18">
        <f t="shared" si="4"/>
        <v>18</v>
      </c>
      <c r="U12" s="18">
        <f t="shared" si="4"/>
        <v>5</v>
      </c>
      <c r="V12" s="25">
        <v>-3.4558830491303461</v>
      </c>
    </row>
    <row r="13" spans="1:22" ht="18.75" customHeight="1" x14ac:dyDescent="0.2">
      <c r="A13" s="4" t="s">
        <v>25</v>
      </c>
      <c r="B13" s="20">
        <f>B25+B26+B27</f>
        <v>-77</v>
      </c>
      <c r="C13" s="20">
        <f>C25+C26+C27</f>
        <v>-41</v>
      </c>
      <c r="D13" s="20">
        <f>D25+D26+D27</f>
        <v>-49</v>
      </c>
      <c r="E13" s="20">
        <f>E25+E26+E27</f>
        <v>-53</v>
      </c>
      <c r="F13" s="20">
        <f>F25+F26+F27</f>
        <v>7</v>
      </c>
      <c r="G13" s="20">
        <f>G25+G26+G27</f>
        <v>1</v>
      </c>
      <c r="H13" s="20">
        <f>H25+H26+H27</f>
        <v>60</v>
      </c>
      <c r="I13" s="20">
        <f>I25+I26+I27</f>
        <v>19</v>
      </c>
      <c r="J13" s="26">
        <f t="shared" si="0"/>
        <v>-27.354239164709426</v>
      </c>
      <c r="K13" s="35">
        <v>3.6128240406219998</v>
      </c>
      <c r="L13" s="35">
        <v>30.967063205331428</v>
      </c>
      <c r="M13" s="20">
        <f t="shared" ref="M13:U13" si="5">M25+M26+M27</f>
        <v>-24</v>
      </c>
      <c r="N13" s="20">
        <f t="shared" si="5"/>
        <v>20</v>
      </c>
      <c r="O13" s="20">
        <f t="shared" si="5"/>
        <v>-13</v>
      </c>
      <c r="P13" s="20">
        <f t="shared" si="5"/>
        <v>7</v>
      </c>
      <c r="Q13" s="20">
        <f t="shared" si="5"/>
        <v>13</v>
      </c>
      <c r="R13" s="20">
        <f t="shared" si="5"/>
        <v>44</v>
      </c>
      <c r="S13" s="20">
        <f t="shared" si="5"/>
        <v>18</v>
      </c>
      <c r="T13" s="20">
        <f t="shared" si="5"/>
        <v>24</v>
      </c>
      <c r="U13" s="20">
        <f t="shared" si="5"/>
        <v>20</v>
      </c>
      <c r="V13" s="26">
        <v>-12.386825282132572</v>
      </c>
    </row>
    <row r="14" spans="1:22" ht="18.75" customHeight="1" x14ac:dyDescent="0.2">
      <c r="A14" s="4" t="s">
        <v>24</v>
      </c>
      <c r="B14" s="20">
        <f>B28+B29+B30+B31</f>
        <v>-47</v>
      </c>
      <c r="C14" s="20">
        <f>C28+C29+C30+C31</f>
        <v>41</v>
      </c>
      <c r="D14" s="20">
        <f>D28+D29+D30+D31</f>
        <v>24</v>
      </c>
      <c r="E14" s="20">
        <f>E28+E29+E30+E31</f>
        <v>-76</v>
      </c>
      <c r="F14" s="20">
        <f>F28+F29+F30+F31</f>
        <v>28</v>
      </c>
      <c r="G14" s="20">
        <f>G28+G29+G30+G31</f>
        <v>10</v>
      </c>
      <c r="H14" s="20">
        <f>H28+H29+H30+H31</f>
        <v>104</v>
      </c>
      <c r="I14" s="20">
        <f>I28+I29+I30+I31</f>
        <v>22</v>
      </c>
      <c r="J14" s="26">
        <f t="shared" si="0"/>
        <v>-18.038920890162871</v>
      </c>
      <c r="K14" s="35">
        <v>6.6459182226915834</v>
      </c>
      <c r="L14" s="35">
        <v>24.684839112854455</v>
      </c>
      <c r="M14" s="20">
        <f t="shared" ref="M14:U14" si="6">M28+M29+M30+M31</f>
        <v>29</v>
      </c>
      <c r="N14" s="20">
        <f t="shared" si="6"/>
        <v>114</v>
      </c>
      <c r="O14" s="20">
        <f t="shared" si="6"/>
        <v>20</v>
      </c>
      <c r="P14" s="20">
        <f t="shared" si="6"/>
        <v>50</v>
      </c>
      <c r="Q14" s="20">
        <f t="shared" si="6"/>
        <v>64</v>
      </c>
      <c r="R14" s="20">
        <f t="shared" si="6"/>
        <v>85</v>
      </c>
      <c r="S14" s="20">
        <f t="shared" si="6"/>
        <v>-16</v>
      </c>
      <c r="T14" s="20">
        <f t="shared" si="6"/>
        <v>48</v>
      </c>
      <c r="U14" s="20">
        <f t="shared" si="6"/>
        <v>37</v>
      </c>
      <c r="V14" s="26">
        <v>6.8832724449305651</v>
      </c>
    </row>
    <row r="15" spans="1:22" ht="18.75" customHeight="1" x14ac:dyDescent="0.2">
      <c r="A15" s="4" t="s">
        <v>23</v>
      </c>
      <c r="B15" s="20">
        <f>B32+B33+B34+B35</f>
        <v>-54</v>
      </c>
      <c r="C15" s="20">
        <f>C32+C33+C34+C35</f>
        <v>1</v>
      </c>
      <c r="D15" s="20">
        <f>D32+D33+D34+D35</f>
        <v>-15</v>
      </c>
      <c r="E15" s="20">
        <f>E32+E33+E34+E35</f>
        <v>-64</v>
      </c>
      <c r="F15" s="20">
        <f>F32+F33+F34+F35</f>
        <v>17</v>
      </c>
      <c r="G15" s="20">
        <f>G32+G33+G34+G35</f>
        <v>-2</v>
      </c>
      <c r="H15" s="20">
        <f>H32+H33+H34+H35</f>
        <v>81</v>
      </c>
      <c r="I15" s="22">
        <f>I32+I33+I34+I35</f>
        <v>11</v>
      </c>
      <c r="J15" s="26">
        <f>K15-L15</f>
        <v>-20.055582122715087</v>
      </c>
      <c r="K15" s="35">
        <v>5.3272640013461965</v>
      </c>
      <c r="L15" s="35">
        <v>25.382846124061285</v>
      </c>
      <c r="M15" s="22">
        <f t="shared" ref="M15:U15" si="7">M32+M33+M34+M35</f>
        <v>10</v>
      </c>
      <c r="N15" s="20">
        <f t="shared" si="7"/>
        <v>58</v>
      </c>
      <c r="O15" s="20">
        <f t="shared" si="7"/>
        <v>-21</v>
      </c>
      <c r="P15" s="20">
        <f t="shared" si="7"/>
        <v>35</v>
      </c>
      <c r="Q15" s="20">
        <f t="shared" si="7"/>
        <v>23</v>
      </c>
      <c r="R15" s="20">
        <f>R32+R33+R34+R35</f>
        <v>48</v>
      </c>
      <c r="S15" s="20">
        <f t="shared" si="7"/>
        <v>-19</v>
      </c>
      <c r="T15" s="20">
        <f t="shared" si="7"/>
        <v>22</v>
      </c>
      <c r="U15" s="20">
        <f t="shared" si="7"/>
        <v>26</v>
      </c>
      <c r="V15" s="26">
        <v>3.1336847066742326</v>
      </c>
    </row>
    <row r="16" spans="1:22" ht="18.75" customHeight="1" x14ac:dyDescent="0.2">
      <c r="A16" s="2" t="s">
        <v>22</v>
      </c>
      <c r="B16" s="19">
        <f>B36+B37+B38</f>
        <v>-12</v>
      </c>
      <c r="C16" s="19">
        <f>C36+C37+C38</f>
        <v>6</v>
      </c>
      <c r="D16" s="19">
        <f>D36+D37+D38</f>
        <v>13</v>
      </c>
      <c r="E16" s="19">
        <f>E36+E37+E38</f>
        <v>-20</v>
      </c>
      <c r="F16" s="19">
        <f>F36+F37+F38</f>
        <v>2</v>
      </c>
      <c r="G16" s="19">
        <f>G36+G37+G38</f>
        <v>-3</v>
      </c>
      <c r="H16" s="19">
        <f>H36+H37+H38</f>
        <v>22</v>
      </c>
      <c r="I16" s="19">
        <f>I36+I37+I38</f>
        <v>-1</v>
      </c>
      <c r="J16" s="27">
        <f t="shared" si="0"/>
        <v>-27.522659065888494</v>
      </c>
      <c r="K16" s="34">
        <v>2.7522659065888488</v>
      </c>
      <c r="L16" s="34">
        <v>30.274924972477343</v>
      </c>
      <c r="M16" s="19">
        <f t="shared" ref="M16:U16" si="8">M36+M37+M38</f>
        <v>8</v>
      </c>
      <c r="N16" s="19">
        <f t="shared" si="8"/>
        <v>23</v>
      </c>
      <c r="O16" s="19">
        <f t="shared" si="8"/>
        <v>10</v>
      </c>
      <c r="P16" s="19">
        <f t="shared" si="8"/>
        <v>5</v>
      </c>
      <c r="Q16" s="19">
        <f t="shared" si="8"/>
        <v>18</v>
      </c>
      <c r="R16" s="19">
        <f t="shared" si="8"/>
        <v>15</v>
      </c>
      <c r="S16" s="19">
        <f t="shared" si="8"/>
        <v>-5</v>
      </c>
      <c r="T16" s="19">
        <f t="shared" si="8"/>
        <v>10</v>
      </c>
      <c r="U16" s="19">
        <f t="shared" si="8"/>
        <v>5</v>
      </c>
      <c r="V16" s="30">
        <v>11.009063626355395</v>
      </c>
    </row>
    <row r="17" spans="1:22" ht="18.75" customHeight="1" x14ac:dyDescent="0.2">
      <c r="A17" s="6" t="s">
        <v>21</v>
      </c>
      <c r="B17" s="18">
        <f>B12+B13+B20</f>
        <v>-321</v>
      </c>
      <c r="C17" s="18">
        <f>C12+C13+C20</f>
        <v>-89</v>
      </c>
      <c r="D17" s="18">
        <f>D12+D13+D20</f>
        <v>-129</v>
      </c>
      <c r="E17" s="18">
        <f>E12+E13+E20</f>
        <v>-253</v>
      </c>
      <c r="F17" s="18">
        <f>F12+F13+F20</f>
        <v>93</v>
      </c>
      <c r="G17" s="18">
        <f>G12+G13+G20</f>
        <v>-1</v>
      </c>
      <c r="H17" s="18">
        <f>H12+H13+H20</f>
        <v>346</v>
      </c>
      <c r="I17" s="18">
        <f>I12+I13+I20</f>
        <v>56</v>
      </c>
      <c r="J17" s="25">
        <f t="shared" si="0"/>
        <v>-13.882397474785211</v>
      </c>
      <c r="K17" s="33">
        <v>5.1030156725495042</v>
      </c>
      <c r="L17" s="33">
        <v>18.985413147334715</v>
      </c>
      <c r="M17" s="18">
        <f t="shared" ref="M17:U17" si="9">M12+M13+M20</f>
        <v>-68</v>
      </c>
      <c r="N17" s="18">
        <f t="shared" si="9"/>
        <v>224</v>
      </c>
      <c r="O17" s="18">
        <f t="shared" si="9"/>
        <v>-78</v>
      </c>
      <c r="P17" s="18">
        <f t="shared" si="9"/>
        <v>153</v>
      </c>
      <c r="Q17" s="18">
        <f t="shared" si="9"/>
        <v>71</v>
      </c>
      <c r="R17" s="18">
        <f t="shared" si="9"/>
        <v>292</v>
      </c>
      <c r="S17" s="18">
        <f t="shared" si="9"/>
        <v>-6</v>
      </c>
      <c r="T17" s="18">
        <f t="shared" si="9"/>
        <v>211</v>
      </c>
      <c r="U17" s="18">
        <f t="shared" si="9"/>
        <v>81</v>
      </c>
      <c r="V17" s="25">
        <v>-3.7312372659501811</v>
      </c>
    </row>
    <row r="18" spans="1:22" ht="18.75" customHeight="1" x14ac:dyDescent="0.2">
      <c r="A18" s="4" t="s">
        <v>20</v>
      </c>
      <c r="B18" s="20">
        <f>B14+B22</f>
        <v>-135</v>
      </c>
      <c r="C18" s="20">
        <f>C14+C22</f>
        <v>-44</v>
      </c>
      <c r="D18" s="20">
        <f>D14+D22</f>
        <v>-34</v>
      </c>
      <c r="E18" s="20">
        <f>E14+E22</f>
        <v>-141</v>
      </c>
      <c r="F18" s="20">
        <f>F14+F22</f>
        <v>48</v>
      </c>
      <c r="G18" s="20">
        <f>G14+G22</f>
        <v>-1</v>
      </c>
      <c r="H18" s="20">
        <f>H14+H22</f>
        <v>189</v>
      </c>
      <c r="I18" s="20">
        <f>I14+I22</f>
        <v>42</v>
      </c>
      <c r="J18" s="26">
        <f t="shared" si="0"/>
        <v>-17.792653101864627</v>
      </c>
      <c r="K18" s="35">
        <v>6.0570733963794465</v>
      </c>
      <c r="L18" s="35">
        <v>23.849726498244074</v>
      </c>
      <c r="M18" s="20">
        <f t="shared" ref="M18:U18" si="10">M14+M22</f>
        <v>6</v>
      </c>
      <c r="N18" s="20">
        <f t="shared" si="10"/>
        <v>169</v>
      </c>
      <c r="O18" s="20">
        <f t="shared" si="10"/>
        <v>3</v>
      </c>
      <c r="P18" s="20">
        <f t="shared" si="10"/>
        <v>80</v>
      </c>
      <c r="Q18" s="20">
        <f t="shared" si="10"/>
        <v>89</v>
      </c>
      <c r="R18" s="20">
        <f t="shared" si="10"/>
        <v>163</v>
      </c>
      <c r="S18" s="20">
        <f t="shared" si="10"/>
        <v>-6</v>
      </c>
      <c r="T18" s="20">
        <f t="shared" si="10"/>
        <v>77</v>
      </c>
      <c r="U18" s="20">
        <f t="shared" si="10"/>
        <v>86</v>
      </c>
      <c r="V18" s="26">
        <v>0.75713417454743137</v>
      </c>
    </row>
    <row r="19" spans="1:22" ht="18.75" customHeight="1" x14ac:dyDescent="0.2">
      <c r="A19" s="2" t="s">
        <v>19</v>
      </c>
      <c r="B19" s="19">
        <f>B15+B16+B21+B23</f>
        <v>-247</v>
      </c>
      <c r="C19" s="19">
        <f>C15+C16+C21+C23</f>
        <v>-44</v>
      </c>
      <c r="D19" s="19">
        <f>D15+D16+D21+D23</f>
        <v>-58</v>
      </c>
      <c r="E19" s="19">
        <f>E15+E16+E21+E23</f>
        <v>-279</v>
      </c>
      <c r="F19" s="19">
        <f>F15+F16+F21+F23</f>
        <v>115</v>
      </c>
      <c r="G19" s="19">
        <f>G15+G16+G21+G23</f>
        <v>-22</v>
      </c>
      <c r="H19" s="19">
        <f>H15+H16+H21+H23</f>
        <v>394</v>
      </c>
      <c r="I19" s="21">
        <f>I15+I16+I21+I23</f>
        <v>67</v>
      </c>
      <c r="J19" s="27">
        <f t="shared" si="0"/>
        <v>-14.840414718438705</v>
      </c>
      <c r="K19" s="34">
        <v>6.1170168194281409</v>
      </c>
      <c r="L19" s="34">
        <v>20.957431537866846</v>
      </c>
      <c r="M19" s="21">
        <f t="shared" ref="M19:U19" si="11">M15+M16+M21+M23</f>
        <v>32</v>
      </c>
      <c r="N19" s="21">
        <f>N15+N16+N21+N23</f>
        <v>423</v>
      </c>
      <c r="O19" s="19">
        <f t="shared" si="11"/>
        <v>-58</v>
      </c>
      <c r="P19" s="19">
        <f t="shared" si="11"/>
        <v>277</v>
      </c>
      <c r="Q19" s="19">
        <f t="shared" si="11"/>
        <v>146</v>
      </c>
      <c r="R19" s="19">
        <f t="shared" si="11"/>
        <v>391</v>
      </c>
      <c r="S19" s="19">
        <f t="shared" si="11"/>
        <v>-89</v>
      </c>
      <c r="T19" s="19">
        <f t="shared" si="11"/>
        <v>252</v>
      </c>
      <c r="U19" s="19">
        <f t="shared" si="11"/>
        <v>139</v>
      </c>
      <c r="V19" s="30">
        <v>1.7021264193191321</v>
      </c>
    </row>
    <row r="20" spans="1:22" ht="18.75" customHeight="1" x14ac:dyDescent="0.2">
      <c r="A20" s="5" t="s">
        <v>18</v>
      </c>
      <c r="B20" s="18">
        <f>E20+M20</f>
        <v>-222</v>
      </c>
      <c r="C20" s="18">
        <v>-31</v>
      </c>
      <c r="D20" s="18">
        <f>G20-I20+O20-S20</f>
        <v>-68</v>
      </c>
      <c r="E20" s="18">
        <f>F20-H20</f>
        <v>-181</v>
      </c>
      <c r="F20" s="18">
        <v>82</v>
      </c>
      <c r="G20" s="18">
        <v>-3</v>
      </c>
      <c r="H20" s="18">
        <v>263</v>
      </c>
      <c r="I20" s="18">
        <v>36</v>
      </c>
      <c r="J20" s="25">
        <f>K20-L20</f>
        <v>-11.738847295480817</v>
      </c>
      <c r="K20" s="33">
        <v>5.3181518134222472</v>
      </c>
      <c r="L20" s="33">
        <v>17.056999108903064</v>
      </c>
      <c r="M20" s="18">
        <f>N20-R20</f>
        <v>-41</v>
      </c>
      <c r="N20" s="18">
        <f>P20+Q20</f>
        <v>184</v>
      </c>
      <c r="O20" s="22">
        <v>-59</v>
      </c>
      <c r="P20" s="22">
        <v>131</v>
      </c>
      <c r="Q20" s="22">
        <v>53</v>
      </c>
      <c r="R20" s="22">
        <f>SUM(T20:U20)</f>
        <v>225</v>
      </c>
      <c r="S20" s="22">
        <v>-30</v>
      </c>
      <c r="T20" s="22">
        <v>169</v>
      </c>
      <c r="U20" s="22">
        <v>56</v>
      </c>
      <c r="V20" s="29">
        <v>-2.6590759067111236</v>
      </c>
    </row>
    <row r="21" spans="1:22" ht="18.75" customHeight="1" x14ac:dyDescent="0.2">
      <c r="A21" s="3" t="s">
        <v>17</v>
      </c>
      <c r="B21" s="20">
        <f t="shared" ref="B21:B38" si="12">E21+M21</f>
        <v>-114</v>
      </c>
      <c r="C21" s="20">
        <v>-11</v>
      </c>
      <c r="D21" s="20">
        <f t="shared" ref="D21:D38" si="13">G21-I21+O21-S21</f>
        <v>-28</v>
      </c>
      <c r="E21" s="20">
        <f t="shared" ref="E21:E38" si="14">F21-H21</f>
        <v>-140</v>
      </c>
      <c r="F21" s="20">
        <v>80</v>
      </c>
      <c r="G21" s="20">
        <v>-13</v>
      </c>
      <c r="H21" s="20">
        <v>220</v>
      </c>
      <c r="I21" s="20">
        <v>23</v>
      </c>
      <c r="J21" s="26">
        <f t="shared" ref="J21:J38" si="15">K21-L21</f>
        <v>-11.465844237291371</v>
      </c>
      <c r="K21" s="35">
        <v>6.5519109927379242</v>
      </c>
      <c r="L21" s="35">
        <v>18.017755230029294</v>
      </c>
      <c r="M21" s="20">
        <f t="shared" ref="M21:M38" si="16">N21-R21</f>
        <v>26</v>
      </c>
      <c r="N21" s="20">
        <f t="shared" ref="N21:N38" si="17">P21+Q21</f>
        <v>271</v>
      </c>
      <c r="O21" s="20">
        <v>-58</v>
      </c>
      <c r="P21" s="20">
        <v>195</v>
      </c>
      <c r="Q21" s="20">
        <v>76</v>
      </c>
      <c r="R21" s="20">
        <f t="shared" ref="R21:R38" si="18">SUM(T21:U21)</f>
        <v>245</v>
      </c>
      <c r="S21" s="20">
        <v>-66</v>
      </c>
      <c r="T21" s="20">
        <v>166</v>
      </c>
      <c r="U21" s="20">
        <v>79</v>
      </c>
      <c r="V21" s="26">
        <v>2.1293710726398274</v>
      </c>
    </row>
    <row r="22" spans="1:22" ht="18.75" customHeight="1" x14ac:dyDescent="0.2">
      <c r="A22" s="3" t="s">
        <v>16</v>
      </c>
      <c r="B22" s="20">
        <f t="shared" si="12"/>
        <v>-88</v>
      </c>
      <c r="C22" s="20">
        <v>-85</v>
      </c>
      <c r="D22" s="20">
        <f t="shared" si="13"/>
        <v>-58</v>
      </c>
      <c r="E22" s="20">
        <f t="shared" si="14"/>
        <v>-65</v>
      </c>
      <c r="F22" s="20">
        <v>20</v>
      </c>
      <c r="G22" s="20">
        <v>-11</v>
      </c>
      <c r="H22" s="20">
        <v>85</v>
      </c>
      <c r="I22" s="20">
        <v>20</v>
      </c>
      <c r="J22" s="26">
        <f t="shared" si="15"/>
        <v>-17.513102531925888</v>
      </c>
      <c r="K22" s="35">
        <v>5.3886469329002731</v>
      </c>
      <c r="L22" s="35">
        <v>22.90174946482616</v>
      </c>
      <c r="M22" s="20">
        <f t="shared" si="16"/>
        <v>-23</v>
      </c>
      <c r="N22" s="20">
        <f t="shared" si="17"/>
        <v>55</v>
      </c>
      <c r="O22" s="20">
        <v>-17</v>
      </c>
      <c r="P22" s="20">
        <v>30</v>
      </c>
      <c r="Q22" s="20">
        <v>25</v>
      </c>
      <c r="R22" s="20">
        <f t="shared" si="18"/>
        <v>78</v>
      </c>
      <c r="S22" s="20">
        <v>10</v>
      </c>
      <c r="T22" s="20">
        <v>29</v>
      </c>
      <c r="U22" s="20">
        <v>49</v>
      </c>
      <c r="V22" s="26">
        <v>-6.1969439728353137</v>
      </c>
    </row>
    <row r="23" spans="1:22" ht="18.75" customHeight="1" x14ac:dyDescent="0.2">
      <c r="A23" s="1" t="s">
        <v>15</v>
      </c>
      <c r="B23" s="19">
        <f t="shared" si="12"/>
        <v>-67</v>
      </c>
      <c r="C23" s="19">
        <v>-40</v>
      </c>
      <c r="D23" s="19">
        <f t="shared" si="13"/>
        <v>-28</v>
      </c>
      <c r="E23" s="19">
        <f t="shared" si="14"/>
        <v>-55</v>
      </c>
      <c r="F23" s="19">
        <v>16</v>
      </c>
      <c r="G23" s="19">
        <v>-4</v>
      </c>
      <c r="H23" s="19">
        <v>71</v>
      </c>
      <c r="I23" s="21">
        <v>34</v>
      </c>
      <c r="J23" s="27">
        <f t="shared" si="15"/>
        <v>-20.583600176767757</v>
      </c>
      <c r="K23" s="34">
        <v>5.9879564150597098</v>
      </c>
      <c r="L23" s="34">
        <v>26.571556591827466</v>
      </c>
      <c r="M23" s="21">
        <f t="shared" si="16"/>
        <v>-12</v>
      </c>
      <c r="N23" s="21">
        <f t="shared" si="17"/>
        <v>71</v>
      </c>
      <c r="O23" s="19">
        <v>11</v>
      </c>
      <c r="P23" s="19">
        <v>42</v>
      </c>
      <c r="Q23" s="19">
        <v>29</v>
      </c>
      <c r="R23" s="19">
        <f t="shared" si="18"/>
        <v>83</v>
      </c>
      <c r="S23" s="19">
        <v>1</v>
      </c>
      <c r="T23" s="19">
        <v>54</v>
      </c>
      <c r="U23" s="19">
        <v>29</v>
      </c>
      <c r="V23" s="31">
        <v>-4.4909673112947814</v>
      </c>
    </row>
    <row r="24" spans="1:22" ht="18.75" customHeight="1" x14ac:dyDescent="0.2">
      <c r="A24" s="7" t="s">
        <v>14</v>
      </c>
      <c r="B24" s="17">
        <f t="shared" si="12"/>
        <v>-22</v>
      </c>
      <c r="C24" s="17">
        <v>-17</v>
      </c>
      <c r="D24" s="18">
        <f t="shared" si="13"/>
        <v>-12</v>
      </c>
      <c r="E24" s="18">
        <f t="shared" si="14"/>
        <v>-19</v>
      </c>
      <c r="F24" s="17">
        <v>4</v>
      </c>
      <c r="G24" s="17">
        <v>1</v>
      </c>
      <c r="H24" s="17">
        <v>23</v>
      </c>
      <c r="I24" s="23">
        <v>1</v>
      </c>
      <c r="J24" s="28">
        <f t="shared" si="15"/>
        <v>-21.887259311158871</v>
      </c>
      <c r="K24" s="32">
        <v>4.6078440655071304</v>
      </c>
      <c r="L24" s="32">
        <v>26.495103376666002</v>
      </c>
      <c r="M24" s="18">
        <f t="shared" si="16"/>
        <v>-3</v>
      </c>
      <c r="N24" s="17">
        <f t="shared" si="17"/>
        <v>20</v>
      </c>
      <c r="O24" s="17">
        <v>-6</v>
      </c>
      <c r="P24" s="17">
        <v>15</v>
      </c>
      <c r="Q24" s="17">
        <v>5</v>
      </c>
      <c r="R24" s="17">
        <f t="shared" si="18"/>
        <v>23</v>
      </c>
      <c r="S24" s="17">
        <v>6</v>
      </c>
      <c r="T24" s="17">
        <v>18</v>
      </c>
      <c r="U24" s="17">
        <v>5</v>
      </c>
      <c r="V24" s="28">
        <v>-3.4558830491303461</v>
      </c>
    </row>
    <row r="25" spans="1:22" ht="18.75" customHeight="1" x14ac:dyDescent="0.2">
      <c r="A25" s="5" t="s">
        <v>13</v>
      </c>
      <c r="B25" s="18">
        <f t="shared" si="12"/>
        <v>-15</v>
      </c>
      <c r="C25" s="18">
        <v>-7</v>
      </c>
      <c r="D25" s="18">
        <f t="shared" si="13"/>
        <v>-11</v>
      </c>
      <c r="E25" s="18">
        <f t="shared" si="14"/>
        <v>-10</v>
      </c>
      <c r="F25" s="18">
        <v>0</v>
      </c>
      <c r="G25" s="18">
        <v>0</v>
      </c>
      <c r="H25" s="18">
        <v>10</v>
      </c>
      <c r="I25" s="18">
        <v>5</v>
      </c>
      <c r="J25" s="25">
        <f t="shared" si="15"/>
        <v>-48.175914682434929</v>
      </c>
      <c r="K25" s="33">
        <v>0</v>
      </c>
      <c r="L25" s="33">
        <v>48.175914682434929</v>
      </c>
      <c r="M25" s="18">
        <f t="shared" si="16"/>
        <v>-5</v>
      </c>
      <c r="N25" s="18">
        <f t="shared" si="17"/>
        <v>2</v>
      </c>
      <c r="O25" s="18">
        <v>-1</v>
      </c>
      <c r="P25" s="18">
        <v>2</v>
      </c>
      <c r="Q25" s="18">
        <v>0</v>
      </c>
      <c r="R25" s="18">
        <f t="shared" si="18"/>
        <v>7</v>
      </c>
      <c r="S25" s="18">
        <v>5</v>
      </c>
      <c r="T25" s="18">
        <v>3</v>
      </c>
      <c r="U25" s="18">
        <v>4</v>
      </c>
      <c r="V25" s="29">
        <v>-24.087957341217461</v>
      </c>
    </row>
    <row r="26" spans="1:22" ht="18.75" customHeight="1" x14ac:dyDescent="0.2">
      <c r="A26" s="3" t="s">
        <v>12</v>
      </c>
      <c r="B26" s="20">
        <f t="shared" si="12"/>
        <v>-28</v>
      </c>
      <c r="C26" s="20">
        <v>-12</v>
      </c>
      <c r="D26" s="20">
        <f t="shared" si="13"/>
        <v>-18</v>
      </c>
      <c r="E26" s="20">
        <f t="shared" si="14"/>
        <v>-18</v>
      </c>
      <c r="F26" s="20">
        <v>0</v>
      </c>
      <c r="G26" s="20">
        <v>0</v>
      </c>
      <c r="H26" s="20">
        <v>18</v>
      </c>
      <c r="I26" s="20">
        <v>0</v>
      </c>
      <c r="J26" s="26">
        <f t="shared" si="15"/>
        <v>-36.85834502103787</v>
      </c>
      <c r="K26" s="35">
        <v>0</v>
      </c>
      <c r="L26" s="35">
        <v>36.85834502103787</v>
      </c>
      <c r="M26" s="20">
        <f t="shared" si="16"/>
        <v>-10</v>
      </c>
      <c r="N26" s="20">
        <f t="shared" si="17"/>
        <v>4</v>
      </c>
      <c r="O26" s="20">
        <v>-9</v>
      </c>
      <c r="P26" s="20">
        <v>1</v>
      </c>
      <c r="Q26" s="20">
        <v>3</v>
      </c>
      <c r="R26" s="20">
        <f t="shared" si="18"/>
        <v>14</v>
      </c>
      <c r="S26" s="20">
        <v>9</v>
      </c>
      <c r="T26" s="20">
        <v>11</v>
      </c>
      <c r="U26" s="20">
        <v>3</v>
      </c>
      <c r="V26" s="26">
        <v>-20.476858345021036</v>
      </c>
    </row>
    <row r="27" spans="1:22" ht="18.75" customHeight="1" x14ac:dyDescent="0.2">
      <c r="A27" s="1" t="s">
        <v>11</v>
      </c>
      <c r="B27" s="19">
        <f t="shared" si="12"/>
        <v>-34</v>
      </c>
      <c r="C27" s="19">
        <v>-22</v>
      </c>
      <c r="D27" s="19">
        <f t="shared" si="13"/>
        <v>-20</v>
      </c>
      <c r="E27" s="19">
        <f t="shared" si="14"/>
        <v>-25</v>
      </c>
      <c r="F27" s="19">
        <v>7</v>
      </c>
      <c r="G27" s="19">
        <v>1</v>
      </c>
      <c r="H27" s="21">
        <v>32</v>
      </c>
      <c r="I27" s="21">
        <v>14</v>
      </c>
      <c r="J27" s="27">
        <f t="shared" si="15"/>
        <v>-20.135087127004404</v>
      </c>
      <c r="K27" s="34">
        <v>5.6378243955612346</v>
      </c>
      <c r="L27" s="34">
        <v>25.772911522565639</v>
      </c>
      <c r="M27" s="21">
        <f t="shared" si="16"/>
        <v>-9</v>
      </c>
      <c r="N27" s="21">
        <f t="shared" si="17"/>
        <v>14</v>
      </c>
      <c r="O27" s="24">
        <v>-3</v>
      </c>
      <c r="P27" s="24">
        <v>4</v>
      </c>
      <c r="Q27" s="24">
        <v>10</v>
      </c>
      <c r="R27" s="24">
        <f t="shared" si="18"/>
        <v>23</v>
      </c>
      <c r="S27" s="24">
        <v>4</v>
      </c>
      <c r="T27" s="24">
        <v>10</v>
      </c>
      <c r="U27" s="24">
        <v>13</v>
      </c>
      <c r="V27" s="31">
        <v>-7.2486313657215877</v>
      </c>
    </row>
    <row r="28" spans="1:22" ht="18.75" customHeight="1" x14ac:dyDescent="0.2">
      <c r="A28" s="5" t="s">
        <v>10</v>
      </c>
      <c r="B28" s="18">
        <f t="shared" si="12"/>
        <v>-23</v>
      </c>
      <c r="C28" s="18">
        <v>-11</v>
      </c>
      <c r="D28" s="18">
        <f t="shared" si="13"/>
        <v>-15</v>
      </c>
      <c r="E28" s="18">
        <f>F28-H28</f>
        <v>-15</v>
      </c>
      <c r="F28" s="18">
        <v>3</v>
      </c>
      <c r="G28" s="18">
        <v>2</v>
      </c>
      <c r="H28" s="18">
        <v>18</v>
      </c>
      <c r="I28" s="18">
        <v>13</v>
      </c>
      <c r="J28" s="25">
        <f t="shared" si="15"/>
        <v>-32.382270485113033</v>
      </c>
      <c r="K28" s="33">
        <v>6.4764540970226046</v>
      </c>
      <c r="L28" s="33">
        <v>38.858724582135636</v>
      </c>
      <c r="M28" s="18">
        <f t="shared" si="16"/>
        <v>-8</v>
      </c>
      <c r="N28" s="18">
        <f t="shared" si="17"/>
        <v>5</v>
      </c>
      <c r="O28" s="18">
        <v>-1</v>
      </c>
      <c r="P28" s="18">
        <v>4</v>
      </c>
      <c r="Q28" s="18">
        <v>1</v>
      </c>
      <c r="R28" s="18">
        <f t="shared" si="18"/>
        <v>13</v>
      </c>
      <c r="S28" s="18">
        <v>3</v>
      </c>
      <c r="T28" s="18">
        <v>6</v>
      </c>
      <c r="U28" s="18">
        <v>7</v>
      </c>
      <c r="V28" s="25">
        <v>-17.27054425872695</v>
      </c>
    </row>
    <row r="29" spans="1:22" ht="18.75" customHeight="1" x14ac:dyDescent="0.2">
      <c r="A29" s="3" t="s">
        <v>9</v>
      </c>
      <c r="B29" s="20">
        <f t="shared" si="12"/>
        <v>-10</v>
      </c>
      <c r="C29" s="20">
        <v>2</v>
      </c>
      <c r="D29" s="20">
        <f t="shared" si="13"/>
        <v>19</v>
      </c>
      <c r="E29" s="20">
        <f t="shared" si="14"/>
        <v>-21</v>
      </c>
      <c r="F29" s="20">
        <v>11</v>
      </c>
      <c r="G29" s="20">
        <v>6</v>
      </c>
      <c r="H29" s="20">
        <v>32</v>
      </c>
      <c r="I29" s="20">
        <v>9</v>
      </c>
      <c r="J29" s="26">
        <f t="shared" si="15"/>
        <v>-15.932602907154392</v>
      </c>
      <c r="K29" s="35">
        <v>8.3456491418427792</v>
      </c>
      <c r="L29" s="35">
        <v>24.278252048997171</v>
      </c>
      <c r="M29" s="22">
        <f t="shared" si="16"/>
        <v>11</v>
      </c>
      <c r="N29" s="22">
        <f t="shared" si="17"/>
        <v>39</v>
      </c>
      <c r="O29" s="20">
        <v>13</v>
      </c>
      <c r="P29" s="20">
        <v>12</v>
      </c>
      <c r="Q29" s="20">
        <v>27</v>
      </c>
      <c r="R29" s="20">
        <f t="shared" si="18"/>
        <v>28</v>
      </c>
      <c r="S29" s="20">
        <v>-9</v>
      </c>
      <c r="T29" s="20">
        <v>17</v>
      </c>
      <c r="U29" s="20">
        <v>11</v>
      </c>
      <c r="V29" s="26">
        <v>8.3456491418427774</v>
      </c>
    </row>
    <row r="30" spans="1:22" ht="18.75" customHeight="1" x14ac:dyDescent="0.2">
      <c r="A30" s="3" t="s">
        <v>8</v>
      </c>
      <c r="B30" s="20">
        <f t="shared" si="12"/>
        <v>1</v>
      </c>
      <c r="C30" s="20">
        <v>51</v>
      </c>
      <c r="D30" s="20">
        <f t="shared" si="13"/>
        <v>30</v>
      </c>
      <c r="E30" s="20">
        <f t="shared" si="14"/>
        <v>-21</v>
      </c>
      <c r="F30" s="20">
        <v>4</v>
      </c>
      <c r="G30" s="20">
        <v>-3</v>
      </c>
      <c r="H30" s="20">
        <v>25</v>
      </c>
      <c r="I30" s="20">
        <v>1</v>
      </c>
      <c r="J30" s="29">
        <f t="shared" si="15"/>
        <v>-16.400773714256367</v>
      </c>
      <c r="K30" s="36">
        <v>3.1239568979535939</v>
      </c>
      <c r="L30" s="36">
        <v>19.524730612209961</v>
      </c>
      <c r="M30" s="20">
        <f t="shared" si="16"/>
        <v>22</v>
      </c>
      <c r="N30" s="20">
        <f t="shared" si="17"/>
        <v>42</v>
      </c>
      <c r="O30" s="20">
        <v>20</v>
      </c>
      <c r="P30" s="20">
        <v>24</v>
      </c>
      <c r="Q30" s="20">
        <v>18</v>
      </c>
      <c r="R30" s="20">
        <f t="shared" si="18"/>
        <v>20</v>
      </c>
      <c r="S30" s="20">
        <v>-14</v>
      </c>
      <c r="T30" s="20">
        <v>11</v>
      </c>
      <c r="U30" s="20">
        <v>9</v>
      </c>
      <c r="V30" s="26">
        <v>17.181762938744768</v>
      </c>
    </row>
    <row r="31" spans="1:22" ht="18.75" customHeight="1" x14ac:dyDescent="0.2">
      <c r="A31" s="1" t="s">
        <v>7</v>
      </c>
      <c r="B31" s="19">
        <f t="shared" si="12"/>
        <v>-15</v>
      </c>
      <c r="C31" s="19">
        <v>-1</v>
      </c>
      <c r="D31" s="19">
        <f t="shared" si="13"/>
        <v>-10</v>
      </c>
      <c r="E31" s="19">
        <f t="shared" si="14"/>
        <v>-19</v>
      </c>
      <c r="F31" s="19">
        <v>10</v>
      </c>
      <c r="G31" s="19">
        <v>5</v>
      </c>
      <c r="H31" s="19">
        <v>29</v>
      </c>
      <c r="I31" s="21">
        <v>-1</v>
      </c>
      <c r="J31" s="27">
        <f t="shared" si="15"/>
        <v>-16.501414576923718</v>
      </c>
      <c r="K31" s="34">
        <v>8.684955040486166</v>
      </c>
      <c r="L31" s="34">
        <v>25.186369617409884</v>
      </c>
      <c r="M31" s="19">
        <f t="shared" si="16"/>
        <v>4</v>
      </c>
      <c r="N31" s="19">
        <f t="shared" si="17"/>
        <v>28</v>
      </c>
      <c r="O31" s="19">
        <v>-12</v>
      </c>
      <c r="P31" s="19">
        <v>10</v>
      </c>
      <c r="Q31" s="19">
        <v>18</v>
      </c>
      <c r="R31" s="19">
        <f t="shared" si="18"/>
        <v>24</v>
      </c>
      <c r="S31" s="19">
        <v>4</v>
      </c>
      <c r="T31" s="19">
        <v>14</v>
      </c>
      <c r="U31" s="19">
        <v>10</v>
      </c>
      <c r="V31" s="30">
        <v>3.4739820161944692</v>
      </c>
    </row>
    <row r="32" spans="1:22" ht="18.75" customHeight="1" x14ac:dyDescent="0.2">
      <c r="A32" s="5" t="s">
        <v>6</v>
      </c>
      <c r="B32" s="18">
        <f t="shared" si="12"/>
        <v>-10</v>
      </c>
      <c r="C32" s="18">
        <v>-17</v>
      </c>
      <c r="D32" s="18">
        <f t="shared" si="13"/>
        <v>2</v>
      </c>
      <c r="E32" s="18">
        <f t="shared" si="14"/>
        <v>-6</v>
      </c>
      <c r="F32" s="18">
        <v>2</v>
      </c>
      <c r="G32" s="18">
        <v>-1</v>
      </c>
      <c r="H32" s="18">
        <v>8</v>
      </c>
      <c r="I32" s="18">
        <v>4</v>
      </c>
      <c r="J32" s="25">
        <f t="shared" si="15"/>
        <v>-19.855301093401511</v>
      </c>
      <c r="K32" s="33">
        <v>6.6184336978005041</v>
      </c>
      <c r="L32" s="33">
        <v>26.473734791202016</v>
      </c>
      <c r="M32" s="18">
        <f t="shared" si="16"/>
        <v>-4</v>
      </c>
      <c r="N32" s="18">
        <f t="shared" si="17"/>
        <v>2</v>
      </c>
      <c r="O32" s="22">
        <v>0</v>
      </c>
      <c r="P32" s="22">
        <v>2</v>
      </c>
      <c r="Q32" s="22">
        <v>0</v>
      </c>
      <c r="R32" s="22">
        <f t="shared" si="18"/>
        <v>6</v>
      </c>
      <c r="S32" s="22">
        <v>-7</v>
      </c>
      <c r="T32" s="22">
        <v>2</v>
      </c>
      <c r="U32" s="22">
        <v>4</v>
      </c>
      <c r="V32" s="29">
        <v>-13.236867395601006</v>
      </c>
    </row>
    <row r="33" spans="1:22" ht="18.75" customHeight="1" x14ac:dyDescent="0.2">
      <c r="A33" s="3" t="s">
        <v>5</v>
      </c>
      <c r="B33" s="20">
        <f t="shared" si="12"/>
        <v>-23</v>
      </c>
      <c r="C33" s="20">
        <v>-6</v>
      </c>
      <c r="D33" s="20">
        <f t="shared" si="13"/>
        <v>-19</v>
      </c>
      <c r="E33" s="20">
        <f t="shared" si="14"/>
        <v>-30</v>
      </c>
      <c r="F33" s="20">
        <v>7</v>
      </c>
      <c r="G33" s="20">
        <v>-3</v>
      </c>
      <c r="H33" s="20">
        <v>37</v>
      </c>
      <c r="I33" s="20">
        <v>5</v>
      </c>
      <c r="J33" s="26">
        <f t="shared" si="15"/>
        <v>-24.922444539025818</v>
      </c>
      <c r="K33" s="35">
        <v>5.8152370591060238</v>
      </c>
      <c r="L33" s="35">
        <v>30.737681598131843</v>
      </c>
      <c r="M33" s="20">
        <f t="shared" si="16"/>
        <v>7</v>
      </c>
      <c r="N33" s="20">
        <f t="shared" si="17"/>
        <v>23</v>
      </c>
      <c r="O33" s="20">
        <v>-22</v>
      </c>
      <c r="P33" s="20">
        <v>14</v>
      </c>
      <c r="Q33" s="20">
        <v>9</v>
      </c>
      <c r="R33" s="20">
        <f t="shared" si="18"/>
        <v>16</v>
      </c>
      <c r="S33" s="20">
        <v>-11</v>
      </c>
      <c r="T33" s="20">
        <v>8</v>
      </c>
      <c r="U33" s="20">
        <v>8</v>
      </c>
      <c r="V33" s="26">
        <v>5.8152370591060265</v>
      </c>
    </row>
    <row r="34" spans="1:22" ht="18.75" customHeight="1" x14ac:dyDescent="0.2">
      <c r="A34" s="3" t="s">
        <v>4</v>
      </c>
      <c r="B34" s="20">
        <f t="shared" si="12"/>
        <v>-23</v>
      </c>
      <c r="C34" s="20">
        <v>-3</v>
      </c>
      <c r="D34" s="20">
        <f t="shared" si="13"/>
        <v>-5</v>
      </c>
      <c r="E34" s="20">
        <f t="shared" si="14"/>
        <v>-17</v>
      </c>
      <c r="F34" s="20">
        <v>3</v>
      </c>
      <c r="G34" s="20">
        <v>1</v>
      </c>
      <c r="H34" s="20">
        <v>20</v>
      </c>
      <c r="I34" s="20">
        <v>1</v>
      </c>
      <c r="J34" s="26">
        <f t="shared" si="15"/>
        <v>-20.447572818733335</v>
      </c>
      <c r="K34" s="35">
        <v>3.608395203305883</v>
      </c>
      <c r="L34" s="35">
        <v>24.055968022039217</v>
      </c>
      <c r="M34" s="20">
        <f>N34-R34</f>
        <v>-6</v>
      </c>
      <c r="N34" s="20">
        <f t="shared" si="17"/>
        <v>10</v>
      </c>
      <c r="O34" s="20">
        <v>-4</v>
      </c>
      <c r="P34" s="20">
        <v>3</v>
      </c>
      <c r="Q34" s="20">
        <v>7</v>
      </c>
      <c r="R34" s="20">
        <f t="shared" si="18"/>
        <v>16</v>
      </c>
      <c r="S34" s="20">
        <v>1</v>
      </c>
      <c r="T34" s="20">
        <v>8</v>
      </c>
      <c r="U34" s="20">
        <v>8</v>
      </c>
      <c r="V34" s="26">
        <v>-7.2167904066117678</v>
      </c>
    </row>
    <row r="35" spans="1:22" ht="18.75" customHeight="1" x14ac:dyDescent="0.2">
      <c r="A35" s="1" t="s">
        <v>3</v>
      </c>
      <c r="B35" s="19">
        <f t="shared" si="12"/>
        <v>2</v>
      </c>
      <c r="C35" s="19">
        <v>27</v>
      </c>
      <c r="D35" s="19">
        <f t="shared" si="13"/>
        <v>7</v>
      </c>
      <c r="E35" s="19">
        <f t="shared" si="14"/>
        <v>-11</v>
      </c>
      <c r="F35" s="19">
        <v>5</v>
      </c>
      <c r="G35" s="19">
        <v>1</v>
      </c>
      <c r="H35" s="19">
        <v>16</v>
      </c>
      <c r="I35" s="21">
        <v>1</v>
      </c>
      <c r="J35" s="27">
        <f t="shared" si="15"/>
        <v>-12.883331247613452</v>
      </c>
      <c r="K35" s="34">
        <v>5.8560596580061164</v>
      </c>
      <c r="L35" s="34">
        <v>18.739390905619569</v>
      </c>
      <c r="M35" s="21">
        <f t="shared" si="16"/>
        <v>13</v>
      </c>
      <c r="N35" s="21">
        <f t="shared" si="17"/>
        <v>23</v>
      </c>
      <c r="O35" s="24">
        <v>5</v>
      </c>
      <c r="P35" s="24">
        <v>16</v>
      </c>
      <c r="Q35" s="24">
        <v>7</v>
      </c>
      <c r="R35" s="24">
        <f t="shared" si="18"/>
        <v>10</v>
      </c>
      <c r="S35" s="24">
        <v>-2</v>
      </c>
      <c r="T35" s="24">
        <v>4</v>
      </c>
      <c r="U35" s="24">
        <v>6</v>
      </c>
      <c r="V35" s="31">
        <v>15.225755110815898</v>
      </c>
    </row>
    <row r="36" spans="1:22" ht="18.75" customHeight="1" x14ac:dyDescent="0.2">
      <c r="A36" s="5" t="s">
        <v>2</v>
      </c>
      <c r="B36" s="18">
        <f t="shared" si="12"/>
        <v>-4</v>
      </c>
      <c r="C36" s="18">
        <v>4</v>
      </c>
      <c r="D36" s="18">
        <f t="shared" si="13"/>
        <v>10</v>
      </c>
      <c r="E36" s="18">
        <f t="shared" si="14"/>
        <v>-9</v>
      </c>
      <c r="F36" s="18">
        <v>1</v>
      </c>
      <c r="G36" s="18">
        <v>0</v>
      </c>
      <c r="H36" s="18">
        <v>10</v>
      </c>
      <c r="I36" s="18">
        <v>1</v>
      </c>
      <c r="J36" s="25">
        <f t="shared" si="15"/>
        <v>-28.992542253210363</v>
      </c>
      <c r="K36" s="33">
        <v>3.2213935836900398</v>
      </c>
      <c r="L36" s="33">
        <v>32.213935836900404</v>
      </c>
      <c r="M36" s="18">
        <f t="shared" si="16"/>
        <v>5</v>
      </c>
      <c r="N36" s="18">
        <f t="shared" si="17"/>
        <v>11</v>
      </c>
      <c r="O36" s="18">
        <v>7</v>
      </c>
      <c r="P36" s="18">
        <v>2</v>
      </c>
      <c r="Q36" s="18">
        <v>9</v>
      </c>
      <c r="R36" s="18">
        <f t="shared" si="18"/>
        <v>6</v>
      </c>
      <c r="S36" s="18">
        <v>-4</v>
      </c>
      <c r="T36" s="18">
        <v>3</v>
      </c>
      <c r="U36" s="18">
        <v>3</v>
      </c>
      <c r="V36" s="25">
        <v>16.106967918450209</v>
      </c>
    </row>
    <row r="37" spans="1:22" ht="18.75" customHeight="1" x14ac:dyDescent="0.2">
      <c r="A37" s="3" t="s">
        <v>1</v>
      </c>
      <c r="B37" s="20">
        <f t="shared" si="12"/>
        <v>-8</v>
      </c>
      <c r="C37" s="20">
        <v>-1</v>
      </c>
      <c r="D37" s="20">
        <f t="shared" si="13"/>
        <v>-2</v>
      </c>
      <c r="E37" s="20">
        <f t="shared" si="14"/>
        <v>-4</v>
      </c>
      <c r="F37" s="20">
        <v>1</v>
      </c>
      <c r="G37" s="20">
        <v>-1</v>
      </c>
      <c r="H37" s="20">
        <v>5</v>
      </c>
      <c r="I37" s="20">
        <v>-2</v>
      </c>
      <c r="J37" s="26">
        <f t="shared" si="15"/>
        <v>-18.571283199348734</v>
      </c>
      <c r="K37" s="35">
        <v>4.6428207998371835</v>
      </c>
      <c r="L37" s="35">
        <v>23.214103999185916</v>
      </c>
      <c r="M37" s="20">
        <f>N37-R37</f>
        <v>-4</v>
      </c>
      <c r="N37" s="22">
        <f t="shared" si="17"/>
        <v>3</v>
      </c>
      <c r="O37" s="20">
        <v>1</v>
      </c>
      <c r="P37" s="20">
        <v>2</v>
      </c>
      <c r="Q37" s="20">
        <v>1</v>
      </c>
      <c r="R37" s="20">
        <f t="shared" si="18"/>
        <v>7</v>
      </c>
      <c r="S37" s="20">
        <v>4</v>
      </c>
      <c r="T37" s="20">
        <v>6</v>
      </c>
      <c r="U37" s="20">
        <v>1</v>
      </c>
      <c r="V37" s="26">
        <v>-18.571283199348738</v>
      </c>
    </row>
    <row r="38" spans="1:22" ht="18.75" customHeight="1" x14ac:dyDescent="0.2">
      <c r="A38" s="1" t="s">
        <v>0</v>
      </c>
      <c r="B38" s="19">
        <f t="shared" si="12"/>
        <v>0</v>
      </c>
      <c r="C38" s="19">
        <v>3</v>
      </c>
      <c r="D38" s="19">
        <f t="shared" si="13"/>
        <v>5</v>
      </c>
      <c r="E38" s="19">
        <f t="shared" si="14"/>
        <v>-7</v>
      </c>
      <c r="F38" s="19">
        <v>0</v>
      </c>
      <c r="G38" s="19">
        <v>-2</v>
      </c>
      <c r="H38" s="19">
        <v>7</v>
      </c>
      <c r="I38" s="21">
        <v>0</v>
      </c>
      <c r="J38" s="27">
        <f t="shared" si="15"/>
        <v>-34.849621496283163</v>
      </c>
      <c r="K38" s="34">
        <v>0</v>
      </c>
      <c r="L38" s="34">
        <v>34.849621496283163</v>
      </c>
      <c r="M38" s="21">
        <f t="shared" si="16"/>
        <v>7</v>
      </c>
      <c r="N38" s="19">
        <f t="shared" si="17"/>
        <v>9</v>
      </c>
      <c r="O38" s="19">
        <v>2</v>
      </c>
      <c r="P38" s="19">
        <v>1</v>
      </c>
      <c r="Q38" s="19">
        <v>8</v>
      </c>
      <c r="R38" s="19">
        <f t="shared" si="18"/>
        <v>2</v>
      </c>
      <c r="S38" s="19">
        <v>-5</v>
      </c>
      <c r="T38" s="19">
        <v>1</v>
      </c>
      <c r="U38" s="19">
        <v>1</v>
      </c>
      <c r="V38" s="30">
        <v>34.849621496283163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-344</v>
      </c>
      <c r="C9" s="17">
        <f t="shared" si="0"/>
        <v>-102</v>
      </c>
      <c r="D9" s="17">
        <f t="shared" si="0"/>
        <v>-99</v>
      </c>
      <c r="E9" s="17">
        <f t="shared" si="0"/>
        <v>-320</v>
      </c>
      <c r="F9" s="17">
        <f t="shared" si="0"/>
        <v>133</v>
      </c>
      <c r="G9" s="17">
        <f t="shared" si="0"/>
        <v>-6</v>
      </c>
      <c r="H9" s="17">
        <f t="shared" si="0"/>
        <v>453</v>
      </c>
      <c r="I9" s="17">
        <f>I10+I11</f>
        <v>69</v>
      </c>
      <c r="J9" s="28">
        <f>K9-L9</f>
        <v>-14.876854543847365</v>
      </c>
      <c r="K9" s="28">
        <v>6.1831926697865596</v>
      </c>
      <c r="L9" s="28">
        <v>21.060047213633926</v>
      </c>
      <c r="M9" s="17">
        <f t="shared" ref="M9:U9" si="1">M10+M11</f>
        <v>-24</v>
      </c>
      <c r="N9" s="17">
        <f t="shared" si="1"/>
        <v>417</v>
      </c>
      <c r="O9" s="17">
        <f t="shared" si="1"/>
        <v>-76</v>
      </c>
      <c r="P9" s="17">
        <f t="shared" si="1"/>
        <v>269</v>
      </c>
      <c r="Q9" s="17">
        <f t="shared" si="1"/>
        <v>148</v>
      </c>
      <c r="R9" s="17">
        <f>R10+R11</f>
        <v>441</v>
      </c>
      <c r="S9" s="17">
        <f t="shared" si="1"/>
        <v>-52</v>
      </c>
      <c r="T9" s="17">
        <f t="shared" si="1"/>
        <v>293</v>
      </c>
      <c r="U9" s="17">
        <f t="shared" si="1"/>
        <v>148</v>
      </c>
      <c r="V9" s="28">
        <v>-1.1157640907885558</v>
      </c>
    </row>
    <row r="10" spans="1:22" ht="15" customHeight="1" x14ac:dyDescent="0.2">
      <c r="A10" s="6" t="s">
        <v>28</v>
      </c>
      <c r="B10" s="18">
        <f t="shared" ref="B10:I10" si="2">B20+B21+B22+B23</f>
        <v>-236</v>
      </c>
      <c r="C10" s="18">
        <f t="shared" si="2"/>
        <v>-86</v>
      </c>
      <c r="D10" s="18">
        <f t="shared" si="2"/>
        <v>-81</v>
      </c>
      <c r="E10" s="18">
        <f t="shared" si="2"/>
        <v>-203</v>
      </c>
      <c r="F10" s="18">
        <f t="shared" si="2"/>
        <v>107</v>
      </c>
      <c r="G10" s="18">
        <f t="shared" si="2"/>
        <v>-2</v>
      </c>
      <c r="H10" s="18">
        <f t="shared" si="2"/>
        <v>310</v>
      </c>
      <c r="I10" s="18">
        <f t="shared" si="2"/>
        <v>46</v>
      </c>
      <c r="J10" s="25">
        <f t="shared" ref="J10:J38" si="3">K10-L10</f>
        <v>-12.452648172984164</v>
      </c>
      <c r="K10" s="25">
        <v>6.5637111059571698</v>
      </c>
      <c r="L10" s="25">
        <v>19.016359278941334</v>
      </c>
      <c r="M10" s="18">
        <f t="shared" ref="M10:U10" si="4">M20+M21+M22+M23</f>
        <v>-33</v>
      </c>
      <c r="N10" s="18">
        <f t="shared" si="4"/>
        <v>298</v>
      </c>
      <c r="O10" s="18">
        <f t="shared" si="4"/>
        <v>-88</v>
      </c>
      <c r="P10" s="18">
        <f t="shared" si="4"/>
        <v>213</v>
      </c>
      <c r="Q10" s="18">
        <f t="shared" si="4"/>
        <v>85</v>
      </c>
      <c r="R10" s="18">
        <f t="shared" si="4"/>
        <v>331</v>
      </c>
      <c r="S10" s="18">
        <f t="shared" si="4"/>
        <v>-55</v>
      </c>
      <c r="T10" s="18">
        <f t="shared" si="4"/>
        <v>227</v>
      </c>
      <c r="U10" s="18">
        <f t="shared" si="4"/>
        <v>104</v>
      </c>
      <c r="V10" s="25">
        <v>-2.024322116790529</v>
      </c>
    </row>
    <row r="11" spans="1:22" ht="15" customHeight="1" x14ac:dyDescent="0.2">
      <c r="A11" s="2" t="s">
        <v>27</v>
      </c>
      <c r="B11" s="19">
        <f t="shared" ref="B11:I11" si="5">B12+B13+B14+B15+B16</f>
        <v>-108</v>
      </c>
      <c r="C11" s="19">
        <f t="shared" si="5"/>
        <v>-16</v>
      </c>
      <c r="D11" s="19">
        <f t="shared" si="5"/>
        <v>-18</v>
      </c>
      <c r="E11" s="19">
        <f t="shared" si="5"/>
        <v>-117</v>
      </c>
      <c r="F11" s="19">
        <f t="shared" si="5"/>
        <v>26</v>
      </c>
      <c r="G11" s="19">
        <f t="shared" si="5"/>
        <v>-4</v>
      </c>
      <c r="H11" s="19">
        <f t="shared" si="5"/>
        <v>143</v>
      </c>
      <c r="I11" s="19">
        <f t="shared" si="5"/>
        <v>23</v>
      </c>
      <c r="J11" s="30">
        <f t="shared" si="3"/>
        <v>-22.464705084003953</v>
      </c>
      <c r="K11" s="30">
        <v>4.9921566853342112</v>
      </c>
      <c r="L11" s="30">
        <v>27.456861769338165</v>
      </c>
      <c r="M11" s="19">
        <f t="shared" ref="M11:U11" si="6">M12+M13+M14+M15+M16</f>
        <v>9</v>
      </c>
      <c r="N11" s="19">
        <f t="shared" si="6"/>
        <v>119</v>
      </c>
      <c r="O11" s="19">
        <f t="shared" si="6"/>
        <v>12</v>
      </c>
      <c r="P11" s="19">
        <f t="shared" si="6"/>
        <v>56</v>
      </c>
      <c r="Q11" s="19">
        <f t="shared" si="6"/>
        <v>63</v>
      </c>
      <c r="R11" s="19">
        <f t="shared" si="6"/>
        <v>110</v>
      </c>
      <c r="S11" s="19">
        <f t="shared" si="6"/>
        <v>3</v>
      </c>
      <c r="T11" s="19">
        <f t="shared" si="6"/>
        <v>66</v>
      </c>
      <c r="U11" s="19">
        <f t="shared" si="6"/>
        <v>44</v>
      </c>
      <c r="V11" s="30">
        <v>1.7280542372310741</v>
      </c>
    </row>
    <row r="12" spans="1:22" ht="15" customHeight="1" x14ac:dyDescent="0.2">
      <c r="A12" s="6" t="s">
        <v>26</v>
      </c>
      <c r="B12" s="18">
        <f t="shared" ref="B12:I12" si="7">B24</f>
        <v>-11</v>
      </c>
      <c r="C12" s="18">
        <f t="shared" si="7"/>
        <v>-8</v>
      </c>
      <c r="D12" s="18">
        <f t="shared" si="7"/>
        <v>-5</v>
      </c>
      <c r="E12" s="18">
        <f t="shared" si="7"/>
        <v>-9</v>
      </c>
      <c r="F12" s="18">
        <f t="shared" si="7"/>
        <v>1</v>
      </c>
      <c r="G12" s="18">
        <f t="shared" si="7"/>
        <v>-1</v>
      </c>
      <c r="H12" s="18">
        <f t="shared" si="7"/>
        <v>10</v>
      </c>
      <c r="I12" s="18">
        <f t="shared" si="7"/>
        <v>2</v>
      </c>
      <c r="J12" s="25">
        <f t="shared" si="3"/>
        <v>-21.560069569783089</v>
      </c>
      <c r="K12" s="25">
        <v>2.3955632855314537</v>
      </c>
      <c r="L12" s="25">
        <v>23.955632855314541</v>
      </c>
      <c r="M12" s="18">
        <f t="shared" ref="M12:U12" si="8">M24</f>
        <v>-2</v>
      </c>
      <c r="N12" s="18">
        <f t="shared" si="8"/>
        <v>9</v>
      </c>
      <c r="O12" s="18">
        <f t="shared" si="8"/>
        <v>-1</v>
      </c>
      <c r="P12" s="18">
        <f t="shared" si="8"/>
        <v>5</v>
      </c>
      <c r="Q12" s="18">
        <f t="shared" si="8"/>
        <v>4</v>
      </c>
      <c r="R12" s="18">
        <f t="shared" si="8"/>
        <v>11</v>
      </c>
      <c r="S12" s="18">
        <f t="shared" si="8"/>
        <v>1</v>
      </c>
      <c r="T12" s="18">
        <f t="shared" si="8"/>
        <v>10</v>
      </c>
      <c r="U12" s="18">
        <f t="shared" si="8"/>
        <v>1</v>
      </c>
      <c r="V12" s="25">
        <v>-4.7911265710629145</v>
      </c>
    </row>
    <row r="13" spans="1:22" ht="15" customHeight="1" x14ac:dyDescent="0.2">
      <c r="A13" s="4" t="s">
        <v>25</v>
      </c>
      <c r="B13" s="20">
        <f t="shared" ref="B13:I13" si="9">B25+B26+B27</f>
        <v>-37</v>
      </c>
      <c r="C13" s="20">
        <f t="shared" si="9"/>
        <v>-22</v>
      </c>
      <c r="D13" s="20">
        <f t="shared" si="9"/>
        <v>-24</v>
      </c>
      <c r="E13" s="20">
        <f t="shared" si="9"/>
        <v>-28</v>
      </c>
      <c r="F13" s="20">
        <f t="shared" si="9"/>
        <v>1</v>
      </c>
      <c r="G13" s="20">
        <f t="shared" si="9"/>
        <v>-2</v>
      </c>
      <c r="H13" s="20">
        <f t="shared" si="9"/>
        <v>29</v>
      </c>
      <c r="I13" s="20">
        <f t="shared" si="9"/>
        <v>11</v>
      </c>
      <c r="J13" s="26">
        <f t="shared" si="3"/>
        <v>-30.460816719471374</v>
      </c>
      <c r="K13" s="26">
        <v>1.0878863114096919</v>
      </c>
      <c r="L13" s="26">
        <v>31.548703030881065</v>
      </c>
      <c r="M13" s="20">
        <f t="shared" ref="M13:U13" si="10">M25+M26+M27</f>
        <v>-9</v>
      </c>
      <c r="N13" s="20">
        <f t="shared" si="10"/>
        <v>15</v>
      </c>
      <c r="O13" s="20">
        <f t="shared" si="10"/>
        <v>-2</v>
      </c>
      <c r="P13" s="20">
        <f t="shared" si="10"/>
        <v>6</v>
      </c>
      <c r="Q13" s="20">
        <f t="shared" si="10"/>
        <v>9</v>
      </c>
      <c r="R13" s="20">
        <f t="shared" si="10"/>
        <v>24</v>
      </c>
      <c r="S13" s="20">
        <f t="shared" si="10"/>
        <v>9</v>
      </c>
      <c r="T13" s="20">
        <f t="shared" si="10"/>
        <v>14</v>
      </c>
      <c r="U13" s="20">
        <f t="shared" si="10"/>
        <v>10</v>
      </c>
      <c r="V13" s="26">
        <v>-9.7909768026872257</v>
      </c>
    </row>
    <row r="14" spans="1:22" ht="15" customHeight="1" x14ac:dyDescent="0.2">
      <c r="A14" s="4" t="s">
        <v>24</v>
      </c>
      <c r="B14" s="20">
        <f t="shared" ref="B14:I14" si="11">B28+B29+B30+B31</f>
        <v>-26</v>
      </c>
      <c r="C14" s="20">
        <f t="shared" si="11"/>
        <v>20</v>
      </c>
      <c r="D14" s="20">
        <f t="shared" si="11"/>
        <v>13</v>
      </c>
      <c r="E14" s="20">
        <f t="shared" si="11"/>
        <v>-34</v>
      </c>
      <c r="F14" s="20">
        <f t="shared" si="11"/>
        <v>14</v>
      </c>
      <c r="G14" s="20">
        <f t="shared" si="11"/>
        <v>3</v>
      </c>
      <c r="H14" s="20">
        <f t="shared" si="11"/>
        <v>48</v>
      </c>
      <c r="I14" s="20">
        <f t="shared" si="11"/>
        <v>1</v>
      </c>
      <c r="J14" s="26">
        <f t="shared" si="3"/>
        <v>-16.905514385353094</v>
      </c>
      <c r="K14" s="26">
        <v>6.9610941586748041</v>
      </c>
      <c r="L14" s="26">
        <v>23.866608544027898</v>
      </c>
      <c r="M14" s="20">
        <f t="shared" ref="M14:U14" si="12">M28+M29+M30+M31</f>
        <v>8</v>
      </c>
      <c r="N14" s="20">
        <f t="shared" si="12"/>
        <v>51</v>
      </c>
      <c r="O14" s="20">
        <f t="shared" si="12"/>
        <v>15</v>
      </c>
      <c r="P14" s="20">
        <f t="shared" si="12"/>
        <v>22</v>
      </c>
      <c r="Q14" s="20">
        <f t="shared" si="12"/>
        <v>29</v>
      </c>
      <c r="R14" s="20">
        <f t="shared" si="12"/>
        <v>43</v>
      </c>
      <c r="S14" s="20">
        <f t="shared" si="12"/>
        <v>4</v>
      </c>
      <c r="T14" s="20">
        <f t="shared" si="12"/>
        <v>24</v>
      </c>
      <c r="U14" s="20">
        <f t="shared" si="12"/>
        <v>19</v>
      </c>
      <c r="V14" s="26">
        <v>3.9777680906713186</v>
      </c>
    </row>
    <row r="15" spans="1:22" ht="15" customHeight="1" x14ac:dyDescent="0.2">
      <c r="A15" s="4" t="s">
        <v>23</v>
      </c>
      <c r="B15" s="20">
        <f t="shared" ref="B15:I15" si="13">B32+B33+B34+B35</f>
        <v>-27</v>
      </c>
      <c r="C15" s="20">
        <f t="shared" si="13"/>
        <v>-1</v>
      </c>
      <c r="D15" s="20">
        <f t="shared" si="13"/>
        <v>-7</v>
      </c>
      <c r="E15" s="20">
        <f t="shared" si="13"/>
        <v>-34</v>
      </c>
      <c r="F15" s="20">
        <f t="shared" si="13"/>
        <v>10</v>
      </c>
      <c r="G15" s="20">
        <f t="shared" si="13"/>
        <v>0</v>
      </c>
      <c r="H15" s="20">
        <f t="shared" si="13"/>
        <v>44</v>
      </c>
      <c r="I15" s="20">
        <f t="shared" si="13"/>
        <v>11</v>
      </c>
      <c r="J15" s="26">
        <f t="shared" si="3"/>
        <v>-22.359393467669872</v>
      </c>
      <c r="K15" s="26">
        <v>6.5762921963734895</v>
      </c>
      <c r="L15" s="26">
        <v>28.935685664043362</v>
      </c>
      <c r="M15" s="20">
        <f t="shared" ref="M15:U15" si="14">M32+M33+M34+M35</f>
        <v>7</v>
      </c>
      <c r="N15" s="20">
        <f t="shared" si="14"/>
        <v>32</v>
      </c>
      <c r="O15" s="20">
        <f t="shared" si="14"/>
        <v>-5</v>
      </c>
      <c r="P15" s="20">
        <f t="shared" si="14"/>
        <v>20</v>
      </c>
      <c r="Q15" s="20">
        <f t="shared" si="14"/>
        <v>12</v>
      </c>
      <c r="R15" s="20">
        <f t="shared" si="14"/>
        <v>25</v>
      </c>
      <c r="S15" s="20">
        <f t="shared" si="14"/>
        <v>-9</v>
      </c>
      <c r="T15" s="20">
        <f t="shared" si="14"/>
        <v>13</v>
      </c>
      <c r="U15" s="20">
        <f t="shared" si="14"/>
        <v>12</v>
      </c>
      <c r="V15" s="26">
        <v>4.6034045374614436</v>
      </c>
    </row>
    <row r="16" spans="1:22" ht="15" customHeight="1" x14ac:dyDescent="0.2">
      <c r="A16" s="2" t="s">
        <v>22</v>
      </c>
      <c r="B16" s="19">
        <f t="shared" ref="B16:I16" si="15">B36+B37+B38</f>
        <v>-7</v>
      </c>
      <c r="C16" s="19">
        <f t="shared" si="15"/>
        <v>-5</v>
      </c>
      <c r="D16" s="19">
        <f t="shared" si="15"/>
        <v>5</v>
      </c>
      <c r="E16" s="19">
        <f t="shared" si="15"/>
        <v>-12</v>
      </c>
      <c r="F16" s="19">
        <f t="shared" si="15"/>
        <v>0</v>
      </c>
      <c r="G16" s="19">
        <f t="shared" si="15"/>
        <v>-4</v>
      </c>
      <c r="H16" s="19">
        <f t="shared" si="15"/>
        <v>12</v>
      </c>
      <c r="I16" s="19">
        <f t="shared" si="15"/>
        <v>-2</v>
      </c>
      <c r="J16" s="30">
        <f t="shared" si="3"/>
        <v>-35.322580645161288</v>
      </c>
      <c r="K16" s="30">
        <v>0</v>
      </c>
      <c r="L16" s="30">
        <v>35.322580645161288</v>
      </c>
      <c r="M16" s="19">
        <f t="shared" ref="M16:U16" si="16">M36+M37+M38</f>
        <v>5</v>
      </c>
      <c r="N16" s="19">
        <f t="shared" si="16"/>
        <v>12</v>
      </c>
      <c r="O16" s="19">
        <f t="shared" si="16"/>
        <v>5</v>
      </c>
      <c r="P16" s="19">
        <f t="shared" si="16"/>
        <v>3</v>
      </c>
      <c r="Q16" s="19">
        <f t="shared" si="16"/>
        <v>9</v>
      </c>
      <c r="R16" s="19">
        <f t="shared" si="16"/>
        <v>7</v>
      </c>
      <c r="S16" s="19">
        <f t="shared" si="16"/>
        <v>-2</v>
      </c>
      <c r="T16" s="19">
        <f t="shared" si="16"/>
        <v>5</v>
      </c>
      <c r="U16" s="19">
        <f t="shared" si="16"/>
        <v>2</v>
      </c>
      <c r="V16" s="30">
        <v>14.717741935483868</v>
      </c>
    </row>
    <row r="17" spans="1:22" ht="15" customHeight="1" x14ac:dyDescent="0.2">
      <c r="A17" s="6" t="s">
        <v>21</v>
      </c>
      <c r="B17" s="18">
        <f t="shared" ref="B17:I17" si="17">B12+B13+B20</f>
        <v>-153</v>
      </c>
      <c r="C17" s="18">
        <f t="shared" si="17"/>
        <v>-60</v>
      </c>
      <c r="D17" s="18">
        <f t="shared" si="17"/>
        <v>-52</v>
      </c>
      <c r="E17" s="18">
        <f t="shared" si="17"/>
        <v>-119</v>
      </c>
      <c r="F17" s="18">
        <f t="shared" si="17"/>
        <v>41</v>
      </c>
      <c r="G17" s="18">
        <f t="shared" si="17"/>
        <v>-7</v>
      </c>
      <c r="H17" s="18">
        <f t="shared" si="17"/>
        <v>160</v>
      </c>
      <c r="I17" s="18">
        <f t="shared" si="17"/>
        <v>28</v>
      </c>
      <c r="J17" s="25">
        <f t="shared" si="3"/>
        <v>-13.486140029819474</v>
      </c>
      <c r="K17" s="25">
        <v>4.6464852203579703</v>
      </c>
      <c r="L17" s="25">
        <v>18.132625250177444</v>
      </c>
      <c r="M17" s="18">
        <f t="shared" ref="M17:U17" si="18">M12+M13+M20</f>
        <v>-34</v>
      </c>
      <c r="N17" s="18">
        <f t="shared" si="18"/>
        <v>124</v>
      </c>
      <c r="O17" s="18">
        <f t="shared" si="18"/>
        <v>-26</v>
      </c>
      <c r="P17" s="18">
        <f t="shared" si="18"/>
        <v>87</v>
      </c>
      <c r="Q17" s="18">
        <f t="shared" si="18"/>
        <v>37</v>
      </c>
      <c r="R17" s="18">
        <f t="shared" si="18"/>
        <v>158</v>
      </c>
      <c r="S17" s="18">
        <f t="shared" si="18"/>
        <v>-9</v>
      </c>
      <c r="T17" s="18">
        <f t="shared" si="18"/>
        <v>116</v>
      </c>
      <c r="U17" s="18">
        <f t="shared" si="18"/>
        <v>42</v>
      </c>
      <c r="V17" s="25">
        <v>-3.8531828656627081</v>
      </c>
    </row>
    <row r="18" spans="1:22" ht="15" customHeight="1" x14ac:dyDescent="0.2">
      <c r="A18" s="4" t="s">
        <v>20</v>
      </c>
      <c r="B18" s="20">
        <f t="shared" ref="B18:I18" si="19">B14+B22</f>
        <v>-58</v>
      </c>
      <c r="C18" s="20">
        <f t="shared" si="19"/>
        <v>-9</v>
      </c>
      <c r="D18" s="20">
        <f t="shared" si="19"/>
        <v>13</v>
      </c>
      <c r="E18" s="20">
        <f t="shared" si="19"/>
        <v>-61</v>
      </c>
      <c r="F18" s="20">
        <f t="shared" si="19"/>
        <v>27</v>
      </c>
      <c r="G18" s="20">
        <f t="shared" si="19"/>
        <v>2</v>
      </c>
      <c r="H18" s="20">
        <f t="shared" si="19"/>
        <v>88</v>
      </c>
      <c r="I18" s="20">
        <f t="shared" si="19"/>
        <v>8</v>
      </c>
      <c r="J18" s="26">
        <f t="shared" si="3"/>
        <v>-16.238798219530466</v>
      </c>
      <c r="K18" s="26">
        <v>7.1876647856938112</v>
      </c>
      <c r="L18" s="26">
        <v>23.426463005224278</v>
      </c>
      <c r="M18" s="20">
        <f t="shared" ref="M18:U18" si="20">M14+M22</f>
        <v>3</v>
      </c>
      <c r="N18" s="20">
        <f t="shared" si="20"/>
        <v>82</v>
      </c>
      <c r="O18" s="20">
        <f t="shared" si="20"/>
        <v>16</v>
      </c>
      <c r="P18" s="20">
        <f t="shared" si="20"/>
        <v>37</v>
      </c>
      <c r="Q18" s="20">
        <f t="shared" si="20"/>
        <v>45</v>
      </c>
      <c r="R18" s="20">
        <f t="shared" si="20"/>
        <v>79</v>
      </c>
      <c r="S18" s="20">
        <f t="shared" si="20"/>
        <v>-3</v>
      </c>
      <c r="T18" s="20">
        <f t="shared" si="20"/>
        <v>39</v>
      </c>
      <c r="U18" s="20">
        <f t="shared" si="20"/>
        <v>40</v>
      </c>
      <c r="V18" s="26">
        <v>0.79862942063264697</v>
      </c>
    </row>
    <row r="19" spans="1:22" ht="15" customHeight="1" x14ac:dyDescent="0.2">
      <c r="A19" s="2" t="s">
        <v>19</v>
      </c>
      <c r="B19" s="19">
        <f t="shared" ref="B19:I19" si="21">B15+B16+B21+B23</f>
        <v>-133</v>
      </c>
      <c r="C19" s="19">
        <f t="shared" si="21"/>
        <v>-33</v>
      </c>
      <c r="D19" s="19">
        <f t="shared" si="21"/>
        <v>-60</v>
      </c>
      <c r="E19" s="19">
        <f t="shared" si="21"/>
        <v>-140</v>
      </c>
      <c r="F19" s="19">
        <f t="shared" si="21"/>
        <v>65</v>
      </c>
      <c r="G19" s="19">
        <f t="shared" si="21"/>
        <v>-1</v>
      </c>
      <c r="H19" s="19">
        <f t="shared" si="21"/>
        <v>205</v>
      </c>
      <c r="I19" s="19">
        <f t="shared" si="21"/>
        <v>33</v>
      </c>
      <c r="J19" s="30">
        <f t="shared" si="3"/>
        <v>-15.678169820658312</v>
      </c>
      <c r="K19" s="30">
        <v>7.279150273877069</v>
      </c>
      <c r="L19" s="30">
        <v>22.95732009453538</v>
      </c>
      <c r="M19" s="19">
        <f t="shared" ref="M19:U19" si="22">M15+M16+M21+M23</f>
        <v>7</v>
      </c>
      <c r="N19" s="19">
        <f t="shared" si="22"/>
        <v>211</v>
      </c>
      <c r="O19" s="19">
        <f t="shared" si="22"/>
        <v>-66</v>
      </c>
      <c r="P19" s="19">
        <f t="shared" si="22"/>
        <v>145</v>
      </c>
      <c r="Q19" s="19">
        <f t="shared" si="22"/>
        <v>66</v>
      </c>
      <c r="R19" s="19">
        <f t="shared" si="22"/>
        <v>204</v>
      </c>
      <c r="S19" s="19">
        <f t="shared" si="22"/>
        <v>-40</v>
      </c>
      <c r="T19" s="19">
        <f t="shared" si="22"/>
        <v>138</v>
      </c>
      <c r="U19" s="19">
        <f t="shared" si="22"/>
        <v>66</v>
      </c>
      <c r="V19" s="30">
        <v>0.78390849103291771</v>
      </c>
    </row>
    <row r="20" spans="1:22" ht="15" customHeight="1" x14ac:dyDescent="0.2">
      <c r="A20" s="5" t="s">
        <v>18</v>
      </c>
      <c r="B20" s="18">
        <f>E20+M20</f>
        <v>-105</v>
      </c>
      <c r="C20" s="18">
        <v>-30</v>
      </c>
      <c r="D20" s="18">
        <f>G20-I20+O20-S20</f>
        <v>-23</v>
      </c>
      <c r="E20" s="18">
        <f>F20-H20</f>
        <v>-82</v>
      </c>
      <c r="F20" s="18">
        <v>39</v>
      </c>
      <c r="G20" s="18">
        <v>-4</v>
      </c>
      <c r="H20" s="18">
        <v>121</v>
      </c>
      <c r="I20" s="18">
        <v>15</v>
      </c>
      <c r="J20" s="25">
        <f t="shared" si="3"/>
        <v>-10.951992728433027</v>
      </c>
      <c r="K20" s="25">
        <v>5.2088745903522939</v>
      </c>
      <c r="L20" s="25">
        <v>16.160867318785321</v>
      </c>
      <c r="M20" s="18">
        <f>N20-R20</f>
        <v>-23</v>
      </c>
      <c r="N20" s="18">
        <f>SUM(P20:Q20)</f>
        <v>100</v>
      </c>
      <c r="O20" s="22">
        <v>-23</v>
      </c>
      <c r="P20" s="22">
        <v>76</v>
      </c>
      <c r="Q20" s="22">
        <v>24</v>
      </c>
      <c r="R20" s="22">
        <f>SUM(T20:U20)</f>
        <v>123</v>
      </c>
      <c r="S20" s="22">
        <v>-19</v>
      </c>
      <c r="T20" s="22">
        <v>92</v>
      </c>
      <c r="U20" s="22">
        <v>31</v>
      </c>
      <c r="V20" s="29">
        <v>-3.0719003994385332</v>
      </c>
    </row>
    <row r="21" spans="1:22" ht="15" customHeight="1" x14ac:dyDescent="0.2">
      <c r="A21" s="3" t="s">
        <v>17</v>
      </c>
      <c r="B21" s="20">
        <f t="shared" ref="B21:B38" si="23">E21+M21</f>
        <v>-62</v>
      </c>
      <c r="C21" s="20">
        <v>-20</v>
      </c>
      <c r="D21" s="20">
        <f t="shared" ref="D21:D38" si="24">G21-I21+O21-S21</f>
        <v>-33</v>
      </c>
      <c r="E21" s="20">
        <f t="shared" ref="E21:E38" si="25">F21-H21</f>
        <v>-62</v>
      </c>
      <c r="F21" s="20">
        <v>45</v>
      </c>
      <c r="G21" s="20">
        <v>3</v>
      </c>
      <c r="H21" s="20">
        <v>107</v>
      </c>
      <c r="I21" s="20">
        <v>-2</v>
      </c>
      <c r="J21" s="26">
        <f t="shared" si="3"/>
        <v>-10.70867989848758</v>
      </c>
      <c r="K21" s="26">
        <v>7.7724289585796971</v>
      </c>
      <c r="L21" s="26">
        <v>18.481108857067277</v>
      </c>
      <c r="M21" s="20">
        <f t="shared" ref="M21:M38" si="26">N21-R21</f>
        <v>0</v>
      </c>
      <c r="N21" s="20">
        <f>SUM(P21:Q21)</f>
        <v>132</v>
      </c>
      <c r="O21" s="20">
        <v>-67</v>
      </c>
      <c r="P21" s="20">
        <v>99</v>
      </c>
      <c r="Q21" s="20">
        <v>33</v>
      </c>
      <c r="R21" s="20">
        <f t="shared" ref="R21:R38" si="27">SUM(T21:U21)</f>
        <v>132</v>
      </c>
      <c r="S21" s="20">
        <v>-29</v>
      </c>
      <c r="T21" s="20">
        <v>94</v>
      </c>
      <c r="U21" s="20">
        <v>38</v>
      </c>
      <c r="V21" s="26">
        <v>0</v>
      </c>
    </row>
    <row r="22" spans="1:22" ht="15" customHeight="1" x14ac:dyDescent="0.2">
      <c r="A22" s="3" t="s">
        <v>16</v>
      </c>
      <c r="B22" s="20">
        <f t="shared" si="23"/>
        <v>-32</v>
      </c>
      <c r="C22" s="20">
        <v>-29</v>
      </c>
      <c r="D22" s="20">
        <f t="shared" si="24"/>
        <v>0</v>
      </c>
      <c r="E22" s="20">
        <f t="shared" si="25"/>
        <v>-27</v>
      </c>
      <c r="F22" s="20">
        <v>13</v>
      </c>
      <c r="G22" s="20">
        <v>-1</v>
      </c>
      <c r="H22" s="20">
        <v>40</v>
      </c>
      <c r="I22" s="20">
        <v>7</v>
      </c>
      <c r="J22" s="26">
        <f t="shared" si="3"/>
        <v>-15.470496170443898</v>
      </c>
      <c r="K22" s="26">
        <v>7.4487574153989122</v>
      </c>
      <c r="L22" s="26">
        <v>22.91925358584281</v>
      </c>
      <c r="M22" s="20">
        <f>N22-R22</f>
        <v>-5</v>
      </c>
      <c r="N22" s="20">
        <f t="shared" ref="N22:N38" si="28">SUM(P22:Q22)</f>
        <v>31</v>
      </c>
      <c r="O22" s="20">
        <v>1</v>
      </c>
      <c r="P22" s="20">
        <v>15</v>
      </c>
      <c r="Q22" s="20">
        <v>16</v>
      </c>
      <c r="R22" s="20">
        <f t="shared" si="27"/>
        <v>36</v>
      </c>
      <c r="S22" s="20">
        <v>-7</v>
      </c>
      <c r="T22" s="20">
        <v>15</v>
      </c>
      <c r="U22" s="20">
        <v>21</v>
      </c>
      <c r="V22" s="26">
        <v>-2.8649066982303495</v>
      </c>
    </row>
    <row r="23" spans="1:22" ht="15" customHeight="1" x14ac:dyDescent="0.2">
      <c r="A23" s="1" t="s">
        <v>15</v>
      </c>
      <c r="B23" s="19">
        <f t="shared" si="23"/>
        <v>-37</v>
      </c>
      <c r="C23" s="19">
        <v>-7</v>
      </c>
      <c r="D23" s="19">
        <f t="shared" si="24"/>
        <v>-25</v>
      </c>
      <c r="E23" s="19">
        <f t="shared" si="25"/>
        <v>-32</v>
      </c>
      <c r="F23" s="19">
        <v>10</v>
      </c>
      <c r="G23" s="19">
        <v>0</v>
      </c>
      <c r="H23" s="19">
        <v>42</v>
      </c>
      <c r="I23" s="19">
        <v>26</v>
      </c>
      <c r="J23" s="30">
        <f t="shared" si="3"/>
        <v>-25.008243299375224</v>
      </c>
      <c r="K23" s="30">
        <v>7.8150760310547565</v>
      </c>
      <c r="L23" s="30">
        <v>32.823319330429982</v>
      </c>
      <c r="M23" s="19">
        <f t="shared" si="26"/>
        <v>-5</v>
      </c>
      <c r="N23" s="19">
        <f t="shared" si="28"/>
        <v>35</v>
      </c>
      <c r="O23" s="19">
        <v>1</v>
      </c>
      <c r="P23" s="19">
        <v>23</v>
      </c>
      <c r="Q23" s="19">
        <v>12</v>
      </c>
      <c r="R23" s="19">
        <f t="shared" si="27"/>
        <v>40</v>
      </c>
      <c r="S23" s="24">
        <v>0</v>
      </c>
      <c r="T23" s="24">
        <v>26</v>
      </c>
      <c r="U23" s="24">
        <v>14</v>
      </c>
      <c r="V23" s="31">
        <v>-3.9075380155273756</v>
      </c>
    </row>
    <row r="24" spans="1:22" ht="15" customHeight="1" x14ac:dyDescent="0.2">
      <c r="A24" s="7" t="s">
        <v>14</v>
      </c>
      <c r="B24" s="17">
        <f t="shared" si="23"/>
        <v>-11</v>
      </c>
      <c r="C24" s="17">
        <v>-8</v>
      </c>
      <c r="D24" s="17">
        <f t="shared" si="24"/>
        <v>-5</v>
      </c>
      <c r="E24" s="18">
        <f t="shared" si="25"/>
        <v>-9</v>
      </c>
      <c r="F24" s="17">
        <v>1</v>
      </c>
      <c r="G24" s="17">
        <v>-1</v>
      </c>
      <c r="H24" s="17">
        <v>10</v>
      </c>
      <c r="I24" s="23">
        <v>2</v>
      </c>
      <c r="J24" s="38">
        <f t="shared" si="3"/>
        <v>-21.560069569783089</v>
      </c>
      <c r="K24" s="38">
        <v>2.3955632855314537</v>
      </c>
      <c r="L24" s="38">
        <v>23.955632855314541</v>
      </c>
      <c r="M24" s="18">
        <f t="shared" si="26"/>
        <v>-2</v>
      </c>
      <c r="N24" s="17">
        <f t="shared" si="28"/>
        <v>9</v>
      </c>
      <c r="O24" s="17">
        <v>-1</v>
      </c>
      <c r="P24" s="17">
        <v>5</v>
      </c>
      <c r="Q24" s="17">
        <v>4</v>
      </c>
      <c r="R24" s="17">
        <f t="shared" si="27"/>
        <v>11</v>
      </c>
      <c r="S24" s="17">
        <v>1</v>
      </c>
      <c r="T24" s="17">
        <v>10</v>
      </c>
      <c r="U24" s="17">
        <v>1</v>
      </c>
      <c r="V24" s="28">
        <v>-4.7911265710629145</v>
      </c>
    </row>
    <row r="25" spans="1:22" ht="15" customHeight="1" x14ac:dyDescent="0.2">
      <c r="A25" s="5" t="s">
        <v>13</v>
      </c>
      <c r="B25" s="18">
        <f t="shared" si="23"/>
        <v>-7</v>
      </c>
      <c r="C25" s="18">
        <v>-4</v>
      </c>
      <c r="D25" s="18">
        <f t="shared" si="24"/>
        <v>-2</v>
      </c>
      <c r="E25" s="18">
        <f t="shared" si="25"/>
        <v>-5</v>
      </c>
      <c r="F25" s="18">
        <v>0</v>
      </c>
      <c r="G25" s="18">
        <v>0</v>
      </c>
      <c r="H25" s="18">
        <v>5</v>
      </c>
      <c r="I25" s="18">
        <v>1</v>
      </c>
      <c r="J25" s="25">
        <f t="shared" si="3"/>
        <v>-50.3170664460987</v>
      </c>
      <c r="K25" s="25">
        <v>0</v>
      </c>
      <c r="L25" s="25">
        <v>50.3170664460987</v>
      </c>
      <c r="M25" s="18">
        <f t="shared" si="26"/>
        <v>-2</v>
      </c>
      <c r="N25" s="18">
        <f t="shared" si="28"/>
        <v>2</v>
      </c>
      <c r="O25" s="18">
        <v>2</v>
      </c>
      <c r="P25" s="18">
        <v>2</v>
      </c>
      <c r="Q25" s="18">
        <v>0</v>
      </c>
      <c r="R25" s="18">
        <f t="shared" si="27"/>
        <v>4</v>
      </c>
      <c r="S25" s="22">
        <v>3</v>
      </c>
      <c r="T25" s="22">
        <v>2</v>
      </c>
      <c r="U25" s="22">
        <v>2</v>
      </c>
      <c r="V25" s="29">
        <v>-20.126826578439481</v>
      </c>
    </row>
    <row r="26" spans="1:22" ht="15" customHeight="1" x14ac:dyDescent="0.2">
      <c r="A26" s="3" t="s">
        <v>12</v>
      </c>
      <c r="B26" s="20">
        <f t="shared" si="23"/>
        <v>-15</v>
      </c>
      <c r="C26" s="20">
        <v>-10</v>
      </c>
      <c r="D26" s="20">
        <f t="shared" si="24"/>
        <v>-13</v>
      </c>
      <c r="E26" s="20">
        <f t="shared" si="25"/>
        <v>-8</v>
      </c>
      <c r="F26" s="20">
        <v>0</v>
      </c>
      <c r="G26" s="20">
        <v>0</v>
      </c>
      <c r="H26" s="20">
        <v>8</v>
      </c>
      <c r="I26" s="20">
        <v>1</v>
      </c>
      <c r="J26" s="26">
        <f t="shared" si="3"/>
        <v>-35.159965803320929</v>
      </c>
      <c r="K26" s="26">
        <v>0</v>
      </c>
      <c r="L26" s="26">
        <v>35.159965803320929</v>
      </c>
      <c r="M26" s="20">
        <f t="shared" si="26"/>
        <v>-7</v>
      </c>
      <c r="N26" s="20">
        <f t="shared" si="28"/>
        <v>2</v>
      </c>
      <c r="O26" s="20">
        <v>-6</v>
      </c>
      <c r="P26" s="20">
        <v>0</v>
      </c>
      <c r="Q26" s="20">
        <v>2</v>
      </c>
      <c r="R26" s="20">
        <f t="shared" si="27"/>
        <v>9</v>
      </c>
      <c r="S26" s="20">
        <v>6</v>
      </c>
      <c r="T26" s="20">
        <v>7</v>
      </c>
      <c r="U26" s="20">
        <v>2</v>
      </c>
      <c r="V26" s="26">
        <v>-30.764970077905819</v>
      </c>
    </row>
    <row r="27" spans="1:22" ht="15" customHeight="1" x14ac:dyDescent="0.2">
      <c r="A27" s="1" t="s">
        <v>11</v>
      </c>
      <c r="B27" s="19">
        <f t="shared" si="23"/>
        <v>-15</v>
      </c>
      <c r="C27" s="19">
        <v>-8</v>
      </c>
      <c r="D27" s="19">
        <f t="shared" si="24"/>
        <v>-9</v>
      </c>
      <c r="E27" s="19">
        <f t="shared" si="25"/>
        <v>-15</v>
      </c>
      <c r="F27" s="19">
        <v>1</v>
      </c>
      <c r="G27" s="19">
        <v>-2</v>
      </c>
      <c r="H27" s="19">
        <v>16</v>
      </c>
      <c r="I27" s="19">
        <v>9</v>
      </c>
      <c r="J27" s="30">
        <f t="shared" si="3"/>
        <v>-25.324477090020999</v>
      </c>
      <c r="K27" s="30">
        <v>1.6882984726680665</v>
      </c>
      <c r="L27" s="30">
        <v>27.012775562689065</v>
      </c>
      <c r="M27" s="19">
        <f t="shared" si="26"/>
        <v>0</v>
      </c>
      <c r="N27" s="19">
        <f t="shared" si="28"/>
        <v>11</v>
      </c>
      <c r="O27" s="24">
        <v>2</v>
      </c>
      <c r="P27" s="24">
        <v>4</v>
      </c>
      <c r="Q27" s="24">
        <v>7</v>
      </c>
      <c r="R27" s="24">
        <f t="shared" si="27"/>
        <v>11</v>
      </c>
      <c r="S27" s="24">
        <v>0</v>
      </c>
      <c r="T27" s="24">
        <v>5</v>
      </c>
      <c r="U27" s="24">
        <v>6</v>
      </c>
      <c r="V27" s="31">
        <v>0</v>
      </c>
    </row>
    <row r="28" spans="1:22" ht="15" customHeight="1" x14ac:dyDescent="0.2">
      <c r="A28" s="5" t="s">
        <v>10</v>
      </c>
      <c r="B28" s="18">
        <f t="shared" si="23"/>
        <v>-7</v>
      </c>
      <c r="C28" s="18">
        <v>-1</v>
      </c>
      <c r="D28" s="18">
        <f t="shared" si="24"/>
        <v>-3</v>
      </c>
      <c r="E28" s="18">
        <f t="shared" si="25"/>
        <v>-5</v>
      </c>
      <c r="F28" s="18">
        <v>3</v>
      </c>
      <c r="G28" s="18">
        <v>3</v>
      </c>
      <c r="H28" s="18">
        <v>8</v>
      </c>
      <c r="I28" s="18">
        <v>6</v>
      </c>
      <c r="J28" s="25">
        <f t="shared" si="3"/>
        <v>-22.173622501670621</v>
      </c>
      <c r="K28" s="25">
        <v>13.304173501002369</v>
      </c>
      <c r="L28" s="25">
        <v>35.477796002672989</v>
      </c>
      <c r="M28" s="18">
        <f t="shared" si="26"/>
        <v>-2</v>
      </c>
      <c r="N28" s="18">
        <f t="shared" si="28"/>
        <v>3</v>
      </c>
      <c r="O28" s="18">
        <v>2</v>
      </c>
      <c r="P28" s="18">
        <v>3</v>
      </c>
      <c r="Q28" s="18">
        <v>0</v>
      </c>
      <c r="R28" s="18">
        <f t="shared" si="27"/>
        <v>5</v>
      </c>
      <c r="S28" s="18">
        <v>2</v>
      </c>
      <c r="T28" s="18">
        <v>2</v>
      </c>
      <c r="U28" s="18">
        <v>3</v>
      </c>
      <c r="V28" s="25">
        <v>-8.8694490006682454</v>
      </c>
    </row>
    <row r="29" spans="1:22" ht="15" customHeight="1" x14ac:dyDescent="0.2">
      <c r="A29" s="3" t="s">
        <v>9</v>
      </c>
      <c r="B29" s="20">
        <f t="shared" si="23"/>
        <v>-10</v>
      </c>
      <c r="C29" s="20">
        <v>-4</v>
      </c>
      <c r="D29" s="20">
        <f t="shared" si="24"/>
        <v>-1</v>
      </c>
      <c r="E29" s="20">
        <f>F29-H29</f>
        <v>-12</v>
      </c>
      <c r="F29" s="20">
        <v>4</v>
      </c>
      <c r="G29" s="20">
        <v>2</v>
      </c>
      <c r="H29" s="20">
        <v>16</v>
      </c>
      <c r="I29" s="20">
        <v>3</v>
      </c>
      <c r="J29" s="26">
        <f t="shared" si="3"/>
        <v>-19.090707009950702</v>
      </c>
      <c r="K29" s="26">
        <v>6.3635690033169006</v>
      </c>
      <c r="L29" s="26">
        <v>25.454276013267602</v>
      </c>
      <c r="M29" s="20">
        <f t="shared" si="26"/>
        <v>2</v>
      </c>
      <c r="N29" s="20">
        <f t="shared" si="28"/>
        <v>16</v>
      </c>
      <c r="O29" s="20">
        <v>1</v>
      </c>
      <c r="P29" s="20">
        <v>5</v>
      </c>
      <c r="Q29" s="20">
        <v>11</v>
      </c>
      <c r="R29" s="20">
        <f t="shared" si="27"/>
        <v>14</v>
      </c>
      <c r="S29" s="20">
        <v>1</v>
      </c>
      <c r="T29" s="20">
        <v>8</v>
      </c>
      <c r="U29" s="20">
        <v>6</v>
      </c>
      <c r="V29" s="26">
        <v>3.181784501658445</v>
      </c>
    </row>
    <row r="30" spans="1:22" ht="15" customHeight="1" x14ac:dyDescent="0.2">
      <c r="A30" s="3" t="s">
        <v>8</v>
      </c>
      <c r="B30" s="20">
        <f t="shared" si="23"/>
        <v>7</v>
      </c>
      <c r="C30" s="20">
        <v>29</v>
      </c>
      <c r="D30" s="20">
        <f t="shared" si="24"/>
        <v>24</v>
      </c>
      <c r="E30" s="20">
        <f t="shared" si="25"/>
        <v>-4</v>
      </c>
      <c r="F30" s="20">
        <v>4</v>
      </c>
      <c r="G30" s="20">
        <v>-1</v>
      </c>
      <c r="H30" s="20">
        <v>8</v>
      </c>
      <c r="I30" s="20">
        <v>-8</v>
      </c>
      <c r="J30" s="26">
        <f t="shared" si="3"/>
        <v>-6.5943397078617174</v>
      </c>
      <c r="K30" s="26">
        <v>6.5943397078617174</v>
      </c>
      <c r="L30" s="26">
        <v>13.188679415723435</v>
      </c>
      <c r="M30" s="20">
        <f t="shared" si="26"/>
        <v>11</v>
      </c>
      <c r="N30" s="20">
        <f t="shared" si="28"/>
        <v>20</v>
      </c>
      <c r="O30" s="20">
        <v>11</v>
      </c>
      <c r="P30" s="20">
        <v>10</v>
      </c>
      <c r="Q30" s="20">
        <v>10</v>
      </c>
      <c r="R30" s="20">
        <f t="shared" si="27"/>
        <v>9</v>
      </c>
      <c r="S30" s="20">
        <v>-6</v>
      </c>
      <c r="T30" s="20">
        <v>6</v>
      </c>
      <c r="U30" s="20">
        <v>3</v>
      </c>
      <c r="V30" s="26">
        <v>18.134434196619718</v>
      </c>
    </row>
    <row r="31" spans="1:22" ht="15" customHeight="1" x14ac:dyDescent="0.2">
      <c r="A31" s="1" t="s">
        <v>7</v>
      </c>
      <c r="B31" s="19">
        <f t="shared" si="23"/>
        <v>-16</v>
      </c>
      <c r="C31" s="19">
        <v>-4</v>
      </c>
      <c r="D31" s="19">
        <f t="shared" si="24"/>
        <v>-7</v>
      </c>
      <c r="E31" s="19">
        <f t="shared" si="25"/>
        <v>-13</v>
      </c>
      <c r="F31" s="19">
        <v>3</v>
      </c>
      <c r="G31" s="19">
        <v>-1</v>
      </c>
      <c r="H31" s="19">
        <v>16</v>
      </c>
      <c r="I31" s="19">
        <v>0</v>
      </c>
      <c r="J31" s="30">
        <f t="shared" si="3"/>
        <v>-23.61377910043694</v>
      </c>
      <c r="K31" s="30">
        <v>5.4493336385623712</v>
      </c>
      <c r="L31" s="30">
        <v>29.063112738999312</v>
      </c>
      <c r="M31" s="19">
        <f t="shared" si="26"/>
        <v>-3</v>
      </c>
      <c r="N31" s="19">
        <f t="shared" si="28"/>
        <v>12</v>
      </c>
      <c r="O31" s="19">
        <v>1</v>
      </c>
      <c r="P31" s="19">
        <v>4</v>
      </c>
      <c r="Q31" s="19">
        <v>8</v>
      </c>
      <c r="R31" s="19">
        <f t="shared" si="27"/>
        <v>15</v>
      </c>
      <c r="S31" s="19">
        <v>7</v>
      </c>
      <c r="T31" s="19">
        <v>8</v>
      </c>
      <c r="U31" s="19">
        <v>7</v>
      </c>
      <c r="V31" s="30">
        <v>-5.4493336385623721</v>
      </c>
    </row>
    <row r="32" spans="1:22" ht="15" customHeight="1" x14ac:dyDescent="0.2">
      <c r="A32" s="5" t="s">
        <v>6</v>
      </c>
      <c r="B32" s="18">
        <f t="shared" si="23"/>
        <v>-4</v>
      </c>
      <c r="C32" s="18">
        <v>-9</v>
      </c>
      <c r="D32" s="18">
        <f t="shared" si="24"/>
        <v>3</v>
      </c>
      <c r="E32" s="18">
        <f t="shared" si="25"/>
        <v>-3</v>
      </c>
      <c r="F32" s="18">
        <v>2</v>
      </c>
      <c r="G32" s="18">
        <v>0</v>
      </c>
      <c r="H32" s="18">
        <v>5</v>
      </c>
      <c r="I32" s="18">
        <v>3</v>
      </c>
      <c r="J32" s="25">
        <f t="shared" si="3"/>
        <v>-21.20202919877628</v>
      </c>
      <c r="K32" s="25">
        <v>14.134686132517523</v>
      </c>
      <c r="L32" s="25">
        <v>35.336715331293803</v>
      </c>
      <c r="M32" s="18">
        <f t="shared" si="26"/>
        <v>-1</v>
      </c>
      <c r="N32" s="18">
        <f t="shared" si="28"/>
        <v>1</v>
      </c>
      <c r="O32" s="22">
        <v>0</v>
      </c>
      <c r="P32" s="22">
        <v>1</v>
      </c>
      <c r="Q32" s="22">
        <v>0</v>
      </c>
      <c r="R32" s="22">
        <f t="shared" si="27"/>
        <v>2</v>
      </c>
      <c r="S32" s="22">
        <v>-6</v>
      </c>
      <c r="T32" s="22">
        <v>0</v>
      </c>
      <c r="U32" s="22">
        <v>2</v>
      </c>
      <c r="V32" s="29">
        <v>-7.0673430662587613</v>
      </c>
    </row>
    <row r="33" spans="1:22" ht="15" customHeight="1" x14ac:dyDescent="0.2">
      <c r="A33" s="3" t="s">
        <v>5</v>
      </c>
      <c r="B33" s="20">
        <f t="shared" si="23"/>
        <v>-16</v>
      </c>
      <c r="C33" s="20">
        <v>-7</v>
      </c>
      <c r="D33" s="20">
        <f t="shared" si="24"/>
        <v>-14</v>
      </c>
      <c r="E33" s="20">
        <f t="shared" si="25"/>
        <v>-18</v>
      </c>
      <c r="F33" s="20">
        <v>3</v>
      </c>
      <c r="G33" s="20">
        <v>-3</v>
      </c>
      <c r="H33" s="20">
        <v>21</v>
      </c>
      <c r="I33" s="20">
        <v>10</v>
      </c>
      <c r="J33" s="26">
        <f t="shared" si="3"/>
        <v>-31.176152378783133</v>
      </c>
      <c r="K33" s="26">
        <v>5.1960253964638552</v>
      </c>
      <c r="L33" s="26">
        <v>36.372177775246989</v>
      </c>
      <c r="M33" s="20">
        <f t="shared" si="26"/>
        <v>2</v>
      </c>
      <c r="N33" s="20">
        <f t="shared" si="28"/>
        <v>13</v>
      </c>
      <c r="O33" s="20">
        <v>-4</v>
      </c>
      <c r="P33" s="20">
        <v>8</v>
      </c>
      <c r="Q33" s="20">
        <v>5</v>
      </c>
      <c r="R33" s="20">
        <f t="shared" si="27"/>
        <v>11</v>
      </c>
      <c r="S33" s="20">
        <v>-3</v>
      </c>
      <c r="T33" s="20">
        <v>6</v>
      </c>
      <c r="U33" s="20">
        <v>5</v>
      </c>
      <c r="V33" s="26">
        <v>3.4640169309758981</v>
      </c>
    </row>
    <row r="34" spans="1:22" ht="15" customHeight="1" x14ac:dyDescent="0.2">
      <c r="A34" s="3" t="s">
        <v>4</v>
      </c>
      <c r="B34" s="20">
        <f t="shared" si="23"/>
        <v>-13</v>
      </c>
      <c r="C34" s="20">
        <v>-6</v>
      </c>
      <c r="D34" s="20">
        <f t="shared" si="24"/>
        <v>-4</v>
      </c>
      <c r="E34" s="20">
        <f t="shared" si="25"/>
        <v>-9</v>
      </c>
      <c r="F34" s="20">
        <v>2</v>
      </c>
      <c r="G34" s="20">
        <v>2</v>
      </c>
      <c r="H34" s="20">
        <v>11</v>
      </c>
      <c r="I34" s="20">
        <v>1</v>
      </c>
      <c r="J34" s="26">
        <f t="shared" si="3"/>
        <v>-22.623343709539682</v>
      </c>
      <c r="K34" s="26">
        <v>5.02740971323104</v>
      </c>
      <c r="L34" s="26">
        <v>27.650753422770723</v>
      </c>
      <c r="M34" s="20">
        <f t="shared" si="26"/>
        <v>-4</v>
      </c>
      <c r="N34" s="20">
        <f t="shared" si="28"/>
        <v>6</v>
      </c>
      <c r="O34" s="20">
        <v>-2</v>
      </c>
      <c r="P34" s="20">
        <v>2</v>
      </c>
      <c r="Q34" s="20">
        <v>4</v>
      </c>
      <c r="R34" s="20">
        <f t="shared" si="27"/>
        <v>10</v>
      </c>
      <c r="S34" s="20">
        <v>3</v>
      </c>
      <c r="T34" s="20">
        <v>6</v>
      </c>
      <c r="U34" s="20">
        <v>4</v>
      </c>
      <c r="V34" s="26">
        <v>-10.05481942646208</v>
      </c>
    </row>
    <row r="35" spans="1:22" ht="15" customHeight="1" x14ac:dyDescent="0.2">
      <c r="A35" s="1" t="s">
        <v>3</v>
      </c>
      <c r="B35" s="19">
        <f t="shared" si="23"/>
        <v>6</v>
      </c>
      <c r="C35" s="19">
        <v>21</v>
      </c>
      <c r="D35" s="19">
        <f t="shared" si="24"/>
        <v>8</v>
      </c>
      <c r="E35" s="19">
        <f t="shared" si="25"/>
        <v>-4</v>
      </c>
      <c r="F35" s="19">
        <v>3</v>
      </c>
      <c r="G35" s="19">
        <v>1</v>
      </c>
      <c r="H35" s="19">
        <v>7</v>
      </c>
      <c r="I35" s="19">
        <v>-3</v>
      </c>
      <c r="J35" s="30">
        <f t="shared" si="3"/>
        <v>-9.902601806885702</v>
      </c>
      <c r="K35" s="30">
        <v>7.4269513551642738</v>
      </c>
      <c r="L35" s="30">
        <v>17.329553162049976</v>
      </c>
      <c r="M35" s="19">
        <f>N35-R35</f>
        <v>10</v>
      </c>
      <c r="N35" s="19">
        <f t="shared" si="28"/>
        <v>12</v>
      </c>
      <c r="O35" s="24">
        <v>1</v>
      </c>
      <c r="P35" s="24">
        <v>9</v>
      </c>
      <c r="Q35" s="24">
        <v>3</v>
      </c>
      <c r="R35" s="24">
        <f t="shared" si="27"/>
        <v>2</v>
      </c>
      <c r="S35" s="24">
        <v>-3</v>
      </c>
      <c r="T35" s="24">
        <v>1</v>
      </c>
      <c r="U35" s="24">
        <v>1</v>
      </c>
      <c r="V35" s="31">
        <v>24.756504517214246</v>
      </c>
    </row>
    <row r="36" spans="1:22" ht="15" customHeight="1" x14ac:dyDescent="0.2">
      <c r="A36" s="5" t="s">
        <v>2</v>
      </c>
      <c r="B36" s="18">
        <f t="shared" si="23"/>
        <v>-4</v>
      </c>
      <c r="C36" s="18">
        <v>-5</v>
      </c>
      <c r="D36" s="18">
        <f t="shared" si="24"/>
        <v>3</v>
      </c>
      <c r="E36" s="18">
        <f t="shared" si="25"/>
        <v>-7</v>
      </c>
      <c r="F36" s="18">
        <v>0</v>
      </c>
      <c r="G36" s="18">
        <v>-1</v>
      </c>
      <c r="H36" s="18">
        <v>7</v>
      </c>
      <c r="I36" s="18">
        <v>1</v>
      </c>
      <c r="J36" s="25">
        <f t="shared" si="3"/>
        <v>-47.150660662877392</v>
      </c>
      <c r="K36" s="25">
        <v>0</v>
      </c>
      <c r="L36" s="25">
        <v>47.150660662877392</v>
      </c>
      <c r="M36" s="18">
        <f t="shared" si="26"/>
        <v>3</v>
      </c>
      <c r="N36" s="18">
        <f t="shared" si="28"/>
        <v>5</v>
      </c>
      <c r="O36" s="18">
        <v>2</v>
      </c>
      <c r="P36" s="18">
        <v>2</v>
      </c>
      <c r="Q36" s="18">
        <v>3</v>
      </c>
      <c r="R36" s="18">
        <f t="shared" si="27"/>
        <v>2</v>
      </c>
      <c r="S36" s="18">
        <v>-3</v>
      </c>
      <c r="T36" s="18">
        <v>0</v>
      </c>
      <c r="U36" s="18">
        <v>2</v>
      </c>
      <c r="V36" s="25">
        <v>20.207425998376024</v>
      </c>
    </row>
    <row r="37" spans="1:22" ht="15" customHeight="1" x14ac:dyDescent="0.2">
      <c r="A37" s="3" t="s">
        <v>1</v>
      </c>
      <c r="B37" s="20">
        <f t="shared" si="23"/>
        <v>-5</v>
      </c>
      <c r="C37" s="20">
        <v>-4</v>
      </c>
      <c r="D37" s="20">
        <f t="shared" si="24"/>
        <v>-1</v>
      </c>
      <c r="E37" s="20">
        <f t="shared" si="25"/>
        <v>-3</v>
      </c>
      <c r="F37" s="20">
        <v>0</v>
      </c>
      <c r="G37" s="20">
        <v>-1</v>
      </c>
      <c r="H37" s="20">
        <v>3</v>
      </c>
      <c r="I37" s="20">
        <v>-1</v>
      </c>
      <c r="J37" s="26">
        <f t="shared" si="3"/>
        <v>-30.58232090490155</v>
      </c>
      <c r="K37" s="26">
        <v>0</v>
      </c>
      <c r="L37" s="26">
        <v>30.58232090490155</v>
      </c>
      <c r="M37" s="20">
        <f t="shared" si="26"/>
        <v>-2</v>
      </c>
      <c r="N37" s="20">
        <f t="shared" si="28"/>
        <v>2</v>
      </c>
      <c r="O37" s="20">
        <v>1</v>
      </c>
      <c r="P37" s="20">
        <v>1</v>
      </c>
      <c r="Q37" s="20">
        <v>1</v>
      </c>
      <c r="R37" s="20">
        <f t="shared" si="27"/>
        <v>4</v>
      </c>
      <c r="S37" s="20">
        <v>2</v>
      </c>
      <c r="T37" s="20">
        <v>4</v>
      </c>
      <c r="U37" s="20">
        <v>0</v>
      </c>
      <c r="V37" s="26">
        <v>-20.38821393660103</v>
      </c>
    </row>
    <row r="38" spans="1:22" ht="15" customHeight="1" x14ac:dyDescent="0.2">
      <c r="A38" s="1" t="s">
        <v>0</v>
      </c>
      <c r="B38" s="19">
        <f t="shared" si="23"/>
        <v>2</v>
      </c>
      <c r="C38" s="19">
        <v>4</v>
      </c>
      <c r="D38" s="19">
        <f t="shared" si="24"/>
        <v>3</v>
      </c>
      <c r="E38" s="19">
        <f t="shared" si="25"/>
        <v>-2</v>
      </c>
      <c r="F38" s="19">
        <v>0</v>
      </c>
      <c r="G38" s="19">
        <v>-2</v>
      </c>
      <c r="H38" s="19">
        <v>2</v>
      </c>
      <c r="I38" s="19">
        <v>-2</v>
      </c>
      <c r="J38" s="30">
        <f t="shared" si="3"/>
        <v>-21.466168729967357</v>
      </c>
      <c r="K38" s="30">
        <v>0</v>
      </c>
      <c r="L38" s="30">
        <v>21.466168729967357</v>
      </c>
      <c r="M38" s="19">
        <f t="shared" si="26"/>
        <v>4</v>
      </c>
      <c r="N38" s="19">
        <f t="shared" si="28"/>
        <v>5</v>
      </c>
      <c r="O38" s="19">
        <v>2</v>
      </c>
      <c r="P38" s="19">
        <v>0</v>
      </c>
      <c r="Q38" s="19">
        <v>5</v>
      </c>
      <c r="R38" s="19">
        <f t="shared" si="27"/>
        <v>1</v>
      </c>
      <c r="S38" s="19">
        <v>-1</v>
      </c>
      <c r="T38" s="19">
        <v>1</v>
      </c>
      <c r="U38" s="19">
        <v>0</v>
      </c>
      <c r="V38" s="30">
        <v>42.932337459934715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-359</v>
      </c>
      <c r="C9" s="17">
        <f t="shared" si="0"/>
        <v>-75</v>
      </c>
      <c r="D9" s="17">
        <f t="shared" si="0"/>
        <v>-122</v>
      </c>
      <c r="E9" s="17">
        <f t="shared" si="0"/>
        <v>-353</v>
      </c>
      <c r="F9" s="17">
        <f t="shared" si="0"/>
        <v>123</v>
      </c>
      <c r="G9" s="17">
        <f t="shared" si="0"/>
        <v>-18</v>
      </c>
      <c r="H9" s="17">
        <f t="shared" si="0"/>
        <v>476</v>
      </c>
      <c r="I9" s="17">
        <f t="shared" si="0"/>
        <v>96</v>
      </c>
      <c r="J9" s="28">
        <f>K9-L9</f>
        <v>-15.060223360487594</v>
      </c>
      <c r="K9" s="28">
        <v>5.2476132389234396</v>
      </c>
      <c r="L9" s="28">
        <v>20.307836599411033</v>
      </c>
      <c r="M9" s="17">
        <f t="shared" ref="M9:U9" si="1">M10+M11</f>
        <v>-6</v>
      </c>
      <c r="N9" s="17">
        <f t="shared" si="1"/>
        <v>399</v>
      </c>
      <c r="O9" s="17">
        <f t="shared" si="1"/>
        <v>-57</v>
      </c>
      <c r="P9" s="17">
        <f t="shared" si="1"/>
        <v>241</v>
      </c>
      <c r="Q9" s="17">
        <f t="shared" si="1"/>
        <v>158</v>
      </c>
      <c r="R9" s="17">
        <f>R10+R11</f>
        <v>405</v>
      </c>
      <c r="S9" s="17">
        <f t="shared" si="1"/>
        <v>-49</v>
      </c>
      <c r="T9" s="17">
        <f t="shared" si="1"/>
        <v>247</v>
      </c>
      <c r="U9" s="17">
        <f t="shared" si="1"/>
        <v>158</v>
      </c>
      <c r="V9" s="28">
        <v>-0.25598113360602071</v>
      </c>
    </row>
    <row r="10" spans="1:22" ht="15" customHeight="1" x14ac:dyDescent="0.2">
      <c r="A10" s="6" t="s">
        <v>28</v>
      </c>
      <c r="B10" s="18">
        <f t="shared" ref="B10:I10" si="2">B20+B21+B22+B23</f>
        <v>-255</v>
      </c>
      <c r="C10" s="18">
        <f t="shared" si="2"/>
        <v>-81</v>
      </c>
      <c r="D10" s="18">
        <f t="shared" si="2"/>
        <v>-101</v>
      </c>
      <c r="E10" s="18">
        <f t="shared" si="2"/>
        <v>-238</v>
      </c>
      <c r="F10" s="18">
        <f t="shared" si="2"/>
        <v>91</v>
      </c>
      <c r="G10" s="18">
        <f t="shared" si="2"/>
        <v>-29</v>
      </c>
      <c r="H10" s="18">
        <f t="shared" si="2"/>
        <v>329</v>
      </c>
      <c r="I10" s="18">
        <f t="shared" si="2"/>
        <v>67</v>
      </c>
      <c r="J10" s="25">
        <f t="shared" ref="J10:J38" si="3">K10-L10</f>
        <v>-13.438088651165197</v>
      </c>
      <c r="K10" s="25">
        <v>5.1380927195631632</v>
      </c>
      <c r="L10" s="25">
        <v>18.57618137072836</v>
      </c>
      <c r="M10" s="18">
        <f t="shared" ref="M10:U10" si="4">M20+M21+M22+M23</f>
        <v>-17</v>
      </c>
      <c r="N10" s="18">
        <f t="shared" si="4"/>
        <v>283</v>
      </c>
      <c r="O10" s="18">
        <f t="shared" si="4"/>
        <v>-35</v>
      </c>
      <c r="P10" s="18">
        <f t="shared" si="4"/>
        <v>185</v>
      </c>
      <c r="Q10" s="18">
        <f t="shared" si="4"/>
        <v>98</v>
      </c>
      <c r="R10" s="18">
        <f t="shared" si="4"/>
        <v>300</v>
      </c>
      <c r="S10" s="18">
        <f t="shared" si="4"/>
        <v>-30</v>
      </c>
      <c r="T10" s="18">
        <f t="shared" si="4"/>
        <v>191</v>
      </c>
      <c r="U10" s="18">
        <f t="shared" si="4"/>
        <v>109</v>
      </c>
      <c r="V10" s="25">
        <v>-0.95986347508322822</v>
      </c>
    </row>
    <row r="11" spans="1:22" ht="15" customHeight="1" x14ac:dyDescent="0.2">
      <c r="A11" s="2" t="s">
        <v>27</v>
      </c>
      <c r="B11" s="19">
        <f t="shared" ref="B11:I11" si="5">B12+B13+B14+B15+B16</f>
        <v>-104</v>
      </c>
      <c r="C11" s="19">
        <f t="shared" si="5"/>
        <v>6</v>
      </c>
      <c r="D11" s="19">
        <f t="shared" si="5"/>
        <v>-21</v>
      </c>
      <c r="E11" s="19">
        <f t="shared" si="5"/>
        <v>-115</v>
      </c>
      <c r="F11" s="19">
        <f t="shared" si="5"/>
        <v>32</v>
      </c>
      <c r="G11" s="19">
        <f t="shared" si="5"/>
        <v>11</v>
      </c>
      <c r="H11" s="19">
        <f t="shared" si="5"/>
        <v>147</v>
      </c>
      <c r="I11" s="19">
        <f t="shared" si="5"/>
        <v>29</v>
      </c>
      <c r="J11" s="30">
        <f t="shared" si="3"/>
        <v>-20.075500141807886</v>
      </c>
      <c r="K11" s="30">
        <v>5.5862261264161059</v>
      </c>
      <c r="L11" s="30">
        <v>25.66172626822399</v>
      </c>
      <c r="M11" s="19">
        <f t="shared" ref="M11:U11" si="6">M12+M13+M14+M15+M16</f>
        <v>11</v>
      </c>
      <c r="N11" s="19">
        <f t="shared" si="6"/>
        <v>116</v>
      </c>
      <c r="O11" s="19">
        <f t="shared" si="6"/>
        <v>-22</v>
      </c>
      <c r="P11" s="19">
        <f t="shared" si="6"/>
        <v>56</v>
      </c>
      <c r="Q11" s="19">
        <f t="shared" si="6"/>
        <v>60</v>
      </c>
      <c r="R11" s="19">
        <f t="shared" si="6"/>
        <v>105</v>
      </c>
      <c r="S11" s="19">
        <f t="shared" si="6"/>
        <v>-19</v>
      </c>
      <c r="T11" s="19">
        <f t="shared" si="6"/>
        <v>56</v>
      </c>
      <c r="U11" s="19">
        <f t="shared" si="6"/>
        <v>49</v>
      </c>
      <c r="V11" s="30">
        <v>1.9202652309555326</v>
      </c>
    </row>
    <row r="12" spans="1:22" ht="15" customHeight="1" x14ac:dyDescent="0.2">
      <c r="A12" s="6" t="s">
        <v>26</v>
      </c>
      <c r="B12" s="18">
        <f t="shared" ref="B12:I12" si="7">B24</f>
        <v>-11</v>
      </c>
      <c r="C12" s="18">
        <f t="shared" si="7"/>
        <v>-9</v>
      </c>
      <c r="D12" s="18">
        <f t="shared" si="7"/>
        <v>-7</v>
      </c>
      <c r="E12" s="18">
        <f t="shared" si="7"/>
        <v>-10</v>
      </c>
      <c r="F12" s="18">
        <f t="shared" si="7"/>
        <v>3</v>
      </c>
      <c r="G12" s="18">
        <f t="shared" si="7"/>
        <v>2</v>
      </c>
      <c r="H12" s="18">
        <f t="shared" si="7"/>
        <v>13</v>
      </c>
      <c r="I12" s="18">
        <f t="shared" si="7"/>
        <v>-1</v>
      </c>
      <c r="J12" s="25">
        <f t="shared" si="3"/>
        <v>-22.190338387461548</v>
      </c>
      <c r="K12" s="25">
        <v>6.6571015162384635</v>
      </c>
      <c r="L12" s="25">
        <v>28.84743990370001</v>
      </c>
      <c r="M12" s="18">
        <f t="shared" ref="M12:U12" si="8">M24</f>
        <v>-1</v>
      </c>
      <c r="N12" s="18">
        <f t="shared" si="8"/>
        <v>11</v>
      </c>
      <c r="O12" s="18">
        <f t="shared" si="8"/>
        <v>-5</v>
      </c>
      <c r="P12" s="18">
        <f t="shared" si="8"/>
        <v>10</v>
      </c>
      <c r="Q12" s="18">
        <f t="shared" si="8"/>
        <v>1</v>
      </c>
      <c r="R12" s="18">
        <f t="shared" si="8"/>
        <v>12</v>
      </c>
      <c r="S12" s="18">
        <f t="shared" si="8"/>
        <v>5</v>
      </c>
      <c r="T12" s="18">
        <f t="shared" si="8"/>
        <v>8</v>
      </c>
      <c r="U12" s="18">
        <f t="shared" si="8"/>
        <v>4</v>
      </c>
      <c r="V12" s="25">
        <v>-2.2190338387461495</v>
      </c>
    </row>
    <row r="13" spans="1:22" ht="15" customHeight="1" x14ac:dyDescent="0.2">
      <c r="A13" s="4" t="s">
        <v>25</v>
      </c>
      <c r="B13" s="20">
        <f t="shared" ref="B13:I13" si="9">B25+B26+B27</f>
        <v>-40</v>
      </c>
      <c r="C13" s="20">
        <f t="shared" si="9"/>
        <v>-19</v>
      </c>
      <c r="D13" s="20">
        <f t="shared" si="9"/>
        <v>-25</v>
      </c>
      <c r="E13" s="20">
        <f t="shared" si="9"/>
        <v>-25</v>
      </c>
      <c r="F13" s="20">
        <f t="shared" si="9"/>
        <v>6</v>
      </c>
      <c r="G13" s="20">
        <f t="shared" si="9"/>
        <v>3</v>
      </c>
      <c r="H13" s="20">
        <f t="shared" si="9"/>
        <v>31</v>
      </c>
      <c r="I13" s="20">
        <f t="shared" si="9"/>
        <v>8</v>
      </c>
      <c r="J13" s="26">
        <f t="shared" si="3"/>
        <v>-24.550028249347577</v>
      </c>
      <c r="K13" s="26">
        <v>5.8920067798434168</v>
      </c>
      <c r="L13" s="26">
        <v>30.442035029190993</v>
      </c>
      <c r="M13" s="20">
        <f t="shared" ref="M13:U13" si="10">M25+M26+M27</f>
        <v>-15</v>
      </c>
      <c r="N13" s="20">
        <f t="shared" si="10"/>
        <v>5</v>
      </c>
      <c r="O13" s="20">
        <f t="shared" si="10"/>
        <v>-11</v>
      </c>
      <c r="P13" s="20">
        <f t="shared" si="10"/>
        <v>1</v>
      </c>
      <c r="Q13" s="20">
        <f t="shared" si="10"/>
        <v>4</v>
      </c>
      <c r="R13" s="20">
        <f t="shared" si="10"/>
        <v>20</v>
      </c>
      <c r="S13" s="20">
        <f t="shared" si="10"/>
        <v>9</v>
      </c>
      <c r="T13" s="20">
        <f t="shared" si="10"/>
        <v>10</v>
      </c>
      <c r="U13" s="20">
        <f t="shared" si="10"/>
        <v>10</v>
      </c>
      <c r="V13" s="26">
        <v>-14.730016949608544</v>
      </c>
    </row>
    <row r="14" spans="1:22" ht="15" customHeight="1" x14ac:dyDescent="0.2">
      <c r="A14" s="4" t="s">
        <v>24</v>
      </c>
      <c r="B14" s="20">
        <f t="shared" ref="B14:I14" si="11">B28+B29+B30+B31</f>
        <v>-21</v>
      </c>
      <c r="C14" s="20">
        <f t="shared" si="11"/>
        <v>21</v>
      </c>
      <c r="D14" s="20">
        <f t="shared" si="11"/>
        <v>11</v>
      </c>
      <c r="E14" s="20">
        <f t="shared" si="11"/>
        <v>-42</v>
      </c>
      <c r="F14" s="20">
        <f t="shared" si="11"/>
        <v>14</v>
      </c>
      <c r="G14" s="20">
        <f t="shared" si="11"/>
        <v>7</v>
      </c>
      <c r="H14" s="20">
        <f t="shared" si="11"/>
        <v>56</v>
      </c>
      <c r="I14" s="20">
        <f t="shared" si="11"/>
        <v>21</v>
      </c>
      <c r="J14" s="26">
        <f t="shared" si="3"/>
        <v>-19.074139050846952</v>
      </c>
      <c r="K14" s="26">
        <v>6.3580463502823168</v>
      </c>
      <c r="L14" s="26">
        <v>25.432185401129267</v>
      </c>
      <c r="M14" s="20">
        <f t="shared" ref="M14:U14" si="12">M28+M29+M30+M31</f>
        <v>21</v>
      </c>
      <c r="N14" s="20">
        <f t="shared" si="12"/>
        <v>63</v>
      </c>
      <c r="O14" s="20">
        <f t="shared" si="12"/>
        <v>5</v>
      </c>
      <c r="P14" s="20">
        <f t="shared" si="12"/>
        <v>28</v>
      </c>
      <c r="Q14" s="20">
        <f t="shared" si="12"/>
        <v>35</v>
      </c>
      <c r="R14" s="20">
        <f t="shared" si="12"/>
        <v>42</v>
      </c>
      <c r="S14" s="20">
        <f t="shared" si="12"/>
        <v>-20</v>
      </c>
      <c r="T14" s="20">
        <f t="shared" si="12"/>
        <v>24</v>
      </c>
      <c r="U14" s="20">
        <f t="shared" si="12"/>
        <v>18</v>
      </c>
      <c r="V14" s="26">
        <v>9.5370695254234725</v>
      </c>
    </row>
    <row r="15" spans="1:22" ht="15" customHeight="1" x14ac:dyDescent="0.2">
      <c r="A15" s="4" t="s">
        <v>23</v>
      </c>
      <c r="B15" s="20">
        <f t="shared" ref="B15:I15" si="13">B32+B33+B34+B35</f>
        <v>-27</v>
      </c>
      <c r="C15" s="20">
        <f t="shared" si="13"/>
        <v>2</v>
      </c>
      <c r="D15" s="20">
        <f t="shared" si="13"/>
        <v>-8</v>
      </c>
      <c r="E15" s="20">
        <f t="shared" si="13"/>
        <v>-30</v>
      </c>
      <c r="F15" s="20">
        <f t="shared" si="13"/>
        <v>7</v>
      </c>
      <c r="G15" s="20">
        <f t="shared" si="13"/>
        <v>-2</v>
      </c>
      <c r="H15" s="20">
        <f t="shared" si="13"/>
        <v>37</v>
      </c>
      <c r="I15" s="20">
        <f t="shared" si="13"/>
        <v>0</v>
      </c>
      <c r="J15" s="26">
        <f t="shared" si="3"/>
        <v>-17.958503556439727</v>
      </c>
      <c r="K15" s="26">
        <v>4.190317496502602</v>
      </c>
      <c r="L15" s="26">
        <v>22.148821052942328</v>
      </c>
      <c r="M15" s="20">
        <f t="shared" ref="M15:U15" si="14">M32+M33+M34+M35</f>
        <v>3</v>
      </c>
      <c r="N15" s="20">
        <f t="shared" si="14"/>
        <v>26</v>
      </c>
      <c r="O15" s="20">
        <f t="shared" si="14"/>
        <v>-16</v>
      </c>
      <c r="P15" s="20">
        <f t="shared" si="14"/>
        <v>15</v>
      </c>
      <c r="Q15" s="20">
        <f t="shared" si="14"/>
        <v>11</v>
      </c>
      <c r="R15" s="20">
        <f t="shared" si="14"/>
        <v>23</v>
      </c>
      <c r="S15" s="20">
        <f t="shared" si="14"/>
        <v>-10</v>
      </c>
      <c r="T15" s="20">
        <f t="shared" si="14"/>
        <v>9</v>
      </c>
      <c r="U15" s="20">
        <f t="shared" si="14"/>
        <v>14</v>
      </c>
      <c r="V15" s="26">
        <v>1.7958503556439691</v>
      </c>
    </row>
    <row r="16" spans="1:22" ht="15" customHeight="1" x14ac:dyDescent="0.2">
      <c r="A16" s="2" t="s">
        <v>22</v>
      </c>
      <c r="B16" s="19">
        <f t="shared" ref="B16:I16" si="15">B36+B37+B38</f>
        <v>-5</v>
      </c>
      <c r="C16" s="19">
        <f t="shared" si="15"/>
        <v>11</v>
      </c>
      <c r="D16" s="19">
        <f t="shared" si="15"/>
        <v>8</v>
      </c>
      <c r="E16" s="19">
        <f t="shared" si="15"/>
        <v>-8</v>
      </c>
      <c r="F16" s="19">
        <f t="shared" si="15"/>
        <v>2</v>
      </c>
      <c r="G16" s="19">
        <f t="shared" si="15"/>
        <v>1</v>
      </c>
      <c r="H16" s="19">
        <f t="shared" si="15"/>
        <v>10</v>
      </c>
      <c r="I16" s="19">
        <f t="shared" si="15"/>
        <v>1</v>
      </c>
      <c r="J16" s="30">
        <f t="shared" si="3"/>
        <v>-20.67461553711518</v>
      </c>
      <c r="K16" s="30">
        <v>5.1686538842787959</v>
      </c>
      <c r="L16" s="30">
        <v>25.843269421393977</v>
      </c>
      <c r="M16" s="19">
        <f t="shared" ref="M16:U16" si="16">M36+M37+M38</f>
        <v>3</v>
      </c>
      <c r="N16" s="19">
        <f t="shared" si="16"/>
        <v>11</v>
      </c>
      <c r="O16" s="19">
        <f t="shared" si="16"/>
        <v>5</v>
      </c>
      <c r="P16" s="19">
        <f t="shared" si="16"/>
        <v>2</v>
      </c>
      <c r="Q16" s="19">
        <f t="shared" si="16"/>
        <v>9</v>
      </c>
      <c r="R16" s="19">
        <f t="shared" si="16"/>
        <v>8</v>
      </c>
      <c r="S16" s="19">
        <f t="shared" si="16"/>
        <v>-3</v>
      </c>
      <c r="T16" s="19">
        <f t="shared" si="16"/>
        <v>5</v>
      </c>
      <c r="U16" s="19">
        <f t="shared" si="16"/>
        <v>3</v>
      </c>
      <c r="V16" s="30">
        <v>7.7529808264181952</v>
      </c>
    </row>
    <row r="17" spans="1:22" ht="15" customHeight="1" x14ac:dyDescent="0.2">
      <c r="A17" s="6" t="s">
        <v>21</v>
      </c>
      <c r="B17" s="18">
        <f t="shared" ref="B17:I17" si="17">B12+B13+B20</f>
        <v>-168</v>
      </c>
      <c r="C17" s="18">
        <f t="shared" si="17"/>
        <v>-29</v>
      </c>
      <c r="D17" s="18">
        <f t="shared" si="17"/>
        <v>-77</v>
      </c>
      <c r="E17" s="18">
        <f t="shared" si="17"/>
        <v>-134</v>
      </c>
      <c r="F17" s="18">
        <f t="shared" si="17"/>
        <v>52</v>
      </c>
      <c r="G17" s="18">
        <f t="shared" si="17"/>
        <v>6</v>
      </c>
      <c r="H17" s="18">
        <f t="shared" si="17"/>
        <v>186</v>
      </c>
      <c r="I17" s="18">
        <f t="shared" si="17"/>
        <v>28</v>
      </c>
      <c r="J17" s="25">
        <f t="shared" si="3"/>
        <v>-14.254342824085203</v>
      </c>
      <c r="K17" s="25">
        <v>5.5315360212867963</v>
      </c>
      <c r="L17" s="25">
        <v>19.785878845372</v>
      </c>
      <c r="M17" s="18">
        <f t="shared" ref="M17:U17" si="18">M12+M13+M20</f>
        <v>-34</v>
      </c>
      <c r="N17" s="18">
        <f t="shared" si="18"/>
        <v>100</v>
      </c>
      <c r="O17" s="18">
        <f t="shared" si="18"/>
        <v>-52</v>
      </c>
      <c r="P17" s="18">
        <f t="shared" si="18"/>
        <v>66</v>
      </c>
      <c r="Q17" s="18">
        <f t="shared" si="18"/>
        <v>34</v>
      </c>
      <c r="R17" s="18">
        <f t="shared" si="18"/>
        <v>134</v>
      </c>
      <c r="S17" s="18">
        <f t="shared" si="18"/>
        <v>3</v>
      </c>
      <c r="T17" s="18">
        <f t="shared" si="18"/>
        <v>95</v>
      </c>
      <c r="U17" s="18">
        <f t="shared" si="18"/>
        <v>39</v>
      </c>
      <c r="V17" s="25">
        <v>-3.616773552379831</v>
      </c>
    </row>
    <row r="18" spans="1:22" ht="15" customHeight="1" x14ac:dyDescent="0.2">
      <c r="A18" s="4" t="s">
        <v>20</v>
      </c>
      <c r="B18" s="20">
        <f t="shared" ref="B18:I18" si="19">B14+B22</f>
        <v>-77</v>
      </c>
      <c r="C18" s="20">
        <f t="shared" si="19"/>
        <v>-35</v>
      </c>
      <c r="D18" s="20">
        <f t="shared" si="19"/>
        <v>-47</v>
      </c>
      <c r="E18" s="20">
        <f t="shared" si="19"/>
        <v>-80</v>
      </c>
      <c r="F18" s="20">
        <f t="shared" si="19"/>
        <v>21</v>
      </c>
      <c r="G18" s="20">
        <f t="shared" si="19"/>
        <v>-3</v>
      </c>
      <c r="H18" s="20">
        <f t="shared" si="19"/>
        <v>101</v>
      </c>
      <c r="I18" s="20">
        <f t="shared" si="19"/>
        <v>34</v>
      </c>
      <c r="J18" s="26">
        <f t="shared" si="3"/>
        <v>-19.19301269170829</v>
      </c>
      <c r="K18" s="26">
        <v>5.0381658315734263</v>
      </c>
      <c r="L18" s="26">
        <v>24.231178523281717</v>
      </c>
      <c r="M18" s="20">
        <f t="shared" ref="M18:U18" si="20">M14+M22</f>
        <v>3</v>
      </c>
      <c r="N18" s="20">
        <f t="shared" si="20"/>
        <v>87</v>
      </c>
      <c r="O18" s="20">
        <f t="shared" si="20"/>
        <v>-13</v>
      </c>
      <c r="P18" s="20">
        <f t="shared" si="20"/>
        <v>43</v>
      </c>
      <c r="Q18" s="20">
        <f t="shared" si="20"/>
        <v>44</v>
      </c>
      <c r="R18" s="20">
        <f t="shared" si="20"/>
        <v>84</v>
      </c>
      <c r="S18" s="20">
        <f t="shared" si="20"/>
        <v>-3</v>
      </c>
      <c r="T18" s="20">
        <f t="shared" si="20"/>
        <v>38</v>
      </c>
      <c r="U18" s="20">
        <f t="shared" si="20"/>
        <v>46</v>
      </c>
      <c r="V18" s="26">
        <v>0.71973797593906497</v>
      </c>
    </row>
    <row r="19" spans="1:22" ht="15" customHeight="1" x14ac:dyDescent="0.2">
      <c r="A19" s="2" t="s">
        <v>19</v>
      </c>
      <c r="B19" s="19">
        <f t="shared" ref="B19:I19" si="21">B15+B16+B21+B23</f>
        <v>-114</v>
      </c>
      <c r="C19" s="19">
        <f t="shared" si="21"/>
        <v>-11</v>
      </c>
      <c r="D19" s="19">
        <f t="shared" si="21"/>
        <v>2</v>
      </c>
      <c r="E19" s="19">
        <f t="shared" si="21"/>
        <v>-139</v>
      </c>
      <c r="F19" s="19">
        <f t="shared" si="21"/>
        <v>50</v>
      </c>
      <c r="G19" s="19">
        <f t="shared" si="21"/>
        <v>-21</v>
      </c>
      <c r="H19" s="19">
        <f t="shared" si="21"/>
        <v>189</v>
      </c>
      <c r="I19" s="19">
        <f t="shared" si="21"/>
        <v>34</v>
      </c>
      <c r="J19" s="30">
        <f t="shared" si="3"/>
        <v>-14.082509320797536</v>
      </c>
      <c r="K19" s="30">
        <v>5.065650834819257</v>
      </c>
      <c r="L19" s="30">
        <v>19.148160155616793</v>
      </c>
      <c r="M19" s="19">
        <f t="shared" ref="M19:U19" si="22">M15+M16+M21+M23</f>
        <v>25</v>
      </c>
      <c r="N19" s="19">
        <f t="shared" si="22"/>
        <v>212</v>
      </c>
      <c r="O19" s="19">
        <f t="shared" si="22"/>
        <v>8</v>
      </c>
      <c r="P19" s="19">
        <f t="shared" si="22"/>
        <v>132</v>
      </c>
      <c r="Q19" s="19">
        <f t="shared" si="22"/>
        <v>80</v>
      </c>
      <c r="R19" s="19">
        <f t="shared" si="22"/>
        <v>187</v>
      </c>
      <c r="S19" s="19">
        <f t="shared" si="22"/>
        <v>-49</v>
      </c>
      <c r="T19" s="19">
        <f t="shared" si="22"/>
        <v>114</v>
      </c>
      <c r="U19" s="19">
        <f t="shared" si="22"/>
        <v>73</v>
      </c>
      <c r="V19" s="30">
        <v>2.5328254174096294</v>
      </c>
    </row>
    <row r="20" spans="1:22" ht="15" customHeight="1" x14ac:dyDescent="0.2">
      <c r="A20" s="5" t="s">
        <v>18</v>
      </c>
      <c r="B20" s="18">
        <f>E20+M20</f>
        <v>-117</v>
      </c>
      <c r="C20" s="18">
        <v>-1</v>
      </c>
      <c r="D20" s="18">
        <f>G20-I20+O20-S20</f>
        <v>-45</v>
      </c>
      <c r="E20" s="18">
        <f>F20-H20</f>
        <v>-99</v>
      </c>
      <c r="F20" s="18">
        <v>43</v>
      </c>
      <c r="G20" s="18">
        <v>1</v>
      </c>
      <c r="H20" s="18">
        <v>142</v>
      </c>
      <c r="I20" s="18">
        <v>21</v>
      </c>
      <c r="J20" s="25">
        <f t="shared" si="3"/>
        <v>-12.481610910174886</v>
      </c>
      <c r="K20" s="25">
        <v>5.4213057488638405</v>
      </c>
      <c r="L20" s="25">
        <v>17.902916659038727</v>
      </c>
      <c r="M20" s="18">
        <f>N20-R20</f>
        <v>-18</v>
      </c>
      <c r="N20" s="18">
        <f>SUM(P20:Q20)</f>
        <v>84</v>
      </c>
      <c r="O20" s="22">
        <v>-36</v>
      </c>
      <c r="P20" s="22">
        <v>55</v>
      </c>
      <c r="Q20" s="22">
        <v>29</v>
      </c>
      <c r="R20" s="22">
        <f>SUM(T20:U20)</f>
        <v>102</v>
      </c>
      <c r="S20" s="22">
        <v>-11</v>
      </c>
      <c r="T20" s="22">
        <v>77</v>
      </c>
      <c r="U20" s="22">
        <v>25</v>
      </c>
      <c r="V20" s="29">
        <v>-2.2693838018499797</v>
      </c>
    </row>
    <row r="21" spans="1:22" ht="15" customHeight="1" x14ac:dyDescent="0.2">
      <c r="A21" s="3" t="s">
        <v>17</v>
      </c>
      <c r="B21" s="20">
        <f t="shared" ref="B21:B38" si="23">E21+M21</f>
        <v>-52</v>
      </c>
      <c r="C21" s="20">
        <v>9</v>
      </c>
      <c r="D21" s="20">
        <f t="shared" ref="D21:D38" si="24">G21-I21+O21-S21</f>
        <v>5</v>
      </c>
      <c r="E21" s="20">
        <f t="shared" ref="E21:E38" si="25">F21-H21</f>
        <v>-78</v>
      </c>
      <c r="F21" s="20">
        <v>35</v>
      </c>
      <c r="G21" s="20">
        <v>-16</v>
      </c>
      <c r="H21" s="20">
        <v>113</v>
      </c>
      <c r="I21" s="20">
        <v>25</v>
      </c>
      <c r="J21" s="26">
        <f t="shared" si="3"/>
        <v>-12.148620254698574</v>
      </c>
      <c r="K21" s="26">
        <v>5.4513039604416695</v>
      </c>
      <c r="L21" s="26">
        <v>17.599924215140245</v>
      </c>
      <c r="M21" s="20">
        <f t="shared" ref="M21:M38" si="26">N21-R21</f>
        <v>26</v>
      </c>
      <c r="N21" s="20">
        <f>SUM(P21:Q21)</f>
        <v>139</v>
      </c>
      <c r="O21" s="20">
        <v>9</v>
      </c>
      <c r="P21" s="20">
        <v>96</v>
      </c>
      <c r="Q21" s="20">
        <v>43</v>
      </c>
      <c r="R21" s="20">
        <f t="shared" ref="R21:R38" si="27">SUM(T21:U21)</f>
        <v>113</v>
      </c>
      <c r="S21" s="20">
        <v>-37</v>
      </c>
      <c r="T21" s="20">
        <v>72</v>
      </c>
      <c r="U21" s="20">
        <v>41</v>
      </c>
      <c r="V21" s="26">
        <v>4.0495400848995224</v>
      </c>
    </row>
    <row r="22" spans="1:22" ht="15" customHeight="1" x14ac:dyDescent="0.2">
      <c r="A22" s="3" t="s">
        <v>16</v>
      </c>
      <c r="B22" s="20">
        <f t="shared" si="23"/>
        <v>-56</v>
      </c>
      <c r="C22" s="20">
        <v>-56</v>
      </c>
      <c r="D22" s="20">
        <f t="shared" si="24"/>
        <v>-58</v>
      </c>
      <c r="E22" s="20">
        <f t="shared" si="25"/>
        <v>-38</v>
      </c>
      <c r="F22" s="20">
        <v>7</v>
      </c>
      <c r="G22" s="20">
        <v>-10</v>
      </c>
      <c r="H22" s="20">
        <v>45</v>
      </c>
      <c r="I22" s="20">
        <v>13</v>
      </c>
      <c r="J22" s="26">
        <f t="shared" si="3"/>
        <v>-19.326135149181884</v>
      </c>
      <c r="K22" s="26">
        <v>3.5600775274808725</v>
      </c>
      <c r="L22" s="26">
        <v>22.886212676662755</v>
      </c>
      <c r="M22" s="20">
        <f t="shared" si="26"/>
        <v>-18</v>
      </c>
      <c r="N22" s="20">
        <f t="shared" ref="N22:N38" si="28">SUM(P22:Q22)</f>
        <v>24</v>
      </c>
      <c r="O22" s="20">
        <v>-18</v>
      </c>
      <c r="P22" s="20">
        <v>15</v>
      </c>
      <c r="Q22" s="20">
        <v>9</v>
      </c>
      <c r="R22" s="20">
        <f t="shared" si="27"/>
        <v>42</v>
      </c>
      <c r="S22" s="20">
        <v>17</v>
      </c>
      <c r="T22" s="20">
        <v>14</v>
      </c>
      <c r="U22" s="20">
        <v>28</v>
      </c>
      <c r="V22" s="26">
        <v>-9.1544850706650998</v>
      </c>
    </row>
    <row r="23" spans="1:22" ht="15" customHeight="1" x14ac:dyDescent="0.2">
      <c r="A23" s="1" t="s">
        <v>15</v>
      </c>
      <c r="B23" s="19">
        <f t="shared" si="23"/>
        <v>-30</v>
      </c>
      <c r="C23" s="19">
        <v>-33</v>
      </c>
      <c r="D23" s="19">
        <f t="shared" si="24"/>
        <v>-3</v>
      </c>
      <c r="E23" s="19">
        <f t="shared" si="25"/>
        <v>-23</v>
      </c>
      <c r="F23" s="19">
        <v>6</v>
      </c>
      <c r="G23" s="19">
        <v>-4</v>
      </c>
      <c r="H23" s="19">
        <v>29</v>
      </c>
      <c r="I23" s="19">
        <v>8</v>
      </c>
      <c r="J23" s="30">
        <f t="shared" si="3"/>
        <v>-16.517624374071559</v>
      </c>
      <c r="K23" s="30">
        <v>4.3089454888882326</v>
      </c>
      <c r="L23" s="30">
        <v>20.826569862959794</v>
      </c>
      <c r="M23" s="19">
        <f t="shared" si="26"/>
        <v>-7</v>
      </c>
      <c r="N23" s="19">
        <f t="shared" si="28"/>
        <v>36</v>
      </c>
      <c r="O23" s="19">
        <v>10</v>
      </c>
      <c r="P23" s="19">
        <v>19</v>
      </c>
      <c r="Q23" s="19">
        <v>17</v>
      </c>
      <c r="R23" s="19">
        <f t="shared" si="27"/>
        <v>43</v>
      </c>
      <c r="S23" s="24">
        <v>1</v>
      </c>
      <c r="T23" s="24">
        <v>28</v>
      </c>
      <c r="U23" s="24">
        <v>15</v>
      </c>
      <c r="V23" s="31">
        <v>-5.0271030703696056</v>
      </c>
    </row>
    <row r="24" spans="1:22" ht="15" customHeight="1" x14ac:dyDescent="0.2">
      <c r="A24" s="7" t="s">
        <v>14</v>
      </c>
      <c r="B24" s="17">
        <f t="shared" si="23"/>
        <v>-11</v>
      </c>
      <c r="C24" s="17">
        <v>-9</v>
      </c>
      <c r="D24" s="17">
        <f t="shared" si="24"/>
        <v>-7</v>
      </c>
      <c r="E24" s="18">
        <f t="shared" si="25"/>
        <v>-10</v>
      </c>
      <c r="F24" s="17">
        <v>3</v>
      </c>
      <c r="G24" s="17">
        <v>2</v>
      </c>
      <c r="H24" s="17">
        <v>13</v>
      </c>
      <c r="I24" s="23">
        <v>-1</v>
      </c>
      <c r="J24" s="38">
        <f t="shared" si="3"/>
        <v>-22.190338387461548</v>
      </c>
      <c r="K24" s="38">
        <v>6.6571015162384635</v>
      </c>
      <c r="L24" s="38">
        <v>28.84743990370001</v>
      </c>
      <c r="M24" s="18">
        <f t="shared" si="26"/>
        <v>-1</v>
      </c>
      <c r="N24" s="17">
        <f t="shared" si="28"/>
        <v>11</v>
      </c>
      <c r="O24" s="17">
        <v>-5</v>
      </c>
      <c r="P24" s="17">
        <v>10</v>
      </c>
      <c r="Q24" s="17">
        <v>1</v>
      </c>
      <c r="R24" s="17">
        <f t="shared" si="27"/>
        <v>12</v>
      </c>
      <c r="S24" s="17">
        <v>5</v>
      </c>
      <c r="T24" s="17">
        <v>8</v>
      </c>
      <c r="U24" s="17">
        <v>4</v>
      </c>
      <c r="V24" s="28">
        <v>-2.2190338387461495</v>
      </c>
    </row>
    <row r="25" spans="1:22" ht="15" customHeight="1" x14ac:dyDescent="0.2">
      <c r="A25" s="5" t="s">
        <v>13</v>
      </c>
      <c r="B25" s="18">
        <f t="shared" si="23"/>
        <v>-8</v>
      </c>
      <c r="C25" s="18">
        <v>-3</v>
      </c>
      <c r="D25" s="18">
        <f t="shared" si="24"/>
        <v>-9</v>
      </c>
      <c r="E25" s="18">
        <f t="shared" si="25"/>
        <v>-5</v>
      </c>
      <c r="F25" s="18">
        <v>0</v>
      </c>
      <c r="G25" s="18">
        <v>0</v>
      </c>
      <c r="H25" s="18">
        <v>5</v>
      </c>
      <c r="I25" s="18">
        <v>4</v>
      </c>
      <c r="J25" s="25">
        <f t="shared" si="3"/>
        <v>-46.209550817845745</v>
      </c>
      <c r="K25" s="25">
        <v>0</v>
      </c>
      <c r="L25" s="25">
        <v>46.209550817845745</v>
      </c>
      <c r="M25" s="18">
        <f t="shared" si="26"/>
        <v>-3</v>
      </c>
      <c r="N25" s="18">
        <f t="shared" si="28"/>
        <v>0</v>
      </c>
      <c r="O25" s="18">
        <v>-3</v>
      </c>
      <c r="P25" s="18">
        <v>0</v>
      </c>
      <c r="Q25" s="18">
        <v>0</v>
      </c>
      <c r="R25" s="18">
        <f t="shared" si="27"/>
        <v>3</v>
      </c>
      <c r="S25" s="22">
        <v>2</v>
      </c>
      <c r="T25" s="22">
        <v>1</v>
      </c>
      <c r="U25" s="22">
        <v>2</v>
      </c>
      <c r="V25" s="29">
        <v>-27.725730490707448</v>
      </c>
    </row>
    <row r="26" spans="1:22" ht="15" customHeight="1" x14ac:dyDescent="0.2">
      <c r="A26" s="3" t="s">
        <v>12</v>
      </c>
      <c r="B26" s="20">
        <f t="shared" si="23"/>
        <v>-13</v>
      </c>
      <c r="C26" s="20">
        <v>-2</v>
      </c>
      <c r="D26" s="20">
        <f t="shared" si="24"/>
        <v>-5</v>
      </c>
      <c r="E26" s="20">
        <f t="shared" si="25"/>
        <v>-10</v>
      </c>
      <c r="F26" s="20">
        <v>0</v>
      </c>
      <c r="G26" s="20">
        <v>0</v>
      </c>
      <c r="H26" s="20">
        <v>10</v>
      </c>
      <c r="I26" s="20">
        <v>-1</v>
      </c>
      <c r="J26" s="26">
        <f t="shared" si="3"/>
        <v>-38.339933404060879</v>
      </c>
      <c r="K26" s="26">
        <v>0</v>
      </c>
      <c r="L26" s="26">
        <v>38.339933404060879</v>
      </c>
      <c r="M26" s="20">
        <f t="shared" si="26"/>
        <v>-3</v>
      </c>
      <c r="N26" s="20">
        <f t="shared" si="28"/>
        <v>2</v>
      </c>
      <c r="O26" s="20">
        <v>-3</v>
      </c>
      <c r="P26" s="20">
        <v>1</v>
      </c>
      <c r="Q26" s="20">
        <v>1</v>
      </c>
      <c r="R26" s="20">
        <f t="shared" si="27"/>
        <v>5</v>
      </c>
      <c r="S26" s="20">
        <v>3</v>
      </c>
      <c r="T26" s="20">
        <v>4</v>
      </c>
      <c r="U26" s="20">
        <v>1</v>
      </c>
      <c r="V26" s="26">
        <v>-11.501980021218264</v>
      </c>
    </row>
    <row r="27" spans="1:22" ht="15" customHeight="1" x14ac:dyDescent="0.2">
      <c r="A27" s="1" t="s">
        <v>11</v>
      </c>
      <c r="B27" s="19">
        <f t="shared" si="23"/>
        <v>-19</v>
      </c>
      <c r="C27" s="19">
        <v>-14</v>
      </c>
      <c r="D27" s="19">
        <f t="shared" si="24"/>
        <v>-11</v>
      </c>
      <c r="E27" s="19">
        <f t="shared" si="25"/>
        <v>-10</v>
      </c>
      <c r="F27" s="19">
        <v>6</v>
      </c>
      <c r="G27" s="19">
        <v>3</v>
      </c>
      <c r="H27" s="19">
        <v>16</v>
      </c>
      <c r="I27" s="19">
        <v>5</v>
      </c>
      <c r="J27" s="30">
        <f t="shared" si="3"/>
        <v>-15.401168801029556</v>
      </c>
      <c r="K27" s="30">
        <v>9.2407012806177349</v>
      </c>
      <c r="L27" s="30">
        <v>24.641870081647291</v>
      </c>
      <c r="M27" s="19">
        <f t="shared" si="26"/>
        <v>-9</v>
      </c>
      <c r="N27" s="19">
        <f t="shared" si="28"/>
        <v>3</v>
      </c>
      <c r="O27" s="24">
        <v>-5</v>
      </c>
      <c r="P27" s="24">
        <v>0</v>
      </c>
      <c r="Q27" s="24">
        <v>3</v>
      </c>
      <c r="R27" s="24">
        <f t="shared" si="27"/>
        <v>12</v>
      </c>
      <c r="S27" s="24">
        <v>4</v>
      </c>
      <c r="T27" s="24">
        <v>5</v>
      </c>
      <c r="U27" s="24">
        <v>7</v>
      </c>
      <c r="V27" s="31">
        <v>-13.861051920926602</v>
      </c>
    </row>
    <row r="28" spans="1:22" ht="15" customHeight="1" x14ac:dyDescent="0.2">
      <c r="A28" s="5" t="s">
        <v>10</v>
      </c>
      <c r="B28" s="18">
        <f t="shared" si="23"/>
        <v>-16</v>
      </c>
      <c r="C28" s="18">
        <v>-10</v>
      </c>
      <c r="D28" s="18">
        <f t="shared" si="24"/>
        <v>-12</v>
      </c>
      <c r="E28" s="18">
        <f t="shared" si="25"/>
        <v>-10</v>
      </c>
      <c r="F28" s="18">
        <v>0</v>
      </c>
      <c r="G28" s="18">
        <v>-1</v>
      </c>
      <c r="H28" s="18">
        <v>10</v>
      </c>
      <c r="I28" s="18">
        <v>7</v>
      </c>
      <c r="J28" s="25">
        <f t="shared" si="3"/>
        <v>-42.065714713780267</v>
      </c>
      <c r="K28" s="25">
        <v>0</v>
      </c>
      <c r="L28" s="25">
        <v>42.065714713780267</v>
      </c>
      <c r="M28" s="18">
        <f t="shared" si="26"/>
        <v>-6</v>
      </c>
      <c r="N28" s="18">
        <f t="shared" si="28"/>
        <v>2</v>
      </c>
      <c r="O28" s="18">
        <v>-3</v>
      </c>
      <c r="P28" s="18">
        <v>1</v>
      </c>
      <c r="Q28" s="18">
        <v>1</v>
      </c>
      <c r="R28" s="18">
        <f t="shared" si="27"/>
        <v>8</v>
      </c>
      <c r="S28" s="18">
        <v>1</v>
      </c>
      <c r="T28" s="18">
        <v>4</v>
      </c>
      <c r="U28" s="18">
        <v>4</v>
      </c>
      <c r="V28" s="25">
        <v>-25.239428828268153</v>
      </c>
    </row>
    <row r="29" spans="1:22" ht="15" customHeight="1" x14ac:dyDescent="0.2">
      <c r="A29" s="3" t="s">
        <v>9</v>
      </c>
      <c r="B29" s="20">
        <f t="shared" si="23"/>
        <v>0</v>
      </c>
      <c r="C29" s="20">
        <v>6</v>
      </c>
      <c r="D29" s="20">
        <f t="shared" si="24"/>
        <v>20</v>
      </c>
      <c r="E29" s="20">
        <f t="shared" si="25"/>
        <v>-9</v>
      </c>
      <c r="F29" s="20">
        <v>7</v>
      </c>
      <c r="G29" s="20">
        <v>4</v>
      </c>
      <c r="H29" s="20">
        <v>16</v>
      </c>
      <c r="I29" s="20">
        <v>6</v>
      </c>
      <c r="J29" s="26">
        <f t="shared" si="3"/>
        <v>-13.053429654531149</v>
      </c>
      <c r="K29" s="26">
        <v>10.152667509079782</v>
      </c>
      <c r="L29" s="26">
        <v>23.206097163610931</v>
      </c>
      <c r="M29" s="20">
        <f t="shared" si="26"/>
        <v>9</v>
      </c>
      <c r="N29" s="20">
        <f t="shared" si="28"/>
        <v>23</v>
      </c>
      <c r="O29" s="20">
        <v>12</v>
      </c>
      <c r="P29" s="20">
        <v>7</v>
      </c>
      <c r="Q29" s="20">
        <v>16</v>
      </c>
      <c r="R29" s="20">
        <f t="shared" si="27"/>
        <v>14</v>
      </c>
      <c r="S29" s="20">
        <v>-10</v>
      </c>
      <c r="T29" s="20">
        <v>9</v>
      </c>
      <c r="U29" s="20">
        <v>5</v>
      </c>
      <c r="V29" s="26">
        <v>13.053429654531154</v>
      </c>
    </row>
    <row r="30" spans="1:22" ht="15" customHeight="1" x14ac:dyDescent="0.2">
      <c r="A30" s="3" t="s">
        <v>8</v>
      </c>
      <c r="B30" s="20">
        <f t="shared" si="23"/>
        <v>-6</v>
      </c>
      <c r="C30" s="20">
        <v>22</v>
      </c>
      <c r="D30" s="20">
        <f t="shared" si="24"/>
        <v>6</v>
      </c>
      <c r="E30" s="20">
        <f t="shared" si="25"/>
        <v>-17</v>
      </c>
      <c r="F30" s="20">
        <v>0</v>
      </c>
      <c r="G30" s="20">
        <v>-2</v>
      </c>
      <c r="H30" s="20">
        <v>17</v>
      </c>
      <c r="I30" s="20">
        <v>9</v>
      </c>
      <c r="J30" s="26">
        <f t="shared" si="3"/>
        <v>-25.228294721777242</v>
      </c>
      <c r="K30" s="26">
        <v>0</v>
      </c>
      <c r="L30" s="26">
        <v>25.228294721777242</v>
      </c>
      <c r="M30" s="20">
        <f t="shared" si="26"/>
        <v>11</v>
      </c>
      <c r="N30" s="20">
        <f t="shared" si="28"/>
        <v>22</v>
      </c>
      <c r="O30" s="20">
        <v>9</v>
      </c>
      <c r="P30" s="20">
        <v>14</v>
      </c>
      <c r="Q30" s="20">
        <v>8</v>
      </c>
      <c r="R30" s="20">
        <f t="shared" si="27"/>
        <v>11</v>
      </c>
      <c r="S30" s="20">
        <v>-8</v>
      </c>
      <c r="T30" s="20">
        <v>5</v>
      </c>
      <c r="U30" s="20">
        <v>6</v>
      </c>
      <c r="V30" s="26">
        <v>16.324190702326455</v>
      </c>
    </row>
    <row r="31" spans="1:22" ht="15" customHeight="1" x14ac:dyDescent="0.2">
      <c r="A31" s="1" t="s">
        <v>7</v>
      </c>
      <c r="B31" s="19">
        <f t="shared" si="23"/>
        <v>1</v>
      </c>
      <c r="C31" s="19">
        <v>3</v>
      </c>
      <c r="D31" s="19">
        <f t="shared" si="24"/>
        <v>-3</v>
      </c>
      <c r="E31" s="19">
        <f t="shared" si="25"/>
        <v>-6</v>
      </c>
      <c r="F31" s="19">
        <v>7</v>
      </c>
      <c r="G31" s="19">
        <v>6</v>
      </c>
      <c r="H31" s="19">
        <v>13</v>
      </c>
      <c r="I31" s="19">
        <v>-1</v>
      </c>
      <c r="J31" s="30">
        <f t="shared" si="3"/>
        <v>-9.9851818078194441</v>
      </c>
      <c r="K31" s="30">
        <v>11.649378775789355</v>
      </c>
      <c r="L31" s="30">
        <v>21.634560583608799</v>
      </c>
      <c r="M31" s="19">
        <f t="shared" si="26"/>
        <v>7</v>
      </c>
      <c r="N31" s="19">
        <f t="shared" si="28"/>
        <v>16</v>
      </c>
      <c r="O31" s="19">
        <v>-13</v>
      </c>
      <c r="P31" s="19">
        <v>6</v>
      </c>
      <c r="Q31" s="19">
        <v>10</v>
      </c>
      <c r="R31" s="19">
        <f t="shared" si="27"/>
        <v>9</v>
      </c>
      <c r="S31" s="19">
        <v>-3</v>
      </c>
      <c r="T31" s="19">
        <v>6</v>
      </c>
      <c r="U31" s="19">
        <v>3</v>
      </c>
      <c r="V31" s="30">
        <v>11.649378775789351</v>
      </c>
    </row>
    <row r="32" spans="1:22" ht="15" customHeight="1" x14ac:dyDescent="0.2">
      <c r="A32" s="5" t="s">
        <v>6</v>
      </c>
      <c r="B32" s="18">
        <f t="shared" si="23"/>
        <v>-6</v>
      </c>
      <c r="C32" s="18">
        <v>-8</v>
      </c>
      <c r="D32" s="18">
        <f t="shared" si="24"/>
        <v>-1</v>
      </c>
      <c r="E32" s="18">
        <f t="shared" si="25"/>
        <v>-3</v>
      </c>
      <c r="F32" s="18">
        <v>0</v>
      </c>
      <c r="G32" s="18">
        <v>-1</v>
      </c>
      <c r="H32" s="18">
        <v>3</v>
      </c>
      <c r="I32" s="18">
        <v>1</v>
      </c>
      <c r="J32" s="25">
        <f t="shared" si="3"/>
        <v>-18.66944008729455</v>
      </c>
      <c r="K32" s="25">
        <v>0</v>
      </c>
      <c r="L32" s="25">
        <v>18.66944008729455</v>
      </c>
      <c r="M32" s="18">
        <f t="shared" si="26"/>
        <v>-3</v>
      </c>
      <c r="N32" s="18">
        <f t="shared" si="28"/>
        <v>1</v>
      </c>
      <c r="O32" s="22">
        <v>0</v>
      </c>
      <c r="P32" s="22">
        <v>1</v>
      </c>
      <c r="Q32" s="22">
        <v>0</v>
      </c>
      <c r="R32" s="22">
        <f t="shared" si="27"/>
        <v>4</v>
      </c>
      <c r="S32" s="22">
        <v>-1</v>
      </c>
      <c r="T32" s="22">
        <v>2</v>
      </c>
      <c r="U32" s="22">
        <v>2</v>
      </c>
      <c r="V32" s="29">
        <v>-18.66944008729455</v>
      </c>
    </row>
    <row r="33" spans="1:22" ht="15" customHeight="1" x14ac:dyDescent="0.2">
      <c r="A33" s="3" t="s">
        <v>5</v>
      </c>
      <c r="B33" s="20">
        <f t="shared" si="23"/>
        <v>-7</v>
      </c>
      <c r="C33" s="20">
        <v>1</v>
      </c>
      <c r="D33" s="20">
        <f t="shared" si="24"/>
        <v>-5</v>
      </c>
      <c r="E33" s="20">
        <f>F33-H33</f>
        <v>-12</v>
      </c>
      <c r="F33" s="20">
        <v>4</v>
      </c>
      <c r="G33" s="20">
        <v>0</v>
      </c>
      <c r="H33" s="20">
        <v>16</v>
      </c>
      <c r="I33" s="20">
        <v>-5</v>
      </c>
      <c r="J33" s="26">
        <f t="shared" si="3"/>
        <v>-19.158009841443409</v>
      </c>
      <c r="K33" s="26">
        <v>6.3860032804811366</v>
      </c>
      <c r="L33" s="26">
        <v>25.544013121924547</v>
      </c>
      <c r="M33" s="20">
        <f>N33-R33</f>
        <v>5</v>
      </c>
      <c r="N33" s="20">
        <f t="shared" si="28"/>
        <v>10</v>
      </c>
      <c r="O33" s="20">
        <v>-18</v>
      </c>
      <c r="P33" s="20">
        <v>6</v>
      </c>
      <c r="Q33" s="20">
        <v>4</v>
      </c>
      <c r="R33" s="20">
        <f t="shared" si="27"/>
        <v>5</v>
      </c>
      <c r="S33" s="20">
        <v>-8</v>
      </c>
      <c r="T33" s="20">
        <v>2</v>
      </c>
      <c r="U33" s="20">
        <v>3</v>
      </c>
      <c r="V33" s="26">
        <v>7.982504100601421</v>
      </c>
    </row>
    <row r="34" spans="1:22" ht="15" customHeight="1" x14ac:dyDescent="0.2">
      <c r="A34" s="3" t="s">
        <v>4</v>
      </c>
      <c r="B34" s="20">
        <f t="shared" si="23"/>
        <v>-10</v>
      </c>
      <c r="C34" s="20">
        <v>3</v>
      </c>
      <c r="D34" s="20">
        <f t="shared" si="24"/>
        <v>-1</v>
      </c>
      <c r="E34" s="20">
        <f t="shared" si="25"/>
        <v>-8</v>
      </c>
      <c r="F34" s="20">
        <v>1</v>
      </c>
      <c r="G34" s="20">
        <v>-1</v>
      </c>
      <c r="H34" s="20">
        <v>9</v>
      </c>
      <c r="I34" s="20">
        <v>0</v>
      </c>
      <c r="J34" s="26">
        <f t="shared" si="3"/>
        <v>-18.451233768285363</v>
      </c>
      <c r="K34" s="26">
        <v>2.3064042210356699</v>
      </c>
      <c r="L34" s="26">
        <v>20.757637989321033</v>
      </c>
      <c r="M34" s="20">
        <f t="shared" si="26"/>
        <v>-2</v>
      </c>
      <c r="N34" s="20">
        <f t="shared" si="28"/>
        <v>4</v>
      </c>
      <c r="O34" s="20">
        <v>-2</v>
      </c>
      <c r="P34" s="20">
        <v>1</v>
      </c>
      <c r="Q34" s="20">
        <v>3</v>
      </c>
      <c r="R34" s="20">
        <f t="shared" si="27"/>
        <v>6</v>
      </c>
      <c r="S34" s="20">
        <v>-2</v>
      </c>
      <c r="T34" s="20">
        <v>2</v>
      </c>
      <c r="U34" s="20">
        <v>4</v>
      </c>
      <c r="V34" s="26">
        <v>-4.6128084420713407</v>
      </c>
    </row>
    <row r="35" spans="1:22" ht="15" customHeight="1" x14ac:dyDescent="0.2">
      <c r="A35" s="1" t="s">
        <v>3</v>
      </c>
      <c r="B35" s="19">
        <f t="shared" si="23"/>
        <v>-4</v>
      </c>
      <c r="C35" s="19">
        <v>6</v>
      </c>
      <c r="D35" s="19">
        <f t="shared" si="24"/>
        <v>-1</v>
      </c>
      <c r="E35" s="19">
        <f t="shared" si="25"/>
        <v>-7</v>
      </c>
      <c r="F35" s="19">
        <v>2</v>
      </c>
      <c r="G35" s="19">
        <v>0</v>
      </c>
      <c r="H35" s="19">
        <v>9</v>
      </c>
      <c r="I35" s="19">
        <v>4</v>
      </c>
      <c r="J35" s="30">
        <f t="shared" si="3"/>
        <v>-15.559629004853631</v>
      </c>
      <c r="K35" s="30">
        <v>4.4456082871010363</v>
      </c>
      <c r="L35" s="30">
        <v>20.005237291954668</v>
      </c>
      <c r="M35" s="19">
        <f t="shared" si="26"/>
        <v>3</v>
      </c>
      <c r="N35" s="19">
        <f t="shared" si="28"/>
        <v>11</v>
      </c>
      <c r="O35" s="24">
        <v>4</v>
      </c>
      <c r="P35" s="24">
        <v>7</v>
      </c>
      <c r="Q35" s="24">
        <v>4</v>
      </c>
      <c r="R35" s="24">
        <f t="shared" si="27"/>
        <v>8</v>
      </c>
      <c r="S35" s="24">
        <v>1</v>
      </c>
      <c r="T35" s="24">
        <v>3</v>
      </c>
      <c r="U35" s="24">
        <v>5</v>
      </c>
      <c r="V35" s="31">
        <v>6.6684124306515606</v>
      </c>
    </row>
    <row r="36" spans="1:22" ht="15" customHeight="1" x14ac:dyDescent="0.2">
      <c r="A36" s="5" t="s">
        <v>2</v>
      </c>
      <c r="B36" s="18">
        <f t="shared" si="23"/>
        <v>0</v>
      </c>
      <c r="C36" s="18">
        <v>9</v>
      </c>
      <c r="D36" s="18">
        <f t="shared" si="24"/>
        <v>7</v>
      </c>
      <c r="E36" s="18">
        <f t="shared" si="25"/>
        <v>-2</v>
      </c>
      <c r="F36" s="18">
        <v>1</v>
      </c>
      <c r="G36" s="18">
        <v>1</v>
      </c>
      <c r="H36" s="18">
        <v>3</v>
      </c>
      <c r="I36" s="18">
        <v>0</v>
      </c>
      <c r="J36" s="25">
        <f t="shared" si="3"/>
        <v>-12.348393863017403</v>
      </c>
      <c r="K36" s="25">
        <v>6.1741969315087024</v>
      </c>
      <c r="L36" s="25">
        <v>18.522590794526106</v>
      </c>
      <c r="M36" s="18">
        <f t="shared" si="26"/>
        <v>2</v>
      </c>
      <c r="N36" s="18">
        <f t="shared" si="28"/>
        <v>6</v>
      </c>
      <c r="O36" s="18">
        <v>5</v>
      </c>
      <c r="P36" s="18">
        <v>0</v>
      </c>
      <c r="Q36" s="18">
        <v>6</v>
      </c>
      <c r="R36" s="18">
        <f t="shared" si="27"/>
        <v>4</v>
      </c>
      <c r="S36" s="18">
        <v>-1</v>
      </c>
      <c r="T36" s="18">
        <v>3</v>
      </c>
      <c r="U36" s="18">
        <v>1</v>
      </c>
      <c r="V36" s="25">
        <v>12.348393863017403</v>
      </c>
    </row>
    <row r="37" spans="1:22" ht="15" customHeight="1" x14ac:dyDescent="0.2">
      <c r="A37" s="3" t="s">
        <v>1</v>
      </c>
      <c r="B37" s="20">
        <f t="shared" si="23"/>
        <v>-3</v>
      </c>
      <c r="C37" s="20">
        <v>3</v>
      </c>
      <c r="D37" s="20">
        <f t="shared" si="24"/>
        <v>-1</v>
      </c>
      <c r="E37" s="20">
        <f t="shared" si="25"/>
        <v>-1</v>
      </c>
      <c r="F37" s="20">
        <v>1</v>
      </c>
      <c r="G37" s="20">
        <v>0</v>
      </c>
      <c r="H37" s="20">
        <v>2</v>
      </c>
      <c r="I37" s="20">
        <v>-1</v>
      </c>
      <c r="J37" s="26">
        <f t="shared" si="3"/>
        <v>-8.52584616103338</v>
      </c>
      <c r="K37" s="26">
        <v>8.52584616103338</v>
      </c>
      <c r="L37" s="26">
        <v>17.05169232206676</v>
      </c>
      <c r="M37" s="20">
        <f t="shared" si="26"/>
        <v>-2</v>
      </c>
      <c r="N37" s="20">
        <f t="shared" si="28"/>
        <v>1</v>
      </c>
      <c r="O37" s="20">
        <v>0</v>
      </c>
      <c r="P37" s="20">
        <v>1</v>
      </c>
      <c r="Q37" s="20">
        <v>0</v>
      </c>
      <c r="R37" s="20">
        <f t="shared" si="27"/>
        <v>3</v>
      </c>
      <c r="S37" s="20">
        <v>2</v>
      </c>
      <c r="T37" s="20">
        <v>2</v>
      </c>
      <c r="U37" s="20">
        <v>1</v>
      </c>
      <c r="V37" s="26">
        <v>-17.051692322066756</v>
      </c>
    </row>
    <row r="38" spans="1:22" ht="15" customHeight="1" x14ac:dyDescent="0.2">
      <c r="A38" s="1" t="s">
        <v>0</v>
      </c>
      <c r="B38" s="19">
        <f t="shared" si="23"/>
        <v>-2</v>
      </c>
      <c r="C38" s="19">
        <v>-1</v>
      </c>
      <c r="D38" s="19">
        <f t="shared" si="24"/>
        <v>2</v>
      </c>
      <c r="E38" s="19">
        <f t="shared" si="25"/>
        <v>-5</v>
      </c>
      <c r="F38" s="19">
        <v>0</v>
      </c>
      <c r="G38" s="19">
        <v>0</v>
      </c>
      <c r="H38" s="19">
        <v>5</v>
      </c>
      <c r="I38" s="19">
        <v>2</v>
      </c>
      <c r="J38" s="30">
        <f t="shared" si="3"/>
        <v>-46.428207998371832</v>
      </c>
      <c r="K38" s="30">
        <v>0</v>
      </c>
      <c r="L38" s="30">
        <v>46.428207998371832</v>
      </c>
      <c r="M38" s="19">
        <f t="shared" si="26"/>
        <v>3</v>
      </c>
      <c r="N38" s="19">
        <f t="shared" si="28"/>
        <v>4</v>
      </c>
      <c r="O38" s="19">
        <v>0</v>
      </c>
      <c r="P38" s="19">
        <v>1</v>
      </c>
      <c r="Q38" s="19">
        <v>3</v>
      </c>
      <c r="R38" s="19">
        <f t="shared" si="27"/>
        <v>1</v>
      </c>
      <c r="S38" s="19">
        <v>-4</v>
      </c>
      <c r="T38" s="19">
        <v>0</v>
      </c>
      <c r="U38" s="19">
        <v>1</v>
      </c>
      <c r="V38" s="30">
        <v>27.856924799023101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2025-03-11T23:48:23Z</dcterms:modified>
</cp:coreProperties>
</file>