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10.1.22.117\share\03医療政策担当\104-2 支援パッケージ\02 県内医療機関への連絡\250228 ★施設整備促進支援事業に係る事業計画（活用意向調査）\02 医療機関への照会\"/>
    </mc:Choice>
  </mc:AlternateContent>
  <xr:revisionPtr revIDLastSave="0" documentId="13_ncr:1_{2FB06F69-26F7-43DD-9E11-577AF50E703C}" xr6:coauthVersionLast="47" xr6:coauthVersionMax="47" xr10:uidLastSave="{00000000-0000-0000-0000-000000000000}"/>
  <bookViews>
    <workbookView xWindow="-108" yWindow="-108" windowWidth="23256" windowHeight="12720" tabRatio="550"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<sst xmlns="http://schemas.openxmlformats.org/spreadsheetml/2006/main" count="371" uniqueCount="261">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</sst>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06">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0" fontId="0" fillId="0" borderId="57" xfId="0" applyBorder="1" applyAlignment="1">
      <alignment horizontal="center"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1"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1"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7" xfId="0" applyNumberFormat="1" applyFont="1" applyBorder="1">
      <alignment vertical="center"/>
    </xf>
    <xf numFmtId="12" fontId="0" fillId="0" borderId="0" xfId="0" applyNumberFormat="1" applyAlignment="1">
      <alignment horizontal="left" vertical="center"/>
    </xf>
    <xf numFmtId="38" fontId="0" fillId="0" borderId="0" xfId="46" applyFont="1" applyFill="1">
      <alignment vertical="center"/>
    </xf>
    <xf numFmtId="0" fontId="13"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1" fillId="0" borderId="0" xfId="42" applyFont="1" applyAlignment="1">
      <alignment horizontal="left" vertical="center"/>
    </xf>
    <xf numFmtId="0" fontId="13" fillId="0" borderId="0" xfId="42" applyFont="1" applyAlignment="1">
      <alignment horizontal="left"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Border="1" applyAlignment="1" applyProtection="1">
      <alignment horizontal="center" vertical="center" wrapText="1"/>
      <protection locked="0"/>
    </xf>
    <xf numFmtId="0" fontId="53" fillId="0" borderId="58" xfId="0" applyFont="1" applyBorder="1" applyAlignment="1" applyProtection="1">
      <alignment horizontal="left" vertical="center" wrapText="1"/>
      <protection locked="0"/>
    </xf>
    <xf numFmtId="0" fontId="53" fillId="0" borderId="68" xfId="0" applyFont="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185"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Border="1" applyAlignment="1">
      <alignment horizontal="center" vertical="center"/>
    </xf>
    <xf numFmtId="0" fontId="53" fillId="0" borderId="70" xfId="0" applyFont="1" applyBorder="1" applyAlignment="1" applyProtection="1">
      <alignment horizontal="center" vertical="center" wrapText="1"/>
      <protection locked="0"/>
    </xf>
    <xf numFmtId="0" fontId="53" fillId="0" borderId="70" xfId="0" applyFont="1" applyBorder="1" applyAlignment="1" applyProtection="1">
      <alignment horizontal="left" vertical="center" wrapText="1"/>
      <protection locked="0"/>
    </xf>
    <xf numFmtId="0" fontId="53" fillId="0" borderId="25" xfId="0" applyFont="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lignment vertical="center"/>
    </xf>
    <xf numFmtId="0" fontId="36" fillId="33" borderId="0" xfId="0" applyFont="1" applyFill="1">
      <alignment vertical="center"/>
    </xf>
    <xf numFmtId="0" fontId="36" fillId="33" borderId="5" xfId="0" applyFont="1" applyFill="1" applyBorder="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8"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3"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8" xfId="0" applyFont="1" applyBorder="1" applyAlignment="1" applyProtection="1">
      <alignment horizontal="left" vertical="center" wrapText="1"/>
      <protection locked="0"/>
    </xf>
    <xf numFmtId="0" fontId="55" fillId="0" borderId="11"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13" fillId="0" borderId="5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8"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2"/>
  <cols>
    <col min="1" max="16384" width="9" style="127"/>
  </cols>
  <sheetData>
    <row r="1" spans="1:2">
      <c r="A1" s="127" t="s">
        <v>10</v>
      </c>
    </row>
    <row r="2" spans="1:2">
      <c r="A2" s="127" t="s">
        <v>11</v>
      </c>
      <c r="B2" s="127">
        <v>1</v>
      </c>
    </row>
    <row r="3" spans="1:2">
      <c r="A3" s="127" t="s">
        <v>12</v>
      </c>
      <c r="B3" s="127">
        <v>2</v>
      </c>
    </row>
    <row r="4" spans="1:2">
      <c r="A4" s="127" t="s">
        <v>13</v>
      </c>
      <c r="B4" s="127">
        <v>3</v>
      </c>
    </row>
    <row r="5" spans="1:2">
      <c r="A5" s="127" t="s">
        <v>14</v>
      </c>
      <c r="B5" s="127">
        <v>4</v>
      </c>
    </row>
    <row r="6" spans="1:2">
      <c r="A6" s="127" t="s">
        <v>15</v>
      </c>
      <c r="B6" s="127">
        <v>5</v>
      </c>
    </row>
    <row r="7" spans="1:2">
      <c r="A7" s="127" t="s">
        <v>16</v>
      </c>
      <c r="B7" s="127">
        <v>6</v>
      </c>
    </row>
    <row r="8" spans="1:2">
      <c r="A8" s="127" t="s">
        <v>17</v>
      </c>
      <c r="B8" s="127">
        <v>7</v>
      </c>
    </row>
    <row r="9" spans="1:2">
      <c r="A9" s="127" t="s">
        <v>18</v>
      </c>
      <c r="B9" s="127">
        <v>8</v>
      </c>
    </row>
    <row r="10" spans="1:2">
      <c r="A10" s="127" t="s">
        <v>19</v>
      </c>
      <c r="B10" s="127">
        <v>9</v>
      </c>
    </row>
    <row r="11" spans="1:2">
      <c r="A11" s="127" t="s">
        <v>20</v>
      </c>
      <c r="B11" s="127">
        <v>10</v>
      </c>
    </row>
    <row r="12" spans="1:2">
      <c r="A12" s="127" t="s">
        <v>21</v>
      </c>
      <c r="B12" s="127">
        <v>11</v>
      </c>
    </row>
    <row r="13" spans="1:2">
      <c r="A13" s="127" t="s">
        <v>22</v>
      </c>
      <c r="B13" s="127">
        <v>12</v>
      </c>
    </row>
    <row r="14" spans="1:2">
      <c r="A14" s="127" t="s">
        <v>23</v>
      </c>
      <c r="B14" s="127">
        <v>13</v>
      </c>
    </row>
    <row r="15" spans="1:2">
      <c r="A15" s="127" t="s">
        <v>24</v>
      </c>
      <c r="B15" s="127">
        <v>14</v>
      </c>
    </row>
    <row r="16" spans="1:2">
      <c r="A16" s="127" t="s">
        <v>25</v>
      </c>
      <c r="B16" s="127">
        <v>15</v>
      </c>
    </row>
    <row r="17" spans="1:2">
      <c r="A17" s="127" t="s">
        <v>26</v>
      </c>
      <c r="B17" s="127">
        <v>16</v>
      </c>
    </row>
    <row r="18" spans="1:2">
      <c r="A18" s="127" t="s">
        <v>27</v>
      </c>
      <c r="B18" s="127">
        <v>17</v>
      </c>
    </row>
    <row r="19" spans="1:2">
      <c r="A19" s="127" t="s">
        <v>28</v>
      </c>
      <c r="B19" s="127">
        <v>18</v>
      </c>
    </row>
    <row r="20" spans="1:2">
      <c r="A20" s="127" t="s">
        <v>29</v>
      </c>
      <c r="B20" s="127">
        <v>19</v>
      </c>
    </row>
    <row r="21" spans="1:2">
      <c r="A21" s="127" t="s">
        <v>30</v>
      </c>
      <c r="B21" s="127">
        <v>20</v>
      </c>
    </row>
    <row r="22" spans="1:2">
      <c r="A22" s="127" t="s">
        <v>31</v>
      </c>
      <c r="B22" s="127">
        <v>21</v>
      </c>
    </row>
    <row r="23" spans="1:2">
      <c r="A23" s="127" t="s">
        <v>32</v>
      </c>
      <c r="B23" s="127">
        <v>22</v>
      </c>
    </row>
    <row r="24" spans="1:2">
      <c r="A24" s="127" t="s">
        <v>33</v>
      </c>
      <c r="B24" s="127">
        <v>23</v>
      </c>
    </row>
    <row r="25" spans="1:2">
      <c r="A25" s="127" t="s">
        <v>34</v>
      </c>
      <c r="B25" s="127">
        <v>24</v>
      </c>
    </row>
    <row r="26" spans="1:2">
      <c r="A26" s="127" t="s">
        <v>35</v>
      </c>
      <c r="B26" s="127">
        <v>25</v>
      </c>
    </row>
    <row r="27" spans="1:2">
      <c r="A27" s="127" t="s">
        <v>36</v>
      </c>
      <c r="B27" s="127">
        <v>26</v>
      </c>
    </row>
    <row r="28" spans="1:2">
      <c r="A28" s="127" t="s">
        <v>37</v>
      </c>
      <c r="B28" s="127">
        <v>27</v>
      </c>
    </row>
    <row r="29" spans="1:2">
      <c r="A29" s="127" t="s">
        <v>38</v>
      </c>
      <c r="B29" s="127">
        <v>28</v>
      </c>
    </row>
    <row r="30" spans="1:2">
      <c r="A30" s="127" t="s">
        <v>39</v>
      </c>
      <c r="B30" s="127">
        <v>29</v>
      </c>
    </row>
    <row r="31" spans="1:2">
      <c r="A31" s="127" t="s">
        <v>40</v>
      </c>
      <c r="B31" s="127">
        <v>30</v>
      </c>
    </row>
    <row r="32" spans="1:2">
      <c r="A32" s="127" t="s">
        <v>41</v>
      </c>
      <c r="B32" s="127">
        <v>31</v>
      </c>
    </row>
    <row r="33" spans="1:2">
      <c r="A33" s="127" t="s">
        <v>42</v>
      </c>
      <c r="B33" s="127">
        <v>32</v>
      </c>
    </row>
    <row r="34" spans="1:2">
      <c r="A34" s="127" t="s">
        <v>43</v>
      </c>
      <c r="B34" s="127">
        <v>33</v>
      </c>
    </row>
    <row r="35" spans="1:2">
      <c r="A35" s="127" t="s">
        <v>44</v>
      </c>
      <c r="B35" s="127">
        <v>34</v>
      </c>
    </row>
    <row r="36" spans="1:2">
      <c r="A36" s="127" t="s">
        <v>45</v>
      </c>
      <c r="B36" s="127">
        <v>35</v>
      </c>
    </row>
    <row r="37" spans="1:2">
      <c r="A37" s="127" t="s">
        <v>46</v>
      </c>
      <c r="B37" s="127">
        <v>36</v>
      </c>
    </row>
    <row r="38" spans="1:2">
      <c r="A38" s="127" t="s">
        <v>47</v>
      </c>
      <c r="B38" s="127">
        <v>37</v>
      </c>
    </row>
    <row r="39" spans="1:2">
      <c r="A39" s="127" t="s">
        <v>48</v>
      </c>
      <c r="B39" s="127">
        <v>38</v>
      </c>
    </row>
    <row r="40" spans="1:2">
      <c r="A40" s="127" t="s">
        <v>49</v>
      </c>
      <c r="B40" s="127">
        <v>39</v>
      </c>
    </row>
    <row r="41" spans="1:2">
      <c r="A41" s="127" t="s">
        <v>50</v>
      </c>
      <c r="B41" s="127">
        <v>40</v>
      </c>
    </row>
    <row r="42" spans="1:2">
      <c r="A42" s="127" t="s">
        <v>51</v>
      </c>
      <c r="B42" s="127">
        <v>41</v>
      </c>
    </row>
    <row r="43" spans="1:2">
      <c r="A43" s="127" t="s">
        <v>52</v>
      </c>
      <c r="B43" s="127">
        <v>42</v>
      </c>
    </row>
    <row r="44" spans="1:2">
      <c r="A44" s="127" t="s">
        <v>53</v>
      </c>
      <c r="B44" s="127">
        <v>43</v>
      </c>
    </row>
    <row r="45" spans="1:2">
      <c r="A45" s="127" t="s">
        <v>54</v>
      </c>
      <c r="B45" s="127">
        <v>44</v>
      </c>
    </row>
    <row r="46" spans="1:2">
      <c r="A46" s="127" t="s">
        <v>55</v>
      </c>
      <c r="B46" s="127">
        <v>45</v>
      </c>
    </row>
    <row r="47" spans="1:2">
      <c r="A47" s="127" t="s">
        <v>56</v>
      </c>
      <c r="B47" s="127">
        <v>46</v>
      </c>
    </row>
    <row r="48" spans="1:2">
      <c r="A48" s="127" t="s">
        <v>57</v>
      </c>
      <c r="B48" s="127">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4">
      <c r="A3" s="5"/>
      <c r="H3" s="174" t="s">
        <v>0</v>
      </c>
      <c r="I3" s="174"/>
      <c r="J3" s="174"/>
    </row>
    <row r="4" spans="1:11" s="6" customFormat="1" ht="14.4">
      <c r="A4" s="5"/>
      <c r="H4" s="175" t="s">
        <v>1</v>
      </c>
      <c r="I4" s="175"/>
      <c r="J4" s="175"/>
    </row>
    <row r="5" spans="1:11" s="6" customFormat="1" ht="14.4">
      <c r="A5" s="5"/>
      <c r="G5" s="176"/>
      <c r="H5" s="177"/>
      <c r="I5" s="177"/>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8" t="e">
        <f>#REF!</f>
        <v>#REF!</v>
      </c>
      <c r="F10" s="178"/>
      <c r="G10" s="178"/>
      <c r="H10" s="178"/>
      <c r="I10" s="6" t="s">
        <v>59</v>
      </c>
      <c r="K10" s="1" t="s">
        <v>60</v>
      </c>
    </row>
    <row r="11" spans="1:11">
      <c r="A11" s="2"/>
    </row>
    <row r="12" spans="1:11">
      <c r="A12" s="2"/>
    </row>
    <row r="13" spans="1:11">
      <c r="A13" s="2"/>
    </row>
    <row r="14" spans="1:11">
      <c r="A14" s="2"/>
    </row>
    <row r="15" spans="1:11" ht="14.4">
      <c r="A15" s="179" t="s">
        <v>61</v>
      </c>
      <c r="B15" s="180"/>
      <c r="C15" s="180"/>
      <c r="D15" s="180"/>
      <c r="E15" s="180"/>
      <c r="F15" s="180"/>
      <c r="G15" s="180"/>
      <c r="H15" s="180"/>
      <c r="I15" s="180"/>
      <c r="J15" s="180"/>
    </row>
    <row r="16" spans="1:11" ht="14.4">
      <c r="A16" s="5" t="s">
        <v>62</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3" t="s">
        <v>63</v>
      </c>
      <c r="C22" s="173"/>
      <c r="D22" s="173"/>
      <c r="E22" s="173"/>
      <c r="F22" s="173"/>
      <c r="G22" s="173"/>
      <c r="H22" s="173"/>
      <c r="I22" s="173"/>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2"/>
  <cols>
    <col min="1" max="1" width="18" style="1" bestFit="1" customWidth="1"/>
    <col min="2" max="15" width="5.33203125" style="1" customWidth="1"/>
    <col min="16" max="16384" width="9" style="1"/>
  </cols>
  <sheetData>
    <row r="1" spans="1:15">
      <c r="A1" s="4" t="s">
        <v>64</v>
      </c>
    </row>
    <row r="2" spans="1:15">
      <c r="A2" s="4"/>
    </row>
    <row r="3" spans="1:15" ht="13.8" thickBot="1">
      <c r="A3" s="4"/>
    </row>
    <row r="4" spans="1:15" ht="13.8" thickBot="1">
      <c r="A4" s="231" t="s">
        <v>65</v>
      </c>
      <c r="B4" s="231"/>
      <c r="C4" s="231"/>
      <c r="D4" s="231"/>
      <c r="E4" s="231"/>
      <c r="F4" s="231"/>
      <c r="G4" s="231"/>
      <c r="H4" s="232"/>
      <c r="I4" s="226" t="s">
        <v>66</v>
      </c>
      <c r="J4" s="227"/>
      <c r="K4" s="227"/>
      <c r="L4" s="227"/>
      <c r="M4" s="227"/>
      <c r="N4" s="227"/>
      <c r="O4" s="228"/>
    </row>
    <row r="5" spans="1:15" ht="27" customHeight="1" thickBot="1">
      <c r="A5" s="234"/>
      <c r="B5" s="235"/>
      <c r="C5" s="235"/>
      <c r="D5" s="235"/>
      <c r="E5" s="235"/>
      <c r="F5" s="235"/>
      <c r="G5" s="235"/>
      <c r="H5" s="236"/>
      <c r="I5" s="223"/>
      <c r="J5" s="224"/>
      <c r="K5" s="224"/>
      <c r="L5" s="224"/>
      <c r="M5" s="224"/>
      <c r="N5" s="224"/>
      <c r="O5" s="225"/>
    </row>
    <row r="6" spans="1:15">
      <c r="A6" s="4"/>
    </row>
    <row r="7" spans="1:15">
      <c r="A7" s="4"/>
    </row>
    <row r="8" spans="1:15" ht="13.8" thickBot="1">
      <c r="A8" s="4" t="s">
        <v>67</v>
      </c>
      <c r="L8" s="229" t="s">
        <v>68</v>
      </c>
      <c r="M8" s="229"/>
      <c r="N8" s="229"/>
      <c r="O8" s="229"/>
    </row>
    <row r="9" spans="1:15" ht="13.8" thickBot="1">
      <c r="A9" s="221" t="s">
        <v>69</v>
      </c>
      <c r="B9" s="222"/>
      <c r="C9" s="221" t="s">
        <v>70</v>
      </c>
      <c r="D9" s="233"/>
      <c r="E9" s="222"/>
      <c r="F9" s="230" t="s">
        <v>71</v>
      </c>
      <c r="G9" s="231"/>
      <c r="H9" s="232"/>
      <c r="I9" s="230" t="s">
        <v>72</v>
      </c>
      <c r="J9" s="231"/>
      <c r="K9" s="232"/>
      <c r="L9" s="230" t="s">
        <v>73</v>
      </c>
      <c r="M9" s="231"/>
      <c r="N9" s="231"/>
      <c r="O9" s="232"/>
    </row>
    <row r="10" spans="1:15" ht="13.5" customHeight="1">
      <c r="A10" s="23"/>
      <c r="B10" s="25"/>
      <c r="C10" s="23"/>
      <c r="D10" s="24"/>
      <c r="E10" s="42" t="s">
        <v>74</v>
      </c>
      <c r="F10" s="47"/>
      <c r="G10" s="26"/>
      <c r="H10" s="48" t="s">
        <v>75</v>
      </c>
      <c r="I10" s="47"/>
      <c r="J10" s="26"/>
      <c r="K10" s="48" t="s">
        <v>3</v>
      </c>
      <c r="L10" s="47"/>
      <c r="M10" s="26"/>
      <c r="N10" s="26"/>
      <c r="O10" s="34"/>
    </row>
    <row r="11" spans="1:15">
      <c r="A11" s="219" t="s">
        <v>76</v>
      </c>
      <c r="B11" s="220"/>
      <c r="C11" s="43"/>
      <c r="D11" s="31"/>
      <c r="E11" s="44"/>
      <c r="F11" s="49"/>
      <c r="G11" s="32"/>
      <c r="H11" s="50"/>
      <c r="I11" s="49"/>
      <c r="J11" s="32"/>
      <c r="K11" s="50"/>
      <c r="L11" s="47"/>
      <c r="M11" s="26"/>
      <c r="N11" s="26"/>
      <c r="O11" s="34"/>
    </row>
    <row r="12" spans="1:15">
      <c r="A12" s="219" t="s">
        <v>77</v>
      </c>
      <c r="B12" s="220"/>
      <c r="C12" s="199"/>
      <c r="D12" s="200"/>
      <c r="E12" s="201"/>
      <c r="F12" s="202"/>
      <c r="G12" s="203"/>
      <c r="H12" s="204"/>
      <c r="I12" s="205"/>
      <c r="J12" s="206"/>
      <c r="K12" s="207"/>
      <c r="L12" s="47"/>
      <c r="M12" s="26"/>
      <c r="N12" s="26"/>
      <c r="O12" s="34"/>
    </row>
    <row r="13" spans="1:15">
      <c r="A13" s="217" t="s">
        <v>78</v>
      </c>
      <c r="B13" s="218"/>
      <c r="C13" s="199"/>
      <c r="D13" s="200"/>
      <c r="E13" s="201"/>
      <c r="F13" s="202"/>
      <c r="G13" s="203"/>
      <c r="H13" s="204"/>
      <c r="I13" s="205"/>
      <c r="J13" s="206"/>
      <c r="K13" s="207"/>
      <c r="L13" s="47"/>
      <c r="M13" s="26"/>
      <c r="N13" s="26"/>
      <c r="O13" s="34"/>
    </row>
    <row r="14" spans="1:15">
      <c r="A14" s="23"/>
      <c r="B14" s="25"/>
      <c r="C14" s="43"/>
      <c r="D14" s="31"/>
      <c r="E14" s="44"/>
      <c r="F14" s="49"/>
      <c r="G14" s="32"/>
      <c r="H14" s="50"/>
      <c r="I14" s="49"/>
      <c r="J14" s="32"/>
      <c r="K14" s="50"/>
      <c r="L14" s="47"/>
      <c r="M14" s="26"/>
      <c r="N14" s="26"/>
      <c r="O14" s="34"/>
    </row>
    <row r="15" spans="1:15">
      <c r="A15" s="219" t="s">
        <v>76</v>
      </c>
      <c r="B15" s="220"/>
      <c r="C15" s="43"/>
      <c r="D15" s="31"/>
      <c r="E15" s="44"/>
      <c r="F15" s="49"/>
      <c r="G15" s="32"/>
      <c r="H15" s="50"/>
      <c r="I15" s="49"/>
      <c r="J15" s="32"/>
      <c r="K15" s="50"/>
      <c r="L15" s="47"/>
      <c r="M15" s="26"/>
      <c r="N15" s="26"/>
      <c r="O15" s="34"/>
    </row>
    <row r="16" spans="1:15">
      <c r="A16" s="219" t="s">
        <v>77</v>
      </c>
      <c r="B16" s="220"/>
      <c r="C16" s="199"/>
      <c r="D16" s="200"/>
      <c r="E16" s="201"/>
      <c r="F16" s="202"/>
      <c r="G16" s="203"/>
      <c r="H16" s="204"/>
      <c r="I16" s="205"/>
      <c r="J16" s="206"/>
      <c r="K16" s="207"/>
      <c r="L16" s="47"/>
      <c r="M16" s="26"/>
      <c r="N16" s="26"/>
      <c r="O16" s="34"/>
    </row>
    <row r="17" spans="1:17">
      <c r="A17" s="217" t="s">
        <v>79</v>
      </c>
      <c r="B17" s="218"/>
      <c r="C17" s="199"/>
      <c r="D17" s="200"/>
      <c r="E17" s="201"/>
      <c r="F17" s="202"/>
      <c r="G17" s="203"/>
      <c r="H17" s="204"/>
      <c r="I17" s="205"/>
      <c r="J17" s="206"/>
      <c r="K17" s="207"/>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8" thickBot="1">
      <c r="A19" s="197" t="s">
        <v>80</v>
      </c>
      <c r="B19" s="198"/>
      <c r="C19" s="208" t="str">
        <f>IF((C12+C16)=0,"",(C12+C16))</f>
        <v/>
      </c>
      <c r="D19" s="209"/>
      <c r="E19" s="210"/>
      <c r="F19" s="211" t="str">
        <f>IF((F12+F16)=0,"",(F12+F16))</f>
        <v/>
      </c>
      <c r="G19" s="212"/>
      <c r="H19" s="213"/>
      <c r="I19" s="214" t="str">
        <f>IF((I12+I16)=0,"",(I12+I16))</f>
        <v/>
      </c>
      <c r="J19" s="215"/>
      <c r="K19" s="216"/>
      <c r="L19" s="53"/>
      <c r="M19" s="36"/>
      <c r="N19" s="36"/>
      <c r="O19" s="37"/>
      <c r="P19" s="1" t="s">
        <v>81</v>
      </c>
    </row>
    <row r="20" spans="1:17">
      <c r="A20" s="4"/>
    </row>
    <row r="21" spans="1:17">
      <c r="A21" s="4"/>
    </row>
    <row r="22" spans="1:17">
      <c r="A22" s="4"/>
      <c r="B22" s="244"/>
      <c r="C22" s="244"/>
      <c r="D22" s="244"/>
      <c r="E22" s="244"/>
      <c r="F22" s="244"/>
      <c r="G22" s="244"/>
      <c r="H22" s="244"/>
      <c r="I22" s="244"/>
      <c r="J22" s="244"/>
      <c r="K22" s="244"/>
      <c r="L22" s="244"/>
      <c r="M22" s="244"/>
      <c r="N22" s="244"/>
      <c r="O22" s="244"/>
    </row>
    <row r="23" spans="1:17" ht="13.8" thickBot="1">
      <c r="A23" s="4" t="s">
        <v>82</v>
      </c>
      <c r="L23" s="229" t="str">
        <f>L8</f>
        <v>　○年　　月　　日現在</v>
      </c>
      <c r="M23" s="229"/>
      <c r="N23" s="229"/>
      <c r="O23" s="229"/>
      <c r="P23" s="1" t="s">
        <v>83</v>
      </c>
    </row>
    <row r="24" spans="1:17" ht="13.5" customHeight="1">
      <c r="A24" s="19" t="s">
        <v>84</v>
      </c>
      <c r="B24" s="245" t="s">
        <v>85</v>
      </c>
      <c r="C24" s="245"/>
      <c r="D24" s="245"/>
      <c r="E24" s="245"/>
      <c r="F24" s="245"/>
      <c r="G24" s="245"/>
      <c r="H24" s="245"/>
      <c r="I24" s="245"/>
      <c r="J24" s="245"/>
      <c r="K24" s="245"/>
      <c r="L24" s="245" t="s">
        <v>85</v>
      </c>
      <c r="M24" s="245"/>
      <c r="N24" s="245"/>
      <c r="O24" s="246"/>
    </row>
    <row r="25" spans="1:17" ht="13.5" customHeight="1">
      <c r="A25" s="17" t="s">
        <v>86</v>
      </c>
      <c r="B25" s="24"/>
      <c r="C25" s="24"/>
      <c r="D25" s="24"/>
      <c r="E25" s="24"/>
      <c r="F25" s="24"/>
      <c r="G25" s="24"/>
      <c r="H25" s="24"/>
      <c r="I25" s="24"/>
      <c r="J25" s="24"/>
      <c r="K25" s="24"/>
      <c r="L25" s="24"/>
      <c r="M25" s="24"/>
      <c r="N25" s="24"/>
      <c r="O25" s="25"/>
    </row>
    <row r="26" spans="1:17" ht="13.8"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8" thickBot="1">
      <c r="A42" s="4" t="s">
        <v>97</v>
      </c>
    </row>
    <row r="43" spans="1:15">
      <c r="A43" s="181" t="s">
        <v>98</v>
      </c>
      <c r="B43" s="194" t="s">
        <v>99</v>
      </c>
      <c r="C43" s="195"/>
      <c r="D43" s="195"/>
      <c r="E43" s="195"/>
      <c r="F43" s="195"/>
      <c r="G43" s="195"/>
      <c r="H43" s="195"/>
      <c r="I43" s="196"/>
      <c r="J43" s="188" t="s">
        <v>100</v>
      </c>
      <c r="K43" s="189"/>
      <c r="L43" s="190"/>
      <c r="M43" s="188" t="s">
        <v>101</v>
      </c>
      <c r="N43" s="189"/>
      <c r="O43" s="190"/>
    </row>
    <row r="44" spans="1:15" ht="13.8" thickBot="1">
      <c r="A44" s="182"/>
      <c r="B44" s="183" t="str">
        <f>L8</f>
        <v>　○年　　月　　日現在</v>
      </c>
      <c r="C44" s="184"/>
      <c r="D44" s="184"/>
      <c r="E44" s="185"/>
      <c r="F44" s="186" t="s">
        <v>102</v>
      </c>
      <c r="G44" s="184"/>
      <c r="H44" s="184"/>
      <c r="I44" s="187"/>
      <c r="J44" s="191"/>
      <c r="K44" s="192"/>
      <c r="L44" s="193"/>
      <c r="M44" s="191"/>
      <c r="N44" s="192"/>
      <c r="O44" s="193"/>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37"/>
      <c r="C47" s="238"/>
      <c r="D47" s="239"/>
      <c r="E47" s="70" t="str">
        <f>IF(A47="","",(B47/A47)*100)</f>
        <v/>
      </c>
      <c r="F47" s="240"/>
      <c r="G47" s="238"/>
      <c r="H47" s="239"/>
      <c r="I47" s="71" t="str">
        <f>IF(A47="","",(F47/A47)*100)</f>
        <v/>
      </c>
      <c r="J47" s="237"/>
      <c r="K47" s="239"/>
      <c r="L47" s="71"/>
      <c r="M47" s="241"/>
      <c r="N47" s="242"/>
      <c r="O47" s="243"/>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37"/>
      <c r="C51" s="238"/>
      <c r="D51" s="239"/>
      <c r="E51" s="70" t="str">
        <f>IF(A47="","",(B51/A51)*100)</f>
        <v/>
      </c>
      <c r="F51" s="240"/>
      <c r="G51" s="238"/>
      <c r="H51" s="239"/>
      <c r="I51" s="71" t="str">
        <f>IF(A47="","",(F51/A51)*100)</f>
        <v/>
      </c>
      <c r="J51" s="237"/>
      <c r="K51" s="239"/>
      <c r="L51" s="71"/>
      <c r="M51" s="241"/>
      <c r="N51" s="242"/>
      <c r="O51" s="243"/>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70" zoomScaleNormal="70" zoomScaleSheetLayoutView="55" workbookViewId="0">
      <pane xSplit="2" ySplit="7" topLeftCell="C8" activePane="bottomRight" state="frozen"/>
      <selection activeCell="J23" sqref="J23"/>
      <selection pane="topRight" activeCell="J23" sqref="J23"/>
      <selection pane="bottomLeft" activeCell="J23" sqref="J23"/>
      <selection pane="bottomRight" activeCell="C10" sqref="C10"/>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7" width="9" style="102"/>
    <col min="18" max="18" width="9" style="102" customWidth="1"/>
    <col min="19" max="16384" width="9" style="102"/>
  </cols>
  <sheetData>
    <row r="1" spans="1:21" ht="19.2">
      <c r="A1" s="121"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54" t="s">
        <v>247</v>
      </c>
      <c r="N2" s="105"/>
      <c r="P2" s="141" t="str">
        <f>'[1]第2号様式_交付申請書（都道府県→国）'!E10</f>
        <v>○○県知事　○○　○○</v>
      </c>
    </row>
    <row r="3" spans="1:21" s="106" customFormat="1" ht="36.75" customHeight="1">
      <c r="A3" s="264" t="s">
        <v>9</v>
      </c>
      <c r="B3" s="267" t="s">
        <v>7</v>
      </c>
      <c r="C3" s="247" t="s">
        <v>107</v>
      </c>
      <c r="D3" s="247" t="s">
        <v>108</v>
      </c>
      <c r="E3" s="247" t="s">
        <v>109</v>
      </c>
      <c r="F3" s="247" t="s">
        <v>234</v>
      </c>
      <c r="G3" s="247" t="s">
        <v>110</v>
      </c>
      <c r="H3" s="247" t="s">
        <v>236</v>
      </c>
      <c r="I3" s="261" t="s">
        <v>237</v>
      </c>
      <c r="J3" s="247" t="s">
        <v>238</v>
      </c>
      <c r="K3" s="247" t="s">
        <v>239</v>
      </c>
      <c r="L3" s="247" t="s">
        <v>260</v>
      </c>
      <c r="M3" s="247" t="s">
        <v>240</v>
      </c>
      <c r="N3" s="258" t="s">
        <v>241</v>
      </c>
      <c r="O3" s="252" t="s">
        <v>257</v>
      </c>
      <c r="P3" s="255" t="s">
        <v>111</v>
      </c>
    </row>
    <row r="4" spans="1:21" s="106" customFormat="1" ht="18.75" customHeight="1">
      <c r="A4" s="265"/>
      <c r="B4" s="268"/>
      <c r="C4" s="250"/>
      <c r="D4" s="250"/>
      <c r="E4" s="250"/>
      <c r="F4" s="250"/>
      <c r="G4" s="250"/>
      <c r="H4" s="250"/>
      <c r="I4" s="262"/>
      <c r="J4" s="248"/>
      <c r="K4" s="248"/>
      <c r="L4" s="250"/>
      <c r="M4" s="250"/>
      <c r="N4" s="259"/>
      <c r="O4" s="253"/>
      <c r="P4" s="256"/>
    </row>
    <row r="5" spans="1:21" s="106" customFormat="1" ht="18.75" customHeight="1">
      <c r="A5" s="265"/>
      <c r="B5" s="268"/>
      <c r="C5" s="250"/>
      <c r="D5" s="250"/>
      <c r="E5" s="250"/>
      <c r="F5" s="250"/>
      <c r="G5" s="250"/>
      <c r="H5" s="250"/>
      <c r="I5" s="262"/>
      <c r="J5" s="248"/>
      <c r="K5" s="248"/>
      <c r="L5" s="250"/>
      <c r="M5" s="250"/>
      <c r="N5" s="259"/>
      <c r="O5" s="253"/>
      <c r="P5" s="256"/>
    </row>
    <row r="6" spans="1:21" s="106" customFormat="1" ht="13.8" thickBot="1">
      <c r="A6" s="266"/>
      <c r="B6" s="269"/>
      <c r="C6" s="251"/>
      <c r="D6" s="251"/>
      <c r="E6" s="251"/>
      <c r="F6" s="251"/>
      <c r="G6" s="251"/>
      <c r="H6" s="251"/>
      <c r="I6" s="263"/>
      <c r="J6" s="249"/>
      <c r="K6" s="249"/>
      <c r="L6" s="251"/>
      <c r="M6" s="251"/>
      <c r="N6" s="260"/>
      <c r="O6" s="254"/>
      <c r="P6" s="257"/>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 customHeight="1">
      <c r="A8" s="122" t="s">
        <v>112</v>
      </c>
      <c r="B8" s="122" t="s">
        <v>245</v>
      </c>
      <c r="C8" s="155" t="s">
        <v>125</v>
      </c>
      <c r="D8" s="156" t="s">
        <v>118</v>
      </c>
      <c r="E8" s="157" t="s">
        <v>115</v>
      </c>
      <c r="F8" s="158">
        <v>484000</v>
      </c>
      <c r="G8" s="159">
        <v>500000</v>
      </c>
      <c r="H8" s="159">
        <f>MIN(F8:G8)</f>
        <v>484000</v>
      </c>
      <c r="I8" s="159">
        <v>295100</v>
      </c>
      <c r="J8" s="160">
        <v>2500</v>
      </c>
      <c r="K8" s="160">
        <v>2300</v>
      </c>
      <c r="L8" s="160">
        <f>MIN(J8:K8)</f>
        <v>2300</v>
      </c>
      <c r="M8" s="161">
        <v>0.33</v>
      </c>
      <c r="N8" s="159">
        <f>ROUNDDOWN((H8-I8)*L8*M8,-3)</f>
        <v>143375000</v>
      </c>
      <c r="O8" s="162">
        <v>45747</v>
      </c>
      <c r="P8" s="163" t="s">
        <v>235</v>
      </c>
      <c r="U8" s="111"/>
    </row>
    <row r="9" spans="1:21" s="106" customFormat="1" ht="39.9" customHeight="1" thickBot="1">
      <c r="A9" s="153" t="s">
        <v>244</v>
      </c>
      <c r="B9" s="153" t="s">
        <v>246</v>
      </c>
      <c r="C9" s="164" t="s">
        <v>242</v>
      </c>
      <c r="D9" s="165" t="s">
        <v>113</v>
      </c>
      <c r="E9" s="166" t="s">
        <v>243</v>
      </c>
      <c r="F9" s="167">
        <v>484000</v>
      </c>
      <c r="G9" s="168">
        <v>500000</v>
      </c>
      <c r="H9" s="168">
        <f>MIN(F9:G9)</f>
        <v>484000</v>
      </c>
      <c r="I9" s="168">
        <v>360000</v>
      </c>
      <c r="J9" s="169">
        <v>1000</v>
      </c>
      <c r="K9" s="169">
        <f>25*50</f>
        <v>1250</v>
      </c>
      <c r="L9" s="169">
        <f>MIN(J9:K9)</f>
        <v>1000</v>
      </c>
      <c r="M9" s="170">
        <v>0.66666666666666663</v>
      </c>
      <c r="N9" s="168">
        <f>ROUNDDOWN((H9-I9)*L9*M9,-3)</f>
        <v>82666000</v>
      </c>
      <c r="O9" s="171">
        <v>45747</v>
      </c>
      <c r="P9" s="172" t="s">
        <v>235</v>
      </c>
      <c r="U9" s="111"/>
    </row>
    <row r="10" spans="1:21" s="106" customFormat="1" ht="39.9" customHeight="1">
      <c r="A10" s="109"/>
      <c r="B10" s="109">
        <v>1</v>
      </c>
      <c r="C10" s="110"/>
      <c r="D10" s="142"/>
      <c r="E10" s="110"/>
      <c r="F10" s="123"/>
      <c r="G10" s="123"/>
      <c r="H10" s="130"/>
      <c r="I10" s="123"/>
      <c r="J10" s="132"/>
      <c r="K10" s="131"/>
      <c r="L10" s="131"/>
      <c r="M10" s="133"/>
      <c r="N10" s="123"/>
      <c r="O10" s="134"/>
      <c r="P10" s="135"/>
      <c r="U10" s="111"/>
    </row>
    <row r="11" spans="1:21" s="106" customFormat="1" ht="39.9" customHeight="1">
      <c r="A11" s="112"/>
      <c r="B11" s="112">
        <v>2</v>
      </c>
      <c r="C11" s="113"/>
      <c r="D11" s="143"/>
      <c r="E11" s="119"/>
      <c r="F11" s="120"/>
      <c r="G11" s="120"/>
      <c r="H11" s="120"/>
      <c r="I11" s="120"/>
      <c r="J11" s="136"/>
      <c r="K11" s="137"/>
      <c r="L11" s="137"/>
      <c r="M11" s="138"/>
      <c r="N11" s="120"/>
      <c r="O11" s="139"/>
      <c r="P11" s="140"/>
    </row>
    <row r="12" spans="1:21" s="106" customFormat="1" ht="39.9" customHeight="1" thickBot="1">
      <c r="A12" s="112"/>
      <c r="B12" s="112">
        <v>3</v>
      </c>
      <c r="C12" s="113"/>
      <c r="D12" s="143"/>
      <c r="E12" s="119"/>
      <c r="F12" s="120"/>
      <c r="G12" s="120"/>
      <c r="H12" s="120"/>
      <c r="I12" s="120"/>
      <c r="J12" s="136"/>
      <c r="K12" s="137"/>
      <c r="L12" s="137"/>
      <c r="M12" s="138"/>
      <c r="N12" s="120"/>
      <c r="O12" s="139"/>
      <c r="P12" s="140"/>
    </row>
    <row r="13" spans="1:21" s="106" customFormat="1" ht="39.9" customHeight="1" thickTop="1" thickBot="1">
      <c r="A13" s="114"/>
      <c r="B13" s="115" t="s">
        <v>8</v>
      </c>
      <c r="C13" s="128"/>
      <c r="D13" s="128"/>
      <c r="E13" s="129"/>
      <c r="F13" s="129"/>
      <c r="G13" s="129"/>
      <c r="H13" s="129"/>
      <c r="I13" s="129"/>
      <c r="J13" s="129"/>
      <c r="K13" s="129"/>
      <c r="L13" s="129"/>
      <c r="M13" s="129"/>
      <c r="N13" s="124" cm="1">
        <f t="array" ref="N13">SUM(IFERROR(N10:N12,0))</f>
        <v>0</v>
      </c>
      <c r="O13" s="128"/>
      <c r="P13" s="144"/>
    </row>
    <row r="14" spans="1:21" s="106" customFormat="1" ht="39.9" customHeight="1">
      <c r="A14" s="276" t="s">
        <v>259</v>
      </c>
      <c r="B14" s="277"/>
      <c r="C14" s="270" t="s">
        <v>248</v>
      </c>
      <c r="D14" s="270" t="s">
        <v>249</v>
      </c>
      <c r="E14" s="270" t="s">
        <v>250</v>
      </c>
      <c r="F14" s="270" t="s">
        <v>251</v>
      </c>
      <c r="G14" s="270" t="s">
        <v>258</v>
      </c>
      <c r="H14" s="270" t="s">
        <v>252</v>
      </c>
      <c r="I14" s="270" t="s">
        <v>253</v>
      </c>
      <c r="J14" s="270" t="s">
        <v>254</v>
      </c>
      <c r="K14" s="270" t="s">
        <v>255</v>
      </c>
      <c r="L14" s="270" t="s">
        <v>252</v>
      </c>
      <c r="M14" s="282" t="s">
        <v>256</v>
      </c>
      <c r="N14" s="270" t="s">
        <v>252</v>
      </c>
      <c r="O14" s="273"/>
      <c r="P14" s="273"/>
    </row>
    <row r="15" spans="1:21" s="106" customFormat="1" ht="39.9" customHeight="1">
      <c r="A15" s="278"/>
      <c r="B15" s="279"/>
      <c r="C15" s="271"/>
      <c r="D15" s="271"/>
      <c r="E15" s="271"/>
      <c r="F15" s="271"/>
      <c r="G15" s="271"/>
      <c r="H15" s="271"/>
      <c r="I15" s="271"/>
      <c r="J15" s="271"/>
      <c r="K15" s="271"/>
      <c r="L15" s="271"/>
      <c r="M15" s="283"/>
      <c r="N15" s="271"/>
      <c r="O15" s="274"/>
      <c r="P15" s="274"/>
    </row>
    <row r="16" spans="1:21" s="106" customFormat="1" ht="39.9" customHeight="1">
      <c r="A16" s="278"/>
      <c r="B16" s="279"/>
      <c r="C16" s="271"/>
      <c r="D16" s="271"/>
      <c r="E16" s="271"/>
      <c r="F16" s="271"/>
      <c r="G16" s="271"/>
      <c r="H16" s="271"/>
      <c r="I16" s="271"/>
      <c r="J16" s="271"/>
      <c r="K16" s="271"/>
      <c r="L16" s="271"/>
      <c r="M16" s="283"/>
      <c r="N16" s="271"/>
      <c r="O16" s="274"/>
      <c r="P16" s="274"/>
    </row>
    <row r="17" spans="1:16" s="106" customFormat="1" ht="39.9" customHeight="1">
      <c r="A17" s="278"/>
      <c r="B17" s="279"/>
      <c r="C17" s="271"/>
      <c r="D17" s="271"/>
      <c r="E17" s="271"/>
      <c r="F17" s="271"/>
      <c r="G17" s="271"/>
      <c r="H17" s="271"/>
      <c r="I17" s="271"/>
      <c r="J17" s="271"/>
      <c r="K17" s="271"/>
      <c r="L17" s="271"/>
      <c r="M17" s="283"/>
      <c r="N17" s="271"/>
      <c r="O17" s="274"/>
      <c r="P17" s="274"/>
    </row>
    <row r="18" spans="1:16" s="106" customFormat="1" ht="39.9" customHeight="1">
      <c r="A18" s="278"/>
      <c r="B18" s="279"/>
      <c r="C18" s="271"/>
      <c r="D18" s="271"/>
      <c r="E18" s="271"/>
      <c r="F18" s="271"/>
      <c r="G18" s="271"/>
      <c r="H18" s="271"/>
      <c r="I18" s="271"/>
      <c r="J18" s="271"/>
      <c r="K18" s="271"/>
      <c r="L18" s="271"/>
      <c r="M18" s="283"/>
      <c r="N18" s="271"/>
      <c r="O18" s="274"/>
      <c r="P18" s="274"/>
    </row>
    <row r="19" spans="1:16" s="106" customFormat="1" ht="39.9" customHeight="1">
      <c r="A19" s="278"/>
      <c r="B19" s="279"/>
      <c r="C19" s="271"/>
      <c r="D19" s="271"/>
      <c r="E19" s="271"/>
      <c r="F19" s="271"/>
      <c r="G19" s="271"/>
      <c r="H19" s="271"/>
      <c r="I19" s="271"/>
      <c r="J19" s="271"/>
      <c r="K19" s="271"/>
      <c r="L19" s="271"/>
      <c r="M19" s="283"/>
      <c r="N19" s="271"/>
      <c r="O19" s="274"/>
      <c r="P19" s="274"/>
    </row>
    <row r="20" spans="1:16" s="106" customFormat="1" ht="39.9" customHeight="1">
      <c r="A20" s="280"/>
      <c r="B20" s="281"/>
      <c r="C20" s="272"/>
      <c r="D20" s="272"/>
      <c r="E20" s="272"/>
      <c r="F20" s="272"/>
      <c r="G20" s="272"/>
      <c r="H20" s="272"/>
      <c r="I20" s="272"/>
      <c r="J20" s="272"/>
      <c r="K20" s="272"/>
      <c r="L20" s="272"/>
      <c r="M20" s="284"/>
      <c r="N20" s="272"/>
      <c r="O20" s="275"/>
      <c r="P20" s="275"/>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9" scale="38"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2"/>
  <cols>
    <col min="2" max="2" width="53.7773437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29.77734375" customWidth="1"/>
    <col min="11" max="11" width="64.109375" bestFit="1" customWidth="1"/>
    <col min="12" max="12" width="37.109375" bestFit="1" customWidth="1"/>
    <col min="13" max="14" width="9" customWidth="1"/>
    <col min="16" max="16" width="8" customWidth="1"/>
  </cols>
  <sheetData>
    <row r="1" spans="2:19">
      <c r="B1" t="s">
        <v>119</v>
      </c>
      <c r="E1" t="s">
        <v>120</v>
      </c>
      <c r="G1" s="285" t="s">
        <v>121</v>
      </c>
      <c r="H1" s="285"/>
      <c r="I1" s="285"/>
      <c r="J1" s="103"/>
      <c r="K1" s="103"/>
      <c r="L1" t="s">
        <v>122</v>
      </c>
    </row>
    <row r="2" spans="2:19">
      <c r="D2" t="s">
        <v>123</v>
      </c>
      <c r="G2" s="145" t="s">
        <v>124</v>
      </c>
      <c r="H2" s="103" t="s">
        <v>125</v>
      </c>
      <c r="I2" s="103" t="s">
        <v>116</v>
      </c>
      <c r="J2" s="103"/>
      <c r="K2" s="145" t="s">
        <v>113</v>
      </c>
      <c r="L2" t="s">
        <v>126</v>
      </c>
      <c r="M2" s="146">
        <v>430000</v>
      </c>
      <c r="N2" s="146">
        <v>360000</v>
      </c>
      <c r="O2" s="103"/>
      <c r="P2" s="103"/>
      <c r="Q2" s="103"/>
      <c r="R2" s="116"/>
      <c r="S2" s="116"/>
    </row>
    <row r="3" spans="2:19">
      <c r="B3" t="s">
        <v>127</v>
      </c>
      <c r="E3" s="99" t="s">
        <v>128</v>
      </c>
      <c r="F3" s="99"/>
      <c r="G3" s="145" t="s">
        <v>113</v>
      </c>
      <c r="H3" s="147" t="s">
        <v>129</v>
      </c>
      <c r="I3" s="116" t="s">
        <v>130</v>
      </c>
      <c r="J3" s="116"/>
      <c r="K3" s="147" t="s">
        <v>129</v>
      </c>
      <c r="L3" t="s">
        <v>115</v>
      </c>
      <c r="M3" s="146">
        <v>484000</v>
      </c>
      <c r="N3" s="146"/>
      <c r="O3" s="148">
        <v>172200</v>
      </c>
      <c r="P3" s="149">
        <f>1/3</f>
        <v>0.33333333333333331</v>
      </c>
      <c r="Q3" s="103" t="s">
        <v>114</v>
      </c>
    </row>
    <row r="4" spans="2:19">
      <c r="B4" t="s">
        <v>131</v>
      </c>
      <c r="E4" s="99" t="s">
        <v>6</v>
      </c>
      <c r="F4" s="99"/>
      <c r="G4" s="145"/>
      <c r="H4" s="147" t="s">
        <v>132</v>
      </c>
      <c r="I4" s="116" t="s">
        <v>133</v>
      </c>
      <c r="J4" s="116"/>
      <c r="K4" s="147" t="s">
        <v>132</v>
      </c>
      <c r="L4" t="s">
        <v>117</v>
      </c>
      <c r="M4" s="146">
        <v>214000</v>
      </c>
      <c r="N4" s="146"/>
      <c r="O4" s="148">
        <v>180900</v>
      </c>
      <c r="P4" s="149">
        <f>1/2</f>
        <v>0.5</v>
      </c>
    </row>
    <row r="5" spans="2:19">
      <c r="B5" t="s">
        <v>134</v>
      </c>
      <c r="E5" s="99" t="s">
        <v>135</v>
      </c>
      <c r="F5" s="99"/>
      <c r="G5" s="145"/>
      <c r="H5" s="147" t="s">
        <v>118</v>
      </c>
      <c r="I5" s="116" t="s">
        <v>136</v>
      </c>
      <c r="J5" s="116"/>
      <c r="K5" s="147" t="s">
        <v>118</v>
      </c>
      <c r="L5" t="s">
        <v>137</v>
      </c>
      <c r="M5" s="146">
        <v>355000</v>
      </c>
      <c r="N5" s="146"/>
      <c r="O5" s="148">
        <v>185000</v>
      </c>
      <c r="P5" s="149">
        <f>2/3</f>
        <v>0.66666666666666663</v>
      </c>
    </row>
    <row r="6" spans="2:19">
      <c r="B6" t="s">
        <v>138</v>
      </c>
      <c r="E6" s="125" t="s">
        <v>139</v>
      </c>
      <c r="G6" s="145"/>
      <c r="H6" s="147" t="s">
        <v>140</v>
      </c>
      <c r="I6" s="116" t="s">
        <v>141</v>
      </c>
      <c r="J6" s="116"/>
      <c r="K6" s="147" t="s">
        <v>140</v>
      </c>
      <c r="O6" s="148">
        <v>198000</v>
      </c>
      <c r="P6">
        <v>0.33</v>
      </c>
    </row>
    <row r="7" spans="2:19">
      <c r="B7" t="s">
        <v>142</v>
      </c>
      <c r="E7" s="125" t="s">
        <v>143</v>
      </c>
      <c r="G7" s="145"/>
      <c r="H7" s="147" t="s">
        <v>144</v>
      </c>
      <c r="I7" s="116" t="s">
        <v>145</v>
      </c>
      <c r="J7" s="116"/>
      <c r="K7" s="147" t="s">
        <v>144</v>
      </c>
      <c r="O7" s="148">
        <v>208200</v>
      </c>
      <c r="P7">
        <v>0.5</v>
      </c>
    </row>
    <row r="8" spans="2:19">
      <c r="B8" t="s">
        <v>146</v>
      </c>
      <c r="E8" s="99" t="s">
        <v>147</v>
      </c>
      <c r="G8" s="145"/>
      <c r="H8" s="147" t="s">
        <v>148</v>
      </c>
      <c r="I8" s="116" t="s">
        <v>149</v>
      </c>
      <c r="J8" s="116"/>
      <c r="K8" s="147" t="s">
        <v>148</v>
      </c>
      <c r="O8" s="148">
        <v>212200</v>
      </c>
      <c r="P8">
        <v>0.66</v>
      </c>
    </row>
    <row r="9" spans="2:19">
      <c r="B9" t="s">
        <v>150</v>
      </c>
      <c r="G9" s="145"/>
      <c r="H9" s="147" t="s">
        <v>151</v>
      </c>
      <c r="I9" s="116" t="s">
        <v>152</v>
      </c>
      <c r="J9" s="116"/>
      <c r="K9" s="147" t="s">
        <v>151</v>
      </c>
      <c r="O9" s="148">
        <v>212500</v>
      </c>
    </row>
    <row r="10" spans="2:19">
      <c r="B10" t="s">
        <v>153</v>
      </c>
      <c r="G10" s="145"/>
      <c r="H10" s="147" t="s">
        <v>154</v>
      </c>
      <c r="I10" s="116" t="s">
        <v>155</v>
      </c>
      <c r="J10" s="116"/>
      <c r="K10" s="147" t="s">
        <v>154</v>
      </c>
      <c r="O10" s="148">
        <v>230500</v>
      </c>
    </row>
    <row r="11" spans="2:19" ht="14.4">
      <c r="B11" t="s">
        <v>156</v>
      </c>
      <c r="E11" s="126"/>
      <c r="G11" s="145"/>
      <c r="H11" s="147" t="s">
        <v>157</v>
      </c>
      <c r="I11" s="116" t="s">
        <v>158</v>
      </c>
      <c r="J11" s="116"/>
      <c r="K11" s="147" t="s">
        <v>157</v>
      </c>
      <c r="O11" s="148">
        <v>243300</v>
      </c>
    </row>
    <row r="12" spans="2:19">
      <c r="B12" t="s">
        <v>159</v>
      </c>
      <c r="G12" s="145"/>
      <c r="H12" s="147" t="s">
        <v>160</v>
      </c>
      <c r="I12" s="116" t="s">
        <v>161</v>
      </c>
      <c r="J12" s="116"/>
      <c r="K12" s="147" t="s">
        <v>160</v>
      </c>
      <c r="O12" s="148">
        <v>258000</v>
      </c>
    </row>
    <row r="13" spans="2:19">
      <c r="B13" t="s">
        <v>162</v>
      </c>
      <c r="G13" s="145"/>
      <c r="H13" s="147" t="s">
        <v>163</v>
      </c>
      <c r="I13" s="116" t="s">
        <v>164</v>
      </c>
      <c r="J13" s="116"/>
      <c r="K13" s="147" t="s">
        <v>163</v>
      </c>
      <c r="O13" s="148">
        <v>264400</v>
      </c>
    </row>
    <row r="14" spans="2:19">
      <c r="B14" t="s">
        <v>165</v>
      </c>
      <c r="G14" s="145"/>
      <c r="H14" s="147" t="s">
        <v>166</v>
      </c>
      <c r="I14" s="116" t="s">
        <v>167</v>
      </c>
      <c r="J14" s="116"/>
      <c r="K14" s="147" t="s">
        <v>166</v>
      </c>
      <c r="O14" s="148">
        <v>295100</v>
      </c>
    </row>
    <row r="15" spans="2:19">
      <c r="B15" t="s">
        <v>168</v>
      </c>
      <c r="G15" s="116"/>
      <c r="H15" s="147" t="s">
        <v>169</v>
      </c>
      <c r="I15" s="116" t="s">
        <v>170</v>
      </c>
      <c r="J15" s="116"/>
      <c r="K15" s="147" t="s">
        <v>169</v>
      </c>
      <c r="O15" s="148">
        <v>626700</v>
      </c>
    </row>
    <row r="16" spans="2:19">
      <c r="B16" t="s">
        <v>171</v>
      </c>
      <c r="G16" s="116"/>
      <c r="H16" s="147" t="s">
        <v>172</v>
      </c>
      <c r="I16" s="116"/>
      <c r="J16" s="116"/>
      <c r="K16" s="147" t="s">
        <v>172</v>
      </c>
      <c r="O16" s="150"/>
    </row>
    <row r="17" spans="2:15">
      <c r="G17" s="116"/>
      <c r="H17" s="147" t="s">
        <v>173</v>
      </c>
      <c r="I17" s="116"/>
      <c r="J17" s="116"/>
      <c r="K17" s="147" t="s">
        <v>173</v>
      </c>
      <c r="O17" s="150"/>
    </row>
    <row r="18" spans="2:15">
      <c r="G18" s="116"/>
      <c r="H18" s="147" t="s">
        <v>174</v>
      </c>
      <c r="I18" s="116"/>
      <c r="J18" s="116"/>
      <c r="K18" s="147" t="s">
        <v>174</v>
      </c>
      <c r="O18" s="150"/>
    </row>
    <row r="19" spans="2:15">
      <c r="B19" t="s">
        <v>175</v>
      </c>
      <c r="G19" s="116"/>
      <c r="H19" s="116" t="s">
        <v>176</v>
      </c>
      <c r="I19" s="116"/>
      <c r="J19" s="116"/>
      <c r="K19" s="116" t="s">
        <v>176</v>
      </c>
      <c r="O19" s="150"/>
    </row>
    <row r="20" spans="2:15">
      <c r="G20" s="116"/>
      <c r="H20" s="116" t="s">
        <v>177</v>
      </c>
      <c r="I20" s="116"/>
      <c r="J20" s="116"/>
      <c r="K20" s="116" t="s">
        <v>177</v>
      </c>
      <c r="O20" s="150"/>
    </row>
    <row r="21" spans="2:15">
      <c r="B21" t="s">
        <v>178</v>
      </c>
      <c r="G21" s="116"/>
      <c r="H21" s="147" t="s">
        <v>179</v>
      </c>
      <c r="I21" s="116"/>
      <c r="J21" s="116"/>
      <c r="K21" s="147" t="s">
        <v>179</v>
      </c>
      <c r="O21" s="150"/>
    </row>
    <row r="22" spans="2:15">
      <c r="B22" t="s">
        <v>180</v>
      </c>
      <c r="G22" s="116"/>
      <c r="H22" s="147" t="s">
        <v>181</v>
      </c>
      <c r="I22" s="116"/>
      <c r="J22" s="116"/>
      <c r="K22" s="147" t="s">
        <v>181</v>
      </c>
      <c r="O22" s="150"/>
    </row>
    <row r="23" spans="2:15">
      <c r="B23" t="s">
        <v>182</v>
      </c>
      <c r="G23" s="116"/>
      <c r="H23" s="147" t="s">
        <v>183</v>
      </c>
      <c r="I23" s="116"/>
      <c r="J23" s="116"/>
      <c r="K23" s="147" t="s">
        <v>183</v>
      </c>
      <c r="O23" s="150"/>
    </row>
    <row r="24" spans="2:15">
      <c r="B24" t="s">
        <v>184</v>
      </c>
      <c r="G24" s="116"/>
      <c r="H24" s="147" t="s">
        <v>185</v>
      </c>
      <c r="I24" s="116"/>
      <c r="J24" s="116"/>
      <c r="K24" s="147" t="s">
        <v>185</v>
      </c>
      <c r="O24" s="150"/>
    </row>
    <row r="25" spans="2:15">
      <c r="B25" t="s">
        <v>186</v>
      </c>
      <c r="G25" s="116"/>
      <c r="H25" s="151" t="s">
        <v>187</v>
      </c>
      <c r="I25" s="116"/>
      <c r="J25" s="116"/>
      <c r="K25" s="151" t="s">
        <v>187</v>
      </c>
      <c r="O25" s="150"/>
    </row>
    <row r="26" spans="2:15">
      <c r="B26" t="s">
        <v>188</v>
      </c>
      <c r="G26" s="116"/>
      <c r="H26" s="151" t="s">
        <v>189</v>
      </c>
      <c r="I26" s="116"/>
      <c r="J26" s="116"/>
      <c r="K26" s="151" t="s">
        <v>189</v>
      </c>
      <c r="O26" s="150"/>
    </row>
    <row r="27" spans="2:15">
      <c r="B27" t="s">
        <v>190</v>
      </c>
      <c r="G27" s="116"/>
      <c r="H27" s="152" t="s">
        <v>191</v>
      </c>
      <c r="I27" s="116"/>
      <c r="J27" s="116"/>
      <c r="K27" s="152" t="s">
        <v>191</v>
      </c>
      <c r="O27" s="150"/>
    </row>
    <row r="28" spans="2:15">
      <c r="B28" t="s">
        <v>192</v>
      </c>
      <c r="G28" s="116"/>
      <c r="H28" s="151" t="s">
        <v>193</v>
      </c>
      <c r="I28" s="116"/>
      <c r="J28" s="116"/>
      <c r="K28" s="151" t="s">
        <v>193</v>
      </c>
      <c r="O28" s="150"/>
    </row>
    <row r="29" spans="2:15">
      <c r="B29" t="s">
        <v>194</v>
      </c>
      <c r="G29" s="116"/>
      <c r="H29" s="151" t="s">
        <v>195</v>
      </c>
      <c r="I29" s="116"/>
      <c r="J29" s="116"/>
      <c r="K29" s="151" t="s">
        <v>195</v>
      </c>
      <c r="O29" s="150"/>
    </row>
    <row r="30" spans="2:15">
      <c r="B30" t="s">
        <v>196</v>
      </c>
      <c r="G30" s="116"/>
      <c r="H30" s="152" t="s">
        <v>197</v>
      </c>
      <c r="I30" s="116"/>
      <c r="J30" s="116"/>
      <c r="K30" s="152" t="s">
        <v>197</v>
      </c>
      <c r="O30" s="150"/>
    </row>
    <row r="31" spans="2:15">
      <c r="B31" t="s">
        <v>198</v>
      </c>
      <c r="G31" s="116"/>
      <c r="H31" s="117"/>
      <c r="I31" s="116"/>
      <c r="J31" s="116"/>
      <c r="K31" s="116" t="s">
        <v>130</v>
      </c>
      <c r="O31" s="150"/>
    </row>
    <row r="32" spans="2:15">
      <c r="B32" t="s">
        <v>199</v>
      </c>
      <c r="G32" s="116"/>
      <c r="H32" s="117"/>
      <c r="I32" s="116"/>
      <c r="J32" s="116"/>
      <c r="K32" s="116" t="s">
        <v>133</v>
      </c>
      <c r="O32" s="150"/>
    </row>
    <row r="33" spans="2:15">
      <c r="B33" t="s">
        <v>200</v>
      </c>
      <c r="G33" s="116"/>
      <c r="H33" s="117"/>
      <c r="I33" s="116"/>
      <c r="J33" s="116"/>
      <c r="K33" s="116" t="s">
        <v>136</v>
      </c>
      <c r="O33" s="150"/>
    </row>
    <row r="34" spans="2:15">
      <c r="B34" t="s">
        <v>201</v>
      </c>
      <c r="G34" s="116"/>
      <c r="H34" s="117"/>
      <c r="I34" s="116"/>
      <c r="J34" s="116"/>
      <c r="K34" s="116" t="s">
        <v>141</v>
      </c>
      <c r="O34" s="150"/>
    </row>
    <row r="35" spans="2:15">
      <c r="G35" s="116"/>
      <c r="H35" s="117"/>
      <c r="I35" s="116"/>
      <c r="J35" s="116"/>
      <c r="K35" s="116" t="s">
        <v>145</v>
      </c>
      <c r="O35" s="150"/>
    </row>
    <row r="36" spans="2:15">
      <c r="G36" s="116"/>
      <c r="H36" s="117"/>
      <c r="I36" s="116"/>
      <c r="J36" s="116"/>
      <c r="K36" s="116" t="s">
        <v>149</v>
      </c>
      <c r="O36" s="150"/>
    </row>
    <row r="37" spans="2:15">
      <c r="G37" s="116"/>
      <c r="H37" s="117"/>
      <c r="I37" s="116"/>
      <c r="J37" s="116"/>
      <c r="K37" s="116" t="s">
        <v>152</v>
      </c>
      <c r="O37" s="150"/>
    </row>
    <row r="38" spans="2:15">
      <c r="G38" s="116"/>
      <c r="H38" s="116"/>
      <c r="I38" s="116"/>
      <c r="J38" s="116"/>
      <c r="K38" s="116" t="s">
        <v>155</v>
      </c>
      <c r="O38" s="150"/>
    </row>
    <row r="39" spans="2:15">
      <c r="G39" s="116"/>
      <c r="H39" s="116"/>
      <c r="I39" s="116"/>
      <c r="J39" s="116"/>
      <c r="K39" s="116" t="s">
        <v>158</v>
      </c>
      <c r="O39" s="116"/>
    </row>
    <row r="40" spans="2:15">
      <c r="G40" s="116"/>
      <c r="H40" s="116"/>
      <c r="I40" s="116"/>
      <c r="J40" s="116"/>
      <c r="K40" s="116" t="s">
        <v>161</v>
      </c>
      <c r="O40" s="116"/>
    </row>
    <row r="41" spans="2:15">
      <c r="G41" s="116"/>
      <c r="H41" s="116"/>
      <c r="I41" s="116"/>
      <c r="J41" s="116"/>
      <c r="K41" s="116" t="s">
        <v>164</v>
      </c>
      <c r="O41" s="116"/>
    </row>
    <row r="42" spans="2:15">
      <c r="G42" s="116"/>
      <c r="H42" s="116"/>
      <c r="I42" s="116"/>
      <c r="J42" s="116"/>
      <c r="K42" s="116" t="s">
        <v>167</v>
      </c>
      <c r="O42" s="116"/>
    </row>
    <row r="43" spans="2:15">
      <c r="G43" s="116"/>
      <c r="H43" s="116"/>
      <c r="I43" s="116"/>
      <c r="J43" s="116"/>
      <c r="K43" s="116" t="s">
        <v>170</v>
      </c>
      <c r="O43" s="116"/>
    </row>
    <row r="44" spans="2:15">
      <c r="G44" s="116"/>
      <c r="H44" s="116"/>
      <c r="I44" s="116"/>
      <c r="J44" s="116"/>
      <c r="K44" s="116"/>
      <c r="O44" s="116"/>
    </row>
    <row r="45" spans="2:15">
      <c r="G45" s="116"/>
      <c r="H45" s="116"/>
      <c r="I45" s="116"/>
      <c r="J45" s="116"/>
      <c r="K45" s="116"/>
      <c r="O45" s="116"/>
    </row>
    <row r="46" spans="2:15">
      <c r="G46" s="116"/>
      <c r="H46" s="116"/>
      <c r="I46" s="116"/>
      <c r="J46" s="116"/>
      <c r="K46" s="116"/>
      <c r="O46" s="116"/>
    </row>
    <row r="47" spans="2:15">
      <c r="G47" s="116"/>
      <c r="H47" s="116"/>
      <c r="I47" s="116"/>
      <c r="J47" s="116"/>
      <c r="K47" s="116"/>
      <c r="O47" s="116"/>
    </row>
    <row r="48" spans="2:15">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4">
      <c r="A3" s="5"/>
      <c r="H3" s="174" t="s">
        <v>0</v>
      </c>
      <c r="I3" s="174"/>
      <c r="J3" s="174"/>
    </row>
    <row r="4" spans="1:11" s="6" customFormat="1" ht="14.4">
      <c r="A4" s="5"/>
      <c r="H4" s="175" t="s">
        <v>1</v>
      </c>
      <c r="I4" s="175"/>
      <c r="J4" s="175"/>
    </row>
    <row r="5" spans="1:11" s="6" customFormat="1" ht="14.4">
      <c r="A5" s="5"/>
      <c r="G5" s="176"/>
      <c r="H5" s="177"/>
      <c r="I5" s="177"/>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8" t="e">
        <f>#REF!</f>
        <v>#REF!</v>
      </c>
      <c r="F10" s="178"/>
      <c r="G10" s="178"/>
      <c r="H10" s="178"/>
      <c r="I10" s="6" t="s">
        <v>59</v>
      </c>
      <c r="K10" s="1" t="s">
        <v>60</v>
      </c>
    </row>
    <row r="11" spans="1:11">
      <c r="A11" s="2"/>
    </row>
    <row r="12" spans="1:11">
      <c r="A12" s="2"/>
    </row>
    <row r="13" spans="1:11">
      <c r="A13" s="2"/>
    </row>
    <row r="14" spans="1:11">
      <c r="A14" s="2"/>
    </row>
    <row r="15" spans="1:11" ht="14.4">
      <c r="A15" s="179" t="s">
        <v>203</v>
      </c>
      <c r="B15" s="180"/>
      <c r="C15" s="180"/>
      <c r="D15" s="180"/>
      <c r="E15" s="180"/>
      <c r="F15" s="180"/>
      <c r="G15" s="180"/>
      <c r="H15" s="180"/>
      <c r="I15" s="180"/>
      <c r="J15" s="180"/>
    </row>
    <row r="16" spans="1:11" ht="14.4">
      <c r="A16" s="5" t="s">
        <v>204</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3" t="s">
        <v>205</v>
      </c>
      <c r="C22" s="173"/>
      <c r="D22" s="173"/>
      <c r="E22" s="173"/>
      <c r="F22" s="173"/>
      <c r="G22" s="173"/>
      <c r="H22" s="173"/>
      <c r="I22" s="173"/>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2"/>
  <cols>
    <col min="1" max="1" width="18.77734375" style="1" customWidth="1"/>
    <col min="2" max="9" width="10.21875" style="1" customWidth="1"/>
    <col min="10" max="11" width="11.21875" style="1" customWidth="1"/>
    <col min="12" max="12" width="15" style="1" customWidth="1"/>
    <col min="13" max="13" width="9" style="1" customWidth="1"/>
    <col min="14" max="16384" width="9" style="1"/>
  </cols>
  <sheetData>
    <row r="1" spans="1:12">
      <c r="A1" s="2" t="s">
        <v>64</v>
      </c>
    </row>
    <row r="2" spans="1:12">
      <c r="A2" s="2"/>
    </row>
    <row r="3" spans="1:12" ht="13.8" thickBot="1">
      <c r="A3" s="4"/>
    </row>
    <row r="4" spans="1:12">
      <c r="A4" s="289" t="s">
        <v>206</v>
      </c>
      <c r="B4" s="292" t="s">
        <v>207</v>
      </c>
      <c r="C4" s="293"/>
      <c r="D4" s="294"/>
      <c r="E4" s="292" t="s">
        <v>208</v>
      </c>
      <c r="F4" s="293"/>
      <c r="G4" s="294"/>
      <c r="H4" s="292" t="s">
        <v>209</v>
      </c>
      <c r="I4" s="294"/>
      <c r="J4" s="292" t="s">
        <v>210</v>
      </c>
      <c r="K4" s="294"/>
      <c r="L4" s="286" t="s">
        <v>211</v>
      </c>
    </row>
    <row r="5" spans="1:12" ht="15.6" customHeight="1">
      <c r="A5" s="290"/>
      <c r="B5" s="295" t="s">
        <v>212</v>
      </c>
      <c r="C5" s="299" t="s">
        <v>213</v>
      </c>
      <c r="D5" s="297" t="s">
        <v>214</v>
      </c>
      <c r="E5" s="295" t="s">
        <v>215</v>
      </c>
      <c r="F5" s="299" t="s">
        <v>216</v>
      </c>
      <c r="G5" s="297" t="s">
        <v>217</v>
      </c>
      <c r="H5" s="217" t="s">
        <v>212</v>
      </c>
      <c r="I5" s="297" t="s">
        <v>214</v>
      </c>
      <c r="J5" s="295" t="s">
        <v>218</v>
      </c>
      <c r="K5" s="297" t="s">
        <v>219</v>
      </c>
      <c r="L5" s="287"/>
    </row>
    <row r="6" spans="1:12" ht="15.6" customHeight="1">
      <c r="A6" s="290"/>
      <c r="B6" s="295"/>
      <c r="C6" s="299"/>
      <c r="D6" s="297"/>
      <c r="E6" s="295"/>
      <c r="F6" s="299"/>
      <c r="G6" s="297"/>
      <c r="H6" s="217"/>
      <c r="I6" s="297"/>
      <c r="J6" s="295"/>
      <c r="K6" s="297"/>
      <c r="L6" s="287"/>
    </row>
    <row r="7" spans="1:12" ht="15.6" customHeight="1" thickBot="1">
      <c r="A7" s="291"/>
      <c r="B7" s="296"/>
      <c r="C7" s="300"/>
      <c r="D7" s="298"/>
      <c r="E7" s="296"/>
      <c r="F7" s="300"/>
      <c r="G7" s="298"/>
      <c r="H7" s="197"/>
      <c r="I7" s="298"/>
      <c r="J7" s="296"/>
      <c r="K7" s="298"/>
      <c r="L7" s="288"/>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4.88671875" style="6" customWidth="1"/>
    <col min="11" max="16384" width="9" style="6"/>
  </cols>
  <sheetData>
    <row r="1" spans="1:11">
      <c r="A1" s="5" t="s">
        <v>224</v>
      </c>
    </row>
    <row r="2" spans="1:11">
      <c r="A2" s="5"/>
    </row>
    <row r="3" spans="1:11">
      <c r="A3" s="5"/>
      <c r="H3" s="174" t="s">
        <v>0</v>
      </c>
      <c r="I3" s="174"/>
      <c r="J3" s="174"/>
    </row>
    <row r="4" spans="1:11">
      <c r="A4" s="5"/>
      <c r="H4" s="175" t="s">
        <v>1</v>
      </c>
      <c r="I4" s="175"/>
      <c r="J4" s="175"/>
    </row>
    <row r="5" spans="1:11">
      <c r="A5" s="5"/>
      <c r="G5" s="176"/>
      <c r="H5" s="177"/>
      <c r="I5" s="177"/>
    </row>
    <row r="6" spans="1:11">
      <c r="A6" s="5" t="s">
        <v>2</v>
      </c>
    </row>
    <row r="7" spans="1:11">
      <c r="A7" s="5"/>
    </row>
    <row r="8" spans="1:11">
      <c r="A8" s="5"/>
    </row>
    <row r="9" spans="1:11">
      <c r="A9" s="5"/>
    </row>
    <row r="10" spans="1:11">
      <c r="A10" s="5"/>
      <c r="E10" s="178" t="e">
        <f>#REF!</f>
        <v>#REF!</v>
      </c>
      <c r="F10" s="178"/>
      <c r="G10" s="178"/>
      <c r="H10" s="178"/>
      <c r="I10" s="6" t="s">
        <v>59</v>
      </c>
      <c r="K10" s="1" t="s">
        <v>60</v>
      </c>
    </row>
    <row r="11" spans="1:11">
      <c r="A11" s="5"/>
    </row>
    <row r="12" spans="1:11">
      <c r="A12" s="5"/>
    </row>
    <row r="13" spans="1:11">
      <c r="A13" s="5"/>
    </row>
    <row r="14" spans="1:11" ht="18.75" customHeight="1">
      <c r="A14" s="179" t="s">
        <v>225</v>
      </c>
      <c r="B14" s="180"/>
      <c r="C14" s="180"/>
      <c r="D14" s="180"/>
      <c r="E14" s="180"/>
      <c r="F14" s="180"/>
      <c r="G14" s="180"/>
      <c r="H14" s="180"/>
      <c r="I14" s="180"/>
      <c r="J14" s="180"/>
    </row>
    <row r="15" spans="1:11">
      <c r="A15" s="5"/>
    </row>
    <row r="16" spans="1:11">
      <c r="A16" s="5"/>
    </row>
    <row r="17" spans="1:10">
      <c r="A17" s="5"/>
    </row>
    <row r="18" spans="1:10" ht="60" customHeight="1">
      <c r="A18" s="10"/>
      <c r="B18" s="305" t="s">
        <v>226</v>
      </c>
      <c r="C18" s="305"/>
      <c r="D18" s="305"/>
      <c r="E18" s="305"/>
      <c r="F18" s="305"/>
      <c r="G18" s="305"/>
      <c r="H18" s="305"/>
      <c r="I18" s="305"/>
    </row>
    <row r="19" spans="1:10">
      <c r="A19" s="5"/>
    </row>
    <row r="20" spans="1:10">
      <c r="A20" s="5"/>
    </row>
    <row r="21" spans="1:10">
      <c r="A21" s="5"/>
    </row>
    <row r="22" spans="1:10" ht="30" customHeight="1">
      <c r="A22" s="11"/>
      <c r="B22" s="12">
        <v>1</v>
      </c>
      <c r="C22" s="301" t="s">
        <v>227</v>
      </c>
      <c r="D22" s="301"/>
      <c r="E22" s="301"/>
      <c r="F22" s="301"/>
      <c r="G22" s="301"/>
      <c r="H22" s="301"/>
      <c r="I22" s="301"/>
      <c r="J22" s="10"/>
    </row>
    <row r="23" spans="1:10">
      <c r="A23" s="8"/>
    </row>
    <row r="24" spans="1:10">
      <c r="A24" s="8"/>
      <c r="F24" s="7" t="str">
        <f>IF(G24="","金","")</f>
        <v>金</v>
      </c>
      <c r="G24" s="304"/>
      <c r="H24" s="304"/>
      <c r="I24" s="6" t="s">
        <v>3</v>
      </c>
    </row>
    <row r="25" spans="1:10">
      <c r="A25" s="5"/>
    </row>
    <row r="26" spans="1:10">
      <c r="A26" s="5"/>
    </row>
    <row r="27" spans="1:10" ht="30" customHeight="1">
      <c r="A27" s="11"/>
      <c r="B27" s="12">
        <v>2</v>
      </c>
      <c r="C27" s="301" t="s">
        <v>228</v>
      </c>
      <c r="D27" s="301"/>
      <c r="E27" s="301"/>
      <c r="F27" s="301"/>
      <c r="G27" s="301"/>
      <c r="H27" s="301"/>
      <c r="I27" s="301"/>
      <c r="J27" s="10"/>
    </row>
    <row r="28" spans="1:10">
      <c r="A28" s="8"/>
    </row>
    <row r="29" spans="1:10">
      <c r="A29" s="8"/>
      <c r="F29" s="7" t="str">
        <f>IF(G29="","金","")</f>
        <v>金</v>
      </c>
      <c r="G29" s="304"/>
      <c r="H29" s="304"/>
      <c r="I29" s="6" t="s">
        <v>3</v>
      </c>
    </row>
    <row r="30" spans="1:10">
      <c r="A30" s="5"/>
    </row>
    <row r="31" spans="1:10">
      <c r="A31" s="5"/>
    </row>
    <row r="32" spans="1:10">
      <c r="A32" s="11"/>
      <c r="B32" s="14">
        <v>3</v>
      </c>
      <c r="C32" s="302" t="s">
        <v>4</v>
      </c>
      <c r="D32" s="302"/>
      <c r="E32" s="302"/>
      <c r="F32" s="302"/>
      <c r="G32" s="302"/>
      <c r="H32" s="302"/>
      <c r="I32" s="302"/>
    </row>
    <row r="33" spans="1:9" ht="30" customHeight="1">
      <c r="A33" s="9"/>
      <c r="B33" s="13"/>
      <c r="C33" s="303" t="s">
        <v>229</v>
      </c>
      <c r="D33" s="303"/>
      <c r="E33" s="303"/>
      <c r="F33" s="303"/>
      <c r="G33" s="303"/>
      <c r="H33" s="303"/>
      <c r="I33" s="303"/>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5" style="6" customWidth="1"/>
    <col min="11" max="16384" width="9" style="6"/>
  </cols>
  <sheetData>
    <row r="1" spans="1:11">
      <c r="A1" s="5" t="s">
        <v>230</v>
      </c>
    </row>
    <row r="2" spans="1:11">
      <c r="A2" s="5"/>
    </row>
    <row r="3" spans="1:11">
      <c r="A3" s="5"/>
      <c r="H3" s="174" t="s">
        <v>0</v>
      </c>
      <c r="I3" s="174"/>
      <c r="J3" s="174"/>
    </row>
    <row r="4" spans="1:11">
      <c r="A4" s="5"/>
      <c r="H4" s="175" t="s">
        <v>1</v>
      </c>
      <c r="I4" s="175"/>
      <c r="J4" s="175"/>
    </row>
    <row r="5" spans="1:11">
      <c r="A5" s="5"/>
    </row>
    <row r="6" spans="1:11">
      <c r="A6" s="5" t="s">
        <v>231</v>
      </c>
    </row>
    <row r="7" spans="1:11">
      <c r="A7" s="5"/>
    </row>
    <row r="8" spans="1:11">
      <c r="A8" s="5"/>
    </row>
    <row r="9" spans="1:11">
      <c r="A9" s="5"/>
    </row>
    <row r="10" spans="1:11">
      <c r="A10" s="5"/>
      <c r="E10" s="178" t="e">
        <f>IF(#REF!="補助事業者名","間接補助事業者名",#REF!)</f>
        <v>#REF!</v>
      </c>
      <c r="F10" s="178"/>
      <c r="G10" s="178"/>
      <c r="H10" s="178"/>
      <c r="I10" s="6" t="s">
        <v>59</v>
      </c>
      <c r="K10" s="1" t="s">
        <v>60</v>
      </c>
    </row>
    <row r="11" spans="1:11">
      <c r="A11" s="5"/>
    </row>
    <row r="12" spans="1:11">
      <c r="A12" s="5"/>
    </row>
    <row r="13" spans="1:11">
      <c r="A13" s="5"/>
    </row>
    <row r="14" spans="1:11" ht="18.75" customHeight="1">
      <c r="A14" s="179" t="s">
        <v>225</v>
      </c>
      <c r="B14" s="180"/>
      <c r="C14" s="180"/>
      <c r="D14" s="180"/>
      <c r="E14" s="180"/>
      <c r="F14" s="180"/>
      <c r="G14" s="180"/>
      <c r="H14" s="180"/>
      <c r="I14" s="180"/>
      <c r="J14" s="180"/>
    </row>
    <row r="15" spans="1:11">
      <c r="A15" s="5"/>
    </row>
    <row r="16" spans="1:11">
      <c r="A16" s="5"/>
    </row>
    <row r="17" spans="1:10">
      <c r="A17" s="5"/>
    </row>
    <row r="18" spans="1:10" ht="60" customHeight="1">
      <c r="A18" s="10"/>
      <c r="B18" s="305" t="s">
        <v>232</v>
      </c>
      <c r="C18" s="305"/>
      <c r="D18" s="305"/>
      <c r="E18" s="305"/>
      <c r="F18" s="305"/>
      <c r="G18" s="305"/>
      <c r="H18" s="305"/>
      <c r="I18" s="305"/>
    </row>
    <row r="19" spans="1:10">
      <c r="A19" s="5"/>
    </row>
    <row r="20" spans="1:10">
      <c r="A20" s="5"/>
    </row>
    <row r="21" spans="1:10">
      <c r="A21" s="5"/>
    </row>
    <row r="22" spans="1:10" ht="30" customHeight="1">
      <c r="A22" s="12"/>
      <c r="B22" s="12">
        <v>1</v>
      </c>
      <c r="C22" s="301" t="s">
        <v>227</v>
      </c>
      <c r="D22" s="301"/>
      <c r="E22" s="301"/>
      <c r="F22" s="301"/>
      <c r="G22" s="301"/>
      <c r="H22" s="301"/>
      <c r="I22" s="301"/>
      <c r="J22" s="10"/>
    </row>
    <row r="23" spans="1:10">
      <c r="A23" s="8"/>
    </row>
    <row r="24" spans="1:10">
      <c r="A24" s="8"/>
      <c r="F24" s="7" t="str">
        <f>IF(G24="","金","")</f>
        <v>金</v>
      </c>
      <c r="G24" s="304"/>
      <c r="H24" s="304"/>
      <c r="I24" s="6" t="s">
        <v>3</v>
      </c>
    </row>
    <row r="25" spans="1:10">
      <c r="A25" s="5"/>
    </row>
    <row r="26" spans="1:10">
      <c r="A26" s="5"/>
    </row>
    <row r="27" spans="1:10" ht="30" customHeight="1">
      <c r="A27" s="12"/>
      <c r="B27" s="12">
        <v>2</v>
      </c>
      <c r="C27" s="301" t="s">
        <v>233</v>
      </c>
      <c r="D27" s="301"/>
      <c r="E27" s="301"/>
      <c r="F27" s="301"/>
      <c r="G27" s="301"/>
      <c r="H27" s="301"/>
      <c r="I27" s="301"/>
      <c r="J27" s="10"/>
    </row>
    <row r="28" spans="1:10">
      <c r="A28" s="8"/>
    </row>
    <row r="29" spans="1:10">
      <c r="A29" s="8"/>
      <c r="F29" s="7" t="str">
        <f>IF(G29="","金","")</f>
        <v>金</v>
      </c>
      <c r="G29" s="304"/>
      <c r="H29" s="304"/>
      <c r="I29" s="6" t="s">
        <v>3</v>
      </c>
    </row>
    <row r="30" spans="1:10">
      <c r="A30" s="5"/>
    </row>
    <row r="31" spans="1:10">
      <c r="A31" s="5"/>
    </row>
    <row r="32" spans="1:10">
      <c r="A32" s="11"/>
      <c r="B32" s="14">
        <v>3</v>
      </c>
      <c r="C32" s="302" t="s">
        <v>4</v>
      </c>
      <c r="D32" s="302"/>
      <c r="E32" s="302"/>
      <c r="F32" s="302"/>
      <c r="G32" s="302"/>
      <c r="H32" s="302"/>
      <c r="I32" s="302"/>
    </row>
    <row r="33" spans="1:9" ht="30" customHeight="1">
      <c r="A33" s="9"/>
      <c r="B33" s="13"/>
      <c r="C33" s="303" t="s">
        <v>229</v>
      </c>
      <c r="D33" s="303"/>
      <c r="E33" s="303"/>
      <c r="F33" s="303"/>
      <c r="G33" s="303"/>
      <c r="H33" s="303"/>
      <c r="I33" s="303"/>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小林 由加里</cp:lastModifiedBy>
  <cp:revision>2</cp:revision>
  <cp:lastPrinted>2025-03-04T03:57:06Z</cp:lastPrinted>
  <dcterms:created xsi:type="dcterms:W3CDTF">2017-10-26T07:12:00Z</dcterms:created>
  <dcterms:modified xsi:type="dcterms:W3CDTF">2025-03-04T03:58:07Z</dcterms:modified>
  <cp:category/>
  <cp:contentStatus/>
</cp:coreProperties>
</file>