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3827\Desktop\"/>
    </mc:Choice>
  </mc:AlternateContent>
  <workbookProtection workbookAlgorithmName="SHA-512" workbookHashValue="2u/yoxUwTZ1nw33DiwXnevpbwL5dNP/RrbTuHixF0FDG/YrpyinxRnveCvckLnT3v6pmO5XhyJx250qeABOtCA==" workbookSaltValue="XASbzmPs+BNkL0jEJjGD9g==" workbookSpinCount="100000" lockStructure="1"/>
  <bookViews>
    <workbookView xWindow="0" yWindow="0" windowWidth="23040" windowHeight="9216"/>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HT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KX16" i="5"/>
  <c r="EP16"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MA12" i="5"/>
  <c r="IO12" i="5"/>
  <c r="KC118" i="4" s="1"/>
  <c r="HU12" i="5"/>
  <c r="GZ12" i="5"/>
  <c r="ES12" i="5"/>
  <c r="ER12" i="5"/>
  <c r="EQ12" i="5"/>
  <c r="EP12" i="5"/>
  <c r="EO12" i="5"/>
  <c r="EI12" i="5"/>
  <c r="EH12" i="5"/>
  <c r="BY102" i="4" s="1"/>
  <c r="EG12" i="5"/>
  <c r="EF12" i="5"/>
  <c r="EE12" i="5"/>
  <c r="DY12" i="5"/>
  <c r="CR87" i="4" s="1"/>
  <c r="DX12" i="5"/>
  <c r="DW12" i="5"/>
  <c r="DV12" i="5"/>
  <c r="DU12" i="5"/>
  <c r="T87" i="4" s="1"/>
  <c r="DO12" i="5"/>
  <c r="DN12" i="5"/>
  <c r="DM12" i="5"/>
  <c r="DL12" i="5"/>
  <c r="AM72" i="4" s="1"/>
  <c r="DK12" i="5"/>
  <c r="DE12" i="5"/>
  <c r="DD12" i="5"/>
  <c r="DC12" i="5"/>
  <c r="DB12" i="5"/>
  <c r="DA12" i="5"/>
  <c r="CT12" i="5"/>
  <c r="CS12" i="5"/>
  <c r="TL37" i="4" s="1"/>
  <c r="CR12" i="5"/>
  <c r="CQ12" i="5"/>
  <c r="CP12" i="5"/>
  <c r="CJ12" i="5"/>
  <c r="PT37" i="4" s="1"/>
  <c r="CI12" i="5"/>
  <c r="CH12" i="5"/>
  <c r="CG12" i="5"/>
  <c r="CF12" i="5"/>
  <c r="MV37" i="4" s="1"/>
  <c r="BY12" i="5"/>
  <c r="BX12" i="5"/>
  <c r="BW12" i="5"/>
  <c r="BV12" i="5"/>
  <c r="JE37" i="4" s="1"/>
  <c r="BU12" i="5"/>
  <c r="BN12" i="5"/>
  <c r="BM12" i="5"/>
  <c r="BL12" i="5"/>
  <c r="FN37" i="4" s="1"/>
  <c r="BK12" i="5"/>
  <c r="BJ12" i="5"/>
  <c r="BC12" i="5"/>
  <c r="BB12" i="5"/>
  <c r="BW37" i="4" s="1"/>
  <c r="BA12" i="5"/>
  <c r="AZ12" i="5"/>
  <c r="AY12" i="5"/>
  <c r="MO11" i="5"/>
  <c r="UB117" i="4" s="1"/>
  <c r="MN11" i="5"/>
  <c r="MM11" i="5"/>
  <c r="ML11" i="5"/>
  <c r="MK11" i="5"/>
  <c r="RL117" i="4" s="1"/>
  <c r="ME11" i="5"/>
  <c r="MD11" i="5"/>
  <c r="MC11" i="5"/>
  <c r="MB11" i="5"/>
  <c r="SC101" i="4" s="1"/>
  <c r="MA11" i="5"/>
  <c r="LU11" i="5"/>
  <c r="LT11" i="5"/>
  <c r="LS11" i="5"/>
  <c r="ST86" i="4" s="1"/>
  <c r="LR11" i="5"/>
  <c r="LQ11" i="5"/>
  <c r="LK11" i="5"/>
  <c r="LJ11" i="5"/>
  <c r="LI11" i="5"/>
  <c r="LH11" i="5"/>
  <c r="LG11" i="5"/>
  <c r="LA11" i="5"/>
  <c r="UB56" i="4" s="1"/>
  <c r="KZ11" i="5"/>
  <c r="KY11" i="5"/>
  <c r="KX11" i="5"/>
  <c r="KW11" i="5"/>
  <c r="RL56" i="4" s="1"/>
  <c r="KP11" i="5"/>
  <c r="KO11" i="5"/>
  <c r="KN11" i="5"/>
  <c r="KM11" i="5"/>
  <c r="NU117" i="4" s="1"/>
  <c r="KL11" i="5"/>
  <c r="KF11" i="5"/>
  <c r="KE11" i="5"/>
  <c r="KD11" i="5"/>
  <c r="OL101" i="4" s="1"/>
  <c r="KC11" i="5"/>
  <c r="KB11" i="5"/>
  <c r="JV11" i="5"/>
  <c r="JU11" i="5"/>
  <c r="PC86" i="4" s="1"/>
  <c r="JT11" i="5"/>
  <c r="JS11" i="5"/>
  <c r="JR11" i="5"/>
  <c r="JL11" i="5"/>
  <c r="JK11" i="5"/>
  <c r="JJ11" i="5"/>
  <c r="JI11" i="5"/>
  <c r="JH11" i="5"/>
  <c r="JB11" i="5"/>
  <c r="JA11" i="5"/>
  <c r="IZ11" i="5"/>
  <c r="IY11" i="5"/>
  <c r="NU56" i="4" s="1"/>
  <c r="IX11" i="5"/>
  <c r="IQ11" i="5"/>
  <c r="IP11" i="5"/>
  <c r="IO11" i="5"/>
  <c r="KC117" i="4" s="1"/>
  <c r="IN11" i="5"/>
  <c r="IM11" i="5"/>
  <c r="IG11" i="5"/>
  <c r="IF11" i="5"/>
  <c r="KT101" i="4" s="1"/>
  <c r="IE11" i="5"/>
  <c r="ID11" i="5"/>
  <c r="IC11" i="5"/>
  <c r="HW11" i="5"/>
  <c r="LK86" i="4" s="1"/>
  <c r="HV11" i="5"/>
  <c r="HU11" i="5"/>
  <c r="HT11" i="5"/>
  <c r="HS11" i="5"/>
  <c r="IU86" i="4" s="1"/>
  <c r="HM11" i="5"/>
  <c r="HL11" i="5"/>
  <c r="HK11" i="5"/>
  <c r="HJ11" i="5"/>
  <c r="HI11" i="5"/>
  <c r="HC11" i="5"/>
  <c r="HB11" i="5"/>
  <c r="HA11" i="5"/>
  <c r="KC56" i="4" s="1"/>
  <c r="GZ11" i="5"/>
  <c r="GY11" i="5"/>
  <c r="GR11" i="5"/>
  <c r="GQ11" i="5"/>
  <c r="GL117" i="4" s="1"/>
  <c r="GP11" i="5"/>
  <c r="GO11" i="5"/>
  <c r="GN11" i="5"/>
  <c r="GH11" i="5"/>
  <c r="HC101" i="4" s="1"/>
  <c r="GG11" i="5"/>
  <c r="GF11" i="5"/>
  <c r="GE11" i="5"/>
  <c r="GD11" i="5"/>
  <c r="EM101" i="4" s="1"/>
  <c r="FX11" i="5"/>
  <c r="FW11" i="5"/>
  <c r="FV11" i="5"/>
  <c r="FU11" i="5"/>
  <c r="FD86" i="4" s="1"/>
  <c r="FT11" i="5"/>
  <c r="FN11" i="5"/>
  <c r="FM11" i="5"/>
  <c r="FL11" i="5"/>
  <c r="FK11" i="5"/>
  <c r="FJ11" i="5"/>
  <c r="FD11" i="5"/>
  <c r="FC11" i="5"/>
  <c r="GL56" i="4" s="1"/>
  <c r="FB11" i="5"/>
  <c r="FA11" i="5"/>
  <c r="EZ11" i="5"/>
  <c r="ES11" i="5"/>
  <c r="CR117" i="4" s="1"/>
  <c r="ER11" i="5"/>
  <c r="EQ11" i="5"/>
  <c r="EP11" i="5"/>
  <c r="EO11" i="5"/>
  <c r="T117" i="4" s="1"/>
  <c r="EI11" i="5"/>
  <c r="EH11" i="5"/>
  <c r="EG11" i="5"/>
  <c r="EF11" i="5"/>
  <c r="AM101" i="4" s="1"/>
  <c r="EE11" i="5"/>
  <c r="DY11" i="5"/>
  <c r="DX11" i="5"/>
  <c r="DW11" i="5"/>
  <c r="BF86" i="4" s="1"/>
  <c r="DV11" i="5"/>
  <c r="DU11" i="5"/>
  <c r="DO11" i="5"/>
  <c r="DN11" i="5"/>
  <c r="DM11" i="5"/>
  <c r="DL11" i="5"/>
  <c r="DK11" i="5"/>
  <c r="DE11" i="5"/>
  <c r="CR56" i="4" s="1"/>
  <c r="DD11" i="5"/>
  <c r="DC11" i="5"/>
  <c r="DB11" i="5"/>
  <c r="DA11" i="5"/>
  <c r="T56" i="4" s="1"/>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L10" i="5"/>
  <c r="SC116" i="4" s="1"/>
  <c r="MB10" i="5"/>
  <c r="SC100" i="4" s="1"/>
  <c r="JV10" i="5"/>
  <c r="PT85" i="4" s="1"/>
  <c r="HU10" i="5"/>
  <c r="KC85" i="4" s="1"/>
  <c r="GO10" i="5"/>
  <c r="FD116" i="4" s="1"/>
  <c r="GE10" i="5"/>
  <c r="FD100" i="4" s="1"/>
  <c r="FU10" i="5"/>
  <c r="DE10" i="5"/>
  <c r="CR55" i="4" s="1"/>
  <c r="BN10" i="5"/>
  <c r="GZ35" i="4" s="1"/>
  <c r="AZ10" i="5"/>
  <c r="AK35" i="4" s="1"/>
  <c r="D10" i="5"/>
  <c r="MC16" i="5" s="1"/>
  <c r="C10" i="5"/>
  <c r="KU9" i="5"/>
  <c r="IV9" i="5"/>
  <c r="F126" i="4" s="1"/>
  <c r="GW9" i="5"/>
  <c r="E126" i="4" s="1"/>
  <c r="EX9" i="5"/>
  <c r="CY9" i="5"/>
  <c r="MK8" i="5"/>
  <c r="MJ8" i="5"/>
  <c r="MA8" i="5"/>
  <c r="ME12" i="5" s="1"/>
  <c r="UB102" i="4" s="1"/>
  <c r="LZ8" i="5"/>
  <c r="LQ8" i="5"/>
  <c r="LP8" i="5"/>
  <c r="LG8" i="5"/>
  <c r="LJ12" i="5" s="1"/>
  <c r="TK72" i="4" s="1"/>
  <c r="LF8" i="5"/>
  <c r="KW8" i="5"/>
  <c r="KV8" i="5"/>
  <c r="KU8" i="5"/>
  <c r="KL8" i="5"/>
  <c r="KK8" i="5"/>
  <c r="KB8" i="5"/>
  <c r="KE18" i="5" s="1"/>
  <c r="KA8" i="5"/>
  <c r="JR8" i="5"/>
  <c r="JR18" i="5" s="1"/>
  <c r="JQ8" i="5"/>
  <c r="JH8" i="5"/>
  <c r="JG8" i="5"/>
  <c r="IX8" i="5"/>
  <c r="IW8" i="5"/>
  <c r="IV8" i="5"/>
  <c r="IM8" i="5"/>
  <c r="IN12" i="5" s="1"/>
  <c r="JL118" i="4" s="1"/>
  <c r="IL8" i="5"/>
  <c r="IC8" i="5"/>
  <c r="IB8" i="5"/>
  <c r="HS8" i="5"/>
  <c r="HS12" i="5" s="1"/>
  <c r="IU87" i="4" s="1"/>
  <c r="HR8" i="5"/>
  <c r="HI8" i="5"/>
  <c r="HH8" i="5"/>
  <c r="GY8" i="5"/>
  <c r="HB18" i="5" s="1"/>
  <c r="GX8" i="5"/>
  <c r="GW8" i="5"/>
  <c r="GM8" i="5"/>
  <c r="GC8" i="5"/>
  <c r="FS8" i="5"/>
  <c r="FI8" i="5"/>
  <c r="EY8" i="5"/>
  <c r="EX8" i="5"/>
  <c r="EN8" i="5"/>
  <c r="ED8" i="5"/>
  <c r="DT8" i="5"/>
  <c r="DJ8" i="5"/>
  <c r="CZ8" i="5"/>
  <c r="CY8" i="5"/>
  <c r="CO8" i="5"/>
  <c r="CE8" i="5"/>
  <c r="BT8" i="5"/>
  <c r="BI8" i="5"/>
  <c r="AX8" i="5"/>
  <c r="AX6" i="5"/>
  <c r="AW6" i="5"/>
  <c r="DT19" i="4" s="1"/>
  <c r="AV6" i="5"/>
  <c r="BS19" i="4" s="1"/>
  <c r="AU6" i="5"/>
  <c r="AT6" i="5"/>
  <c r="AS6" i="5"/>
  <c r="EK16" i="4" s="1"/>
  <c r="AR6" i="5"/>
  <c r="DB16" i="4" s="1"/>
  <c r="AQ6" i="5"/>
  <c r="AP6" i="5"/>
  <c r="AO6" i="5"/>
  <c r="FT15" i="4" s="1"/>
  <c r="AN6" i="5"/>
  <c r="EK15" i="4" s="1"/>
  <c r="AM6" i="5"/>
  <c r="AL6" i="5"/>
  <c r="AK6" i="5"/>
  <c r="AJ6" i="5"/>
  <c r="FT14" i="4" s="1"/>
  <c r="AI6" i="5"/>
  <c r="AH6" i="5"/>
  <c r="AG6" i="5"/>
  <c r="AF6" i="5"/>
  <c r="HC13" i="4" s="1"/>
  <c r="AE6" i="5"/>
  <c r="AD6" i="5"/>
  <c r="AC6" i="5"/>
  <c r="DB13" i="4" s="1"/>
  <c r="AB6" i="5"/>
  <c r="BS13" i="4" s="1"/>
  <c r="AA6" i="5"/>
  <c r="Z6" i="5"/>
  <c r="Y6" i="5"/>
  <c r="X6" i="5"/>
  <c r="DB12" i="4" s="1"/>
  <c r="W6" i="5"/>
  <c r="V6" i="5"/>
  <c r="U6" i="5"/>
  <c r="T6" i="5"/>
  <c r="S6" i="5"/>
  <c r="R6" i="5"/>
  <c r="Q6" i="5"/>
  <c r="B7" i="4" s="1"/>
  <c r="P6" i="5"/>
  <c r="O6" i="5"/>
  <c r="N6" i="5"/>
  <c r="M6" i="5"/>
  <c r="L6" i="5"/>
  <c r="HA3" i="4" s="1"/>
  <c r="K6" i="5"/>
  <c r="J6" i="5"/>
  <c r="I6" i="5"/>
  <c r="B3" i="4" s="1"/>
  <c r="H6" i="5"/>
  <c r="G6" i="5"/>
  <c r="F6" i="5"/>
  <c r="E6" i="5"/>
  <c r="D6" i="5"/>
  <c r="C6" i="5"/>
  <c r="B6" i="5"/>
  <c r="F10" i="5" s="1"/>
  <c r="IG16"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126" i="4"/>
  <c r="CR118" i="4"/>
  <c r="BY118" i="4"/>
  <c r="BF118" i="4"/>
  <c r="AM118" i="4"/>
  <c r="T118" i="4"/>
  <c r="TK117" i="4"/>
  <c r="ST117" i="4"/>
  <c r="SC117" i="4"/>
  <c r="PT117" i="4"/>
  <c r="PC117" i="4"/>
  <c r="OL117" i="4"/>
  <c r="ND117" i="4"/>
  <c r="LK117" i="4"/>
  <c r="KT117" i="4"/>
  <c r="JL117" i="4"/>
  <c r="IU117" i="4"/>
  <c r="HC117" i="4"/>
  <c r="FU117" i="4"/>
  <c r="FD117" i="4"/>
  <c r="EM117" i="4"/>
  <c r="BY117" i="4"/>
  <c r="BF117" i="4"/>
  <c r="AM117" i="4"/>
  <c r="RL102" i="4"/>
  <c r="CR102" i="4"/>
  <c r="BF102" i="4"/>
  <c r="AM102" i="4"/>
  <c r="T102" i="4"/>
  <c r="UB101" i="4"/>
  <c r="TK101" i="4"/>
  <c r="ST101" i="4"/>
  <c r="RL101" i="4"/>
  <c r="PT101" i="4"/>
  <c r="PC101" i="4"/>
  <c r="NU101" i="4"/>
  <c r="ND101" i="4"/>
  <c r="LK101" i="4"/>
  <c r="KC101" i="4"/>
  <c r="JL101" i="4"/>
  <c r="IU101" i="4"/>
  <c r="GL101" i="4"/>
  <c r="FU101" i="4"/>
  <c r="FD101" i="4"/>
  <c r="CR101" i="4"/>
  <c r="BY101" i="4"/>
  <c r="BF101" i="4"/>
  <c r="T101" i="4"/>
  <c r="KC87" i="4"/>
  <c r="BY87" i="4"/>
  <c r="BF87" i="4"/>
  <c r="AM87" i="4"/>
  <c r="UB86" i="4"/>
  <c r="TK86" i="4"/>
  <c r="SC86" i="4"/>
  <c r="RL86" i="4"/>
  <c r="PT86" i="4"/>
  <c r="OL86" i="4"/>
  <c r="NU86" i="4"/>
  <c r="ND86" i="4"/>
  <c r="KT86" i="4"/>
  <c r="KC86" i="4"/>
  <c r="JL86" i="4"/>
  <c r="HC86" i="4"/>
  <c r="GL86" i="4"/>
  <c r="FU86" i="4"/>
  <c r="EM86" i="4"/>
  <c r="CR86" i="4"/>
  <c r="BY86" i="4"/>
  <c r="AM86" i="4"/>
  <c r="T86" i="4"/>
  <c r="FD85" i="4"/>
  <c r="CR72" i="4"/>
  <c r="BY72" i="4"/>
  <c r="BF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JL57" i="4"/>
  <c r="CR57" i="4"/>
  <c r="BY57" i="4"/>
  <c r="BF57" i="4"/>
  <c r="AM57" i="4"/>
  <c r="T57" i="4"/>
  <c r="TK56" i="4"/>
  <c r="ST56" i="4"/>
  <c r="SC56" i="4"/>
  <c r="PT56" i="4"/>
  <c r="PC56" i="4"/>
  <c r="OL56" i="4"/>
  <c r="ND56" i="4"/>
  <c r="LK56" i="4"/>
  <c r="KT56" i="4"/>
  <c r="JL56" i="4"/>
  <c r="IU56" i="4"/>
  <c r="HC56" i="4"/>
  <c r="FU56" i="4"/>
  <c r="FD56" i="4"/>
  <c r="EM56" i="4"/>
  <c r="BY56" i="4"/>
  <c r="BF56" i="4"/>
  <c r="AM56" i="4"/>
  <c r="UE37" i="4"/>
  <c r="SS37" i="4"/>
  <c r="RZ37" i="4"/>
  <c r="RG37" i="4"/>
  <c r="PA37" i="4"/>
  <c r="OH37" i="4"/>
  <c r="NO37" i="4"/>
  <c r="LJ37" i="4"/>
  <c r="KQ37" i="4"/>
  <c r="JX37" i="4"/>
  <c r="IL37" i="4"/>
  <c r="GZ37" i="4"/>
  <c r="GG37" i="4"/>
  <c r="EU37" i="4"/>
  <c r="EB37" i="4"/>
  <c r="CP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HC16" i="4"/>
  <c r="FT16" i="4"/>
  <c r="BS16" i="4"/>
  <c r="HC15" i="4"/>
  <c r="DB15" i="4"/>
  <c r="BS15" i="4"/>
  <c r="HC14" i="4"/>
  <c r="EK14" i="4"/>
  <c r="DB14" i="4"/>
  <c r="BS14" i="4"/>
  <c r="FT13" i="4"/>
  <c r="EK13" i="4"/>
  <c r="HC12" i="4"/>
  <c r="FT12" i="4"/>
  <c r="EK12" i="4"/>
  <c r="BS12" i="4"/>
  <c r="HC11" i="4"/>
  <c r="DB11" i="4"/>
  <c r="BS9" i="4"/>
  <c r="HA7" i="4"/>
  <c r="HA5" i="4"/>
  <c r="EJ5" i="4"/>
  <c r="BS5" i="4"/>
  <c r="EJ3" i="4"/>
  <c r="BS3" i="4"/>
  <c r="B1" i="4"/>
  <c r="B5" i="4" l="1"/>
  <c r="GD8" i="5"/>
  <c r="FJ8" i="5"/>
  <c r="GN8" i="5"/>
  <c r="EZ8" i="5"/>
  <c r="FT8" i="5"/>
  <c r="HM18" i="5"/>
  <c r="HI18" i="5"/>
  <c r="HK12" i="5"/>
  <c r="KC72" i="4" s="1"/>
  <c r="HJ18" i="5"/>
  <c r="HK18" i="5"/>
  <c r="HM12" i="5"/>
  <c r="LK72" i="4" s="1"/>
  <c r="HL12" i="5"/>
  <c r="KT72" i="4" s="1"/>
  <c r="HL18" i="5"/>
  <c r="HJ12" i="5"/>
  <c r="JL72" i="4" s="1"/>
  <c r="HI12" i="5"/>
  <c r="IU72" i="4" s="1"/>
  <c r="IE18" i="5"/>
  <c r="IG12" i="5"/>
  <c r="LK102" i="4" s="1"/>
  <c r="IC12" i="5"/>
  <c r="IU102" i="4" s="1"/>
  <c r="IF18" i="5"/>
  <c r="IC18" i="5"/>
  <c r="IF12" i="5"/>
  <c r="KT102" i="4" s="1"/>
  <c r="ID18" i="5"/>
  <c r="IE12" i="5"/>
  <c r="KC102" i="4" s="1"/>
  <c r="IG18" i="5"/>
  <c r="ID12" i="5"/>
  <c r="JL102" i="4" s="1"/>
  <c r="KZ18" i="5"/>
  <c r="KX12" i="5"/>
  <c r="SC57" i="4" s="1"/>
  <c r="LA18" i="5"/>
  <c r="KW18" i="5"/>
  <c r="KY12" i="5"/>
  <c r="ST57" i="4" s="1"/>
  <c r="KY18" i="5"/>
  <c r="KW12" i="5"/>
  <c r="RL57" i="4" s="1"/>
  <c r="KX18" i="5"/>
  <c r="KZ12" i="5"/>
  <c r="TK57" i="4" s="1"/>
  <c r="LR18" i="5"/>
  <c r="LT12" i="5"/>
  <c r="TK87" i="4" s="1"/>
  <c r="LS18" i="5"/>
  <c r="LT18" i="5"/>
  <c r="LS12" i="5"/>
  <c r="ST87" i="4" s="1"/>
  <c r="LQ18" i="5"/>
  <c r="LR12" i="5"/>
  <c r="SC87" i="4" s="1"/>
  <c r="LU18" i="5"/>
  <c r="LQ12" i="5"/>
  <c r="RL87" i="4" s="1"/>
  <c r="LU12" i="5"/>
  <c r="UB87" i="4" s="1"/>
  <c r="MN18" i="5"/>
  <c r="ML12" i="5"/>
  <c r="SC118" i="4" s="1"/>
  <c r="MO18" i="5"/>
  <c r="MK18" i="5"/>
  <c r="ML18" i="5"/>
  <c r="MN12" i="5"/>
  <c r="TK118" i="4" s="1"/>
  <c r="MM12" i="5"/>
  <c r="ST118" i="4" s="1"/>
  <c r="MM18" i="5"/>
  <c r="MK12" i="5"/>
  <c r="RL118" i="4" s="1"/>
  <c r="MO12" i="5"/>
  <c r="UB118" i="4" s="1"/>
  <c r="DY10" i="5"/>
  <c r="CR85" i="4" s="1"/>
  <c r="HK10" i="5"/>
  <c r="KC70" i="4" s="1"/>
  <c r="KF12" i="5"/>
  <c r="PT102" i="4" s="1"/>
  <c r="BY16" i="5"/>
  <c r="JL10" i="5"/>
  <c r="PT70" i="4" s="1"/>
  <c r="LA12" i="5"/>
  <c r="UB57" i="4" s="1"/>
  <c r="LU16" i="5"/>
  <c r="KF16" i="5"/>
  <c r="IQ16" i="5"/>
  <c r="HC16" i="5"/>
  <c r="FN16" i="5"/>
  <c r="DY16" i="5"/>
  <c r="CJ16" i="5"/>
  <c r="ME16" i="5"/>
  <c r="KP16" i="5"/>
  <c r="JB16" i="5"/>
  <c r="HM16" i="5"/>
  <c r="FX16" i="5"/>
  <c r="EI16" i="5"/>
  <c r="CT16" i="5"/>
  <c r="BC16" i="5"/>
  <c r="JV16" i="5"/>
  <c r="GR16" i="5"/>
  <c r="DO16" i="5"/>
  <c r="LA16" i="5"/>
  <c r="HW16" i="5"/>
  <c r="ES16" i="5"/>
  <c r="BN16" i="5"/>
  <c r="ME10" i="5"/>
  <c r="UB100" i="4" s="1"/>
  <c r="KP10" i="5"/>
  <c r="PT116" i="4" s="1"/>
  <c r="JB10" i="5"/>
  <c r="PT55" i="4" s="1"/>
  <c r="HM10" i="5"/>
  <c r="LK70" i="4" s="1"/>
  <c r="FX10" i="5"/>
  <c r="HC85" i="4" s="1"/>
  <c r="EI10" i="5"/>
  <c r="CR100" i="4" s="1"/>
  <c r="CT10" i="5"/>
  <c r="UE35" i="4" s="1"/>
  <c r="LK16" i="5"/>
  <c r="FD16" i="5"/>
  <c r="MO10" i="5"/>
  <c r="UB116" i="4" s="1"/>
  <c r="HC10" i="5"/>
  <c r="LK55" i="4" s="1"/>
  <c r="GR10" i="5"/>
  <c r="HC116" i="4" s="1"/>
  <c r="GH10" i="5"/>
  <c r="HC100" i="4" s="1"/>
  <c r="MO16" i="5"/>
  <c r="GH16" i="5"/>
  <c r="IQ10" i="5"/>
  <c r="LK116" i="4" s="1"/>
  <c r="IG10" i="5"/>
  <c r="LK100" i="4" s="1"/>
  <c r="HW10" i="5"/>
  <c r="LK85" i="4" s="1"/>
  <c r="CJ10" i="5"/>
  <c r="PT35" i="4" s="1"/>
  <c r="BY10" i="5"/>
  <c r="LJ35" i="4" s="1"/>
  <c r="JL16" i="5"/>
  <c r="DE16" i="5"/>
  <c r="LU10" i="5"/>
  <c r="UB85" i="4" s="1"/>
  <c r="LK10" i="5"/>
  <c r="UB70" i="4" s="1"/>
  <c r="LA10" i="5"/>
  <c r="UB55" i="4" s="1"/>
  <c r="FN10" i="5"/>
  <c r="HC70" i="4" s="1"/>
  <c r="FD10" i="5"/>
  <c r="HC55" i="4" s="1"/>
  <c r="ES10" i="5"/>
  <c r="CR116" i="4" s="1"/>
  <c r="BC10" i="5"/>
  <c r="CP35" i="4" s="1"/>
  <c r="JK18" i="5"/>
  <c r="JI12" i="5"/>
  <c r="NU72" i="4" s="1"/>
  <c r="JL18" i="5"/>
  <c r="JH18" i="5"/>
  <c r="JI18" i="5"/>
  <c r="JH12" i="5"/>
  <c r="ND72" i="4" s="1"/>
  <c r="JL12" i="5"/>
  <c r="PT72" i="4" s="1"/>
  <c r="JJ18" i="5"/>
  <c r="JJ12" i="5"/>
  <c r="OL72" i="4" s="1"/>
  <c r="KC18" i="5"/>
  <c r="KE12" i="5"/>
  <c r="PC102" i="4" s="1"/>
  <c r="KD18" i="5"/>
  <c r="KC12" i="5"/>
  <c r="NU102" i="4" s="1"/>
  <c r="KF18" i="5"/>
  <c r="KB12" i="5"/>
  <c r="ND102" i="4" s="1"/>
  <c r="KB18" i="5"/>
  <c r="KD12" i="5"/>
  <c r="OL102" i="4" s="1"/>
  <c r="MM16" i="5"/>
  <c r="KY16" i="5"/>
  <c r="JJ16" i="5"/>
  <c r="HU16" i="5"/>
  <c r="GF16" i="5"/>
  <c r="EQ16" i="5"/>
  <c r="DC16" i="5"/>
  <c r="BL16" i="5"/>
  <c r="LI16" i="5"/>
  <c r="JT16" i="5"/>
  <c r="IE16" i="5"/>
  <c r="GP16" i="5"/>
  <c r="FB16" i="5"/>
  <c r="DM16" i="5"/>
  <c r="BW16" i="5"/>
  <c r="KN16" i="5"/>
  <c r="HK16" i="5"/>
  <c r="EG16" i="5"/>
  <c r="BA16" i="5"/>
  <c r="LS16" i="5"/>
  <c r="IO16" i="5"/>
  <c r="FL16" i="5"/>
  <c r="CH16" i="5"/>
  <c r="LI10" i="5"/>
  <c r="ST70" i="4" s="1"/>
  <c r="JT10" i="5"/>
  <c r="OL85" i="4" s="1"/>
  <c r="IE10" i="5"/>
  <c r="KC100" i="4" s="1"/>
  <c r="GP10" i="5"/>
  <c r="FU116" i="4" s="1"/>
  <c r="FB10" i="5"/>
  <c r="FU55" i="4" s="1"/>
  <c r="DM10" i="5"/>
  <c r="BF70" i="4" s="1"/>
  <c r="IZ16" i="5"/>
  <c r="CR16" i="5"/>
  <c r="KY10" i="5"/>
  <c r="ST55" i="4" s="1"/>
  <c r="KN10" i="5"/>
  <c r="OL116" i="4" s="1"/>
  <c r="KD10" i="5"/>
  <c r="OL100" i="4" s="1"/>
  <c r="EQ10" i="5"/>
  <c r="BF116" i="4" s="1"/>
  <c r="EG10" i="5"/>
  <c r="BF100" i="4" s="1"/>
  <c r="DW10" i="5"/>
  <c r="BF85" i="4" s="1"/>
  <c r="BL10" i="5"/>
  <c r="FN35" i="4" s="1"/>
  <c r="EK11" i="4"/>
  <c r="KD16" i="5"/>
  <c r="DW16" i="5"/>
  <c r="MM10" i="5"/>
  <c r="ST116" i="4" s="1"/>
  <c r="MC10" i="5"/>
  <c r="ST100" i="4" s="1"/>
  <c r="LS10" i="5"/>
  <c r="ST85" i="4" s="1"/>
  <c r="GF10" i="5"/>
  <c r="FU100" i="4" s="1"/>
  <c r="FV10" i="5"/>
  <c r="FU85" i="4" s="1"/>
  <c r="FL10" i="5"/>
  <c r="FU70" i="4" s="1"/>
  <c r="BA10" i="5"/>
  <c r="BD35" i="4" s="1"/>
  <c r="HA16" i="5"/>
  <c r="JJ10" i="5"/>
  <c r="OL70" i="4" s="1"/>
  <c r="IZ10" i="5"/>
  <c r="OL55" i="4" s="1"/>
  <c r="IO10" i="5"/>
  <c r="KC116" i="4" s="1"/>
  <c r="DC10" i="5"/>
  <c r="BF55" i="4" s="1"/>
  <c r="CR10" i="5"/>
  <c r="SS35" i="4" s="1"/>
  <c r="CH10" i="5"/>
  <c r="OH35" i="4" s="1"/>
  <c r="BW10" i="5"/>
  <c r="JX35" i="4" s="1"/>
  <c r="DO10" i="5"/>
  <c r="CR70" i="4" s="1"/>
  <c r="HA10" i="5"/>
  <c r="KC55" i="4" s="1"/>
  <c r="KF10" i="5"/>
  <c r="PT100" i="4" s="1"/>
  <c r="JK12" i="5"/>
  <c r="PC72" i="4" s="1"/>
  <c r="FV16" i="5"/>
  <c r="LH16" i="5"/>
  <c r="JS16" i="5"/>
  <c r="ID16" i="5"/>
  <c r="GO16" i="5"/>
  <c r="FA16" i="5"/>
  <c r="DL16" i="5"/>
  <c r="BV16" i="5"/>
  <c r="LR16" i="5"/>
  <c r="KC16" i="5"/>
  <c r="IN16" i="5"/>
  <c r="GZ16" i="5"/>
  <c r="FK16" i="5"/>
  <c r="DV16" i="5"/>
  <c r="CG16" i="5"/>
  <c r="ML16" i="5"/>
  <c r="JI16" i="5"/>
  <c r="GE16" i="5"/>
  <c r="DB16" i="5"/>
  <c r="KM16" i="5"/>
  <c r="HJ16" i="5"/>
  <c r="EF16" i="5"/>
  <c r="AZ16" i="5"/>
  <c r="LR10" i="5"/>
  <c r="SC85" i="4" s="1"/>
  <c r="KC10" i="5"/>
  <c r="NU100" i="4" s="1"/>
  <c r="IN10" i="5"/>
  <c r="JL116" i="4" s="1"/>
  <c r="GZ10" i="5"/>
  <c r="JL55" i="4" s="1"/>
  <c r="FK10" i="5"/>
  <c r="FD70" i="4" s="1"/>
  <c r="DV10" i="5"/>
  <c r="AM85" i="4" s="1"/>
  <c r="CG10" i="5"/>
  <c r="NO35" i="4" s="1"/>
  <c r="HJ10" i="5"/>
  <c r="JL70" i="4" s="1"/>
  <c r="HT10" i="5"/>
  <c r="JL85" i="4" s="1"/>
  <c r="ID10" i="5"/>
  <c r="JL100" i="4" s="1"/>
  <c r="GY12" i="5"/>
  <c r="IU57" i="4" s="1"/>
  <c r="FU16" i="5"/>
  <c r="MB16" i="5"/>
  <c r="MC18" i="5"/>
  <c r="JB18" i="5"/>
  <c r="IX18" i="5"/>
  <c r="IZ12" i="5"/>
  <c r="OL57" i="4" s="1"/>
  <c r="IY18" i="5"/>
  <c r="IX12" i="5"/>
  <c r="ND57" i="4" s="1"/>
  <c r="JA18" i="5"/>
  <c r="JB12" i="5"/>
  <c r="PT57" i="4" s="1"/>
  <c r="JT18" i="5"/>
  <c r="JV12" i="5"/>
  <c r="PT87" i="4" s="1"/>
  <c r="JR12" i="5"/>
  <c r="ND87" i="4" s="1"/>
  <c r="JU18" i="5"/>
  <c r="JV18" i="5"/>
  <c r="JS12" i="5"/>
  <c r="NU87" i="4" s="1"/>
  <c r="JS18" i="5"/>
  <c r="KP18" i="5"/>
  <c r="KL18" i="5"/>
  <c r="KN12" i="5"/>
  <c r="OL118" i="4" s="1"/>
  <c r="KM18" i="5"/>
  <c r="KN18" i="5"/>
  <c r="KM12" i="5"/>
  <c r="NU118" i="4" s="1"/>
  <c r="KL12" i="5"/>
  <c r="ND118" i="4" s="1"/>
  <c r="KO18" i="5"/>
  <c r="E10" i="5"/>
  <c r="BK10" i="5"/>
  <c r="EU35" i="4" s="1"/>
  <c r="EF10" i="5"/>
  <c r="AM100" i="4" s="1"/>
  <c r="EP10" i="5"/>
  <c r="AM116" i="4" s="1"/>
  <c r="FA10" i="5"/>
  <c r="FD55" i="4" s="1"/>
  <c r="KM10" i="5"/>
  <c r="NU116" i="4" s="1"/>
  <c r="KX10" i="5"/>
  <c r="SC55" i="4" s="1"/>
  <c r="LH10" i="5"/>
  <c r="SC70" i="4" s="1"/>
  <c r="IY12" i="5"/>
  <c r="NU57" i="4" s="1"/>
  <c r="JT12" i="5"/>
  <c r="OL87" i="4" s="1"/>
  <c r="KO12" i="5"/>
  <c r="PC118" i="4" s="1"/>
  <c r="CQ16" i="5"/>
  <c r="IY16" i="5"/>
  <c r="GZ18" i="5"/>
  <c r="HB12" i="5"/>
  <c r="KT57" i="4" s="1"/>
  <c r="HA18" i="5"/>
  <c r="HC12" i="5"/>
  <c r="LK57" i="4" s="1"/>
  <c r="HC18" i="5"/>
  <c r="HA12" i="5"/>
  <c r="KC57" i="4" s="1"/>
  <c r="HV18" i="5"/>
  <c r="HT12" i="5"/>
  <c r="JL87" i="4" s="1"/>
  <c r="HW18" i="5"/>
  <c r="HS18" i="5"/>
  <c r="HW12" i="5"/>
  <c r="LK87" i="4" s="1"/>
  <c r="HU18" i="5"/>
  <c r="HV12" i="5"/>
  <c r="KT87" i="4" s="1"/>
  <c r="IN18" i="5"/>
  <c r="IP12" i="5"/>
  <c r="KT118" i="4" s="1"/>
  <c r="IO18" i="5"/>
  <c r="IP18" i="5"/>
  <c r="IM12" i="5"/>
  <c r="IU118" i="4" s="1"/>
  <c r="IM18" i="5"/>
  <c r="IQ12" i="5"/>
  <c r="LK118" i="4" s="1"/>
  <c r="IQ18" i="5"/>
  <c r="LI18" i="5"/>
  <c r="LK12" i="5"/>
  <c r="UB72" i="4" s="1"/>
  <c r="LG12" i="5"/>
  <c r="RL72" i="4" s="1"/>
  <c r="LJ18" i="5"/>
  <c r="LG18" i="5"/>
  <c r="LI12" i="5"/>
  <c r="ST72" i="4" s="1"/>
  <c r="LH12" i="5"/>
  <c r="SC72" i="4" s="1"/>
  <c r="LH18" i="5"/>
  <c r="ME18" i="5"/>
  <c r="MA18" i="5"/>
  <c r="MC12" i="5"/>
  <c r="ST102" i="4" s="1"/>
  <c r="MB18" i="5"/>
  <c r="MD12" i="5"/>
  <c r="TK102" i="4" s="1"/>
  <c r="MD18" i="5"/>
  <c r="MB12" i="5"/>
  <c r="SC102" i="4" s="1"/>
  <c r="B10" i="5"/>
  <c r="BV10" i="5"/>
  <c r="JE35" i="4" s="1"/>
  <c r="CQ10" i="5"/>
  <c r="RZ35" i="4" s="1"/>
  <c r="DB10" i="5"/>
  <c r="AM55" i="4" s="1"/>
  <c r="DL10" i="5"/>
  <c r="AM70" i="4" s="1"/>
  <c r="IY10" i="5"/>
  <c r="NU55" i="4" s="1"/>
  <c r="JI10" i="5"/>
  <c r="NU70" i="4" s="1"/>
  <c r="JS10" i="5"/>
  <c r="NU85" i="4" s="1"/>
  <c r="JA12" i="5"/>
  <c r="PC57" i="4" s="1"/>
  <c r="JU12" i="5"/>
  <c r="PC87" i="4" s="1"/>
  <c r="KP12" i="5"/>
  <c r="PT118" i="4" s="1"/>
  <c r="BK16" i="5"/>
  <c r="HT16" i="5"/>
  <c r="GY18" i="5"/>
  <c r="IZ18" i="5"/>
  <c r="LK18" i="5"/>
  <c r="LQ16" i="5" l="1"/>
  <c r="KB16" i="5"/>
  <c r="IM16" i="5"/>
  <c r="GY16" i="5"/>
  <c r="FJ16" i="5"/>
  <c r="DU16" i="5"/>
  <c r="CF16" i="5"/>
  <c r="MA16" i="5"/>
  <c r="KL16" i="5"/>
  <c r="IX16" i="5"/>
  <c r="HI16" i="5"/>
  <c r="FT16" i="5"/>
  <c r="EE16" i="5"/>
  <c r="CP16" i="5"/>
  <c r="AY16" i="5"/>
  <c r="LG16" i="5"/>
  <c r="IC16" i="5"/>
  <c r="EZ16" i="5"/>
  <c r="BU16" i="5"/>
  <c r="MK16" i="5"/>
  <c r="JH16" i="5"/>
  <c r="GD16" i="5"/>
  <c r="DA16" i="5"/>
  <c r="MA10" i="5"/>
  <c r="RL100" i="4" s="1"/>
  <c r="KL10" i="5"/>
  <c r="ND116" i="4" s="1"/>
  <c r="IX10" i="5"/>
  <c r="ND55" i="4" s="1"/>
  <c r="HI10" i="5"/>
  <c r="IU70" i="4" s="1"/>
  <c r="FT10" i="5"/>
  <c r="EM85" i="4" s="1"/>
  <c r="EE10" i="5"/>
  <c r="T100" i="4" s="1"/>
  <c r="CP10" i="5"/>
  <c r="RG35" i="4" s="1"/>
  <c r="GN16" i="5"/>
  <c r="IM10" i="5"/>
  <c r="IU116" i="4" s="1"/>
  <c r="IC10" i="5"/>
  <c r="IU100" i="4" s="1"/>
  <c r="HS10" i="5"/>
  <c r="IU85" i="4" s="1"/>
  <c r="CF10" i="5"/>
  <c r="MV35" i="4" s="1"/>
  <c r="HS16" i="5"/>
  <c r="BJ16" i="5"/>
  <c r="KB10" i="5"/>
  <c r="ND100" i="4" s="1"/>
  <c r="JR10" i="5"/>
  <c r="ND85" i="4" s="1"/>
  <c r="JH10" i="5"/>
  <c r="ND70" i="4" s="1"/>
  <c r="DU10" i="5"/>
  <c r="T85" i="4" s="1"/>
  <c r="DK10" i="5"/>
  <c r="T70" i="4" s="1"/>
  <c r="DA10" i="5"/>
  <c r="T55" i="4" s="1"/>
  <c r="BU10" i="5"/>
  <c r="IL35" i="4" s="1"/>
  <c r="KW16" i="5"/>
  <c r="EO16" i="5"/>
  <c r="MK10" i="5"/>
  <c r="RL116" i="4" s="1"/>
  <c r="GY10" i="5"/>
  <c r="IU55" i="4" s="1"/>
  <c r="GN10" i="5"/>
  <c r="EM116" i="4" s="1"/>
  <c r="GD10" i="5"/>
  <c r="EM100" i="4" s="1"/>
  <c r="AY10" i="5"/>
  <c r="R35" i="4" s="1"/>
  <c r="FJ10" i="5"/>
  <c r="EM70" i="4" s="1"/>
  <c r="JR16" i="5"/>
  <c r="DK16" i="5"/>
  <c r="LG10" i="5"/>
  <c r="RL70" i="4" s="1"/>
  <c r="EO10" i="5"/>
  <c r="T116" i="4" s="1"/>
  <c r="BJ10" i="5"/>
  <c r="EB35" i="4" s="1"/>
  <c r="KW10" i="5"/>
  <c r="RL55" i="4" s="1"/>
  <c r="BS11" i="4"/>
  <c r="EZ10" i="5"/>
  <c r="EM55" i="4" s="1"/>
  <c r="LQ10" i="5"/>
  <c r="RL85" i="4" s="1"/>
  <c r="GP18" i="5"/>
  <c r="GR12" i="5"/>
  <c r="HC118" i="4" s="1"/>
  <c r="GQ18" i="5"/>
  <c r="GR18" i="5"/>
  <c r="GQ12" i="5"/>
  <c r="GL118" i="4" s="1"/>
  <c r="GO18" i="5"/>
  <c r="GP12" i="5"/>
  <c r="FU118" i="4" s="1"/>
  <c r="GO12" i="5"/>
  <c r="FD118" i="4" s="1"/>
  <c r="GN18" i="5"/>
  <c r="GN12" i="5"/>
  <c r="EM118" i="4" s="1"/>
  <c r="FK18" i="5"/>
  <c r="FL18" i="5"/>
  <c r="FM18" i="5"/>
  <c r="FL12" i="5"/>
  <c r="FU72" i="4" s="1"/>
  <c r="FJ18" i="5"/>
  <c r="FK12" i="5"/>
  <c r="FD72" i="4" s="1"/>
  <c r="FN18" i="5"/>
  <c r="FJ12" i="5"/>
  <c r="EM72" i="4" s="1"/>
  <c r="FM12" i="5"/>
  <c r="GL72" i="4" s="1"/>
  <c r="FN12" i="5"/>
  <c r="HC72" i="4" s="1"/>
  <c r="FX18" i="5"/>
  <c r="FT18" i="5"/>
  <c r="FU18" i="5"/>
  <c r="FU12" i="5"/>
  <c r="FD87" i="4" s="1"/>
  <c r="FW18" i="5"/>
  <c r="FX12" i="5"/>
  <c r="HC87" i="4" s="1"/>
  <c r="FT12" i="5"/>
  <c r="EM87" i="4" s="1"/>
  <c r="FW12" i="5"/>
  <c r="GL87" i="4" s="1"/>
  <c r="FV12" i="5"/>
  <c r="FU87" i="4" s="1"/>
  <c r="FV18" i="5"/>
  <c r="GG18" i="5"/>
  <c r="GH18" i="5"/>
  <c r="GD18" i="5"/>
  <c r="GE18" i="5"/>
  <c r="GH12" i="5"/>
  <c r="HC102" i="4" s="1"/>
  <c r="GD12" i="5"/>
  <c r="EM102" i="4" s="1"/>
  <c r="GG12" i="5"/>
  <c r="GL102" i="4" s="1"/>
  <c r="GE12" i="5"/>
  <c r="FD102" i="4" s="1"/>
  <c r="GF12" i="5"/>
  <c r="FU102" i="4" s="1"/>
  <c r="GF18" i="5"/>
  <c r="MD16" i="5"/>
  <c r="KO16" i="5"/>
  <c r="JA16" i="5"/>
  <c r="HL16" i="5"/>
  <c r="FW16" i="5"/>
  <c r="EH16" i="5"/>
  <c r="CS16" i="5"/>
  <c r="BB16" i="5"/>
  <c r="MN16" i="5"/>
  <c r="KZ16" i="5"/>
  <c r="JK16" i="5"/>
  <c r="HV16" i="5"/>
  <c r="GG16" i="5"/>
  <c r="ER16" i="5"/>
  <c r="DD16" i="5"/>
  <c r="BM16" i="5"/>
  <c r="LT16" i="5"/>
  <c r="IP16" i="5"/>
  <c r="FM16" i="5"/>
  <c r="CI16" i="5"/>
  <c r="JU16" i="5"/>
  <c r="GQ16" i="5"/>
  <c r="DN16" i="5"/>
  <c r="MN10" i="5"/>
  <c r="TK116" i="4" s="1"/>
  <c r="KZ10" i="5"/>
  <c r="TK55" i="4" s="1"/>
  <c r="JK10" i="5"/>
  <c r="PC70" i="4" s="1"/>
  <c r="HV10" i="5"/>
  <c r="KT85" i="4" s="1"/>
  <c r="GG10" i="5"/>
  <c r="GL100" i="4" s="1"/>
  <c r="ER10" i="5"/>
  <c r="BY116" i="4" s="1"/>
  <c r="DD10" i="5"/>
  <c r="BY55" i="4" s="1"/>
  <c r="KE16" i="5"/>
  <c r="DX16" i="5"/>
  <c r="MD10" i="5"/>
  <c r="TK100" i="4" s="1"/>
  <c r="LT10" i="5"/>
  <c r="TK85" i="4" s="1"/>
  <c r="LJ10" i="5"/>
  <c r="TK70" i="4" s="1"/>
  <c r="FW10" i="5"/>
  <c r="GL85" i="4" s="1"/>
  <c r="FM10" i="5"/>
  <c r="GL70" i="4" s="1"/>
  <c r="FC10" i="5"/>
  <c r="GL55" i="4" s="1"/>
  <c r="BB10" i="5"/>
  <c r="BW35" i="4" s="1"/>
  <c r="LJ16" i="5"/>
  <c r="FC16" i="5"/>
  <c r="HL10" i="5"/>
  <c r="KT70" i="4" s="1"/>
  <c r="HB10" i="5"/>
  <c r="KT55" i="4" s="1"/>
  <c r="GQ10" i="5"/>
  <c r="GL116" i="4" s="1"/>
  <c r="IF16" i="5"/>
  <c r="BX16" i="5"/>
  <c r="KO10" i="5"/>
  <c r="PC116" i="4" s="1"/>
  <c r="KE10" i="5"/>
  <c r="PC100" i="4" s="1"/>
  <c r="JU10" i="5"/>
  <c r="PC85" i="4" s="1"/>
  <c r="EH10" i="5"/>
  <c r="BY100" i="4" s="1"/>
  <c r="DX10" i="5"/>
  <c r="BY85" i="4" s="1"/>
  <c r="DN10" i="5"/>
  <c r="BY70" i="4" s="1"/>
  <c r="BM10" i="5"/>
  <c r="GG35" i="4" s="1"/>
  <c r="IP10" i="5"/>
  <c r="KT116" i="4" s="1"/>
  <c r="BX10" i="5"/>
  <c r="KQ35" i="4" s="1"/>
  <c r="CS10" i="5"/>
  <c r="TL35" i="4" s="1"/>
  <c r="HB16" i="5"/>
  <c r="JA10" i="5"/>
  <c r="PC55" i="4" s="1"/>
  <c r="CI10" i="5"/>
  <c r="PA35" i="4" s="1"/>
  <c r="FT11" i="4"/>
  <c r="IF10" i="5"/>
  <c r="KT100" i="4" s="1"/>
  <c r="FB18" i="5"/>
  <c r="FC18" i="5"/>
  <c r="EZ18" i="5"/>
  <c r="FC12" i="5"/>
  <c r="GL57" i="4" s="1"/>
  <c r="FB12" i="5"/>
  <c r="FU57" i="4" s="1"/>
  <c r="FD18" i="5"/>
  <c r="FD12" i="5"/>
  <c r="HC57" i="4" s="1"/>
  <c r="EZ12" i="5"/>
  <c r="EM57" i="4" s="1"/>
  <c r="FA18" i="5"/>
  <c r="FA12" i="5"/>
  <c r="FD57" i="4" s="1"/>
</calcChain>
</file>

<file path=xl/sharedStrings.xml><?xml version="1.0" encoding="utf-8"?>
<sst xmlns="http://schemas.openxmlformats.org/spreadsheetml/2006/main" count="1046" uniqueCount="276">
  <si>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</si>
  <si>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</si>
  <si>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</si>
  <si>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</si>
  <si>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</si>
  <si>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</si>
  <si>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</si>
  <si>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</si>
  <si>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２千円
   目的：電気事業により生じた利益は、将来の施設更新・廃止費用に充てるための電気事業基金に積み立てることを基本としている。積み立てた後、なお残額がある場合には繰越金として翌年度会計で処理する。　　　　　　　　　　　　　　　　　　　　
一般会計への繰出しの有無…無
その他の有無…無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</si>
  <si>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</si>
  <si>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</si>
  <si>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</si>
  <si>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</si>
  <si>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</si>
  <si>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</si>
  <si>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</si>
  <si>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</si>
  <si>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</si>
  <si>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</si>
  <si>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</si>
  <si>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</si>
  <si>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</si>
  <si>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</si>
  <si>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</si>
  <si>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</si>
  <si>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</si>
  <si>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</si>
  <si>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</si>
  <si>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</si>
  <si>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</si>
  <si>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</si>
  <si>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</si>
  <si>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</si>
  <si>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</si>
  <si>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</si>
  <si>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</si>
  <si>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</si>
  <si>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</si>
  <si>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</si>
  <si>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</si>
  <si>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</si>
  <si>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</si>
  <si>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</si>
  <si>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</si>
  <si>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</si>
  <si>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</si>
  <si>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</si>
  <si>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</si>
  <si>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</si>
  <si>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</si>
  <si>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</si>
  <si>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</si>
  <si>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</si>
  <si>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</si>
  <si>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</si>
  <si>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</si>
  <si>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</si>
  <si>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</si>
  <si>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</si>
  <si>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</si>
  <si>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</si>
  <si>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</si>
  <si>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</si>
  <si>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</si>
  <si>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</si>
  <si>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</si>
  <si>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</si>
  <si>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</si>
  <si>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</si>
  <si>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</si>
  <si>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</si>
  <si>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</si>
  <si>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</si>
  <si>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</si>
  <si>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</si>
  <si>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</si>
  <si>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</si>
  <si>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</si>
  <si>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</si>
  <si>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</si>
  <si>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</si>
  <si>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</si>
  <si>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</si>
  <si>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</si>
  <si>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</si>
  <si>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</si>
  <si>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</si>
  <si>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</si>
  <si>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</si>
  <si>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</si>
  <si>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</si>
  <si>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</si>
  <si>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</si>
  <si>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</si>
  <si>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</si>
  <si>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</si>
  <si>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</si>
  <si>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</si>
  <si>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</si>
  <si>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</si>
  <si>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</si>
  <si>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</si>
  <si>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</si>
  <si>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</si>
  <si>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</si>
  <si>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</si>
  <si>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</si>
  <si>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</si>
  <si>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</si>
  <si>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</si>
  <si>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</si>
  <si>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</si>
  <si>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</si>
  <si>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</si>
  <si>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</si>
  <si>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</si>
  <si>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</si>
  <si>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</si>
  <si>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</si>
  <si>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</si>
  <si>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</si>
  <si>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</si>
  <si>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</si>
  <si>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</si>
  <si>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</si>
  <si>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</si>
  <si>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</si>
  <si>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</si>
  <si>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312011</t>
  </si>
  <si>
    <t>47</t>
  </si>
  <si>
    <t>04</t>
  </si>
  <si>
    <t>0</t>
  </si>
  <si>
    <t>000</t>
  </si>
  <si>
    <t>鳥取県　鳥取市</t>
  </si>
  <si>
    <t>法非適用</t>
  </si>
  <si>
    <t>電気事業</t>
  </si>
  <si>
    <t>非設置</t>
  </si>
  <si>
    <t>該当数値なし</t>
  </si>
  <si>
    <t>-</t>
  </si>
  <si>
    <t>令和16年3月31日　鳥取市青谷町いかり原発電所</t>
  </si>
  <si>
    <t>無</t>
  </si>
  <si>
    <t>株式会社とっとり市民電力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</si>
  <si>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</si>
  <si>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</si>
  <si>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</si>
  <si>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</si>
  <si>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</si>
  <si>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</si>
  <si>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</si>
  <si>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</si>
  <si>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</si>
  <si>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</si>
  <si>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</si>
  <si>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</si>
  <si>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</si>
  <si>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</si>
  <si>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</si>
  <si>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</si>
  <si>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</si>
  <si>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</si>
  <si>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</si>
  <si>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</si>
  <si>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</si>
  <si>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</si>
  <si>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</si>
  <si>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</si>
  <si>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</si>
  <si>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</si>
  <si>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</si>
  <si>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</si>
  <si>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</si>
  <si>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</si>
  <si>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</si>
  <si>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</si>
  <si>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</si>
  <si>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</si>
  <si>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</si>
  <si>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</si>
  <si>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</si>
  <si>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</si>
  <si>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</si>
  <si>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</si>
  <si>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</si>
  <si>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</si>
  <si>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</si>
  <si>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</si>
  <si>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</si>
  <si>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</si>
  <si>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</si>
  <si>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</si>
  <si>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</si>
  <si>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</si>
  <si>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</si>
  <si>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</si>
  <si>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</si>
  <si>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</si>
  <si>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</si>
  <si>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</si>
  <si>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</si>
  <si>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</si>
  <si>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</si>
  <si>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</si>
  <si>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</si>
  <si>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</si>
  <si>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</si>
  <si>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</si>
  <si>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</si>
  <si>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</si>
  <si>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</si>
  <si>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</si>
  <si>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</si>
  <si>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</si>
  <si>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</si>
  <si>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</si>
  <si>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</si>
  <si>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</si>
  <si>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</si>
  <si>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</si>
  <si>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</si>
  <si>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</si>
  <si>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</si>
  <si>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</si>
  <si>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</si>
  <si>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</si>
  <si>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</si>
  <si>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</si>
  <si>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</si>
  <si>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</si>
  <si>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</si>
  <si>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</si>
  <si>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</si>
  <si>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</si>
  <si>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</si>
  <si>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</si>
  <si>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</si>
  <si>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</si>
  <si>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</si>
  <si>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</si>
  <si>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</si>
  <si>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</si>
  <si>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</si>
  <si>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</si>
  <si>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</si>
  <si>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</si>
  <si>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</si>
  <si>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</si>
  <si>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</si>
  <si>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</si>
  <si>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</si>
  <si>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</si>
  <si>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</si>
  <si>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</si>
  <si>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</si>
  <si>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</si>
  <si>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</si>
  <si>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</si>
  <si>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</si>
  <si>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</si>
  <si>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</si>
  <si>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</si>
  <si>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</si>
  <si>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</si>
  <si>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</si>
  <si>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</si>
  <si>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</si>
  <si>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</si>
  <si>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</si>
  <si>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</si>
  <si>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</si>
  <si>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</si>
  <si>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</si>
  <si>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</si>
  <si>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</si>
  <si>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現状では、当初想定どおりの経営が行われており、投資回収不能リスクは低いため、早期の事業廃止又は民営化等の検討は現段階では考えていない。
　しかし、FIT収入に依存しているため、調達期間終了後の対応を検討していく必要がある。</t>
    <phoneticPr fontId="5"/>
  </si>
  <si>
    <t>収益的収支比率・・・平成25年度の事業開始以降、安定した営業収益を得て、安定経営を行っている。平成29年度から地方債の償還を開始したが、当該数値100％程度を確保しており、今後も同水準を維持する見込みである。
営業収支比率・・・営業収益は安定しており、今後も、当該数値100％以上を確保できる見込みである。併せて、更新投資等に充てる財源として基金積立も行っている。
供給原価・・・地方債の償還（平成29年度～令和12年度）を行っているため、相対的に当該数値が高くなっている。地方債の償還が完了する令和13年度からは、当該数値は大幅に減少する見込みである。
EBITDA・・・本年度は、太陽光発電事業の性質上依存することとなる日照時間の増加に伴う売電収入増により、昨年度に対して当該数値が増加した。今後は、同水準を維持する見込みであるが、将来的には太陽光パネルの経年劣化による発電量の低下が想定されており、設備の定期点検や修繕を適時行うよう努める。</t>
    <rPh sb="240" eb="243">
      <t>チホウサイ</t>
    </rPh>
    <rPh sb="244" eb="246">
      <t>ショウカン</t>
    </rPh>
    <rPh sb="247" eb="249">
      <t>カンリョウ</t>
    </rPh>
    <rPh sb="251" eb="253">
      <t>レイワ</t>
    </rPh>
    <rPh sb="255" eb="257">
      <t>ネンド</t>
    </rPh>
    <rPh sb="261" eb="265">
      <t>トウガイスウチ</t>
    </rPh>
    <rPh sb="266" eb="268">
      <t>オオハバ</t>
    </rPh>
    <rPh sb="269" eb="271">
      <t>ゲンショウ</t>
    </rPh>
    <rPh sb="273" eb="275">
      <t>ミコ</t>
    </rPh>
    <rPh sb="291" eb="294">
      <t>ホンネンド</t>
    </rPh>
    <rPh sb="296" eb="301">
      <t>タイヨウコウハツデン</t>
    </rPh>
    <rPh sb="301" eb="303">
      <t>ジギョウ</t>
    </rPh>
    <rPh sb="304" eb="307">
      <t>セイシツジョウ</t>
    </rPh>
    <rPh sb="307" eb="309">
      <t>イゾン</t>
    </rPh>
    <rPh sb="316" eb="320">
      <t>ニッショウジカン</t>
    </rPh>
    <rPh sb="321" eb="323">
      <t>ゾウカ</t>
    </rPh>
    <rPh sb="324" eb="325">
      <t>トモナ</t>
    </rPh>
    <rPh sb="326" eb="330">
      <t>バイデンシュウニュウ</t>
    </rPh>
    <rPh sb="330" eb="331">
      <t>ゾウ</t>
    </rPh>
    <rPh sb="335" eb="338">
      <t>サクネンド</t>
    </rPh>
    <rPh sb="339" eb="340">
      <t>タイ</t>
    </rPh>
    <rPh sb="342" eb="346">
      <t>トウガイスウチ</t>
    </rPh>
    <rPh sb="347" eb="349">
      <t>ゾウカ</t>
    </rPh>
    <rPh sb="352" eb="354">
      <t>コンゴ</t>
    </rPh>
    <rPh sb="406" eb="408">
      <t>セツビ</t>
    </rPh>
    <rPh sb="409" eb="413">
      <t>テイキテンケン</t>
    </rPh>
    <rPh sb="414" eb="416">
      <t>シュウゼン</t>
    </rPh>
    <rPh sb="417" eb="420">
      <t>テキジオコナ</t>
    </rPh>
    <rPh sb="423" eb="424">
      <t>ツト</t>
    </rPh>
    <phoneticPr fontId="5"/>
  </si>
  <si>
    <t>設備利用率・・・太陽光発電の設備利用率は大規模太陽光発電で14%、住宅で12%と設定（資源エネルギー庁「長期エネルギー需給見通し小委員会に対する発電コスト等の検証に関する報告」より）されており、最大出力610kWである当該施設においては、設備利用率11.9%（前年より0.2％増）は概ね順調であるといえる。太陽光発電事業の性質上、日照時間に依存することとなるため、売電収入に変動はあるが、今後も同水準を維持する見込みである。
修繕費比率・・・定期的な点検及び維持管理により、直近5年間での修繕費は0円となっている。今後も修繕費の抑制に努めていく。
企業債残高対料金収入比率・・・平成25年度に事業を開始し、平成29年度から企業債の償還を行っている。計画的に償還を行うことにより、当該比率も緩やかかつ確実に減少する見込みである。
FIT収入比率・・・当該施設で発電した電気の全てをFITで売電しており、固定価格買取制度の調達期間終了後の収入減少リスクがあるため、終了予定の令和15年度に向けてリスク対応の検討を進める。</t>
    <rPh sb="8" eb="13">
      <t>タイヨウコウハツデン</t>
    </rPh>
    <rPh sb="14" eb="19">
      <t>セツビリヨウリツ</t>
    </rPh>
    <rPh sb="20" eb="23">
      <t>ダイキボ</t>
    </rPh>
    <rPh sb="23" eb="26">
      <t>タイヨウコウ</t>
    </rPh>
    <rPh sb="26" eb="28">
      <t>ハツデン</t>
    </rPh>
    <rPh sb="33" eb="35">
      <t>ジュウタク</t>
    </rPh>
    <rPh sb="40" eb="42">
      <t>セッテイ</t>
    </rPh>
    <rPh sb="97" eb="101">
      <t>サイダイシュツリョク</t>
    </rPh>
    <rPh sb="109" eb="113">
      <t>トウガイシセツ</t>
    </rPh>
    <rPh sb="119" eb="121">
      <t>セツビ</t>
    </rPh>
    <rPh sb="121" eb="124">
      <t>リヨウリツ</t>
    </rPh>
    <rPh sb="141" eb="142">
      <t>オオム</t>
    </rPh>
    <rPh sb="143" eb="145">
      <t>ジュンチョウ</t>
    </rPh>
    <rPh sb="153" eb="155">
      <t>タイヨウ</t>
    </rPh>
    <rPh sb="158" eb="160">
      <t>ジギョウ</t>
    </rPh>
    <rPh sb="161" eb="164">
      <t>セイシツジョウ</t>
    </rPh>
    <rPh sb="165" eb="169">
      <t>ニッショウジカン</t>
    </rPh>
    <rPh sb="170" eb="172">
      <t>イゾン</t>
    </rPh>
    <rPh sb="182" eb="186">
      <t>バイデンシュウニュウ</t>
    </rPh>
    <rPh sb="187" eb="189">
      <t>ヘンドウ</t>
    </rPh>
    <rPh sb="194" eb="196">
      <t>コンゴ</t>
    </rPh>
    <rPh sb="197" eb="200">
      <t>ドウスイジュン</t>
    </rPh>
    <rPh sb="201" eb="203">
      <t>イジ</t>
    </rPh>
    <rPh sb="205" eb="207">
      <t>ミコ</t>
    </rPh>
    <rPh sb="222" eb="225">
      <t>テイキテキ</t>
    </rPh>
    <rPh sb="226" eb="228">
      <t>テンケン</t>
    </rPh>
    <rPh sb="228" eb="229">
      <t>オヨ</t>
    </rPh>
    <rPh sb="230" eb="234">
      <t>イジカンリ</t>
    </rPh>
    <rPh sb="238" eb="240">
      <t>チョッキン</t>
    </rPh>
    <rPh sb="241" eb="242">
      <t>ネン</t>
    </rPh>
    <rPh sb="242" eb="243">
      <t>カン</t>
    </rPh>
    <rPh sb="245" eb="248">
      <t>シュウゼンヒ</t>
    </rPh>
    <rPh sb="250" eb="25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</si>
</sst>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8" borderId="11" xfId="2" applyFont="1" applyFill="1" applyBorder="1" applyAlignment="1" applyProtection="1">
      <alignment horizontal="left" vertical="top" wrapText="1"/>
      <protection locked="0"/>
    </xf>
    <xf numFmtId="0" fontId="34" fillId="8" borderId="0" xfId="2" applyFont="1" applyFill="1" applyBorder="1" applyAlignment="1" applyProtection="1">
      <alignment horizontal="left" vertical="top" wrapText="1"/>
      <protection locked="0"/>
    </xf>
    <xf numFmtId="0" fontId="34" fillId="8" borderId="12" xfId="2" applyFont="1" applyFill="1" applyBorder="1" applyAlignment="1" applyProtection="1">
      <alignment horizontal="left" vertical="top" wrapText="1"/>
      <protection locked="0"/>
    </xf>
    <xf numFmtId="0" fontId="34" fillId="8" borderId="49" xfId="2" applyFont="1" applyFill="1" applyBorder="1" applyAlignment="1" applyProtection="1">
      <alignment horizontal="left" vertical="top" wrapText="1"/>
      <protection locked="0"/>
    </xf>
    <xf numFmtId="0" fontId="34" fillId="8" borderId="1" xfId="2" applyFont="1" applyFill="1" applyBorder="1" applyAlignment="1" applyProtection="1">
      <alignment horizontal="left" vertical="top" wrapText="1"/>
      <protection locked="0"/>
    </xf>
    <xf numFmtId="0" fontId="34" fillId="8" borderId="50" xfId="2" applyFont="1" applyFill="1" applyBorder="1" applyAlignment="1" applyProtection="1">
      <alignment horizontal="left" vertical="top" wrapText="1"/>
      <protection locked="0"/>
    </xf>
    <xf numFmtId="0" fontId="34" fillId="8" borderId="32" xfId="2" applyFont="1" applyFill="1" applyBorder="1" applyAlignment="1" applyProtection="1">
      <alignment horizontal="left" vertical="top" wrapText="1"/>
      <protection locked="0"/>
    </xf>
    <xf numFmtId="0" fontId="34" fillId="8" borderId="33" xfId="2" applyFont="1" applyFill="1" applyBorder="1" applyAlignment="1" applyProtection="1">
      <alignment horizontal="left" vertical="top" wrapText="1"/>
      <protection locked="0"/>
    </xf>
    <xf numFmtId="0" fontId="34" fillId="8"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98.7</c:v>
                </c:pt>
                <c:pt idx="1">
                  <c:v>105.8</c:v>
                </c:pt>
                <c:pt idx="2">
                  <c:v>95.4</c:v>
                </c:pt>
                <c:pt idx="3">
                  <c:v>99.6</c:v>
                </c:pt>
                <c:pt idx="4">
                  <c:v>100.9</c:v>
                </c:pt>
              </c:numCache>
            </c:numRef>
          </c:val>
          <c:extLst>
            <c:ext xmlns:c16="http://schemas.microsoft.com/office/drawing/2014/chart" uri="{C3380CC4-5D6E-409C-BE32-E72D297353CC}">
              <c16:uniqueId val="{00000000-88BD-4B9B-9C2A-1ABE09676E4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88BD-4B9B-9C2A-1ABE09676E4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8BD-4B9B-9C2A-1ABE09676E4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467</c:v>
                </c:pt>
                <c:pt idx="1">
                  <c:v>615.20000000000005</c:v>
                </c:pt>
                <c:pt idx="2">
                  <c:v>482.6</c:v>
                </c:pt>
                <c:pt idx="3">
                  <c:v>523.1</c:v>
                </c:pt>
                <c:pt idx="4">
                  <c:v>518.70000000000005</c:v>
                </c:pt>
              </c:numCache>
            </c:numRef>
          </c:val>
          <c:extLst>
            <c:ext xmlns:c16="http://schemas.microsoft.com/office/drawing/2014/chart" uri="{C3380CC4-5D6E-409C-BE32-E72D297353CC}">
              <c16:uniqueId val="{00000000-7F4C-4DBD-8312-39075881BC5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7F4C-4DBD-8312-39075881BC5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F4C-4DBD-8312-39075881BC5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C6-4D6B-8277-6AFB92D6A35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C6-4D6B-8277-6AFB92D6A35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1C6-4D6B-8277-6AFB92D6A35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43936.5</c:v>
                </c:pt>
                <c:pt idx="1">
                  <c:v>41583.1</c:v>
                </c:pt>
                <c:pt idx="2">
                  <c:v>46109.1</c:v>
                </c:pt>
                <c:pt idx="3">
                  <c:v>44167.7</c:v>
                </c:pt>
                <c:pt idx="4">
                  <c:v>43627.9</c:v>
                </c:pt>
              </c:numCache>
            </c:numRef>
          </c:val>
          <c:extLst>
            <c:ext xmlns:c16="http://schemas.microsoft.com/office/drawing/2014/chart" uri="{C3380CC4-5D6E-409C-BE32-E72D297353CC}">
              <c16:uniqueId val="{00000000-7F95-4C7D-9C66-295B42EB400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7F95-4C7D-9C66-295B42EB400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22028</c:v>
                </c:pt>
                <c:pt idx="1">
                  <c:v>23943</c:v>
                </c:pt>
                <c:pt idx="2">
                  <c:v>21096</c:v>
                </c:pt>
                <c:pt idx="3">
                  <c:v>22285</c:v>
                </c:pt>
                <c:pt idx="4">
                  <c:v>22640</c:v>
                </c:pt>
              </c:numCache>
            </c:numRef>
          </c:val>
          <c:extLst>
            <c:ext xmlns:c16="http://schemas.microsoft.com/office/drawing/2014/chart" uri="{C3380CC4-5D6E-409C-BE32-E72D297353CC}">
              <c16:uniqueId val="{00000000-2491-4D4B-80BA-1D8AE28FC3E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2491-4D4B-80BA-1D8AE28FC3E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12.1</c:v>
                </c:pt>
                <c:pt idx="1">
                  <c:v>12.2</c:v>
                </c:pt>
                <c:pt idx="2">
                  <c:v>11.3</c:v>
                </c:pt>
                <c:pt idx="3">
                  <c:v>11.7</c:v>
                </c:pt>
                <c:pt idx="4">
                  <c:v>11.9</c:v>
                </c:pt>
              </c:numCache>
            </c:numRef>
          </c:val>
          <c:extLst>
            <c:ext xmlns:c16="http://schemas.microsoft.com/office/drawing/2014/chart" uri="{C3380CC4-5D6E-409C-BE32-E72D297353CC}">
              <c16:uniqueId val="{00000000-4C29-40C0-B228-47DA8BD408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4C29-40C0-B228-47DA8BD408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700-428A-84E3-A4D2108446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2700-428A-84E3-A4D2108446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839.7</c:v>
                </c:pt>
                <c:pt idx="1">
                  <c:v>751.3</c:v>
                </c:pt>
                <c:pt idx="2">
                  <c:v>729.2</c:v>
                </c:pt>
                <c:pt idx="3">
                  <c:v>628.4</c:v>
                </c:pt>
                <c:pt idx="4">
                  <c:v>542.29999999999995</c:v>
                </c:pt>
              </c:numCache>
            </c:numRef>
          </c:val>
          <c:extLst>
            <c:ext xmlns:c16="http://schemas.microsoft.com/office/drawing/2014/chart" uri="{C3380CC4-5D6E-409C-BE32-E72D297353CC}">
              <c16:uniqueId val="{00000000-1861-45EB-BBE1-DEB8DD82AA8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1861-45EB-BBE1-DEB8DD82AA8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A5-4C83-B119-204EE80F85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A5-4C83-B119-204EE80F85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2CB-49FF-AA50-FEFDA2A350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D2CB-49FF-AA50-FEFDA2A350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75-4BC2-8B7F-3ADD62E6A4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5-4BC2-8B7F-3ADD62E6A4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2-469E-BEFD-17EBEA8104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2-469E-BEFD-17EBEA8104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BF-4CB4-A0F6-9495F2A96B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F-4CB4-A0F6-9495F2A96B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E2-4DE7-B767-F68D729B23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E2-4DE7-B767-F68D729B23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1-4E5D-98AC-57A7ECFEF4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1-4E5D-98AC-57A7ECFEF4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7-4B72-B6D5-A12E0A36EA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7-4B72-B6D5-A12E0A36EA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F3-4031-999F-1277253CDD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F3-4031-999F-1277253CDD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DA-46E2-9626-C33324EF14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DA-46E2-9626-C33324EF14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4-4B92-8B08-C3216FC5A4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4-4B92-8B08-C3216FC5A4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CC-40BD-83BB-C3AD8822B1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CC-40BD-83BB-C3AD8822B1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D-4A28-A3C2-133488863E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D-4A28-A3C2-133488863E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94-4E51-9D7F-A793C65FDA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4-4E51-9D7F-A793C65FDA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C8-40F2-9C1F-0803524A01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C8-40F2-9C1F-0803524A01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B4-4C09-A9BD-3CA1D106308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B4-4C09-A9BD-3CA1D106308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5-4305-8869-18363E4B22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5-4305-8869-18363E4B22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12.1</c:v>
                </c:pt>
                <c:pt idx="1">
                  <c:v>12.2</c:v>
                </c:pt>
                <c:pt idx="2">
                  <c:v>11.3</c:v>
                </c:pt>
                <c:pt idx="3">
                  <c:v>11.7</c:v>
                </c:pt>
                <c:pt idx="4">
                  <c:v>11.9</c:v>
                </c:pt>
              </c:numCache>
            </c:numRef>
          </c:val>
          <c:extLst>
            <c:ext xmlns:c16="http://schemas.microsoft.com/office/drawing/2014/chart" uri="{C3380CC4-5D6E-409C-BE32-E72D297353CC}">
              <c16:uniqueId val="{00000000-F754-4069-BF85-DC73BD8C95F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F754-4069-BF85-DC73BD8C95F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017-449A-BC0D-63043A9A13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D017-449A-BC0D-63043A9A13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839.7</c:v>
                </c:pt>
                <c:pt idx="1">
                  <c:v>751.3</c:v>
                </c:pt>
                <c:pt idx="2">
                  <c:v>729.2</c:v>
                </c:pt>
                <c:pt idx="3">
                  <c:v>628.4</c:v>
                </c:pt>
                <c:pt idx="4">
                  <c:v>542.29999999999995</c:v>
                </c:pt>
              </c:numCache>
            </c:numRef>
          </c:val>
          <c:extLst>
            <c:ext xmlns:c16="http://schemas.microsoft.com/office/drawing/2014/chart" uri="{C3380CC4-5D6E-409C-BE32-E72D297353CC}">
              <c16:uniqueId val="{00000000-CD8F-429B-B57F-D3D62E69E4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CD8F-429B-B57F-D3D62E69E4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A-46AE-9361-94E358087E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A-46AE-9361-94E358087E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9C-4386-AC24-2E740E4978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BB9C-4386-AC24-2E740E4978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5150"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4895"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KT79" zoomScale="70" zoomScaleNormal="70" workbookViewId="0">
      <selection activeCell="VD41" sqref="VD41:VJ97"/>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9" t="str">
        <f>データ!H6</f>
        <v>鳥取県　鳥取市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274</v>
      </c>
      <c r="VE3" s="107"/>
      <c r="VF3" s="107"/>
      <c r="VG3" s="107"/>
      <c r="VH3" s="107"/>
      <c r="VI3" s="107"/>
      <c r="VJ3" s="108"/>
    </row>
    <row r="4" spans="1:582" ht="23.1"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1</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139</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139</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5">
      <c r="A9" s="1"/>
      <c r="B9" s="144" t="s">
        <v>141</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646</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650</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605</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626</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637</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646</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650</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605</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626</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637</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28045</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28045</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98.7</v>
      </c>
      <c r="S36" s="93"/>
      <c r="T36" s="93"/>
      <c r="U36" s="93"/>
      <c r="V36" s="93"/>
      <c r="W36" s="93"/>
      <c r="X36" s="93"/>
      <c r="Y36" s="93"/>
      <c r="Z36" s="93"/>
      <c r="AA36" s="93"/>
      <c r="AB36" s="93"/>
      <c r="AC36" s="93"/>
      <c r="AD36" s="93"/>
      <c r="AE36" s="93"/>
      <c r="AF36" s="93"/>
      <c r="AG36" s="93"/>
      <c r="AH36" s="93"/>
      <c r="AI36" s="93"/>
      <c r="AJ36" s="94"/>
      <c r="AK36" s="92">
        <f>データ!AZ11</f>
        <v>105.8</v>
      </c>
      <c r="AL36" s="93"/>
      <c r="AM36" s="93"/>
      <c r="AN36" s="93"/>
      <c r="AO36" s="93"/>
      <c r="AP36" s="93"/>
      <c r="AQ36" s="93"/>
      <c r="AR36" s="93"/>
      <c r="AS36" s="93"/>
      <c r="AT36" s="93"/>
      <c r="AU36" s="93"/>
      <c r="AV36" s="93"/>
      <c r="AW36" s="93"/>
      <c r="AX36" s="93"/>
      <c r="AY36" s="93"/>
      <c r="AZ36" s="93"/>
      <c r="BA36" s="93"/>
      <c r="BB36" s="93"/>
      <c r="BC36" s="94"/>
      <c r="BD36" s="92">
        <f>データ!BA11</f>
        <v>95.4</v>
      </c>
      <c r="BE36" s="93"/>
      <c r="BF36" s="93"/>
      <c r="BG36" s="93"/>
      <c r="BH36" s="93"/>
      <c r="BI36" s="93"/>
      <c r="BJ36" s="93"/>
      <c r="BK36" s="93"/>
      <c r="BL36" s="93"/>
      <c r="BM36" s="93"/>
      <c r="BN36" s="93"/>
      <c r="BO36" s="93"/>
      <c r="BP36" s="93"/>
      <c r="BQ36" s="93"/>
      <c r="BR36" s="93"/>
      <c r="BS36" s="93"/>
      <c r="BT36" s="93"/>
      <c r="BU36" s="93"/>
      <c r="BV36" s="94"/>
      <c r="BW36" s="92">
        <f>データ!BB11</f>
        <v>99.6</v>
      </c>
      <c r="BX36" s="93"/>
      <c r="BY36" s="93"/>
      <c r="BZ36" s="93"/>
      <c r="CA36" s="93"/>
      <c r="CB36" s="93"/>
      <c r="CC36" s="93"/>
      <c r="CD36" s="93"/>
      <c r="CE36" s="93"/>
      <c r="CF36" s="93"/>
      <c r="CG36" s="93"/>
      <c r="CH36" s="93"/>
      <c r="CI36" s="93"/>
      <c r="CJ36" s="93"/>
      <c r="CK36" s="93"/>
      <c r="CL36" s="93"/>
      <c r="CM36" s="93"/>
      <c r="CN36" s="93"/>
      <c r="CO36" s="94"/>
      <c r="CP36" s="92">
        <f>データ!BC11</f>
        <v>100.9</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467</v>
      </c>
      <c r="EC36" s="93"/>
      <c r="ED36" s="93"/>
      <c r="EE36" s="93"/>
      <c r="EF36" s="93"/>
      <c r="EG36" s="93"/>
      <c r="EH36" s="93"/>
      <c r="EI36" s="93"/>
      <c r="EJ36" s="93"/>
      <c r="EK36" s="93"/>
      <c r="EL36" s="93"/>
      <c r="EM36" s="93"/>
      <c r="EN36" s="93"/>
      <c r="EO36" s="93"/>
      <c r="EP36" s="93"/>
      <c r="EQ36" s="93"/>
      <c r="ER36" s="93"/>
      <c r="ES36" s="93"/>
      <c r="ET36" s="94"/>
      <c r="EU36" s="92">
        <f>データ!BK11</f>
        <v>615.20000000000005</v>
      </c>
      <c r="EV36" s="93"/>
      <c r="EW36" s="93"/>
      <c r="EX36" s="93"/>
      <c r="EY36" s="93"/>
      <c r="EZ36" s="93"/>
      <c r="FA36" s="93"/>
      <c r="FB36" s="93"/>
      <c r="FC36" s="93"/>
      <c r="FD36" s="93"/>
      <c r="FE36" s="93"/>
      <c r="FF36" s="93"/>
      <c r="FG36" s="93"/>
      <c r="FH36" s="93"/>
      <c r="FI36" s="93"/>
      <c r="FJ36" s="93"/>
      <c r="FK36" s="93"/>
      <c r="FL36" s="93"/>
      <c r="FM36" s="94"/>
      <c r="FN36" s="92">
        <f>データ!BL11</f>
        <v>482.6</v>
      </c>
      <c r="FO36" s="93"/>
      <c r="FP36" s="93"/>
      <c r="FQ36" s="93"/>
      <c r="FR36" s="93"/>
      <c r="FS36" s="93"/>
      <c r="FT36" s="93"/>
      <c r="FU36" s="93"/>
      <c r="FV36" s="93"/>
      <c r="FW36" s="93"/>
      <c r="FX36" s="93"/>
      <c r="FY36" s="93"/>
      <c r="FZ36" s="93"/>
      <c r="GA36" s="93"/>
      <c r="GB36" s="93"/>
      <c r="GC36" s="93"/>
      <c r="GD36" s="93"/>
      <c r="GE36" s="93"/>
      <c r="GF36" s="94"/>
      <c r="GG36" s="92">
        <f>データ!BM11</f>
        <v>523.1</v>
      </c>
      <c r="GH36" s="93"/>
      <c r="GI36" s="93"/>
      <c r="GJ36" s="93"/>
      <c r="GK36" s="93"/>
      <c r="GL36" s="93"/>
      <c r="GM36" s="93"/>
      <c r="GN36" s="93"/>
      <c r="GO36" s="93"/>
      <c r="GP36" s="93"/>
      <c r="GQ36" s="93"/>
      <c r="GR36" s="93"/>
      <c r="GS36" s="93"/>
      <c r="GT36" s="93"/>
      <c r="GU36" s="93"/>
      <c r="GV36" s="93"/>
      <c r="GW36" s="93"/>
      <c r="GX36" s="93"/>
      <c r="GY36" s="94"/>
      <c r="GZ36" s="92">
        <f>データ!BN11</f>
        <v>518.70000000000005</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43936.5</v>
      </c>
      <c r="MW36" s="93"/>
      <c r="MX36" s="93"/>
      <c r="MY36" s="93"/>
      <c r="MZ36" s="93"/>
      <c r="NA36" s="93"/>
      <c r="NB36" s="93"/>
      <c r="NC36" s="93"/>
      <c r="ND36" s="93"/>
      <c r="NE36" s="93"/>
      <c r="NF36" s="93"/>
      <c r="NG36" s="93"/>
      <c r="NH36" s="93"/>
      <c r="NI36" s="93"/>
      <c r="NJ36" s="93"/>
      <c r="NK36" s="93"/>
      <c r="NL36" s="93"/>
      <c r="NM36" s="93"/>
      <c r="NN36" s="94"/>
      <c r="NO36" s="92">
        <f>データ!CG11</f>
        <v>41583.1</v>
      </c>
      <c r="NP36" s="93"/>
      <c r="NQ36" s="93"/>
      <c r="NR36" s="93"/>
      <c r="NS36" s="93"/>
      <c r="NT36" s="93"/>
      <c r="NU36" s="93"/>
      <c r="NV36" s="93"/>
      <c r="NW36" s="93"/>
      <c r="NX36" s="93"/>
      <c r="NY36" s="93"/>
      <c r="NZ36" s="93"/>
      <c r="OA36" s="93"/>
      <c r="OB36" s="93"/>
      <c r="OC36" s="93"/>
      <c r="OD36" s="93"/>
      <c r="OE36" s="93"/>
      <c r="OF36" s="93"/>
      <c r="OG36" s="94"/>
      <c r="OH36" s="92">
        <f>データ!CH11</f>
        <v>46109.1</v>
      </c>
      <c r="OI36" s="93"/>
      <c r="OJ36" s="93"/>
      <c r="OK36" s="93"/>
      <c r="OL36" s="93"/>
      <c r="OM36" s="93"/>
      <c r="ON36" s="93"/>
      <c r="OO36" s="93"/>
      <c r="OP36" s="93"/>
      <c r="OQ36" s="93"/>
      <c r="OR36" s="93"/>
      <c r="OS36" s="93"/>
      <c r="OT36" s="93"/>
      <c r="OU36" s="93"/>
      <c r="OV36" s="93"/>
      <c r="OW36" s="93"/>
      <c r="OX36" s="93"/>
      <c r="OY36" s="93"/>
      <c r="OZ36" s="94"/>
      <c r="PA36" s="92">
        <f>データ!CI11</f>
        <v>44167.7</v>
      </c>
      <c r="PB36" s="93"/>
      <c r="PC36" s="93"/>
      <c r="PD36" s="93"/>
      <c r="PE36" s="93"/>
      <c r="PF36" s="93"/>
      <c r="PG36" s="93"/>
      <c r="PH36" s="93"/>
      <c r="PI36" s="93"/>
      <c r="PJ36" s="93"/>
      <c r="PK36" s="93"/>
      <c r="PL36" s="93"/>
      <c r="PM36" s="93"/>
      <c r="PN36" s="93"/>
      <c r="PO36" s="93"/>
      <c r="PP36" s="93"/>
      <c r="PQ36" s="93"/>
      <c r="PR36" s="93"/>
      <c r="PS36" s="94"/>
      <c r="PT36" s="92">
        <f>データ!CJ11</f>
        <v>43627.9</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22028</v>
      </c>
      <c r="RH36" s="124"/>
      <c r="RI36" s="124"/>
      <c r="RJ36" s="124"/>
      <c r="RK36" s="124"/>
      <c r="RL36" s="124"/>
      <c r="RM36" s="124"/>
      <c r="RN36" s="124"/>
      <c r="RO36" s="124"/>
      <c r="RP36" s="124"/>
      <c r="RQ36" s="124"/>
      <c r="RR36" s="124"/>
      <c r="RS36" s="124"/>
      <c r="RT36" s="124"/>
      <c r="RU36" s="124"/>
      <c r="RV36" s="124"/>
      <c r="RW36" s="124"/>
      <c r="RX36" s="124"/>
      <c r="RY36" s="125"/>
      <c r="RZ36" s="123">
        <f>データ!CQ11</f>
        <v>23943</v>
      </c>
      <c r="SA36" s="124"/>
      <c r="SB36" s="124"/>
      <c r="SC36" s="124"/>
      <c r="SD36" s="124"/>
      <c r="SE36" s="124"/>
      <c r="SF36" s="124"/>
      <c r="SG36" s="124"/>
      <c r="SH36" s="124"/>
      <c r="SI36" s="124"/>
      <c r="SJ36" s="124"/>
      <c r="SK36" s="124"/>
      <c r="SL36" s="124"/>
      <c r="SM36" s="124"/>
      <c r="SN36" s="124"/>
      <c r="SO36" s="124"/>
      <c r="SP36" s="124"/>
      <c r="SQ36" s="124"/>
      <c r="SR36" s="125"/>
      <c r="SS36" s="123">
        <f>データ!CR11</f>
        <v>21096</v>
      </c>
      <c r="ST36" s="124"/>
      <c r="SU36" s="124"/>
      <c r="SV36" s="124"/>
      <c r="SW36" s="124"/>
      <c r="SX36" s="124"/>
      <c r="SY36" s="124"/>
      <c r="SZ36" s="124"/>
      <c r="TA36" s="124"/>
      <c r="TB36" s="124"/>
      <c r="TC36" s="124"/>
      <c r="TD36" s="124"/>
      <c r="TE36" s="124"/>
      <c r="TF36" s="124"/>
      <c r="TG36" s="124"/>
      <c r="TH36" s="124"/>
      <c r="TI36" s="124"/>
      <c r="TJ36" s="124"/>
      <c r="TK36" s="125"/>
      <c r="TL36" s="123">
        <f>データ!CS11</f>
        <v>22285</v>
      </c>
      <c r="TM36" s="124"/>
      <c r="TN36" s="124"/>
      <c r="TO36" s="124"/>
      <c r="TP36" s="124"/>
      <c r="TQ36" s="124"/>
      <c r="TR36" s="124"/>
      <c r="TS36" s="124"/>
      <c r="TT36" s="124"/>
      <c r="TU36" s="124"/>
      <c r="TV36" s="124"/>
      <c r="TW36" s="124"/>
      <c r="TX36" s="124"/>
      <c r="TY36" s="124"/>
      <c r="TZ36" s="124"/>
      <c r="UA36" s="124"/>
      <c r="UB36" s="124"/>
      <c r="UC36" s="124"/>
      <c r="UD36" s="125"/>
      <c r="UE36" s="123">
        <f>データ!CT11</f>
        <v>22640</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2">
        <f>データ!AY12</f>
        <v>134.69999999999999</v>
      </c>
      <c r="S37" s="93"/>
      <c r="T37" s="93"/>
      <c r="U37" s="93"/>
      <c r="V37" s="93"/>
      <c r="W37" s="93"/>
      <c r="X37" s="93"/>
      <c r="Y37" s="93"/>
      <c r="Z37" s="93"/>
      <c r="AA37" s="93"/>
      <c r="AB37" s="93"/>
      <c r="AC37" s="93"/>
      <c r="AD37" s="93"/>
      <c r="AE37" s="93"/>
      <c r="AF37" s="93"/>
      <c r="AG37" s="93"/>
      <c r="AH37" s="93"/>
      <c r="AI37" s="93"/>
      <c r="AJ37" s="94"/>
      <c r="AK37" s="92">
        <f>データ!AZ12</f>
        <v>141.80000000000001</v>
      </c>
      <c r="AL37" s="93"/>
      <c r="AM37" s="93"/>
      <c r="AN37" s="93"/>
      <c r="AO37" s="93"/>
      <c r="AP37" s="93"/>
      <c r="AQ37" s="93"/>
      <c r="AR37" s="93"/>
      <c r="AS37" s="93"/>
      <c r="AT37" s="93"/>
      <c r="AU37" s="93"/>
      <c r="AV37" s="93"/>
      <c r="AW37" s="93"/>
      <c r="AX37" s="93"/>
      <c r="AY37" s="93"/>
      <c r="AZ37" s="93"/>
      <c r="BA37" s="93"/>
      <c r="BB37" s="93"/>
      <c r="BC37" s="94"/>
      <c r="BD37" s="92">
        <f>データ!BA12</f>
        <v>138.19999999999999</v>
      </c>
      <c r="BE37" s="93"/>
      <c r="BF37" s="93"/>
      <c r="BG37" s="93"/>
      <c r="BH37" s="93"/>
      <c r="BI37" s="93"/>
      <c r="BJ37" s="93"/>
      <c r="BK37" s="93"/>
      <c r="BL37" s="93"/>
      <c r="BM37" s="93"/>
      <c r="BN37" s="93"/>
      <c r="BO37" s="93"/>
      <c r="BP37" s="93"/>
      <c r="BQ37" s="93"/>
      <c r="BR37" s="93"/>
      <c r="BS37" s="93"/>
      <c r="BT37" s="93"/>
      <c r="BU37" s="93"/>
      <c r="BV37" s="94"/>
      <c r="BW37" s="92">
        <f>データ!BB12</f>
        <v>135</v>
      </c>
      <c r="BX37" s="93"/>
      <c r="BY37" s="93"/>
      <c r="BZ37" s="93"/>
      <c r="CA37" s="93"/>
      <c r="CB37" s="93"/>
      <c r="CC37" s="93"/>
      <c r="CD37" s="93"/>
      <c r="CE37" s="93"/>
      <c r="CF37" s="93"/>
      <c r="CG37" s="93"/>
      <c r="CH37" s="93"/>
      <c r="CI37" s="93"/>
      <c r="CJ37" s="93"/>
      <c r="CK37" s="93"/>
      <c r="CL37" s="93"/>
      <c r="CM37" s="93"/>
      <c r="CN37" s="93"/>
      <c r="CO37" s="94"/>
      <c r="CP37" s="92">
        <f>データ!BC12</f>
        <v>136.6</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253.6</v>
      </c>
      <c r="EC37" s="93"/>
      <c r="ED37" s="93"/>
      <c r="EE37" s="93"/>
      <c r="EF37" s="93"/>
      <c r="EG37" s="93"/>
      <c r="EH37" s="93"/>
      <c r="EI37" s="93"/>
      <c r="EJ37" s="93"/>
      <c r="EK37" s="93"/>
      <c r="EL37" s="93"/>
      <c r="EM37" s="93"/>
      <c r="EN37" s="93"/>
      <c r="EO37" s="93"/>
      <c r="EP37" s="93"/>
      <c r="EQ37" s="93"/>
      <c r="ER37" s="93"/>
      <c r="ES37" s="93"/>
      <c r="ET37" s="94"/>
      <c r="EU37" s="92">
        <f>データ!BK12</f>
        <v>238</v>
      </c>
      <c r="EV37" s="93"/>
      <c r="EW37" s="93"/>
      <c r="EX37" s="93"/>
      <c r="EY37" s="93"/>
      <c r="EZ37" s="93"/>
      <c r="FA37" s="93"/>
      <c r="FB37" s="93"/>
      <c r="FC37" s="93"/>
      <c r="FD37" s="93"/>
      <c r="FE37" s="93"/>
      <c r="FF37" s="93"/>
      <c r="FG37" s="93"/>
      <c r="FH37" s="93"/>
      <c r="FI37" s="93"/>
      <c r="FJ37" s="93"/>
      <c r="FK37" s="93"/>
      <c r="FL37" s="93"/>
      <c r="FM37" s="94"/>
      <c r="FN37" s="92">
        <f>データ!BL12</f>
        <v>227.5</v>
      </c>
      <c r="FO37" s="93"/>
      <c r="FP37" s="93"/>
      <c r="FQ37" s="93"/>
      <c r="FR37" s="93"/>
      <c r="FS37" s="93"/>
      <c r="FT37" s="93"/>
      <c r="FU37" s="93"/>
      <c r="FV37" s="93"/>
      <c r="FW37" s="93"/>
      <c r="FX37" s="93"/>
      <c r="FY37" s="93"/>
      <c r="FZ37" s="93"/>
      <c r="GA37" s="93"/>
      <c r="GB37" s="93"/>
      <c r="GC37" s="93"/>
      <c r="GD37" s="93"/>
      <c r="GE37" s="93"/>
      <c r="GF37" s="94"/>
      <c r="GG37" s="92">
        <f>データ!BM12</f>
        <v>238.5</v>
      </c>
      <c r="GH37" s="93"/>
      <c r="GI37" s="93"/>
      <c r="GJ37" s="93"/>
      <c r="GK37" s="93"/>
      <c r="GL37" s="93"/>
      <c r="GM37" s="93"/>
      <c r="GN37" s="93"/>
      <c r="GO37" s="93"/>
      <c r="GP37" s="93"/>
      <c r="GQ37" s="93"/>
      <c r="GR37" s="93"/>
      <c r="GS37" s="93"/>
      <c r="GT37" s="93"/>
      <c r="GU37" s="93"/>
      <c r="GV37" s="93"/>
      <c r="GW37" s="93"/>
      <c r="GX37" s="93"/>
      <c r="GY37" s="94"/>
      <c r="GZ37" s="92">
        <f>データ!BN12</f>
        <v>235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19066.3</v>
      </c>
      <c r="MW37" s="93"/>
      <c r="MX37" s="93"/>
      <c r="MY37" s="93"/>
      <c r="MZ37" s="93"/>
      <c r="NA37" s="93"/>
      <c r="NB37" s="93"/>
      <c r="NC37" s="93"/>
      <c r="ND37" s="93"/>
      <c r="NE37" s="93"/>
      <c r="NF37" s="93"/>
      <c r="NG37" s="93"/>
      <c r="NH37" s="93"/>
      <c r="NI37" s="93"/>
      <c r="NJ37" s="93"/>
      <c r="NK37" s="93"/>
      <c r="NL37" s="93"/>
      <c r="NM37" s="93"/>
      <c r="NN37" s="94"/>
      <c r="NO37" s="92">
        <f>データ!CG12</f>
        <v>18998.7</v>
      </c>
      <c r="NP37" s="93"/>
      <c r="NQ37" s="93"/>
      <c r="NR37" s="93"/>
      <c r="NS37" s="93"/>
      <c r="NT37" s="93"/>
      <c r="NU37" s="93"/>
      <c r="NV37" s="93"/>
      <c r="NW37" s="93"/>
      <c r="NX37" s="93"/>
      <c r="NY37" s="93"/>
      <c r="NZ37" s="93"/>
      <c r="OA37" s="93"/>
      <c r="OB37" s="93"/>
      <c r="OC37" s="93"/>
      <c r="OD37" s="93"/>
      <c r="OE37" s="93"/>
      <c r="OF37" s="93"/>
      <c r="OG37" s="94"/>
      <c r="OH37" s="92">
        <f>データ!CH12</f>
        <v>17544.5</v>
      </c>
      <c r="OI37" s="93"/>
      <c r="OJ37" s="93"/>
      <c r="OK37" s="93"/>
      <c r="OL37" s="93"/>
      <c r="OM37" s="93"/>
      <c r="ON37" s="93"/>
      <c r="OO37" s="93"/>
      <c r="OP37" s="93"/>
      <c r="OQ37" s="93"/>
      <c r="OR37" s="93"/>
      <c r="OS37" s="93"/>
      <c r="OT37" s="93"/>
      <c r="OU37" s="93"/>
      <c r="OV37" s="93"/>
      <c r="OW37" s="93"/>
      <c r="OX37" s="93"/>
      <c r="OY37" s="93"/>
      <c r="OZ37" s="94"/>
      <c r="PA37" s="92">
        <f>データ!CI12</f>
        <v>19886.599999999999</v>
      </c>
      <c r="PB37" s="93"/>
      <c r="PC37" s="93"/>
      <c r="PD37" s="93"/>
      <c r="PE37" s="93"/>
      <c r="PF37" s="93"/>
      <c r="PG37" s="93"/>
      <c r="PH37" s="93"/>
      <c r="PI37" s="93"/>
      <c r="PJ37" s="93"/>
      <c r="PK37" s="93"/>
      <c r="PL37" s="93"/>
      <c r="PM37" s="93"/>
      <c r="PN37" s="93"/>
      <c r="PO37" s="93"/>
      <c r="PP37" s="93"/>
      <c r="PQ37" s="93"/>
      <c r="PR37" s="93"/>
      <c r="PS37" s="94"/>
      <c r="PT37" s="92">
        <f>データ!CJ12</f>
        <v>23723.7</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275</v>
      </c>
      <c r="VE41" s="107"/>
      <c r="VF41" s="107"/>
      <c r="VG41" s="107"/>
      <c r="VH41" s="107"/>
      <c r="VI41" s="107"/>
      <c r="VJ41" s="108"/>
    </row>
    <row r="42" spans="1:582" ht="29.4"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36</v>
      </c>
      <c r="I56" s="90"/>
      <c r="J56" s="90"/>
      <c r="K56" s="90"/>
      <c r="L56" s="90"/>
      <c r="M56" s="90"/>
      <c r="N56" s="90"/>
      <c r="O56" s="90"/>
      <c r="P56" s="90"/>
      <c r="Q56" s="90"/>
      <c r="R56" s="90"/>
      <c r="S56" s="91"/>
      <c r="T56" s="92">
        <f>データ!DA11</f>
        <v>12.1</v>
      </c>
      <c r="U56" s="93"/>
      <c r="V56" s="93"/>
      <c r="W56" s="93"/>
      <c r="X56" s="93"/>
      <c r="Y56" s="93"/>
      <c r="Z56" s="93"/>
      <c r="AA56" s="93"/>
      <c r="AB56" s="93"/>
      <c r="AC56" s="93"/>
      <c r="AD56" s="93"/>
      <c r="AE56" s="93"/>
      <c r="AF56" s="93"/>
      <c r="AG56" s="93"/>
      <c r="AH56" s="93"/>
      <c r="AI56" s="93"/>
      <c r="AJ56" s="93"/>
      <c r="AK56" s="93"/>
      <c r="AL56" s="94"/>
      <c r="AM56" s="92">
        <f>データ!DB11</f>
        <v>12.2</v>
      </c>
      <c r="AN56" s="93"/>
      <c r="AO56" s="93"/>
      <c r="AP56" s="93"/>
      <c r="AQ56" s="93"/>
      <c r="AR56" s="93"/>
      <c r="AS56" s="93"/>
      <c r="AT56" s="93"/>
      <c r="AU56" s="93"/>
      <c r="AV56" s="93"/>
      <c r="AW56" s="93"/>
      <c r="AX56" s="93"/>
      <c r="AY56" s="93"/>
      <c r="AZ56" s="93"/>
      <c r="BA56" s="93"/>
      <c r="BB56" s="93"/>
      <c r="BC56" s="93"/>
      <c r="BD56" s="93"/>
      <c r="BE56" s="94"/>
      <c r="BF56" s="92">
        <f>データ!DC11</f>
        <v>11.3</v>
      </c>
      <c r="BG56" s="93"/>
      <c r="BH56" s="93"/>
      <c r="BI56" s="93"/>
      <c r="BJ56" s="93"/>
      <c r="BK56" s="93"/>
      <c r="BL56" s="93"/>
      <c r="BM56" s="93"/>
      <c r="BN56" s="93"/>
      <c r="BO56" s="93"/>
      <c r="BP56" s="93"/>
      <c r="BQ56" s="93"/>
      <c r="BR56" s="93"/>
      <c r="BS56" s="93"/>
      <c r="BT56" s="93"/>
      <c r="BU56" s="93"/>
      <c r="BV56" s="93"/>
      <c r="BW56" s="93"/>
      <c r="BX56" s="94"/>
      <c r="BY56" s="92">
        <f>データ!DD11</f>
        <v>11.7</v>
      </c>
      <c r="BZ56" s="93"/>
      <c r="CA56" s="93"/>
      <c r="CB56" s="93"/>
      <c r="CC56" s="93"/>
      <c r="CD56" s="93"/>
      <c r="CE56" s="93"/>
      <c r="CF56" s="93"/>
      <c r="CG56" s="93"/>
      <c r="CH56" s="93"/>
      <c r="CI56" s="93"/>
      <c r="CJ56" s="93"/>
      <c r="CK56" s="93"/>
      <c r="CL56" s="93"/>
      <c r="CM56" s="93"/>
      <c r="CN56" s="93"/>
      <c r="CO56" s="93"/>
      <c r="CP56" s="93"/>
      <c r="CQ56" s="94"/>
      <c r="CR56" s="92">
        <f>データ!DE11</f>
        <v>11.9</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f>データ!KW11</f>
        <v>12.1</v>
      </c>
      <c r="RM56" s="88"/>
      <c r="RN56" s="88"/>
      <c r="RO56" s="88"/>
      <c r="RP56" s="88"/>
      <c r="RQ56" s="88"/>
      <c r="RR56" s="88"/>
      <c r="RS56" s="88"/>
      <c r="RT56" s="88"/>
      <c r="RU56" s="88"/>
      <c r="RV56" s="88"/>
      <c r="RW56" s="88"/>
      <c r="RX56" s="88"/>
      <c r="RY56" s="88"/>
      <c r="RZ56" s="88"/>
      <c r="SA56" s="88"/>
      <c r="SB56" s="88"/>
      <c r="SC56" s="88">
        <f>データ!KX11</f>
        <v>12.2</v>
      </c>
      <c r="SD56" s="88"/>
      <c r="SE56" s="88"/>
      <c r="SF56" s="88"/>
      <c r="SG56" s="88"/>
      <c r="SH56" s="88"/>
      <c r="SI56" s="88"/>
      <c r="SJ56" s="88"/>
      <c r="SK56" s="88"/>
      <c r="SL56" s="88"/>
      <c r="SM56" s="88"/>
      <c r="SN56" s="88"/>
      <c r="SO56" s="88"/>
      <c r="SP56" s="88"/>
      <c r="SQ56" s="88"/>
      <c r="SR56" s="88"/>
      <c r="SS56" s="88"/>
      <c r="ST56" s="88">
        <f>データ!KY11</f>
        <v>11.3</v>
      </c>
      <c r="SU56" s="88"/>
      <c r="SV56" s="88"/>
      <c r="SW56" s="88"/>
      <c r="SX56" s="88"/>
      <c r="SY56" s="88"/>
      <c r="SZ56" s="88"/>
      <c r="TA56" s="88"/>
      <c r="TB56" s="88"/>
      <c r="TC56" s="88"/>
      <c r="TD56" s="88"/>
      <c r="TE56" s="88"/>
      <c r="TF56" s="88"/>
      <c r="TG56" s="88"/>
      <c r="TH56" s="88"/>
      <c r="TI56" s="88"/>
      <c r="TJ56" s="88"/>
      <c r="TK56" s="88">
        <f>データ!KZ11</f>
        <v>11.7</v>
      </c>
      <c r="TL56" s="88"/>
      <c r="TM56" s="88"/>
      <c r="TN56" s="88"/>
      <c r="TO56" s="88"/>
      <c r="TP56" s="88"/>
      <c r="TQ56" s="88"/>
      <c r="TR56" s="88"/>
      <c r="TS56" s="88"/>
      <c r="TT56" s="88"/>
      <c r="TU56" s="88"/>
      <c r="TV56" s="88"/>
      <c r="TW56" s="88"/>
      <c r="TX56" s="88"/>
      <c r="TY56" s="88"/>
      <c r="TZ56" s="88"/>
      <c r="UA56" s="88"/>
      <c r="UB56" s="88">
        <f>データ!LA11</f>
        <v>11.9</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2">
        <f>データ!DA12</f>
        <v>28.7</v>
      </c>
      <c r="U57" s="93"/>
      <c r="V57" s="93"/>
      <c r="W57" s="93"/>
      <c r="X57" s="93"/>
      <c r="Y57" s="93"/>
      <c r="Z57" s="93"/>
      <c r="AA57" s="93"/>
      <c r="AB57" s="93"/>
      <c r="AC57" s="93"/>
      <c r="AD57" s="93"/>
      <c r="AE57" s="93"/>
      <c r="AF57" s="93"/>
      <c r="AG57" s="93"/>
      <c r="AH57" s="93"/>
      <c r="AI57" s="93"/>
      <c r="AJ57" s="93"/>
      <c r="AK57" s="93"/>
      <c r="AL57" s="94"/>
      <c r="AM57" s="92">
        <f>データ!DB12</f>
        <v>29.1</v>
      </c>
      <c r="AN57" s="93"/>
      <c r="AO57" s="93"/>
      <c r="AP57" s="93"/>
      <c r="AQ57" s="93"/>
      <c r="AR57" s="93"/>
      <c r="AS57" s="93"/>
      <c r="AT57" s="93"/>
      <c r="AU57" s="93"/>
      <c r="AV57" s="93"/>
      <c r="AW57" s="93"/>
      <c r="AX57" s="93"/>
      <c r="AY57" s="93"/>
      <c r="AZ57" s="93"/>
      <c r="BA57" s="93"/>
      <c r="BB57" s="93"/>
      <c r="BC57" s="93"/>
      <c r="BD57" s="93"/>
      <c r="BE57" s="94"/>
      <c r="BF57" s="92">
        <f>データ!DC12</f>
        <v>29.4</v>
      </c>
      <c r="BG57" s="93"/>
      <c r="BH57" s="93"/>
      <c r="BI57" s="93"/>
      <c r="BJ57" s="93"/>
      <c r="BK57" s="93"/>
      <c r="BL57" s="93"/>
      <c r="BM57" s="93"/>
      <c r="BN57" s="93"/>
      <c r="BO57" s="93"/>
      <c r="BP57" s="93"/>
      <c r="BQ57" s="93"/>
      <c r="BR57" s="93"/>
      <c r="BS57" s="93"/>
      <c r="BT57" s="93"/>
      <c r="BU57" s="93"/>
      <c r="BV57" s="93"/>
      <c r="BW57" s="93"/>
      <c r="BX57" s="94"/>
      <c r="BY57" s="92">
        <f>データ!DD12</f>
        <v>28.9</v>
      </c>
      <c r="BZ57" s="93"/>
      <c r="CA57" s="93"/>
      <c r="CB57" s="93"/>
      <c r="CC57" s="93"/>
      <c r="CD57" s="93"/>
      <c r="CE57" s="93"/>
      <c r="CF57" s="93"/>
      <c r="CG57" s="93"/>
      <c r="CH57" s="93"/>
      <c r="CI57" s="93"/>
      <c r="CJ57" s="93"/>
      <c r="CK57" s="93"/>
      <c r="CL57" s="93"/>
      <c r="CM57" s="93"/>
      <c r="CN57" s="93"/>
      <c r="CO57" s="93"/>
      <c r="CP57" s="93"/>
      <c r="CQ57" s="94"/>
      <c r="CR57" s="92">
        <f>データ!DE12</f>
        <v>27.4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f>データ!KW12</f>
        <v>14.9</v>
      </c>
      <c r="RM57" s="88"/>
      <c r="RN57" s="88"/>
      <c r="RO57" s="88"/>
      <c r="RP57" s="88"/>
      <c r="RQ57" s="88"/>
      <c r="RR57" s="88"/>
      <c r="RS57" s="88"/>
      <c r="RT57" s="88"/>
      <c r="RU57" s="88"/>
      <c r="RV57" s="88"/>
      <c r="RW57" s="88"/>
      <c r="RX57" s="88"/>
      <c r="RY57" s="88"/>
      <c r="RZ57" s="88"/>
      <c r="SA57" s="88"/>
      <c r="SB57" s="88"/>
      <c r="SC57" s="88">
        <f>データ!KX12</f>
        <v>14.9</v>
      </c>
      <c r="SD57" s="88"/>
      <c r="SE57" s="88"/>
      <c r="SF57" s="88"/>
      <c r="SG57" s="88"/>
      <c r="SH57" s="88"/>
      <c r="SI57" s="88"/>
      <c r="SJ57" s="88"/>
      <c r="SK57" s="88"/>
      <c r="SL57" s="88"/>
      <c r="SM57" s="88"/>
      <c r="SN57" s="88"/>
      <c r="SO57" s="88"/>
      <c r="SP57" s="88"/>
      <c r="SQ57" s="88"/>
      <c r="SR57" s="88"/>
      <c r="SS57" s="88"/>
      <c r="ST57" s="88">
        <f>データ!KY12</f>
        <v>14.3</v>
      </c>
      <c r="SU57" s="88"/>
      <c r="SV57" s="88"/>
      <c r="SW57" s="88"/>
      <c r="SX57" s="88"/>
      <c r="SY57" s="88"/>
      <c r="SZ57" s="88"/>
      <c r="TA57" s="88"/>
      <c r="TB57" s="88"/>
      <c r="TC57" s="88"/>
      <c r="TD57" s="88"/>
      <c r="TE57" s="88"/>
      <c r="TF57" s="88"/>
      <c r="TG57" s="88"/>
      <c r="TH57" s="88"/>
      <c r="TI57" s="88"/>
      <c r="TJ57" s="88"/>
      <c r="TK57" s="88">
        <f>データ!KZ12</f>
        <v>13.8</v>
      </c>
      <c r="TL57" s="88"/>
      <c r="TM57" s="88"/>
      <c r="TN57" s="88"/>
      <c r="TO57" s="88"/>
      <c r="TP57" s="88"/>
      <c r="TQ57" s="88"/>
      <c r="TR57" s="88"/>
      <c r="TS57" s="88"/>
      <c r="TT57" s="88"/>
      <c r="TU57" s="88"/>
      <c r="TV57" s="88"/>
      <c r="TW57" s="88"/>
      <c r="TX57" s="88"/>
      <c r="TY57" s="88"/>
      <c r="TZ57" s="88"/>
      <c r="UA57" s="88"/>
      <c r="UB57" s="88">
        <f>データ!LA12</f>
        <v>14.2</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2">
        <f>データ!DK11</f>
        <v>0</v>
      </c>
      <c r="U71" s="93"/>
      <c r="V71" s="93"/>
      <c r="W71" s="93"/>
      <c r="X71" s="93"/>
      <c r="Y71" s="93"/>
      <c r="Z71" s="93"/>
      <c r="AA71" s="93"/>
      <c r="AB71" s="93"/>
      <c r="AC71" s="93"/>
      <c r="AD71" s="93"/>
      <c r="AE71" s="93"/>
      <c r="AF71" s="93"/>
      <c r="AG71" s="93"/>
      <c r="AH71" s="93"/>
      <c r="AI71" s="93"/>
      <c r="AJ71" s="93"/>
      <c r="AK71" s="93"/>
      <c r="AL71" s="94"/>
      <c r="AM71" s="92">
        <f>データ!DL11</f>
        <v>0</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f>データ!LG11</f>
        <v>0</v>
      </c>
      <c r="RM71" s="88"/>
      <c r="RN71" s="88"/>
      <c r="RO71" s="88"/>
      <c r="RP71" s="88"/>
      <c r="RQ71" s="88"/>
      <c r="RR71" s="88"/>
      <c r="RS71" s="88"/>
      <c r="RT71" s="88"/>
      <c r="RU71" s="88"/>
      <c r="RV71" s="88"/>
      <c r="RW71" s="88"/>
      <c r="RX71" s="88"/>
      <c r="RY71" s="88"/>
      <c r="RZ71" s="88"/>
      <c r="SA71" s="88"/>
      <c r="SB71" s="88"/>
      <c r="SC71" s="88">
        <f>データ!LH11</f>
        <v>0</v>
      </c>
      <c r="SD71" s="88"/>
      <c r="SE71" s="88"/>
      <c r="SF71" s="88"/>
      <c r="SG71" s="88"/>
      <c r="SH71" s="88"/>
      <c r="SI71" s="88"/>
      <c r="SJ71" s="88"/>
      <c r="SK71" s="88"/>
      <c r="SL71" s="88"/>
      <c r="SM71" s="88"/>
      <c r="SN71" s="88"/>
      <c r="SO71" s="88"/>
      <c r="SP71" s="88"/>
      <c r="SQ71" s="88"/>
      <c r="SR71" s="88"/>
      <c r="SS71" s="88"/>
      <c r="ST71" s="88">
        <f>データ!LI11</f>
        <v>0</v>
      </c>
      <c r="SU71" s="88"/>
      <c r="SV71" s="88"/>
      <c r="SW71" s="88"/>
      <c r="SX71" s="88"/>
      <c r="SY71" s="88"/>
      <c r="SZ71" s="88"/>
      <c r="TA71" s="88"/>
      <c r="TB71" s="88"/>
      <c r="TC71" s="88"/>
      <c r="TD71" s="88"/>
      <c r="TE71" s="88"/>
      <c r="TF71" s="88"/>
      <c r="TG71" s="88"/>
      <c r="TH71" s="88"/>
      <c r="TI71" s="88"/>
      <c r="TJ71" s="88"/>
      <c r="TK71" s="88">
        <f>データ!LJ11</f>
        <v>0</v>
      </c>
      <c r="TL71" s="88"/>
      <c r="TM71" s="88"/>
      <c r="TN71" s="88"/>
      <c r="TO71" s="88"/>
      <c r="TP71" s="88"/>
      <c r="TQ71" s="88"/>
      <c r="TR71" s="88"/>
      <c r="TS71" s="88"/>
      <c r="TT71" s="88"/>
      <c r="TU71" s="88"/>
      <c r="TV71" s="88"/>
      <c r="TW71" s="88"/>
      <c r="TX71" s="88"/>
      <c r="TY71" s="88"/>
      <c r="TZ71" s="88"/>
      <c r="UA71" s="88"/>
      <c r="UB71" s="88">
        <f>データ!LK11</f>
        <v>0</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2">
        <f>データ!DK12</f>
        <v>5.7</v>
      </c>
      <c r="U72" s="93"/>
      <c r="V72" s="93"/>
      <c r="W72" s="93"/>
      <c r="X72" s="93"/>
      <c r="Y72" s="93"/>
      <c r="Z72" s="93"/>
      <c r="AA72" s="93"/>
      <c r="AB72" s="93"/>
      <c r="AC72" s="93"/>
      <c r="AD72" s="93"/>
      <c r="AE72" s="93"/>
      <c r="AF72" s="93"/>
      <c r="AG72" s="93"/>
      <c r="AH72" s="93"/>
      <c r="AI72" s="93"/>
      <c r="AJ72" s="93"/>
      <c r="AK72" s="93"/>
      <c r="AL72" s="94"/>
      <c r="AM72" s="92">
        <f>データ!DL12</f>
        <v>6.8</v>
      </c>
      <c r="AN72" s="93"/>
      <c r="AO72" s="93"/>
      <c r="AP72" s="93"/>
      <c r="AQ72" s="93"/>
      <c r="AR72" s="93"/>
      <c r="AS72" s="93"/>
      <c r="AT72" s="93"/>
      <c r="AU72" s="93"/>
      <c r="AV72" s="93"/>
      <c r="AW72" s="93"/>
      <c r="AX72" s="93"/>
      <c r="AY72" s="93"/>
      <c r="AZ72" s="93"/>
      <c r="BA72" s="93"/>
      <c r="BB72" s="93"/>
      <c r="BC72" s="93"/>
      <c r="BD72" s="93"/>
      <c r="BE72" s="94"/>
      <c r="BF72" s="92">
        <f>データ!DM12</f>
        <v>5.2</v>
      </c>
      <c r="BG72" s="93"/>
      <c r="BH72" s="93"/>
      <c r="BI72" s="93"/>
      <c r="BJ72" s="93"/>
      <c r="BK72" s="93"/>
      <c r="BL72" s="93"/>
      <c r="BM72" s="93"/>
      <c r="BN72" s="93"/>
      <c r="BO72" s="93"/>
      <c r="BP72" s="93"/>
      <c r="BQ72" s="93"/>
      <c r="BR72" s="93"/>
      <c r="BS72" s="93"/>
      <c r="BT72" s="93"/>
      <c r="BU72" s="93"/>
      <c r="BV72" s="93"/>
      <c r="BW72" s="93"/>
      <c r="BX72" s="94"/>
      <c r="BY72" s="92">
        <f>データ!DN12</f>
        <v>4.2</v>
      </c>
      <c r="BZ72" s="93"/>
      <c r="CA72" s="93"/>
      <c r="CB72" s="93"/>
      <c r="CC72" s="93"/>
      <c r="CD72" s="93"/>
      <c r="CE72" s="93"/>
      <c r="CF72" s="93"/>
      <c r="CG72" s="93"/>
      <c r="CH72" s="93"/>
      <c r="CI72" s="93"/>
      <c r="CJ72" s="93"/>
      <c r="CK72" s="93"/>
      <c r="CL72" s="93"/>
      <c r="CM72" s="93"/>
      <c r="CN72" s="93"/>
      <c r="CO72" s="93"/>
      <c r="CP72" s="93"/>
      <c r="CQ72" s="94"/>
      <c r="CR72" s="92">
        <f>データ!DO12</f>
        <v>12.1</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f>データ!LG12</f>
        <v>0.4</v>
      </c>
      <c r="RM72" s="88"/>
      <c r="RN72" s="88"/>
      <c r="RO72" s="88"/>
      <c r="RP72" s="88"/>
      <c r="RQ72" s="88"/>
      <c r="RR72" s="88"/>
      <c r="RS72" s="88"/>
      <c r="RT72" s="88"/>
      <c r="RU72" s="88"/>
      <c r="RV72" s="88"/>
      <c r="RW72" s="88"/>
      <c r="RX72" s="88"/>
      <c r="RY72" s="88"/>
      <c r="RZ72" s="88"/>
      <c r="SA72" s="88"/>
      <c r="SB72" s="88"/>
      <c r="SC72" s="88">
        <f>データ!LH12</f>
        <v>1.8</v>
      </c>
      <c r="SD72" s="88"/>
      <c r="SE72" s="88"/>
      <c r="SF72" s="88"/>
      <c r="SG72" s="88"/>
      <c r="SH72" s="88"/>
      <c r="SI72" s="88"/>
      <c r="SJ72" s="88"/>
      <c r="SK72" s="88"/>
      <c r="SL72" s="88"/>
      <c r="SM72" s="88"/>
      <c r="SN72" s="88"/>
      <c r="SO72" s="88"/>
      <c r="SP72" s="88"/>
      <c r="SQ72" s="88"/>
      <c r="SR72" s="88"/>
      <c r="SS72" s="88"/>
      <c r="ST72" s="88">
        <f>データ!LI12</f>
        <v>1.8</v>
      </c>
      <c r="SU72" s="88"/>
      <c r="SV72" s="88"/>
      <c r="SW72" s="88"/>
      <c r="SX72" s="88"/>
      <c r="SY72" s="88"/>
      <c r="SZ72" s="88"/>
      <c r="TA72" s="88"/>
      <c r="TB72" s="88"/>
      <c r="TC72" s="88"/>
      <c r="TD72" s="88"/>
      <c r="TE72" s="88"/>
      <c r="TF72" s="88"/>
      <c r="TG72" s="88"/>
      <c r="TH72" s="88"/>
      <c r="TI72" s="88"/>
      <c r="TJ72" s="88"/>
      <c r="TK72" s="88">
        <f>データ!LJ12</f>
        <v>2.7</v>
      </c>
      <c r="TL72" s="88"/>
      <c r="TM72" s="88"/>
      <c r="TN72" s="88"/>
      <c r="TO72" s="88"/>
      <c r="TP72" s="88"/>
      <c r="TQ72" s="88"/>
      <c r="TR72" s="88"/>
      <c r="TS72" s="88"/>
      <c r="TT72" s="88"/>
      <c r="TU72" s="88"/>
      <c r="TV72" s="88"/>
      <c r="TW72" s="88"/>
      <c r="TX72" s="88"/>
      <c r="TY72" s="88"/>
      <c r="TZ72" s="88"/>
      <c r="UA72" s="88"/>
      <c r="UB72" s="88">
        <f>データ!LK12</f>
        <v>9.6999999999999993</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2">
        <f>データ!DU11</f>
        <v>839.7</v>
      </c>
      <c r="U86" s="93"/>
      <c r="V86" s="93"/>
      <c r="W86" s="93"/>
      <c r="X86" s="93"/>
      <c r="Y86" s="93"/>
      <c r="Z86" s="93"/>
      <c r="AA86" s="93"/>
      <c r="AB86" s="93"/>
      <c r="AC86" s="93"/>
      <c r="AD86" s="93"/>
      <c r="AE86" s="93"/>
      <c r="AF86" s="93"/>
      <c r="AG86" s="93"/>
      <c r="AH86" s="93"/>
      <c r="AI86" s="93"/>
      <c r="AJ86" s="93"/>
      <c r="AK86" s="93"/>
      <c r="AL86" s="94"/>
      <c r="AM86" s="92">
        <f>データ!DV11</f>
        <v>751.3</v>
      </c>
      <c r="AN86" s="93"/>
      <c r="AO86" s="93"/>
      <c r="AP86" s="93"/>
      <c r="AQ86" s="93"/>
      <c r="AR86" s="93"/>
      <c r="AS86" s="93"/>
      <c r="AT86" s="93"/>
      <c r="AU86" s="93"/>
      <c r="AV86" s="93"/>
      <c r="AW86" s="93"/>
      <c r="AX86" s="93"/>
      <c r="AY86" s="93"/>
      <c r="AZ86" s="93"/>
      <c r="BA86" s="93"/>
      <c r="BB86" s="93"/>
      <c r="BC86" s="93"/>
      <c r="BD86" s="93"/>
      <c r="BE86" s="94"/>
      <c r="BF86" s="92">
        <f>データ!DW11</f>
        <v>729.2</v>
      </c>
      <c r="BG86" s="93"/>
      <c r="BH86" s="93"/>
      <c r="BI86" s="93"/>
      <c r="BJ86" s="93"/>
      <c r="BK86" s="93"/>
      <c r="BL86" s="93"/>
      <c r="BM86" s="93"/>
      <c r="BN86" s="93"/>
      <c r="BO86" s="93"/>
      <c r="BP86" s="93"/>
      <c r="BQ86" s="93"/>
      <c r="BR86" s="93"/>
      <c r="BS86" s="93"/>
      <c r="BT86" s="93"/>
      <c r="BU86" s="93"/>
      <c r="BV86" s="93"/>
      <c r="BW86" s="93"/>
      <c r="BX86" s="94"/>
      <c r="BY86" s="92">
        <f>データ!DX11</f>
        <v>628.4</v>
      </c>
      <c r="BZ86" s="93"/>
      <c r="CA86" s="93"/>
      <c r="CB86" s="93"/>
      <c r="CC86" s="93"/>
      <c r="CD86" s="93"/>
      <c r="CE86" s="93"/>
      <c r="CF86" s="93"/>
      <c r="CG86" s="93"/>
      <c r="CH86" s="93"/>
      <c r="CI86" s="93"/>
      <c r="CJ86" s="93"/>
      <c r="CK86" s="93"/>
      <c r="CL86" s="93"/>
      <c r="CM86" s="93"/>
      <c r="CN86" s="93"/>
      <c r="CO86" s="93"/>
      <c r="CP86" s="93"/>
      <c r="CQ86" s="94"/>
      <c r="CR86" s="92">
        <f>データ!DY11</f>
        <v>542.29999999999995</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37</v>
      </c>
      <c r="RA86" s="90"/>
      <c r="RB86" s="90"/>
      <c r="RC86" s="90"/>
      <c r="RD86" s="90"/>
      <c r="RE86" s="90"/>
      <c r="RF86" s="90"/>
      <c r="RG86" s="90"/>
      <c r="RH86" s="90"/>
      <c r="RI86" s="90"/>
      <c r="RJ86" s="90"/>
      <c r="RK86" s="91"/>
      <c r="RL86" s="88">
        <f>データ!LQ11</f>
        <v>839.7</v>
      </c>
      <c r="RM86" s="88"/>
      <c r="RN86" s="88"/>
      <c r="RO86" s="88"/>
      <c r="RP86" s="88"/>
      <c r="RQ86" s="88"/>
      <c r="RR86" s="88"/>
      <c r="RS86" s="88"/>
      <c r="RT86" s="88"/>
      <c r="RU86" s="88"/>
      <c r="RV86" s="88"/>
      <c r="RW86" s="88"/>
      <c r="RX86" s="88"/>
      <c r="RY86" s="88"/>
      <c r="RZ86" s="88"/>
      <c r="SA86" s="88"/>
      <c r="SB86" s="88"/>
      <c r="SC86" s="88">
        <f>データ!LR11</f>
        <v>751.3</v>
      </c>
      <c r="SD86" s="88"/>
      <c r="SE86" s="88"/>
      <c r="SF86" s="88"/>
      <c r="SG86" s="88"/>
      <c r="SH86" s="88"/>
      <c r="SI86" s="88"/>
      <c r="SJ86" s="88"/>
      <c r="SK86" s="88"/>
      <c r="SL86" s="88"/>
      <c r="SM86" s="88"/>
      <c r="SN86" s="88"/>
      <c r="SO86" s="88"/>
      <c r="SP86" s="88"/>
      <c r="SQ86" s="88"/>
      <c r="SR86" s="88"/>
      <c r="SS86" s="88"/>
      <c r="ST86" s="88">
        <f>データ!LS11</f>
        <v>729.2</v>
      </c>
      <c r="SU86" s="88"/>
      <c r="SV86" s="88"/>
      <c r="SW86" s="88"/>
      <c r="SX86" s="88"/>
      <c r="SY86" s="88"/>
      <c r="SZ86" s="88"/>
      <c r="TA86" s="88"/>
      <c r="TB86" s="88"/>
      <c r="TC86" s="88"/>
      <c r="TD86" s="88"/>
      <c r="TE86" s="88"/>
      <c r="TF86" s="88"/>
      <c r="TG86" s="88"/>
      <c r="TH86" s="88"/>
      <c r="TI86" s="88"/>
      <c r="TJ86" s="88"/>
      <c r="TK86" s="88">
        <f>データ!LT11</f>
        <v>628.4</v>
      </c>
      <c r="TL86" s="88"/>
      <c r="TM86" s="88"/>
      <c r="TN86" s="88"/>
      <c r="TO86" s="88"/>
      <c r="TP86" s="88"/>
      <c r="TQ86" s="88"/>
      <c r="TR86" s="88"/>
      <c r="TS86" s="88"/>
      <c r="TT86" s="88"/>
      <c r="TU86" s="88"/>
      <c r="TV86" s="88"/>
      <c r="TW86" s="88"/>
      <c r="TX86" s="88"/>
      <c r="TY86" s="88"/>
      <c r="TZ86" s="88"/>
      <c r="UA86" s="88"/>
      <c r="UB86" s="88">
        <f>データ!LU11</f>
        <v>542.29999999999995</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2">
        <f>データ!DU12</f>
        <v>184.7</v>
      </c>
      <c r="U87" s="93"/>
      <c r="V87" s="93"/>
      <c r="W87" s="93"/>
      <c r="X87" s="93"/>
      <c r="Y87" s="93"/>
      <c r="Z87" s="93"/>
      <c r="AA87" s="93"/>
      <c r="AB87" s="93"/>
      <c r="AC87" s="93"/>
      <c r="AD87" s="93"/>
      <c r="AE87" s="93"/>
      <c r="AF87" s="93"/>
      <c r="AG87" s="93"/>
      <c r="AH87" s="93"/>
      <c r="AI87" s="93"/>
      <c r="AJ87" s="93"/>
      <c r="AK87" s="93"/>
      <c r="AL87" s="94"/>
      <c r="AM87" s="92">
        <f>データ!DV12</f>
        <v>175.7</v>
      </c>
      <c r="AN87" s="93"/>
      <c r="AO87" s="93"/>
      <c r="AP87" s="93"/>
      <c r="AQ87" s="93"/>
      <c r="AR87" s="93"/>
      <c r="AS87" s="93"/>
      <c r="AT87" s="93"/>
      <c r="AU87" s="93"/>
      <c r="AV87" s="93"/>
      <c r="AW87" s="93"/>
      <c r="AX87" s="93"/>
      <c r="AY87" s="93"/>
      <c r="AZ87" s="93"/>
      <c r="BA87" s="93"/>
      <c r="BB87" s="93"/>
      <c r="BC87" s="93"/>
      <c r="BD87" s="93"/>
      <c r="BE87" s="94"/>
      <c r="BF87" s="92">
        <f>データ!DW12</f>
        <v>208.4</v>
      </c>
      <c r="BG87" s="93"/>
      <c r="BH87" s="93"/>
      <c r="BI87" s="93"/>
      <c r="BJ87" s="93"/>
      <c r="BK87" s="93"/>
      <c r="BL87" s="93"/>
      <c r="BM87" s="93"/>
      <c r="BN87" s="93"/>
      <c r="BO87" s="93"/>
      <c r="BP87" s="93"/>
      <c r="BQ87" s="93"/>
      <c r="BR87" s="93"/>
      <c r="BS87" s="93"/>
      <c r="BT87" s="93"/>
      <c r="BU87" s="93"/>
      <c r="BV87" s="93"/>
      <c r="BW87" s="93"/>
      <c r="BX87" s="94"/>
      <c r="BY87" s="92">
        <f>データ!DX12</f>
        <v>198.6</v>
      </c>
      <c r="BZ87" s="93"/>
      <c r="CA87" s="93"/>
      <c r="CB87" s="93"/>
      <c r="CC87" s="93"/>
      <c r="CD87" s="93"/>
      <c r="CE87" s="93"/>
      <c r="CF87" s="93"/>
      <c r="CG87" s="93"/>
      <c r="CH87" s="93"/>
      <c r="CI87" s="93"/>
      <c r="CJ87" s="93"/>
      <c r="CK87" s="93"/>
      <c r="CL87" s="93"/>
      <c r="CM87" s="93"/>
      <c r="CN87" s="93"/>
      <c r="CO87" s="93"/>
      <c r="CP87" s="93"/>
      <c r="CQ87" s="94"/>
      <c r="CR87" s="92">
        <f>データ!DY12</f>
        <v>198</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f>データ!LQ12</f>
        <v>138.1</v>
      </c>
      <c r="RM87" s="88"/>
      <c r="RN87" s="88"/>
      <c r="RO87" s="88"/>
      <c r="RP87" s="88"/>
      <c r="RQ87" s="88"/>
      <c r="RR87" s="88"/>
      <c r="RS87" s="88"/>
      <c r="RT87" s="88"/>
      <c r="RU87" s="88"/>
      <c r="RV87" s="88"/>
      <c r="RW87" s="88"/>
      <c r="RX87" s="88"/>
      <c r="RY87" s="88"/>
      <c r="RZ87" s="88"/>
      <c r="SA87" s="88"/>
      <c r="SB87" s="88"/>
      <c r="SC87" s="88">
        <f>データ!LR12</f>
        <v>125.8</v>
      </c>
      <c r="SD87" s="88"/>
      <c r="SE87" s="88"/>
      <c r="SF87" s="88"/>
      <c r="SG87" s="88"/>
      <c r="SH87" s="88"/>
      <c r="SI87" s="88"/>
      <c r="SJ87" s="88"/>
      <c r="SK87" s="88"/>
      <c r="SL87" s="88"/>
      <c r="SM87" s="88"/>
      <c r="SN87" s="88"/>
      <c r="SO87" s="88"/>
      <c r="SP87" s="88"/>
      <c r="SQ87" s="88"/>
      <c r="SR87" s="88"/>
      <c r="SS87" s="88"/>
      <c r="ST87" s="88">
        <f>データ!LS12</f>
        <v>119.4</v>
      </c>
      <c r="SU87" s="88"/>
      <c r="SV87" s="88"/>
      <c r="SW87" s="88"/>
      <c r="SX87" s="88"/>
      <c r="SY87" s="88"/>
      <c r="SZ87" s="88"/>
      <c r="TA87" s="88"/>
      <c r="TB87" s="88"/>
      <c r="TC87" s="88"/>
      <c r="TD87" s="88"/>
      <c r="TE87" s="88"/>
      <c r="TF87" s="88"/>
      <c r="TG87" s="88"/>
      <c r="TH87" s="88"/>
      <c r="TI87" s="88"/>
      <c r="TJ87" s="88"/>
      <c r="TK87" s="88">
        <f>データ!LT12</f>
        <v>113</v>
      </c>
      <c r="TL87" s="88"/>
      <c r="TM87" s="88"/>
      <c r="TN87" s="88"/>
      <c r="TO87" s="88"/>
      <c r="TP87" s="88"/>
      <c r="TQ87" s="88"/>
      <c r="TR87" s="88"/>
      <c r="TS87" s="88"/>
      <c r="TT87" s="88"/>
      <c r="TU87" s="88"/>
      <c r="TV87" s="88"/>
      <c r="TW87" s="88"/>
      <c r="TX87" s="88"/>
      <c r="TY87" s="88"/>
      <c r="TZ87" s="88"/>
      <c r="UA87" s="88"/>
      <c r="UB87" s="88">
        <f>データ!LU12</f>
        <v>99.1</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38</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273</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39</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40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41</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39</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42</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43</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2">
        <f>データ!EO12</f>
        <v>86.6</v>
      </c>
      <c r="U118" s="93"/>
      <c r="V118" s="93"/>
      <c r="W118" s="93"/>
      <c r="X118" s="93"/>
      <c r="Y118" s="93"/>
      <c r="Z118" s="93"/>
      <c r="AA118" s="93"/>
      <c r="AB118" s="93"/>
      <c r="AC118" s="93"/>
      <c r="AD118" s="93"/>
      <c r="AE118" s="93"/>
      <c r="AF118" s="93"/>
      <c r="AG118" s="93"/>
      <c r="AH118" s="93"/>
      <c r="AI118" s="93"/>
      <c r="AJ118" s="93"/>
      <c r="AK118" s="93"/>
      <c r="AL118" s="94"/>
      <c r="AM118" s="92">
        <f>データ!EP12</f>
        <v>87.5</v>
      </c>
      <c r="AN118" s="93"/>
      <c r="AO118" s="93"/>
      <c r="AP118" s="93"/>
      <c r="AQ118" s="93"/>
      <c r="AR118" s="93"/>
      <c r="AS118" s="93"/>
      <c r="AT118" s="93"/>
      <c r="AU118" s="93"/>
      <c r="AV118" s="93"/>
      <c r="AW118" s="93"/>
      <c r="AX118" s="93"/>
      <c r="AY118" s="93"/>
      <c r="AZ118" s="93"/>
      <c r="BA118" s="93"/>
      <c r="BB118" s="93"/>
      <c r="BC118" s="93"/>
      <c r="BD118" s="93"/>
      <c r="BE118" s="94"/>
      <c r="BF118" s="92">
        <f>データ!EQ12</f>
        <v>90.7</v>
      </c>
      <c r="BG118" s="93"/>
      <c r="BH118" s="93"/>
      <c r="BI118" s="93"/>
      <c r="BJ118" s="93"/>
      <c r="BK118" s="93"/>
      <c r="BL118" s="93"/>
      <c r="BM118" s="93"/>
      <c r="BN118" s="93"/>
      <c r="BO118" s="93"/>
      <c r="BP118" s="93"/>
      <c r="BQ118" s="93"/>
      <c r="BR118" s="93"/>
      <c r="BS118" s="93"/>
      <c r="BT118" s="93"/>
      <c r="BU118" s="93"/>
      <c r="BV118" s="93"/>
      <c r="BW118" s="93"/>
      <c r="BX118" s="94"/>
      <c r="BY118" s="92">
        <f>データ!ER12</f>
        <v>85</v>
      </c>
      <c r="BZ118" s="93"/>
      <c r="CA118" s="93"/>
      <c r="CB118" s="93"/>
      <c r="CC118" s="93"/>
      <c r="CD118" s="93"/>
      <c r="CE118" s="93"/>
      <c r="CF118" s="93"/>
      <c r="CG118" s="93"/>
      <c r="CH118" s="93"/>
      <c r="CI118" s="93"/>
      <c r="CJ118" s="93"/>
      <c r="CK118" s="93"/>
      <c r="CL118" s="93"/>
      <c r="CM118" s="93"/>
      <c r="CN118" s="93"/>
      <c r="CO118" s="93"/>
      <c r="CP118" s="93"/>
      <c r="CQ118" s="94"/>
      <c r="CR118" s="92">
        <f>データ!ES12</f>
        <v>77.2</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f>データ!MK12</f>
        <v>98.8</v>
      </c>
      <c r="RM118" s="88"/>
      <c r="RN118" s="88"/>
      <c r="RO118" s="88"/>
      <c r="RP118" s="88"/>
      <c r="RQ118" s="88"/>
      <c r="RR118" s="88"/>
      <c r="RS118" s="88"/>
      <c r="RT118" s="88"/>
      <c r="RU118" s="88"/>
      <c r="RV118" s="88"/>
      <c r="RW118" s="88"/>
      <c r="RX118" s="88"/>
      <c r="RY118" s="88"/>
      <c r="RZ118" s="88"/>
      <c r="SA118" s="88"/>
      <c r="SB118" s="88"/>
      <c r="SC118" s="88">
        <f>データ!ML12</f>
        <v>98.9</v>
      </c>
      <c r="SD118" s="88"/>
      <c r="SE118" s="88"/>
      <c r="SF118" s="88"/>
      <c r="SG118" s="88"/>
      <c r="SH118" s="88"/>
      <c r="SI118" s="88"/>
      <c r="SJ118" s="88"/>
      <c r="SK118" s="88"/>
      <c r="SL118" s="88"/>
      <c r="SM118" s="88"/>
      <c r="SN118" s="88"/>
      <c r="SO118" s="88"/>
      <c r="SP118" s="88"/>
      <c r="SQ118" s="88"/>
      <c r="SR118" s="88"/>
      <c r="SS118" s="88"/>
      <c r="ST118" s="88">
        <f>データ!MM12</f>
        <v>99.7</v>
      </c>
      <c r="SU118" s="88"/>
      <c r="SV118" s="88"/>
      <c r="SW118" s="88"/>
      <c r="SX118" s="88"/>
      <c r="SY118" s="88"/>
      <c r="SZ118" s="88"/>
      <c r="TA118" s="88"/>
      <c r="TB118" s="88"/>
      <c r="TC118" s="88"/>
      <c r="TD118" s="88"/>
      <c r="TE118" s="88"/>
      <c r="TF118" s="88"/>
      <c r="TG118" s="88"/>
      <c r="TH118" s="88"/>
      <c r="TI118" s="88"/>
      <c r="TJ118" s="88"/>
      <c r="TK118" s="88">
        <f>データ!MN12</f>
        <v>99.8</v>
      </c>
      <c r="TL118" s="88"/>
      <c r="TM118" s="88"/>
      <c r="TN118" s="88"/>
      <c r="TO118" s="88"/>
      <c r="TP118" s="88"/>
      <c r="TQ118" s="88"/>
      <c r="TR118" s="88"/>
      <c r="TS118" s="88"/>
      <c r="TT118" s="88"/>
      <c r="TU118" s="88"/>
      <c r="TV118" s="88"/>
      <c r="TW118" s="88"/>
      <c r="TX118" s="88"/>
      <c r="TY118" s="88"/>
      <c r="TZ118" s="88"/>
      <c r="UA118" s="88"/>
      <c r="UB118" s="88">
        <f>データ!MO12</f>
        <v>99.7</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44</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45</v>
      </c>
      <c r="C125" s="2" t="s">
        <v>46</v>
      </c>
      <c r="D125" s="2" t="s">
        <v>47</v>
      </c>
      <c r="E125" s="2" t="s">
        <v>48</v>
      </c>
      <c r="F125" s="2" t="s">
        <v>49</v>
      </c>
      <c r="G125" s="2" t="s">
        <v>50</v>
      </c>
    </row>
    <row r="126" spans="1:582" ht="13.5" hidden="1" customHeight="1" x14ac:dyDescent="0.2">
      <c r="C126" s="2" t="str">
        <f>データ!CY9</f>
        <v>（最大出力合計610kW）</v>
      </c>
      <c r="D126" s="2" t="str">
        <f>データ!EX9</f>
        <v>（最大出力合計-kW）</v>
      </c>
      <c r="E126" s="2" t="str">
        <f>データ!GW9</f>
        <v>（最大出力合計-kW）</v>
      </c>
      <c r="F126" s="2" t="str">
        <f>データ!IV9</f>
        <v>（最大出力合計-kW）</v>
      </c>
      <c r="G126" s="2" t="str">
        <f>データ!KU9</f>
        <v>（最大出力合計610kW）</v>
      </c>
    </row>
  </sheetData>
  <sheetProtection algorithmName="SHA-512" hashValue="y3iHYLov/Ude0Ua9r9kmLZK0U8XBvNbNjAHfvRRF04e1x8AxJWbqnG4RS8qAH+KcZKhKF8aU51W/MBpuIqEOdg==" saltValue="17YxeECwOo8Q6LKVzmdW8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51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53</v>
      </c>
      <c r="B3" s="34" t="s">
        <v>54</v>
      </c>
      <c r="C3" s="34" t="s">
        <v>55</v>
      </c>
      <c r="D3" s="34" t="s">
        <v>56</v>
      </c>
      <c r="E3" s="34" t="s">
        <v>57</v>
      </c>
      <c r="F3" s="34" t="s">
        <v>58</v>
      </c>
      <c r="G3" s="34" t="s">
        <v>59</v>
      </c>
      <c r="H3" s="35" t="s">
        <v>60</v>
      </c>
      <c r="I3" s="36"/>
      <c r="J3" s="36"/>
      <c r="K3" s="36"/>
      <c r="L3" s="36"/>
      <c r="M3" s="36"/>
      <c r="N3" s="36"/>
      <c r="O3" s="36"/>
      <c r="P3" s="36"/>
      <c r="Q3" s="36"/>
      <c r="R3" s="36"/>
      <c r="S3" s="36"/>
      <c r="T3" s="36"/>
      <c r="U3" s="36"/>
      <c r="V3" s="36"/>
      <c r="W3" s="37" t="s">
        <v>61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62</v>
      </c>
      <c r="AW3" s="36"/>
      <c r="AX3" s="40"/>
      <c r="AY3" s="38" t="s">
        <v>63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68</v>
      </c>
      <c r="MV3" s="38"/>
      <c r="MW3" s="38"/>
      <c r="MX3" s="38"/>
      <c r="MY3" s="38"/>
      <c r="MZ3" s="38"/>
      <c r="NA3" s="38"/>
      <c r="NB3" s="38"/>
      <c r="NC3" s="38"/>
      <c r="ND3" s="38"/>
      <c r="NE3" s="38"/>
      <c r="NF3" s="38"/>
      <c r="NG3" s="38"/>
      <c r="NH3" s="38"/>
      <c r="NI3" s="38"/>
      <c r="NJ3" s="41"/>
    </row>
    <row r="4" spans="1:374" x14ac:dyDescent="0.2">
      <c r="A4" s="33" t="s">
        <v>69</v>
      </c>
      <c r="B4" s="42"/>
      <c r="C4" s="42"/>
      <c r="D4" s="42"/>
      <c r="E4" s="42"/>
      <c r="F4" s="42"/>
      <c r="G4" s="42"/>
      <c r="H4" s="43"/>
      <c r="I4" s="44"/>
      <c r="J4" s="44"/>
      <c r="K4" s="44"/>
      <c r="L4" s="44"/>
      <c r="M4" s="44"/>
      <c r="N4" s="44"/>
      <c r="O4" s="44"/>
      <c r="P4" s="44"/>
      <c r="Q4" s="44"/>
      <c r="R4" s="44"/>
      <c r="S4" s="44"/>
      <c r="T4" s="44"/>
      <c r="U4" s="44"/>
      <c r="V4" s="44"/>
      <c r="W4" s="37" t="s">
        <v>70</v>
      </c>
      <c r="X4" s="38"/>
      <c r="Y4" s="38"/>
      <c r="Z4" s="38"/>
      <c r="AA4" s="38"/>
      <c r="AB4" s="37" t="s">
        <v>71</v>
      </c>
      <c r="AC4" s="38"/>
      <c r="AD4" s="38"/>
      <c r="AE4" s="38"/>
      <c r="AF4" s="41"/>
      <c r="AG4" s="37" t="s">
        <v>72</v>
      </c>
      <c r="AH4" s="38"/>
      <c r="AI4" s="38"/>
      <c r="AJ4" s="38"/>
      <c r="AK4" s="41"/>
      <c r="AL4" s="37" t="s">
        <v>73</v>
      </c>
      <c r="AM4" s="38"/>
      <c r="AN4" s="38"/>
      <c r="AO4" s="38"/>
      <c r="AP4" s="41"/>
      <c r="AQ4" s="37" t="s">
        <v>74</v>
      </c>
      <c r="AR4" s="38"/>
      <c r="AS4" s="38"/>
      <c r="AT4" s="38"/>
      <c r="AU4" s="38"/>
      <c r="AV4" s="43"/>
      <c r="AW4" s="44"/>
      <c r="AX4" s="45"/>
      <c r="AY4" s="37" t="s">
        <v>75</v>
      </c>
      <c r="AZ4" s="38"/>
      <c r="BA4" s="38"/>
      <c r="BB4" s="38"/>
      <c r="BC4" s="38"/>
      <c r="BD4" s="38"/>
      <c r="BE4" s="38"/>
      <c r="BF4" s="38"/>
      <c r="BG4" s="38"/>
      <c r="BH4" s="38"/>
      <c r="BI4" s="41"/>
      <c r="BJ4" s="37" t="s">
        <v>76</v>
      </c>
      <c r="BK4" s="38"/>
      <c r="BL4" s="38"/>
      <c r="BM4" s="38"/>
      <c r="BN4" s="38"/>
      <c r="BO4" s="38"/>
      <c r="BP4" s="38"/>
      <c r="BQ4" s="38"/>
      <c r="BR4" s="38"/>
      <c r="BS4" s="38"/>
      <c r="BT4" s="41"/>
      <c r="BU4" s="37" t="s">
        <v>77</v>
      </c>
      <c r="BV4" s="38"/>
      <c r="BW4" s="38"/>
      <c r="BX4" s="38"/>
      <c r="BY4" s="38"/>
      <c r="BZ4" s="38"/>
      <c r="CA4" s="38"/>
      <c r="CB4" s="38"/>
      <c r="CC4" s="38"/>
      <c r="CD4" s="38"/>
      <c r="CE4" s="41"/>
      <c r="CF4" s="37" t="s">
        <v>78</v>
      </c>
      <c r="CG4" s="38"/>
      <c r="CH4" s="38"/>
      <c r="CI4" s="38"/>
      <c r="CJ4" s="38"/>
      <c r="CK4" s="38"/>
      <c r="CL4" s="38"/>
      <c r="CM4" s="38"/>
      <c r="CN4" s="38"/>
      <c r="CO4" s="41"/>
      <c r="CP4" s="37" t="s">
        <v>79</v>
      </c>
      <c r="CQ4" s="38"/>
      <c r="CR4" s="38"/>
      <c r="CS4" s="38"/>
      <c r="CT4" s="38"/>
      <c r="CU4" s="38"/>
      <c r="CV4" s="38"/>
      <c r="CW4" s="38"/>
      <c r="CX4" s="38"/>
      <c r="CY4" s="41"/>
      <c r="CZ4" s="46"/>
      <c r="DA4" s="37" t="s">
        <v>80</v>
      </c>
      <c r="DB4" s="38"/>
      <c r="DC4" s="38"/>
      <c r="DD4" s="38"/>
      <c r="DE4" s="38"/>
      <c r="DF4" s="38"/>
      <c r="DG4" s="38"/>
      <c r="DH4" s="38"/>
      <c r="DI4" s="38"/>
      <c r="DJ4" s="41"/>
      <c r="DK4" s="37" t="s">
        <v>81</v>
      </c>
      <c r="DL4" s="38"/>
      <c r="DM4" s="38"/>
      <c r="DN4" s="38"/>
      <c r="DO4" s="38"/>
      <c r="DP4" s="38"/>
      <c r="DQ4" s="38"/>
      <c r="DR4" s="38"/>
      <c r="DS4" s="38"/>
      <c r="DT4" s="41"/>
      <c r="DU4" s="37" t="s">
        <v>82</v>
      </c>
      <c r="DV4" s="38"/>
      <c r="DW4" s="38"/>
      <c r="DX4" s="38"/>
      <c r="DY4" s="38"/>
      <c r="DZ4" s="38"/>
      <c r="EA4" s="38"/>
      <c r="EB4" s="38"/>
      <c r="EC4" s="38"/>
      <c r="ED4" s="41"/>
      <c r="EE4" s="37" t="s">
        <v>83</v>
      </c>
      <c r="EF4" s="38"/>
      <c r="EG4" s="38"/>
      <c r="EH4" s="38"/>
      <c r="EI4" s="38"/>
      <c r="EJ4" s="38"/>
      <c r="EK4" s="38"/>
      <c r="EL4" s="38"/>
      <c r="EM4" s="38"/>
      <c r="EN4" s="41"/>
      <c r="EO4" s="37" t="s">
        <v>84</v>
      </c>
      <c r="EP4" s="38"/>
      <c r="EQ4" s="38"/>
      <c r="ER4" s="38"/>
      <c r="ES4" s="38"/>
      <c r="ET4" s="38"/>
      <c r="EU4" s="38"/>
      <c r="EV4" s="38"/>
      <c r="EW4" s="38"/>
      <c r="EX4" s="41"/>
      <c r="EY4" s="46"/>
      <c r="EZ4" s="37" t="s">
        <v>80</v>
      </c>
      <c r="FA4" s="38"/>
      <c r="FB4" s="38"/>
      <c r="FC4" s="38"/>
      <c r="FD4" s="38"/>
      <c r="FE4" s="38"/>
      <c r="FF4" s="38"/>
      <c r="FG4" s="38"/>
      <c r="FH4" s="38"/>
      <c r="FI4" s="41"/>
      <c r="FJ4" s="37" t="s">
        <v>81</v>
      </c>
      <c r="FK4" s="38"/>
      <c r="FL4" s="38"/>
      <c r="FM4" s="38"/>
      <c r="FN4" s="38"/>
      <c r="FO4" s="38"/>
      <c r="FP4" s="38"/>
      <c r="FQ4" s="38"/>
      <c r="FR4" s="38"/>
      <c r="FS4" s="41"/>
      <c r="FT4" s="37" t="s">
        <v>82</v>
      </c>
      <c r="FU4" s="38"/>
      <c r="FV4" s="38"/>
      <c r="FW4" s="38"/>
      <c r="FX4" s="38"/>
      <c r="FY4" s="38"/>
      <c r="FZ4" s="38"/>
      <c r="GA4" s="38"/>
      <c r="GB4" s="38"/>
      <c r="GC4" s="41"/>
      <c r="GD4" s="37" t="s">
        <v>83</v>
      </c>
      <c r="GE4" s="38"/>
      <c r="GF4" s="38"/>
      <c r="GG4" s="38"/>
      <c r="GH4" s="38"/>
      <c r="GI4" s="38"/>
      <c r="GJ4" s="38"/>
      <c r="GK4" s="38"/>
      <c r="GL4" s="38"/>
      <c r="GM4" s="41"/>
      <c r="GN4" s="37" t="s">
        <v>84</v>
      </c>
      <c r="GO4" s="38"/>
      <c r="GP4" s="38"/>
      <c r="GQ4" s="38"/>
      <c r="GR4" s="38"/>
      <c r="GS4" s="38"/>
      <c r="GT4" s="38"/>
      <c r="GU4" s="38"/>
      <c r="GV4" s="38"/>
      <c r="GW4" s="41"/>
      <c r="GX4" s="46"/>
      <c r="GY4" s="37" t="s">
        <v>80</v>
      </c>
      <c r="GZ4" s="38"/>
      <c r="HA4" s="38"/>
      <c r="HB4" s="38"/>
      <c r="HC4" s="38"/>
      <c r="HD4" s="38"/>
      <c r="HE4" s="38"/>
      <c r="HF4" s="38"/>
      <c r="HG4" s="38"/>
      <c r="HH4" s="41"/>
      <c r="HI4" s="37" t="s">
        <v>81</v>
      </c>
      <c r="HJ4" s="38"/>
      <c r="HK4" s="38"/>
      <c r="HL4" s="38"/>
      <c r="HM4" s="38"/>
      <c r="HN4" s="38"/>
      <c r="HO4" s="38"/>
      <c r="HP4" s="38"/>
      <c r="HQ4" s="38"/>
      <c r="HR4" s="41"/>
      <c r="HS4" s="37" t="s">
        <v>82</v>
      </c>
      <c r="HT4" s="38"/>
      <c r="HU4" s="38"/>
      <c r="HV4" s="38"/>
      <c r="HW4" s="38"/>
      <c r="HX4" s="38"/>
      <c r="HY4" s="38"/>
      <c r="HZ4" s="38"/>
      <c r="IA4" s="38"/>
      <c r="IB4" s="41"/>
      <c r="IC4" s="37" t="s">
        <v>83</v>
      </c>
      <c r="ID4" s="38"/>
      <c r="IE4" s="38"/>
      <c r="IF4" s="38"/>
      <c r="IG4" s="38"/>
      <c r="IH4" s="38"/>
      <c r="II4" s="38"/>
      <c r="IJ4" s="38"/>
      <c r="IK4" s="38"/>
      <c r="IL4" s="41"/>
      <c r="IM4" s="37" t="s">
        <v>84</v>
      </c>
      <c r="IN4" s="38"/>
      <c r="IO4" s="38"/>
      <c r="IP4" s="38"/>
      <c r="IQ4" s="38"/>
      <c r="IR4" s="38"/>
      <c r="IS4" s="38"/>
      <c r="IT4" s="38"/>
      <c r="IU4" s="38"/>
      <c r="IV4" s="41"/>
      <c r="IW4" s="46"/>
      <c r="IX4" s="37" t="s">
        <v>80</v>
      </c>
      <c r="IY4" s="38"/>
      <c r="IZ4" s="38"/>
      <c r="JA4" s="38"/>
      <c r="JB4" s="38"/>
      <c r="JC4" s="38"/>
      <c r="JD4" s="38"/>
      <c r="JE4" s="38"/>
      <c r="JF4" s="38"/>
      <c r="JG4" s="41"/>
      <c r="JH4" s="37" t="s">
        <v>81</v>
      </c>
      <c r="JI4" s="38"/>
      <c r="JJ4" s="38"/>
      <c r="JK4" s="38"/>
      <c r="JL4" s="38"/>
      <c r="JM4" s="38"/>
      <c r="JN4" s="38"/>
      <c r="JO4" s="38"/>
      <c r="JP4" s="38"/>
      <c r="JQ4" s="41"/>
      <c r="JR4" s="37" t="s">
        <v>82</v>
      </c>
      <c r="JS4" s="38"/>
      <c r="JT4" s="38"/>
      <c r="JU4" s="38"/>
      <c r="JV4" s="38"/>
      <c r="JW4" s="38"/>
      <c r="JX4" s="38"/>
      <c r="JY4" s="38"/>
      <c r="JZ4" s="38"/>
      <c r="KA4" s="41"/>
      <c r="KB4" s="37" t="s">
        <v>83</v>
      </c>
      <c r="KC4" s="38"/>
      <c r="KD4" s="38"/>
      <c r="KE4" s="38"/>
      <c r="KF4" s="38"/>
      <c r="KG4" s="38"/>
      <c r="KH4" s="38"/>
      <c r="KI4" s="38"/>
      <c r="KJ4" s="38"/>
      <c r="KK4" s="41"/>
      <c r="KL4" s="37" t="s">
        <v>84</v>
      </c>
      <c r="KM4" s="38"/>
      <c r="KN4" s="38"/>
      <c r="KO4" s="38"/>
      <c r="KP4" s="38"/>
      <c r="KQ4" s="38"/>
      <c r="KR4" s="38"/>
      <c r="KS4" s="38"/>
      <c r="KT4" s="38"/>
      <c r="KU4" s="41"/>
      <c r="KV4" s="46"/>
      <c r="KW4" s="37" t="s">
        <v>80</v>
      </c>
      <c r="KX4" s="38"/>
      <c r="KY4" s="38"/>
      <c r="KZ4" s="38"/>
      <c r="LA4" s="38"/>
      <c r="LB4" s="38"/>
      <c r="LC4" s="38"/>
      <c r="LD4" s="38"/>
      <c r="LE4" s="38"/>
      <c r="LF4" s="41"/>
      <c r="LG4" s="37" t="s">
        <v>81</v>
      </c>
      <c r="LH4" s="38"/>
      <c r="LI4" s="38"/>
      <c r="LJ4" s="38"/>
      <c r="LK4" s="38"/>
      <c r="LL4" s="38"/>
      <c r="LM4" s="38"/>
      <c r="LN4" s="38"/>
      <c r="LO4" s="38"/>
      <c r="LP4" s="41"/>
      <c r="LQ4" s="37" t="s">
        <v>82</v>
      </c>
      <c r="LR4" s="38"/>
      <c r="LS4" s="38"/>
      <c r="LT4" s="38"/>
      <c r="LU4" s="38"/>
      <c r="LV4" s="38"/>
      <c r="LW4" s="38"/>
      <c r="LX4" s="38"/>
      <c r="LY4" s="38"/>
      <c r="LZ4" s="41"/>
      <c r="MA4" s="37" t="s">
        <v>83</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48</v>
      </c>
      <c r="MZ4" s="38"/>
      <c r="NA4" s="38"/>
      <c r="NB4" s="41"/>
      <c r="NC4" s="37" t="s">
        <v>49</v>
      </c>
      <c r="ND4" s="38"/>
      <c r="NE4" s="38"/>
      <c r="NF4" s="41"/>
      <c r="NG4" s="37" t="s">
        <v>86</v>
      </c>
      <c r="NH4" s="38"/>
      <c r="NI4" s="38"/>
      <c r="NJ4" s="41"/>
    </row>
    <row r="5" spans="1:374" x14ac:dyDescent="0.2">
      <c r="A5" s="33" t="s">
        <v>87</v>
      </c>
      <c r="B5" s="46"/>
      <c r="C5" s="46"/>
      <c r="D5" s="46"/>
      <c r="E5" s="46"/>
      <c r="F5" s="46"/>
      <c r="G5" s="46"/>
      <c r="H5" s="46" t="s">
        <v>88</v>
      </c>
      <c r="I5" s="47" t="s">
        <v>89</v>
      </c>
      <c r="J5" s="47" t="s">
        <v>90</v>
      </c>
      <c r="K5" s="47" t="s">
        <v>91</v>
      </c>
      <c r="L5" s="47" t="s">
        <v>92</v>
      </c>
      <c r="M5" s="47" t="s">
        <v>93</v>
      </c>
      <c r="N5" s="47" t="s">
        <v>94</v>
      </c>
      <c r="O5" s="47" t="s">
        <v>95</v>
      </c>
      <c r="P5" s="47" t="s">
        <v>96</v>
      </c>
      <c r="Q5" s="47" t="s">
        <v>97</v>
      </c>
      <c r="R5" s="47" t="s">
        <v>98</v>
      </c>
      <c r="S5" s="47" t="s">
        <v>15</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66" x14ac:dyDescent="0.2">
      <c r="A6" s="33" t="s">
        <v>126</v>
      </c>
      <c r="B6" s="48" t="str">
        <f>B7</f>
        <v>2023</v>
      </c>
      <c r="C6" s="48" t="str">
        <f t="shared" ref="C6:AX6" si="6">C7</f>
        <v>312011</v>
      </c>
      <c r="D6" s="48" t="str">
        <f t="shared" si="6"/>
        <v>47</v>
      </c>
      <c r="E6" s="48" t="str">
        <f t="shared" si="6"/>
        <v>04</v>
      </c>
      <c r="F6" s="48" t="str">
        <f t="shared" si="6"/>
        <v>0</v>
      </c>
      <c r="G6" s="48" t="str">
        <f t="shared" si="6"/>
        <v>000</v>
      </c>
      <c r="H6" s="48" t="str">
        <f t="shared" si="6"/>
        <v>鳥取県　鳥取市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令和16年3月31日　鳥取市青谷町いかり原発電所</v>
      </c>
      <c r="S6" s="52" t="str">
        <f t="shared" si="6"/>
        <v>令和16年3月31日　鳥取市青谷町いかり原発電所</v>
      </c>
      <c r="T6" s="48" t="str">
        <f t="shared" si="6"/>
        <v>無</v>
      </c>
      <c r="U6" s="52" t="str">
        <f t="shared" si="6"/>
        <v>株式会社とっとり市民電力</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646</v>
      </c>
      <c r="AM6" s="50">
        <f t="shared" si="6"/>
        <v>650</v>
      </c>
      <c r="AN6" s="50">
        <f t="shared" si="6"/>
        <v>605</v>
      </c>
      <c r="AO6" s="50">
        <f t="shared" si="6"/>
        <v>626</v>
      </c>
      <c r="AP6" s="50">
        <f t="shared" si="6"/>
        <v>637</v>
      </c>
      <c r="AQ6" s="50">
        <f t="shared" si="6"/>
        <v>646</v>
      </c>
      <c r="AR6" s="50">
        <f t="shared" si="6"/>
        <v>650</v>
      </c>
      <c r="AS6" s="50">
        <f t="shared" si="6"/>
        <v>605</v>
      </c>
      <c r="AT6" s="50">
        <f t="shared" si="6"/>
        <v>626</v>
      </c>
      <c r="AU6" s="50">
        <f t="shared" si="6"/>
        <v>637</v>
      </c>
      <c r="AV6" s="50" t="str">
        <f t="shared" si="6"/>
        <v>-</v>
      </c>
      <c r="AW6" s="50">
        <f t="shared" si="6"/>
        <v>28045</v>
      </c>
      <c r="AX6" s="50">
        <f t="shared" si="6"/>
        <v>28045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6" x14ac:dyDescent="0.2">
      <c r="A7" s="33"/>
      <c r="B7" s="58" t="s">
        <v>127</v>
      </c>
      <c r="C7" s="58" t="s">
        <v>128</v>
      </c>
      <c r="D7" s="58" t="s">
        <v>129</v>
      </c>
      <c r="E7" s="58" t="s">
        <v>130</v>
      </c>
      <c r="F7" s="58" t="s">
        <v>131</v>
      </c>
      <c r="G7" s="58" t="s">
        <v>132</v>
      </c>
      <c r="H7" s="58" t="s">
        <v>133</v>
      </c>
      <c r="I7" s="58" t="s">
        <v>134</v>
      </c>
      <c r="J7" s="58" t="s">
        <v>135</v>
      </c>
      <c r="K7" s="58" t="s">
        <v>136</v>
      </c>
      <c r="L7" s="59" t="s">
        <v>137</v>
      </c>
      <c r="M7" s="60" t="s">
        <v>138</v>
      </c>
      <c r="N7" s="60" t="s">
        <v>138</v>
      </c>
      <c r="O7" s="61" t="s">
        <v>138</v>
      </c>
      <c r="P7" s="61">
        <v>1</v>
      </c>
      <c r="Q7" s="61" t="s">
        <v>138</v>
      </c>
      <c r="R7" s="62" t="s">
        <v>139</v>
      </c>
      <c r="S7" s="62" t="s">
        <v>139</v>
      </c>
      <c r="T7" s="63" t="s">
        <v>140</v>
      </c>
      <c r="U7" s="62" t="s">
        <v>141</v>
      </c>
      <c r="V7" s="59" t="s">
        <v>138</v>
      </c>
      <c r="W7" s="61" t="s">
        <v>138</v>
      </c>
      <c r="X7" s="61" t="s">
        <v>138</v>
      </c>
      <c r="Y7" s="61" t="s">
        <v>138</v>
      </c>
      <c r="Z7" s="61" t="s">
        <v>138</v>
      </c>
      <c r="AA7" s="61" t="s">
        <v>138</v>
      </c>
      <c r="AB7" s="61" t="s">
        <v>138</v>
      </c>
      <c r="AC7" s="61" t="s">
        <v>138</v>
      </c>
      <c r="AD7" s="61" t="s">
        <v>138</v>
      </c>
      <c r="AE7" s="61" t="s">
        <v>138</v>
      </c>
      <c r="AF7" s="61" t="s">
        <v>138</v>
      </c>
      <c r="AG7" s="61" t="s">
        <v>138</v>
      </c>
      <c r="AH7" s="61" t="s">
        <v>138</v>
      </c>
      <c r="AI7" s="61" t="s">
        <v>138</v>
      </c>
      <c r="AJ7" s="61" t="s">
        <v>138</v>
      </c>
      <c r="AK7" s="61" t="s">
        <v>138</v>
      </c>
      <c r="AL7" s="61">
        <v>646</v>
      </c>
      <c r="AM7" s="61">
        <v>650</v>
      </c>
      <c r="AN7" s="61">
        <v>605</v>
      </c>
      <c r="AO7" s="61">
        <v>626</v>
      </c>
      <c r="AP7" s="61">
        <v>637</v>
      </c>
      <c r="AQ7" s="61">
        <v>646</v>
      </c>
      <c r="AR7" s="61">
        <v>650</v>
      </c>
      <c r="AS7" s="61">
        <v>605</v>
      </c>
      <c r="AT7" s="61">
        <v>626</v>
      </c>
      <c r="AU7" s="61">
        <v>637</v>
      </c>
      <c r="AV7" s="61" t="s">
        <v>138</v>
      </c>
      <c r="AW7" s="61">
        <v>28045</v>
      </c>
      <c r="AX7" s="61">
        <v>28045</v>
      </c>
      <c r="AY7" s="64">
        <v>98.7</v>
      </c>
      <c r="AZ7" s="64">
        <v>105.8</v>
      </c>
      <c r="BA7" s="64">
        <v>95.4</v>
      </c>
      <c r="BB7" s="64">
        <v>99.6</v>
      </c>
      <c r="BC7" s="64">
        <v>100.9</v>
      </c>
      <c r="BD7" s="64">
        <v>134.69999999999999</v>
      </c>
      <c r="BE7" s="64">
        <v>141.80000000000001</v>
      </c>
      <c r="BF7" s="64">
        <v>138.19999999999999</v>
      </c>
      <c r="BG7" s="64">
        <v>135</v>
      </c>
      <c r="BH7" s="64">
        <v>136.6</v>
      </c>
      <c r="BI7" s="64">
        <v>100</v>
      </c>
      <c r="BJ7" s="64">
        <v>467</v>
      </c>
      <c r="BK7" s="64">
        <v>615.20000000000005</v>
      </c>
      <c r="BL7" s="64">
        <v>482.6</v>
      </c>
      <c r="BM7" s="64">
        <v>523.1</v>
      </c>
      <c r="BN7" s="64">
        <v>518.70000000000005</v>
      </c>
      <c r="BO7" s="64">
        <v>253.6</v>
      </c>
      <c r="BP7" s="64">
        <v>238</v>
      </c>
      <c r="BQ7" s="64">
        <v>227.5</v>
      </c>
      <c r="BR7" s="64">
        <v>238.5</v>
      </c>
      <c r="BS7" s="64">
        <v>235</v>
      </c>
      <c r="BT7" s="64">
        <v>100</v>
      </c>
      <c r="BU7" s="64" t="s">
        <v>138</v>
      </c>
      <c r="BV7" s="64" t="s">
        <v>138</v>
      </c>
      <c r="BW7" s="64" t="s">
        <v>138</v>
      </c>
      <c r="BX7" s="64" t="s">
        <v>138</v>
      </c>
      <c r="BY7" s="64" t="s">
        <v>138</v>
      </c>
      <c r="BZ7" s="64" t="s">
        <v>138</v>
      </c>
      <c r="CA7" s="64" t="s">
        <v>138</v>
      </c>
      <c r="CB7" s="64" t="s">
        <v>138</v>
      </c>
      <c r="CC7" s="64" t="s">
        <v>138</v>
      </c>
      <c r="CD7" s="64" t="s">
        <v>138</v>
      </c>
      <c r="CE7" s="64" t="s">
        <v>138</v>
      </c>
      <c r="CF7" s="64">
        <v>43936.5</v>
      </c>
      <c r="CG7" s="64">
        <v>41583.1</v>
      </c>
      <c r="CH7" s="64">
        <v>46109.1</v>
      </c>
      <c r="CI7" s="64">
        <v>44167.7</v>
      </c>
      <c r="CJ7" s="64">
        <v>43627.9</v>
      </c>
      <c r="CK7" s="64">
        <v>19066.3</v>
      </c>
      <c r="CL7" s="64">
        <v>18998.7</v>
      </c>
      <c r="CM7" s="64">
        <v>17544.5</v>
      </c>
      <c r="CN7" s="64">
        <v>19886.599999999999</v>
      </c>
      <c r="CO7" s="64">
        <v>23723.7</v>
      </c>
      <c r="CP7" s="61">
        <v>22028</v>
      </c>
      <c r="CQ7" s="61">
        <v>23943</v>
      </c>
      <c r="CR7" s="61">
        <v>21096</v>
      </c>
      <c r="CS7" s="61">
        <v>22285</v>
      </c>
      <c r="CT7" s="61">
        <v>22640</v>
      </c>
      <c r="CU7" s="61">
        <v>33434</v>
      </c>
      <c r="CV7" s="61">
        <v>36820</v>
      </c>
      <c r="CW7" s="61">
        <v>35532</v>
      </c>
      <c r="CX7" s="61">
        <v>36111</v>
      </c>
      <c r="CY7" s="61">
        <v>39983</v>
      </c>
      <c r="CZ7" s="61">
        <v>610</v>
      </c>
      <c r="DA7" s="64">
        <v>12.1</v>
      </c>
      <c r="DB7" s="64">
        <v>12.2</v>
      </c>
      <c r="DC7" s="64">
        <v>11.3</v>
      </c>
      <c r="DD7" s="64">
        <v>11.7</v>
      </c>
      <c r="DE7" s="64">
        <v>11.9</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839.7</v>
      </c>
      <c r="DV7" s="64">
        <v>751.3</v>
      </c>
      <c r="DW7" s="64">
        <v>729.2</v>
      </c>
      <c r="DX7" s="64">
        <v>628.4</v>
      </c>
      <c r="DY7" s="64">
        <v>542.29999999999995</v>
      </c>
      <c r="DZ7" s="64">
        <v>184.7</v>
      </c>
      <c r="EA7" s="64">
        <v>175.7</v>
      </c>
      <c r="EB7" s="64">
        <v>208.4</v>
      </c>
      <c r="EC7" s="64">
        <v>198.6</v>
      </c>
      <c r="ED7" s="64">
        <v>198</v>
      </c>
      <c r="EE7" s="64" t="s">
        <v>138</v>
      </c>
      <c r="EF7" s="64" t="s">
        <v>138</v>
      </c>
      <c r="EG7" s="64" t="s">
        <v>138</v>
      </c>
      <c r="EH7" s="64" t="s">
        <v>138</v>
      </c>
      <c r="EI7" s="64" t="s">
        <v>138</v>
      </c>
      <c r="EJ7" s="64" t="s">
        <v>138</v>
      </c>
      <c r="EK7" s="64" t="s">
        <v>138</v>
      </c>
      <c r="EL7" s="64" t="s">
        <v>138</v>
      </c>
      <c r="EM7" s="64" t="s">
        <v>138</v>
      </c>
      <c r="EN7" s="64" t="s">
        <v>138</v>
      </c>
      <c r="EO7" s="64">
        <v>100</v>
      </c>
      <c r="EP7" s="64">
        <v>100</v>
      </c>
      <c r="EQ7" s="64">
        <v>100</v>
      </c>
      <c r="ER7" s="64">
        <v>100</v>
      </c>
      <c r="ES7" s="64">
        <v>100</v>
      </c>
      <c r="ET7" s="64">
        <v>86.6</v>
      </c>
      <c r="EU7" s="64">
        <v>87.5</v>
      </c>
      <c r="EV7" s="64">
        <v>90.7</v>
      </c>
      <c r="EW7" s="64">
        <v>85</v>
      </c>
      <c r="EX7" s="64">
        <v>77.2</v>
      </c>
      <c r="EY7" s="61" t="s">
        <v>138</v>
      </c>
      <c r="EZ7" s="64" t="s">
        <v>138</v>
      </c>
      <c r="FA7" s="64" t="s">
        <v>138</v>
      </c>
      <c r="FB7" s="64" t="s">
        <v>138</v>
      </c>
      <c r="FC7" s="64" t="s">
        <v>138</v>
      </c>
      <c r="FD7" s="64" t="s">
        <v>138</v>
      </c>
      <c r="FE7" s="64">
        <v>60.4</v>
      </c>
      <c r="FF7" s="64">
        <v>54.1</v>
      </c>
      <c r="FG7" s="64">
        <v>58.1</v>
      </c>
      <c r="FH7" s="64">
        <v>55.4</v>
      </c>
      <c r="FI7" s="64">
        <v>46.1</v>
      </c>
      <c r="FJ7" s="64" t="s">
        <v>138</v>
      </c>
      <c r="FK7" s="64" t="s">
        <v>138</v>
      </c>
      <c r="FL7" s="64" t="s">
        <v>138</v>
      </c>
      <c r="FM7" s="64" t="s">
        <v>138</v>
      </c>
      <c r="FN7" s="64" t="s">
        <v>138</v>
      </c>
      <c r="FO7" s="64">
        <v>14.9</v>
      </c>
      <c r="FP7" s="64">
        <v>16.2</v>
      </c>
      <c r="FQ7" s="64">
        <v>5.6</v>
      </c>
      <c r="FR7" s="64">
        <v>7</v>
      </c>
      <c r="FS7" s="64">
        <v>35.700000000000003</v>
      </c>
      <c r="FT7" s="64" t="s">
        <v>138</v>
      </c>
      <c r="FU7" s="64" t="s">
        <v>138</v>
      </c>
      <c r="FV7" s="64" t="s">
        <v>138</v>
      </c>
      <c r="FW7" s="64" t="s">
        <v>138</v>
      </c>
      <c r="FX7" s="64" t="s">
        <v>138</v>
      </c>
      <c r="FY7" s="64">
        <v>314.5</v>
      </c>
      <c r="FZ7" s="64">
        <v>339.9</v>
      </c>
      <c r="GA7" s="64">
        <v>303.60000000000002</v>
      </c>
      <c r="GB7" s="64">
        <v>276.89999999999998</v>
      </c>
      <c r="GC7" s="64">
        <v>385.1</v>
      </c>
      <c r="GD7" s="64" t="s">
        <v>138</v>
      </c>
      <c r="GE7" s="64" t="s">
        <v>138</v>
      </c>
      <c r="GF7" s="64" t="s">
        <v>138</v>
      </c>
      <c r="GG7" s="64" t="s">
        <v>138</v>
      </c>
      <c r="GH7" s="64" t="s">
        <v>138</v>
      </c>
      <c r="GI7" s="64" t="s">
        <v>138</v>
      </c>
      <c r="GJ7" s="64" t="s">
        <v>138</v>
      </c>
      <c r="GK7" s="64" t="s">
        <v>138</v>
      </c>
      <c r="GL7" s="64" t="s">
        <v>138</v>
      </c>
      <c r="GM7" s="64" t="s">
        <v>138</v>
      </c>
      <c r="GN7" s="64" t="s">
        <v>138</v>
      </c>
      <c r="GO7" s="64" t="s">
        <v>138</v>
      </c>
      <c r="GP7" s="64" t="s">
        <v>138</v>
      </c>
      <c r="GQ7" s="64" t="s">
        <v>138</v>
      </c>
      <c r="GR7" s="64" t="s">
        <v>138</v>
      </c>
      <c r="GS7" s="64">
        <v>96</v>
      </c>
      <c r="GT7" s="64">
        <v>97.1</v>
      </c>
      <c r="GU7" s="64">
        <v>98.9</v>
      </c>
      <c r="GV7" s="64">
        <v>99.1</v>
      </c>
      <c r="GW7" s="64">
        <v>97.4</v>
      </c>
      <c r="GX7" s="61" t="s">
        <v>138</v>
      </c>
      <c r="GY7" s="64" t="s">
        <v>138</v>
      </c>
      <c r="GZ7" s="64" t="s">
        <v>138</v>
      </c>
      <c r="HA7" s="64" t="s">
        <v>138</v>
      </c>
      <c r="HB7" s="64" t="s">
        <v>138</v>
      </c>
      <c r="HC7" s="64" t="s">
        <v>138</v>
      </c>
      <c r="HD7" s="64">
        <v>71.8</v>
      </c>
      <c r="HE7" s="64">
        <v>70.400000000000006</v>
      </c>
      <c r="HF7" s="64">
        <v>70.8</v>
      </c>
      <c r="HG7" s="64">
        <v>71.7</v>
      </c>
      <c r="HH7" s="64">
        <v>68.2</v>
      </c>
      <c r="HI7" s="64" t="s">
        <v>138</v>
      </c>
      <c r="HJ7" s="64" t="s">
        <v>138</v>
      </c>
      <c r="HK7" s="64" t="s">
        <v>138</v>
      </c>
      <c r="HL7" s="64" t="s">
        <v>138</v>
      </c>
      <c r="HM7" s="64" t="s">
        <v>138</v>
      </c>
      <c r="HN7" s="64">
        <v>0</v>
      </c>
      <c r="HO7" s="64">
        <v>0</v>
      </c>
      <c r="HP7" s="64">
        <v>0.7</v>
      </c>
      <c r="HQ7" s="64">
        <v>0.8</v>
      </c>
      <c r="HR7" s="64">
        <v>0</v>
      </c>
      <c r="HS7" s="64" t="s">
        <v>138</v>
      </c>
      <c r="HT7" s="64" t="s">
        <v>138</v>
      </c>
      <c r="HU7" s="64" t="s">
        <v>138</v>
      </c>
      <c r="HV7" s="64" t="s">
        <v>138</v>
      </c>
      <c r="HW7" s="64" t="s">
        <v>138</v>
      </c>
      <c r="HX7" s="64">
        <v>55.3</v>
      </c>
      <c r="HY7" s="64">
        <v>54.4</v>
      </c>
      <c r="HZ7" s="64">
        <v>57.6</v>
      </c>
      <c r="IA7" s="64">
        <v>38</v>
      </c>
      <c r="IB7" s="64">
        <v>25.6</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31.2</v>
      </c>
      <c r="IS7" s="64">
        <v>31.7</v>
      </c>
      <c r="IT7" s="64">
        <v>37.9</v>
      </c>
      <c r="IU7" s="64">
        <v>17.3</v>
      </c>
      <c r="IV7" s="64">
        <v>5.6</v>
      </c>
      <c r="IW7" s="61" t="s">
        <v>138</v>
      </c>
      <c r="IX7" s="64" t="s">
        <v>138</v>
      </c>
      <c r="IY7" s="64" t="s">
        <v>138</v>
      </c>
      <c r="IZ7" s="64" t="s">
        <v>138</v>
      </c>
      <c r="JA7" s="64" t="s">
        <v>138</v>
      </c>
      <c r="JB7" s="64" t="s">
        <v>138</v>
      </c>
      <c r="JC7" s="64">
        <v>12.3</v>
      </c>
      <c r="JD7" s="64">
        <v>16.899999999999999</v>
      </c>
      <c r="JE7" s="64">
        <v>21.3</v>
      </c>
      <c r="JF7" s="64">
        <v>19.399999999999999</v>
      </c>
      <c r="JG7" s="64">
        <v>17.899999999999999</v>
      </c>
      <c r="JH7" s="64" t="s">
        <v>138</v>
      </c>
      <c r="JI7" s="64" t="s">
        <v>138</v>
      </c>
      <c r="JJ7" s="64" t="s">
        <v>138</v>
      </c>
      <c r="JK7" s="64" t="s">
        <v>138</v>
      </c>
      <c r="JL7" s="64" t="s">
        <v>138</v>
      </c>
      <c r="JM7" s="64">
        <v>29.8</v>
      </c>
      <c r="JN7" s="64">
        <v>24.4</v>
      </c>
      <c r="JO7" s="64">
        <v>16.600000000000001</v>
      </c>
      <c r="JP7" s="64">
        <v>8.6</v>
      </c>
      <c r="JQ7" s="64">
        <v>8.4</v>
      </c>
      <c r="JR7" s="64" t="s">
        <v>138</v>
      </c>
      <c r="JS7" s="64" t="s">
        <v>138</v>
      </c>
      <c r="JT7" s="64" t="s">
        <v>138</v>
      </c>
      <c r="JU7" s="64" t="s">
        <v>138</v>
      </c>
      <c r="JV7" s="64" t="s">
        <v>138</v>
      </c>
      <c r="JW7" s="64">
        <v>470.4</v>
      </c>
      <c r="JX7" s="64">
        <v>340.1</v>
      </c>
      <c r="JY7" s="64">
        <v>453.6</v>
      </c>
      <c r="JZ7" s="64">
        <v>506.5</v>
      </c>
      <c r="KA7" s="64">
        <v>558.29999999999995</v>
      </c>
      <c r="KB7" s="64" t="s">
        <v>138</v>
      </c>
      <c r="KC7" s="64" t="s">
        <v>138</v>
      </c>
      <c r="KD7" s="64" t="s">
        <v>138</v>
      </c>
      <c r="KE7" s="64" t="s">
        <v>138</v>
      </c>
      <c r="KF7" s="64" t="s">
        <v>138</v>
      </c>
      <c r="KG7" s="64" t="s">
        <v>138</v>
      </c>
      <c r="KH7" s="64" t="s">
        <v>138</v>
      </c>
      <c r="KI7" s="64" t="s">
        <v>138</v>
      </c>
      <c r="KJ7" s="64" t="s">
        <v>138</v>
      </c>
      <c r="KK7" s="64" t="s">
        <v>138</v>
      </c>
      <c r="KL7" s="64" t="s">
        <v>138</v>
      </c>
      <c r="KM7" s="64" t="s">
        <v>138</v>
      </c>
      <c r="KN7" s="64" t="s">
        <v>138</v>
      </c>
      <c r="KO7" s="64" t="s">
        <v>138</v>
      </c>
      <c r="KP7" s="64" t="s">
        <v>138</v>
      </c>
      <c r="KQ7" s="64">
        <v>95.3</v>
      </c>
      <c r="KR7" s="64">
        <v>95</v>
      </c>
      <c r="KS7" s="64">
        <v>96.5</v>
      </c>
      <c r="KT7" s="64">
        <v>98.5</v>
      </c>
      <c r="KU7" s="64">
        <v>97.7</v>
      </c>
      <c r="KV7" s="61">
        <v>610</v>
      </c>
      <c r="KW7" s="64">
        <v>12.1</v>
      </c>
      <c r="KX7" s="64">
        <v>12.2</v>
      </c>
      <c r="KY7" s="64">
        <v>11.3</v>
      </c>
      <c r="KZ7" s="64">
        <v>11.7</v>
      </c>
      <c r="LA7" s="64">
        <v>11.9</v>
      </c>
      <c r="LB7" s="64">
        <v>14.9</v>
      </c>
      <c r="LC7" s="64">
        <v>14.9</v>
      </c>
      <c r="LD7" s="64">
        <v>14.3</v>
      </c>
      <c r="LE7" s="64">
        <v>13.8</v>
      </c>
      <c r="LF7" s="64">
        <v>14.2</v>
      </c>
      <c r="LG7" s="64">
        <v>0</v>
      </c>
      <c r="LH7" s="64">
        <v>0</v>
      </c>
      <c r="LI7" s="64">
        <v>0</v>
      </c>
      <c r="LJ7" s="64">
        <v>0</v>
      </c>
      <c r="LK7" s="64">
        <v>0</v>
      </c>
      <c r="LL7" s="64">
        <v>0.4</v>
      </c>
      <c r="LM7" s="64">
        <v>1.8</v>
      </c>
      <c r="LN7" s="64">
        <v>1.8</v>
      </c>
      <c r="LO7" s="64">
        <v>2.7</v>
      </c>
      <c r="LP7" s="64">
        <v>9.6999999999999993</v>
      </c>
      <c r="LQ7" s="64">
        <v>839.7</v>
      </c>
      <c r="LR7" s="64">
        <v>751.3</v>
      </c>
      <c r="LS7" s="64">
        <v>729.2</v>
      </c>
      <c r="LT7" s="64">
        <v>628.4</v>
      </c>
      <c r="LU7" s="64">
        <v>542.29999999999995</v>
      </c>
      <c r="LV7" s="64">
        <v>138.1</v>
      </c>
      <c r="LW7" s="64">
        <v>125.8</v>
      </c>
      <c r="LX7" s="64">
        <v>119.4</v>
      </c>
      <c r="LY7" s="64">
        <v>113</v>
      </c>
      <c r="LZ7" s="64">
        <v>99.1</v>
      </c>
      <c r="MA7" s="64" t="s">
        <v>138</v>
      </c>
      <c r="MB7" s="64" t="s">
        <v>138</v>
      </c>
      <c r="MC7" s="64" t="s">
        <v>138</v>
      </c>
      <c r="MD7" s="64" t="s">
        <v>138</v>
      </c>
      <c r="ME7" s="64" t="s">
        <v>138</v>
      </c>
      <c r="MF7" s="64" t="s">
        <v>138</v>
      </c>
      <c r="MG7" s="64" t="s">
        <v>138</v>
      </c>
      <c r="MH7" s="64" t="s">
        <v>138</v>
      </c>
      <c r="MI7" s="64" t="s">
        <v>138</v>
      </c>
      <c r="MJ7" s="64" t="s">
        <v>138</v>
      </c>
      <c r="MK7" s="64">
        <v>100</v>
      </c>
      <c r="ML7" s="64">
        <v>100</v>
      </c>
      <c r="MM7" s="64">
        <v>100</v>
      </c>
      <c r="MN7" s="64">
        <v>100</v>
      </c>
      <c r="MO7" s="64">
        <v>100</v>
      </c>
      <c r="MP7" s="64">
        <v>98.8</v>
      </c>
      <c r="MQ7" s="64">
        <v>98.9</v>
      </c>
      <c r="MR7" s="64">
        <v>99.7</v>
      </c>
      <c r="MS7" s="64">
        <v>99.8</v>
      </c>
      <c r="MT7" s="64">
        <v>99.7</v>
      </c>
      <c r="MU7" s="64" t="s">
        <v>138</v>
      </c>
      <c r="MV7" s="64" t="s">
        <v>138</v>
      </c>
      <c r="MW7" s="64" t="s">
        <v>138</v>
      </c>
      <c r="MX7" s="64" t="s">
        <v>138</v>
      </c>
      <c r="MY7" s="64" t="s">
        <v>138</v>
      </c>
      <c r="MZ7" s="64" t="s">
        <v>138</v>
      </c>
      <c r="NA7" s="64" t="s">
        <v>138</v>
      </c>
      <c r="NB7" s="64" t="s">
        <v>138</v>
      </c>
      <c r="NC7" s="64" t="s">
        <v>138</v>
      </c>
      <c r="ND7" s="64" t="s">
        <v>138</v>
      </c>
      <c r="NE7" s="64" t="s">
        <v>138</v>
      </c>
      <c r="NF7" s="64" t="s">
        <v>138</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142</v>
      </c>
      <c r="FB8" s="66"/>
      <c r="FC8" s="66"/>
      <c r="FD8" s="66"/>
      <c r="FE8" s="66"/>
      <c r="FF8" s="67"/>
      <c r="FG8" s="66"/>
      <c r="FH8" s="66"/>
      <c r="FI8" s="66" t="str">
        <f>FJ4</f>
        <v>修繕費比率（％）</v>
      </c>
      <c r="FJ8" s="66" t="b">
        <f>IF(SUM($M$6,$MU$7:$MX$7)=0,FALSE,TRUE)</f>
        <v>0</v>
      </c>
      <c r="FK8" s="68" t="s">
        <v>142</v>
      </c>
      <c r="FL8" s="66"/>
      <c r="FM8" s="66"/>
      <c r="FN8" s="66"/>
      <c r="FO8" s="66"/>
      <c r="FP8" s="66"/>
      <c r="FQ8" s="67"/>
      <c r="FR8" s="66"/>
      <c r="FS8" s="66" t="str">
        <f>FT4</f>
        <v>企業債残高対料金収入比率（％）</v>
      </c>
      <c r="FT8" s="66" t="b">
        <f>IF(SUM($M$6,$MU$7:$MX$7)=0,FALSE,TRUE)</f>
        <v>0</v>
      </c>
      <c r="FU8" s="68" t="s">
        <v>142</v>
      </c>
      <c r="FV8" s="66"/>
      <c r="FW8" s="66"/>
      <c r="FX8" s="66"/>
      <c r="FY8" s="66"/>
      <c r="FZ8" s="66"/>
      <c r="GA8" s="66"/>
      <c r="GB8" s="67"/>
      <c r="GC8" s="66" t="str">
        <f>GD4</f>
        <v>有形固定資産減価償却率（％）</v>
      </c>
      <c r="GD8" s="66" t="b">
        <f>IF(SUM($M$6,$MU$7:$MX$7)=0,FALSE,TRUE)</f>
        <v>0</v>
      </c>
      <c r="GE8" s="68" t="s">
        <v>142</v>
      </c>
      <c r="GF8" s="66"/>
      <c r="GG8" s="66"/>
      <c r="GH8" s="66"/>
      <c r="GI8" s="66"/>
      <c r="GJ8" s="66"/>
      <c r="GK8" s="66"/>
      <c r="GL8" s="66"/>
      <c r="GM8" s="66" t="str">
        <f>GN4</f>
        <v>FIT・FIP収入割合（％）</v>
      </c>
      <c r="GN8" s="66" t="b">
        <f>IF(SUM($M$6,$MU$7:$MX$7)=0,FALSE,TRUE)</f>
        <v>0</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0</v>
      </c>
      <c r="IY8" s="68" t="s">
        <v>142</v>
      </c>
      <c r="IZ8" s="66"/>
      <c r="JA8" s="66"/>
      <c r="JB8" s="66"/>
      <c r="JC8" s="66"/>
      <c r="JD8" s="67"/>
      <c r="JE8" s="66"/>
      <c r="JF8" s="66"/>
      <c r="JG8" s="66" t="str">
        <f>JH4</f>
        <v>修繕費比率（％）</v>
      </c>
      <c r="JH8" s="66" t="b">
        <f>IF(SUM($O$7,$NC$7:$NF$7)=0,FALSE,TRUE)</f>
        <v>0</v>
      </c>
      <c r="JI8" s="68" t="s">
        <v>142</v>
      </c>
      <c r="JJ8" s="66"/>
      <c r="JK8" s="66"/>
      <c r="JL8" s="66"/>
      <c r="JM8" s="66"/>
      <c r="JN8" s="66"/>
      <c r="JO8" s="67"/>
      <c r="JP8" s="66"/>
      <c r="JQ8" s="66" t="str">
        <f>JR4</f>
        <v>企業債残高対料金収入比率（％）</v>
      </c>
      <c r="JR8" s="66" t="b">
        <f>IF(SUM($O$7,$NC$7:$NF$7)=0,FALSE,TRUE)</f>
        <v>0</v>
      </c>
      <c r="JS8" s="68" t="s">
        <v>142</v>
      </c>
      <c r="JT8" s="66"/>
      <c r="JU8" s="66"/>
      <c r="JV8" s="66"/>
      <c r="JW8" s="66"/>
      <c r="JX8" s="66"/>
      <c r="JY8" s="66"/>
      <c r="JZ8" s="67"/>
      <c r="KA8" s="66" t="str">
        <f>KB4</f>
        <v>有形固定資産減価償却率（％）</v>
      </c>
      <c r="KB8" s="66" t="b">
        <f>IF(SUM($O$7,$NC$7:$NF$7)=0,FALSE,TRUE)</f>
        <v>0</v>
      </c>
      <c r="KC8" s="68" t="s">
        <v>142</v>
      </c>
      <c r="KD8" s="66"/>
      <c r="KE8" s="66"/>
      <c r="KF8" s="66"/>
      <c r="KG8" s="66"/>
      <c r="KH8" s="66"/>
      <c r="KI8" s="66"/>
      <c r="KJ8" s="66"/>
      <c r="KK8" s="66" t="str">
        <f>KL4</f>
        <v>FIT・FIP収入割合（％）</v>
      </c>
      <c r="KL8" s="66" t="b">
        <f>IF(SUM($O$7,$NC$7:$NF$7)=0,FALSE,TRUE)</f>
        <v>0</v>
      </c>
      <c r="KM8" s="68" t="s">
        <v>142</v>
      </c>
      <c r="KN8" s="66"/>
      <c r="KO8" s="66"/>
      <c r="KP8" s="66"/>
      <c r="KQ8" s="65"/>
      <c r="KR8" s="65"/>
      <c r="KS8" s="65"/>
      <c r="KT8" s="65"/>
      <c r="KU8" s="66" t="str">
        <f>KV5</f>
        <v>最大出力合計</v>
      </c>
      <c r="KV8" s="66" t="str">
        <f>KW4</f>
        <v>設備利用率（％）</v>
      </c>
      <c r="KW8" s="66" t="b">
        <f>IF(SUM($P$7,$NG$7:$NJ$7)=0,FALSE,TRUE)</f>
        <v>1</v>
      </c>
      <c r="KX8" s="68" t="s">
        <v>142</v>
      </c>
      <c r="KY8" s="66"/>
      <c r="KZ8" s="66"/>
      <c r="LA8" s="66"/>
      <c r="LB8" s="66"/>
      <c r="LC8" s="67"/>
      <c r="LD8" s="66"/>
      <c r="LE8" s="66"/>
      <c r="LF8" s="66" t="str">
        <f>LG4</f>
        <v>修繕費比率（％）</v>
      </c>
      <c r="LG8" s="66" t="b">
        <f>IF(SUM($P$7,$NG$7:$NJ$7)=0,FALSE,TRUE)</f>
        <v>1</v>
      </c>
      <c r="LH8" s="68" t="s">
        <v>142</v>
      </c>
      <c r="LI8" s="66"/>
      <c r="LJ8" s="66"/>
      <c r="LK8" s="66"/>
      <c r="LL8" s="66"/>
      <c r="LM8" s="66"/>
      <c r="LN8" s="67"/>
      <c r="LO8" s="66"/>
      <c r="LP8" s="66" t="str">
        <f>LQ4</f>
        <v>企業債残高対料金収入比率（％）</v>
      </c>
      <c r="LQ8" s="66" t="b">
        <f>IF(SUM($P$7,$NG$7:$NJ$7)=0,FALSE,TRUE)</f>
        <v>1</v>
      </c>
      <c r="LR8" s="68" t="s">
        <v>142</v>
      </c>
      <c r="LS8" s="66"/>
      <c r="LT8" s="66"/>
      <c r="LU8" s="66"/>
      <c r="LV8" s="66"/>
      <c r="LW8" s="66"/>
      <c r="LX8" s="66"/>
      <c r="LY8" s="67"/>
      <c r="LZ8" s="66" t="str">
        <f>MA4</f>
        <v>有形固定資産減価償却率（％）</v>
      </c>
      <c r="MA8" s="66" t="b">
        <f>IF(SUM($P$7,$NG$7:$NJ$7)=0,FALSE,TRUE)</f>
        <v>1</v>
      </c>
      <c r="MB8" s="68" t="s">
        <v>142</v>
      </c>
      <c r="MC8" s="66"/>
      <c r="MD8" s="66"/>
      <c r="ME8" s="66"/>
      <c r="MF8" s="66"/>
      <c r="MG8" s="66"/>
      <c r="MH8" s="66"/>
      <c r="MI8" s="66"/>
      <c r="MJ8" s="66" t="str">
        <f>MK4</f>
        <v>FIT・FIP収入割合（％）</v>
      </c>
      <c r="MK8" s="66" t="b">
        <f>IF(SUM($P$7,$NG$7:$NJ$7)=0,FALSE,TRUE)</f>
        <v>1</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（最大出力合計610kW）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（最大出力合計610kW）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149</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98.7</v>
      </c>
      <c r="AZ11" s="75">
        <f>AZ7</f>
        <v>105.8</v>
      </c>
      <c r="BA11" s="75">
        <f>BA7</f>
        <v>95.4</v>
      </c>
      <c r="BB11" s="75">
        <f>BB7</f>
        <v>99.6</v>
      </c>
      <c r="BC11" s="75">
        <f>BC7</f>
        <v>100.9</v>
      </c>
      <c r="BD11" s="65"/>
      <c r="BE11" s="65"/>
      <c r="BF11" s="65"/>
      <c r="BG11" s="65"/>
      <c r="BH11" s="65"/>
      <c r="BI11" s="74" t="s">
        <v>150</v>
      </c>
      <c r="BJ11" s="75">
        <f>BJ7</f>
        <v>467</v>
      </c>
      <c r="BK11" s="75">
        <f>BK7</f>
        <v>615.20000000000005</v>
      </c>
      <c r="BL11" s="75">
        <f>BL7</f>
        <v>482.6</v>
      </c>
      <c r="BM11" s="75">
        <f>BM7</f>
        <v>523.1</v>
      </c>
      <c r="BN11" s="75">
        <f>BN7</f>
        <v>518.70000000000005</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152</v>
      </c>
      <c r="CF11" s="75">
        <f>CF7</f>
        <v>43936.5</v>
      </c>
      <c r="CG11" s="75">
        <f>CG7</f>
        <v>41583.1</v>
      </c>
      <c r="CH11" s="75">
        <f>CH7</f>
        <v>46109.1</v>
      </c>
      <c r="CI11" s="75">
        <f>CI7</f>
        <v>44167.7</v>
      </c>
      <c r="CJ11" s="75">
        <f>CJ7</f>
        <v>43627.9</v>
      </c>
      <c r="CK11" s="65"/>
      <c r="CL11" s="65"/>
      <c r="CM11" s="65"/>
      <c r="CN11" s="65"/>
      <c r="CO11" s="74" t="s">
        <v>150</v>
      </c>
      <c r="CP11" s="76">
        <f>CP7</f>
        <v>22028</v>
      </c>
      <c r="CQ11" s="76">
        <f>CQ7</f>
        <v>23943</v>
      </c>
      <c r="CR11" s="76">
        <f>CR7</f>
        <v>21096</v>
      </c>
      <c r="CS11" s="76">
        <f>CS7</f>
        <v>22285</v>
      </c>
      <c r="CT11" s="76">
        <f>CT7</f>
        <v>22640</v>
      </c>
      <c r="CU11" s="65"/>
      <c r="CV11" s="65"/>
      <c r="CW11" s="65"/>
      <c r="CX11" s="65"/>
      <c r="CY11" s="65"/>
      <c r="CZ11" s="74" t="s">
        <v>150</v>
      </c>
      <c r="DA11" s="75">
        <f>DA7</f>
        <v>12.1</v>
      </c>
      <c r="DB11" s="75">
        <f>DB7</f>
        <v>12.2</v>
      </c>
      <c r="DC11" s="75">
        <f>DC7</f>
        <v>11.3</v>
      </c>
      <c r="DD11" s="75">
        <f>DD7</f>
        <v>11.7</v>
      </c>
      <c r="DE11" s="75">
        <f>DE7</f>
        <v>11.9</v>
      </c>
      <c r="DF11" s="65"/>
      <c r="DG11" s="65"/>
      <c r="DH11" s="65"/>
      <c r="DI11" s="65"/>
      <c r="DJ11" s="74" t="s">
        <v>150</v>
      </c>
      <c r="DK11" s="75">
        <f>DK7</f>
        <v>0</v>
      </c>
      <c r="DL11" s="75">
        <f>DL7</f>
        <v>0</v>
      </c>
      <c r="DM11" s="75">
        <f>DM7</f>
        <v>0</v>
      </c>
      <c r="DN11" s="75">
        <f>DN7</f>
        <v>0</v>
      </c>
      <c r="DO11" s="75">
        <f>DO7</f>
        <v>0</v>
      </c>
      <c r="DP11" s="65"/>
      <c r="DQ11" s="65"/>
      <c r="DR11" s="65"/>
      <c r="DS11" s="65"/>
      <c r="DT11" s="74" t="s">
        <v>150</v>
      </c>
      <c r="DU11" s="75">
        <f>DU7</f>
        <v>839.7</v>
      </c>
      <c r="DV11" s="75">
        <f>DV7</f>
        <v>751.3</v>
      </c>
      <c r="DW11" s="75">
        <f>DW7</f>
        <v>729.2</v>
      </c>
      <c r="DX11" s="75">
        <f>DX7</f>
        <v>628.4</v>
      </c>
      <c r="DY11" s="75">
        <f>DY7</f>
        <v>542.29999999999995</v>
      </c>
      <c r="DZ11" s="65"/>
      <c r="EA11" s="65"/>
      <c r="EB11" s="65"/>
      <c r="EC11" s="65"/>
      <c r="ED11" s="74" t="s">
        <v>150</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100</v>
      </c>
      <c r="ET11" s="65"/>
      <c r="EU11" s="65"/>
      <c r="EV11" s="65"/>
      <c r="EW11" s="65"/>
      <c r="EX11" s="65"/>
      <c r="EY11" s="74" t="s">
        <v>150</v>
      </c>
      <c r="EZ11" s="75" t="str">
        <f>EZ7</f>
        <v>-</v>
      </c>
      <c r="FA11" s="75" t="str">
        <f>FA7</f>
        <v>-</v>
      </c>
      <c r="FB11" s="75" t="str">
        <f>FB7</f>
        <v>-</v>
      </c>
      <c r="FC11" s="75" t="str">
        <f>FC7</f>
        <v>-</v>
      </c>
      <c r="FD11" s="75" t="str">
        <f>FD7</f>
        <v>-</v>
      </c>
      <c r="FE11" s="65"/>
      <c r="FF11" s="65"/>
      <c r="FG11" s="65"/>
      <c r="FH11" s="65"/>
      <c r="FI11" s="74" t="s">
        <v>150</v>
      </c>
      <c r="FJ11" s="75" t="str">
        <f>FJ7</f>
        <v>-</v>
      </c>
      <c r="FK11" s="75" t="str">
        <f>FK7</f>
        <v>-</v>
      </c>
      <c r="FL11" s="75" t="str">
        <f>FL7</f>
        <v>-</v>
      </c>
      <c r="FM11" s="75" t="str">
        <f>FM7</f>
        <v>-</v>
      </c>
      <c r="FN11" s="75" t="str">
        <f>FN7</f>
        <v>-</v>
      </c>
      <c r="FO11" s="65"/>
      <c r="FP11" s="65"/>
      <c r="FQ11" s="65"/>
      <c r="FR11" s="65"/>
      <c r="FS11" s="74" t="s">
        <v>150</v>
      </c>
      <c r="FT11" s="75" t="str">
        <f>FT7</f>
        <v>-</v>
      </c>
      <c r="FU11" s="75" t="str">
        <f>FU7</f>
        <v>-</v>
      </c>
      <c r="FV11" s="75" t="str">
        <f>FV7</f>
        <v>-</v>
      </c>
      <c r="FW11" s="75" t="str">
        <f>FW7</f>
        <v>-</v>
      </c>
      <c r="FX11" s="75" t="str">
        <f>FX7</f>
        <v>-</v>
      </c>
      <c r="FY11" s="65"/>
      <c r="FZ11" s="65"/>
      <c r="GA11" s="65"/>
      <c r="GB11" s="65"/>
      <c r="GC11" s="74" t="s">
        <v>150</v>
      </c>
      <c r="GD11" s="75" t="str">
        <f>GD7</f>
        <v>-</v>
      </c>
      <c r="GE11" s="75" t="str">
        <f>GE7</f>
        <v>-</v>
      </c>
      <c r="GF11" s="75" t="str">
        <f>GF7</f>
        <v>-</v>
      </c>
      <c r="GG11" s="75" t="str">
        <f>GG7</f>
        <v>-</v>
      </c>
      <c r="GH11" s="75" t="str">
        <f>GH7</f>
        <v>-</v>
      </c>
      <c r="GI11" s="65"/>
      <c r="GJ11" s="65"/>
      <c r="GK11" s="65"/>
      <c r="GL11" s="65"/>
      <c r="GM11" s="74" t="s">
        <v>150</v>
      </c>
      <c r="GN11" s="75" t="str">
        <f>GN7</f>
        <v>-</v>
      </c>
      <c r="GO11" s="75" t="str">
        <f>GO7</f>
        <v>-</v>
      </c>
      <c r="GP11" s="75" t="str">
        <f>GP7</f>
        <v>-</v>
      </c>
      <c r="GQ11" s="75" t="str">
        <f>GQ7</f>
        <v>-</v>
      </c>
      <c r="GR11" s="75" t="str">
        <f>GR7</f>
        <v>-</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150</v>
      </c>
      <c r="KL11" s="75" t="str">
        <f>KL7</f>
        <v>-</v>
      </c>
      <c r="KM11" s="75" t="str">
        <f>KM7</f>
        <v>-</v>
      </c>
      <c r="KN11" s="75" t="str">
        <f>KN7</f>
        <v>-</v>
      </c>
      <c r="KO11" s="75" t="str">
        <f>KO7</f>
        <v>-</v>
      </c>
      <c r="KP11" s="75" t="str">
        <f>KP7</f>
        <v>-</v>
      </c>
      <c r="KQ11" s="65"/>
      <c r="KR11" s="65"/>
      <c r="KS11" s="65"/>
      <c r="KT11" s="65"/>
      <c r="KU11" s="65"/>
      <c r="KV11" s="74" t="s">
        <v>150</v>
      </c>
      <c r="KW11" s="75">
        <f>KW7</f>
        <v>12.1</v>
      </c>
      <c r="KX11" s="75">
        <f>KX7</f>
        <v>12.2</v>
      </c>
      <c r="KY11" s="75">
        <f>KY7</f>
        <v>11.3</v>
      </c>
      <c r="KZ11" s="75">
        <f>KZ7</f>
        <v>11.7</v>
      </c>
      <c r="LA11" s="75">
        <f>LA7</f>
        <v>11.9</v>
      </c>
      <c r="LB11" s="65"/>
      <c r="LC11" s="65"/>
      <c r="LD11" s="65"/>
      <c r="LE11" s="65"/>
      <c r="LF11" s="74" t="s">
        <v>150</v>
      </c>
      <c r="LG11" s="75">
        <f>LG7</f>
        <v>0</v>
      </c>
      <c r="LH11" s="75">
        <f>LH7</f>
        <v>0</v>
      </c>
      <c r="LI11" s="75">
        <f>LI7</f>
        <v>0</v>
      </c>
      <c r="LJ11" s="75">
        <f>LJ7</f>
        <v>0</v>
      </c>
      <c r="LK11" s="75">
        <f>LK7</f>
        <v>0</v>
      </c>
      <c r="LL11" s="65"/>
      <c r="LM11" s="65"/>
      <c r="LN11" s="65"/>
      <c r="LO11" s="65"/>
      <c r="LP11" s="74" t="s">
        <v>153</v>
      </c>
      <c r="LQ11" s="75">
        <f>LQ7</f>
        <v>839.7</v>
      </c>
      <c r="LR11" s="75">
        <f>LR7</f>
        <v>751.3</v>
      </c>
      <c r="LS11" s="75">
        <f>LS7</f>
        <v>729.2</v>
      </c>
      <c r="LT11" s="75">
        <f>LT7</f>
        <v>628.4</v>
      </c>
      <c r="LU11" s="75">
        <f>LU7</f>
        <v>542.29999999999995</v>
      </c>
      <c r="LV11" s="65"/>
      <c r="LW11" s="65"/>
      <c r="LX11" s="65"/>
      <c r="LY11" s="65"/>
      <c r="LZ11" s="74" t="s">
        <v>150</v>
      </c>
      <c r="MA11" s="75" t="str">
        <f>MA7</f>
        <v>-</v>
      </c>
      <c r="MB11" s="75" t="str">
        <f>MB7</f>
        <v>-</v>
      </c>
      <c r="MC11" s="75" t="str">
        <f>MC7</f>
        <v>-</v>
      </c>
      <c r="MD11" s="75" t="str">
        <f>MD7</f>
        <v>-</v>
      </c>
      <c r="ME11" s="75" t="str">
        <f>ME7</f>
        <v>-</v>
      </c>
      <c r="MF11" s="65"/>
      <c r="MG11" s="65"/>
      <c r="MH11" s="65"/>
      <c r="MI11" s="65"/>
      <c r="MJ11" s="74" t="s">
        <v>153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134.69999999999999</v>
      </c>
      <c r="AZ12" s="75">
        <f>BE7</f>
        <v>141.80000000000001</v>
      </c>
      <c r="BA12" s="75">
        <f>BF7</f>
        <v>138.19999999999999</v>
      </c>
      <c r="BB12" s="75">
        <f>BG7</f>
        <v>135</v>
      </c>
      <c r="BC12" s="75">
        <f>BH7</f>
        <v>136.6</v>
      </c>
      <c r="BD12" s="65"/>
      <c r="BE12" s="65"/>
      <c r="BF12" s="65"/>
      <c r="BG12" s="65"/>
      <c r="BH12" s="65"/>
      <c r="BI12" s="74" t="s">
        <v>154</v>
      </c>
      <c r="BJ12" s="75">
        <f>BO7</f>
        <v>253.6</v>
      </c>
      <c r="BK12" s="75">
        <f>BP7</f>
        <v>238</v>
      </c>
      <c r="BL12" s="75">
        <f>BQ7</f>
        <v>227.5</v>
      </c>
      <c r="BM12" s="75">
        <f>BR7</f>
        <v>238.5</v>
      </c>
      <c r="BN12" s="75">
        <f>BS7</f>
        <v>235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155</v>
      </c>
      <c r="CF12" s="75">
        <f>CK7</f>
        <v>19066.3</v>
      </c>
      <c r="CG12" s="75">
        <f>CL7</f>
        <v>18998.7</v>
      </c>
      <c r="CH12" s="75">
        <f>CM7</f>
        <v>17544.5</v>
      </c>
      <c r="CI12" s="75">
        <f>CN7</f>
        <v>19886.599999999999</v>
      </c>
      <c r="CJ12" s="75">
        <f>CO7</f>
        <v>23723.7</v>
      </c>
      <c r="CK12" s="65"/>
      <c r="CL12" s="65"/>
      <c r="CM12" s="65"/>
      <c r="CN12" s="65"/>
      <c r="CO12" s="74" t="s">
        <v>154</v>
      </c>
      <c r="CP12" s="76">
        <f>CU7</f>
        <v>33434</v>
      </c>
      <c r="CQ12" s="76">
        <f>CV7</f>
        <v>36820</v>
      </c>
      <c r="CR12" s="76">
        <f>CW7</f>
        <v>35532</v>
      </c>
      <c r="CS12" s="76">
        <f>CX7</f>
        <v>36111</v>
      </c>
      <c r="CT12" s="76">
        <f>CY7</f>
        <v>39983</v>
      </c>
      <c r="CU12" s="65"/>
      <c r="CV12" s="65"/>
      <c r="CW12" s="65"/>
      <c r="CX12" s="65"/>
      <c r="CY12" s="65"/>
      <c r="CZ12" s="74" t="s">
        <v>154</v>
      </c>
      <c r="DA12" s="75">
        <f>DF7</f>
        <v>28.7</v>
      </c>
      <c r="DB12" s="75">
        <f>DG7</f>
        <v>29.1</v>
      </c>
      <c r="DC12" s="75">
        <f>DH7</f>
        <v>29.4</v>
      </c>
      <c r="DD12" s="75">
        <f>DI7</f>
        <v>28.9</v>
      </c>
      <c r="DE12" s="75">
        <f>DJ7</f>
        <v>27.4</v>
      </c>
      <c r="DF12" s="65"/>
      <c r="DG12" s="65"/>
      <c r="DH12" s="65"/>
      <c r="DI12" s="65"/>
      <c r="DJ12" s="74" t="s">
        <v>154</v>
      </c>
      <c r="DK12" s="75">
        <f>DP7</f>
        <v>5.7</v>
      </c>
      <c r="DL12" s="75">
        <f>DQ7</f>
        <v>6.8</v>
      </c>
      <c r="DM12" s="75">
        <f>DR7</f>
        <v>5.2</v>
      </c>
      <c r="DN12" s="75">
        <f>DS7</f>
        <v>4.2</v>
      </c>
      <c r="DO12" s="75">
        <f>DT7</f>
        <v>12.1</v>
      </c>
      <c r="DP12" s="65"/>
      <c r="DQ12" s="65"/>
      <c r="DR12" s="65"/>
      <c r="DS12" s="65"/>
      <c r="DT12" s="74" t="s">
        <v>154</v>
      </c>
      <c r="DU12" s="75">
        <f>DZ7</f>
        <v>184.7</v>
      </c>
      <c r="DV12" s="75">
        <f>EA7</f>
        <v>175.7</v>
      </c>
      <c r="DW12" s="75">
        <f>EB7</f>
        <v>208.4</v>
      </c>
      <c r="DX12" s="75">
        <f>EC7</f>
        <v>198.6</v>
      </c>
      <c r="DY12" s="75">
        <f>ED7</f>
        <v>198</v>
      </c>
      <c r="DZ12" s="65"/>
      <c r="EA12" s="65"/>
      <c r="EB12" s="65"/>
      <c r="EC12" s="65"/>
      <c r="ED12" s="74" t="s">
        <v>156</v>
      </c>
      <c r="EE12" s="75" t="str">
        <f>EJ7</f>
        <v>-</v>
      </c>
      <c r="EF12" s="75" t="str">
        <f>EK7</f>
        <v>-</v>
      </c>
      <c r="EG12" s="75" t="str">
        <f>EL7</f>
        <v>-</v>
      </c>
      <c r="EH12" s="75" t="str">
        <f>EM7</f>
        <v>-</v>
      </c>
      <c r="EI12" s="75" t="str">
        <f>EN7</f>
        <v>-</v>
      </c>
      <c r="EJ12" s="65"/>
      <c r="EK12" s="65"/>
      <c r="EL12" s="65"/>
      <c r="EM12" s="65"/>
      <c r="EN12" s="74" t="s">
        <v>157</v>
      </c>
      <c r="EO12" s="75">
        <f>ET7</f>
        <v>86.6</v>
      </c>
      <c r="EP12" s="75">
        <f>EU7</f>
        <v>87.5</v>
      </c>
      <c r="EQ12" s="75">
        <f>EV7</f>
        <v>90.7</v>
      </c>
      <c r="ER12" s="75">
        <f>EW7</f>
        <v>85</v>
      </c>
      <c r="ES12" s="75">
        <f>EX7</f>
        <v>77.2</v>
      </c>
      <c r="ET12" s="65"/>
      <c r="EU12" s="65"/>
      <c r="EV12" s="65"/>
      <c r="EW12" s="65"/>
      <c r="EX12" s="65"/>
      <c r="EY12" s="74" t="s">
        <v>154</v>
      </c>
      <c r="EZ12" s="75" t="str">
        <f>IF($EZ$8,FE7,"-")</f>
        <v>-</v>
      </c>
      <c r="FA12" s="75" t="str">
        <f>IF($EZ$8,FF7,"-")</f>
        <v>-</v>
      </c>
      <c r="FB12" s="75" t="str">
        <f>IF($EZ$8,FG7,"-")</f>
        <v>-</v>
      </c>
      <c r="FC12" s="75" t="str">
        <f>IF($EZ$8,FH7,"-")</f>
        <v>-</v>
      </c>
      <c r="FD12" s="75" t="str">
        <f>IF($EZ$8,FI7,"-")</f>
        <v>-</v>
      </c>
      <c r="FE12" s="65"/>
      <c r="FF12" s="65"/>
      <c r="FG12" s="65"/>
      <c r="FH12" s="65"/>
      <c r="FI12" s="74" t="s">
        <v>154</v>
      </c>
      <c r="FJ12" s="75" t="str">
        <f>IF($FJ$8,FO7,"-")</f>
        <v>-</v>
      </c>
      <c r="FK12" s="75" t="str">
        <f>IF($FJ$8,FP7,"-")</f>
        <v>-</v>
      </c>
      <c r="FL12" s="75" t="str">
        <f>IF($FJ$8,FQ7,"-")</f>
        <v>-</v>
      </c>
      <c r="FM12" s="75" t="str">
        <f>IF($FJ$8,FR7,"-")</f>
        <v>-</v>
      </c>
      <c r="FN12" s="75" t="str">
        <f>IF($FJ$8,FS7,"-")</f>
        <v>-</v>
      </c>
      <c r="FO12" s="65"/>
      <c r="FP12" s="65"/>
      <c r="FQ12" s="65"/>
      <c r="FR12" s="65"/>
      <c r="FS12" s="74" t="s">
        <v>154</v>
      </c>
      <c r="FT12" s="75" t="str">
        <f>IF($FT$8,FY7,"-")</f>
        <v>-</v>
      </c>
      <c r="FU12" s="75" t="str">
        <f>IF($FT$8,FZ7,"-")</f>
        <v>-</v>
      </c>
      <c r="FV12" s="75" t="str">
        <f>IF($FT$8,GA7,"-")</f>
        <v>-</v>
      </c>
      <c r="FW12" s="75" t="str">
        <f>IF($FT$8,GB7,"-")</f>
        <v>-</v>
      </c>
      <c r="FX12" s="75" t="str">
        <f>IF($FT$8,GC7,"-")</f>
        <v>-</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158</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154</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f>IF($KW$8,LB7,"-")</f>
        <v>14.9</v>
      </c>
      <c r="KX12" s="75">
        <f>IF($KW$8,LC7,"-")</f>
        <v>14.9</v>
      </c>
      <c r="KY12" s="75">
        <f>IF($KW$8,LD7,"-")</f>
        <v>14.3</v>
      </c>
      <c r="KZ12" s="75">
        <f>IF($KW$8,LE7,"-")</f>
        <v>13.8</v>
      </c>
      <c r="LA12" s="75">
        <f>IF($KW$8,LF7,"-")</f>
        <v>14.2</v>
      </c>
      <c r="LB12" s="65"/>
      <c r="LC12" s="65"/>
      <c r="LD12" s="65"/>
      <c r="LE12" s="65"/>
      <c r="LF12" s="74" t="s">
        <v>154</v>
      </c>
      <c r="LG12" s="75">
        <f>IF($LG$8,LL7,"-")</f>
        <v>0.4</v>
      </c>
      <c r="LH12" s="75">
        <f>IF($LG$8,LM7,"-")</f>
        <v>1.8</v>
      </c>
      <c r="LI12" s="75">
        <f>IF($LG$8,LN7,"-")</f>
        <v>1.8</v>
      </c>
      <c r="LJ12" s="75">
        <f>IF($LG$8,LO7,"-")</f>
        <v>2.7</v>
      </c>
      <c r="LK12" s="75">
        <f>IF($LG$8,LP7,"-")</f>
        <v>9.6999999999999993</v>
      </c>
      <c r="LL12" s="65"/>
      <c r="LM12" s="65"/>
      <c r="LN12" s="65"/>
      <c r="LO12" s="65"/>
      <c r="LP12" s="74" t="s">
        <v>154</v>
      </c>
      <c r="LQ12" s="75">
        <f>IF($LQ$8,LV7,"-")</f>
        <v>138.1</v>
      </c>
      <c r="LR12" s="75">
        <f>IF($LQ$8,LW7,"-")</f>
        <v>125.8</v>
      </c>
      <c r="LS12" s="75">
        <f>IF($LQ$8,LX7,"-")</f>
        <v>119.4</v>
      </c>
      <c r="LT12" s="75">
        <f>IF($LQ$8,LY7,"-")</f>
        <v>113</v>
      </c>
      <c r="LU12" s="75">
        <f>IF($LQ$8,LZ7,"-")</f>
        <v>99.1</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154</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159</v>
      </c>
      <c r="AY13" s="75">
        <f>$BI$7</f>
        <v>100</v>
      </c>
      <c r="AZ13" s="75">
        <f>$BI$7</f>
        <v>100</v>
      </c>
      <c r="BA13" s="75">
        <f>$BI$7</f>
        <v>100</v>
      </c>
      <c r="BB13" s="75">
        <f>$BI$7</f>
        <v>100</v>
      </c>
      <c r="BC13" s="75">
        <f>$BI$7</f>
        <v>100</v>
      </c>
      <c r="BD13" s="65"/>
      <c r="BE13" s="65"/>
      <c r="BF13" s="65"/>
      <c r="BG13" s="65"/>
      <c r="BH13" s="65"/>
      <c r="BI13" s="74" t="s">
        <v>159</v>
      </c>
      <c r="BJ13" s="75">
        <f>$BT$7</f>
        <v>100</v>
      </c>
      <c r="BK13" s="75">
        <f>$BT$7</f>
        <v>100</v>
      </c>
      <c r="BL13" s="75">
        <f>$BT$7</f>
        <v>100</v>
      </c>
      <c r="BM13" s="75">
        <f>$BT$7</f>
        <v>100</v>
      </c>
      <c r="BN13" s="75">
        <f>$BT$7</f>
        <v>100</v>
      </c>
      <c r="BO13" s="65"/>
      <c r="BP13" s="65"/>
      <c r="BQ13" s="65"/>
      <c r="BR13" s="65"/>
      <c r="BS13" s="65"/>
      <c r="BT13" s="74" t="s">
        <v>159</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160</v>
      </c>
      <c r="C14" s="79"/>
      <c r="D14" s="80"/>
      <c r="E14" s="79"/>
      <c r="F14" s="188" t="s">
        <v>161</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162</v>
      </c>
      <c r="C15" s="178"/>
      <c r="D15" s="80"/>
      <c r="E15" s="77">
        <v>1</v>
      </c>
      <c r="F15" s="178" t="s">
        <v>163</v>
      </c>
      <c r="G15" s="178"/>
      <c r="H15" s="82" t="s">
        <v>164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165</v>
      </c>
      <c r="AY15" s="80"/>
      <c r="AZ15" s="80"/>
      <c r="BA15" s="80"/>
      <c r="BB15" s="80"/>
      <c r="BC15" s="80"/>
      <c r="BD15" s="80"/>
      <c r="BE15" s="80"/>
      <c r="BF15" s="80"/>
      <c r="BG15" s="80"/>
      <c r="BH15" s="80"/>
      <c r="BI15" s="81" t="s">
        <v>165</v>
      </c>
      <c r="BJ15" s="80"/>
      <c r="BK15" s="80"/>
      <c r="BL15" s="80"/>
      <c r="BM15" s="80"/>
      <c r="BN15" s="80"/>
      <c r="BO15" s="80"/>
      <c r="BP15" s="80"/>
      <c r="BQ15" s="80"/>
      <c r="BR15" s="80"/>
      <c r="BS15" s="80"/>
      <c r="BT15" s="81" t="s">
        <v>165</v>
      </c>
      <c r="BU15" s="80"/>
      <c r="BV15" s="80"/>
      <c r="BW15" s="80"/>
      <c r="BX15" s="80"/>
      <c r="BY15" s="80"/>
      <c r="BZ15" s="80"/>
      <c r="CA15" s="80"/>
      <c r="CB15" s="80"/>
      <c r="CC15" s="80"/>
      <c r="CD15" s="80"/>
      <c r="CE15" s="81" t="s">
        <v>165</v>
      </c>
      <c r="CF15" s="80"/>
      <c r="CG15" s="80"/>
      <c r="CH15" s="80"/>
      <c r="CI15" s="80"/>
      <c r="CJ15" s="80"/>
      <c r="CK15" s="80"/>
      <c r="CL15" s="80"/>
      <c r="CM15" s="80"/>
      <c r="CN15" s="80"/>
      <c r="CO15" s="81" t="s">
        <v>165</v>
      </c>
      <c r="CP15" s="80"/>
      <c r="CQ15" s="80"/>
      <c r="CR15" s="80"/>
      <c r="CS15" s="80"/>
      <c r="CT15" s="80"/>
      <c r="CU15" s="80"/>
      <c r="CV15" s="80"/>
      <c r="CW15" s="80"/>
      <c r="CX15" s="80"/>
      <c r="CY15" s="80"/>
      <c r="CZ15" s="81" t="s">
        <v>165</v>
      </c>
      <c r="DA15" s="80"/>
      <c r="DB15" s="80"/>
      <c r="DC15" s="80"/>
      <c r="DD15" s="80"/>
      <c r="DE15" s="80"/>
      <c r="DF15" s="80"/>
      <c r="DG15" s="80"/>
      <c r="DH15" s="80"/>
      <c r="DI15" s="80"/>
      <c r="DJ15" s="81" t="s">
        <v>165</v>
      </c>
      <c r="DK15" s="80"/>
      <c r="DL15" s="80"/>
      <c r="DM15" s="80"/>
      <c r="DN15" s="80"/>
      <c r="DO15" s="80"/>
      <c r="DP15" s="80"/>
      <c r="DQ15" s="80"/>
      <c r="DR15" s="80"/>
      <c r="DS15" s="80"/>
      <c r="DT15" s="81" t="s">
        <v>165</v>
      </c>
      <c r="DU15" s="80"/>
      <c r="DV15" s="80"/>
      <c r="DW15" s="80"/>
      <c r="DX15" s="80"/>
      <c r="DY15" s="80"/>
      <c r="DZ15" s="80"/>
      <c r="EA15" s="80"/>
      <c r="EB15" s="80"/>
      <c r="EC15" s="80"/>
      <c r="ED15" s="81" t="s">
        <v>165</v>
      </c>
      <c r="EE15" s="80"/>
      <c r="EF15" s="80"/>
      <c r="EG15" s="80"/>
      <c r="EH15" s="80"/>
      <c r="EI15" s="80"/>
      <c r="EJ15" s="80"/>
      <c r="EK15" s="80"/>
      <c r="EL15" s="80"/>
      <c r="EM15" s="80"/>
      <c r="EN15" s="81" t="s">
        <v>165</v>
      </c>
      <c r="EO15" s="80"/>
      <c r="EP15" s="80"/>
      <c r="EQ15" s="80"/>
      <c r="ER15" s="80"/>
      <c r="ES15" s="80"/>
      <c r="ET15" s="80"/>
      <c r="EU15" s="80"/>
      <c r="EV15" s="80"/>
      <c r="EW15" s="80"/>
      <c r="EX15" s="80"/>
      <c r="EY15" s="81" t="s">
        <v>165</v>
      </c>
      <c r="EZ15" s="80"/>
      <c r="FA15" s="80"/>
      <c r="FB15" s="80"/>
      <c r="FC15" s="80"/>
      <c r="FD15" s="80"/>
      <c r="FE15" s="80"/>
      <c r="FF15" s="80"/>
      <c r="FG15" s="80"/>
      <c r="FH15" s="80"/>
      <c r="FI15" s="81" t="s">
        <v>165</v>
      </c>
      <c r="FJ15" s="80"/>
      <c r="FK15" s="80"/>
      <c r="FL15" s="80"/>
      <c r="FM15" s="80"/>
      <c r="FN15" s="80"/>
      <c r="FO15" s="80"/>
      <c r="FP15" s="80"/>
      <c r="FQ15" s="80"/>
      <c r="FR15" s="80"/>
      <c r="FS15" s="81" t="s">
        <v>165</v>
      </c>
      <c r="FT15" s="80"/>
      <c r="FU15" s="80"/>
      <c r="FV15" s="80"/>
      <c r="FW15" s="80"/>
      <c r="FX15" s="80"/>
      <c r="FY15" s="80"/>
      <c r="FZ15" s="80"/>
      <c r="GA15" s="80"/>
      <c r="GB15" s="80"/>
      <c r="GC15" s="81" t="s">
        <v>165</v>
      </c>
      <c r="GD15" s="80"/>
      <c r="GE15" s="80"/>
      <c r="GF15" s="80"/>
      <c r="GG15" s="80"/>
      <c r="GH15" s="80"/>
      <c r="GI15" s="80"/>
      <c r="GJ15" s="80"/>
      <c r="GK15" s="80"/>
      <c r="GL15" s="80"/>
      <c r="GM15" s="81" t="s">
        <v>165</v>
      </c>
      <c r="GN15" s="80"/>
      <c r="GO15" s="80"/>
      <c r="GP15" s="80"/>
      <c r="GQ15" s="80"/>
      <c r="GR15" s="80"/>
      <c r="GS15" s="80"/>
      <c r="GT15" s="80"/>
      <c r="GU15" s="80"/>
      <c r="GV15" s="80"/>
      <c r="GW15" s="80"/>
      <c r="GX15" s="81" t="s">
        <v>165</v>
      </c>
      <c r="GY15" s="80"/>
      <c r="GZ15" s="80"/>
      <c r="HA15" s="80"/>
      <c r="HB15" s="80"/>
      <c r="HC15" s="80"/>
      <c r="HD15" s="80"/>
      <c r="HE15" s="80"/>
      <c r="HF15" s="80"/>
      <c r="HG15" s="80"/>
      <c r="HH15" s="81" t="s">
        <v>165</v>
      </c>
      <c r="HI15" s="80"/>
      <c r="HJ15" s="80"/>
      <c r="HK15" s="80"/>
      <c r="HL15" s="80"/>
      <c r="HM15" s="80"/>
      <c r="HN15" s="80"/>
      <c r="HO15" s="80"/>
      <c r="HP15" s="80"/>
      <c r="HQ15" s="80"/>
      <c r="HR15" s="81" t="s">
        <v>165</v>
      </c>
      <c r="HS15" s="80"/>
      <c r="HT15" s="80"/>
      <c r="HU15" s="80"/>
      <c r="HV15" s="80"/>
      <c r="HW15" s="80"/>
      <c r="HX15" s="80"/>
      <c r="HY15" s="80"/>
      <c r="HZ15" s="80"/>
      <c r="IA15" s="80"/>
      <c r="IB15" s="81" t="s">
        <v>165</v>
      </c>
      <c r="IC15" s="80"/>
      <c r="ID15" s="80"/>
      <c r="IE15" s="80"/>
      <c r="IF15" s="80"/>
      <c r="IG15" s="80"/>
      <c r="IH15" s="80"/>
      <c r="II15" s="80"/>
      <c r="IJ15" s="80"/>
      <c r="IK15" s="80"/>
      <c r="IL15" s="81" t="s">
        <v>165</v>
      </c>
      <c r="IM15" s="80"/>
      <c r="IN15" s="80"/>
      <c r="IO15" s="80"/>
      <c r="IP15" s="80"/>
      <c r="IQ15" s="80"/>
      <c r="IR15" s="80"/>
      <c r="IS15" s="80"/>
      <c r="IT15" s="80"/>
      <c r="IU15" s="80"/>
      <c r="IV15" s="80"/>
      <c r="IW15" s="81" t="s">
        <v>165</v>
      </c>
      <c r="IX15" s="80"/>
      <c r="IY15" s="80"/>
      <c r="IZ15" s="80"/>
      <c r="JA15" s="80"/>
      <c r="JB15" s="80"/>
      <c r="JC15" s="80"/>
      <c r="JD15" s="80"/>
      <c r="JE15" s="80"/>
      <c r="JF15" s="80"/>
      <c r="JG15" s="81" t="s">
        <v>165</v>
      </c>
      <c r="JH15" s="80"/>
      <c r="JI15" s="80"/>
      <c r="JJ15" s="80"/>
      <c r="JK15" s="80"/>
      <c r="JL15" s="80"/>
      <c r="JM15" s="80"/>
      <c r="JN15" s="80"/>
      <c r="JO15" s="80"/>
      <c r="JP15" s="80"/>
      <c r="JQ15" s="81" t="s">
        <v>165</v>
      </c>
      <c r="JR15" s="80"/>
      <c r="JS15" s="80"/>
      <c r="JT15" s="80"/>
      <c r="JU15" s="80"/>
      <c r="JV15" s="80"/>
      <c r="JW15" s="80"/>
      <c r="JX15" s="80"/>
      <c r="JY15" s="80"/>
      <c r="JZ15" s="80"/>
      <c r="KA15" s="81" t="s">
        <v>165</v>
      </c>
      <c r="KB15" s="80"/>
      <c r="KC15" s="80"/>
      <c r="KD15" s="80"/>
      <c r="KE15" s="80"/>
      <c r="KF15" s="80"/>
      <c r="KG15" s="80"/>
      <c r="KH15" s="80"/>
      <c r="KI15" s="80"/>
      <c r="KJ15" s="80"/>
      <c r="KK15" s="81" t="s">
        <v>165</v>
      </c>
      <c r="KL15" s="80"/>
      <c r="KM15" s="80"/>
      <c r="KN15" s="80"/>
      <c r="KO15" s="80"/>
      <c r="KP15" s="80"/>
      <c r="KQ15" s="80"/>
      <c r="KR15" s="80"/>
      <c r="KS15" s="80"/>
      <c r="KT15" s="80"/>
      <c r="KU15" s="80"/>
      <c r="KV15" s="81" t="s">
        <v>165</v>
      </c>
      <c r="KW15" s="80"/>
      <c r="KX15" s="80"/>
      <c r="KY15" s="80"/>
      <c r="KZ15" s="80"/>
      <c r="LA15" s="80"/>
      <c r="LB15" s="80"/>
      <c r="LC15" s="80"/>
      <c r="LD15" s="80"/>
      <c r="LE15" s="80"/>
      <c r="LF15" s="81" t="s">
        <v>165</v>
      </c>
      <c r="LG15" s="80"/>
      <c r="LH15" s="80"/>
      <c r="LI15" s="80"/>
      <c r="LJ15" s="80"/>
      <c r="LK15" s="80"/>
      <c r="LL15" s="80"/>
      <c r="LM15" s="80"/>
      <c r="LN15" s="80"/>
      <c r="LO15" s="80"/>
      <c r="LP15" s="81" t="s">
        <v>165</v>
      </c>
      <c r="LQ15" s="80"/>
      <c r="LR15" s="80"/>
      <c r="LS15" s="80"/>
      <c r="LT15" s="80"/>
      <c r="LU15" s="80"/>
      <c r="LV15" s="80"/>
      <c r="LW15" s="80"/>
      <c r="LX15" s="80"/>
      <c r="LY15" s="80"/>
      <c r="LZ15" s="81" t="s">
        <v>165</v>
      </c>
      <c r="MA15" s="80"/>
      <c r="MB15" s="80"/>
      <c r="MC15" s="80"/>
      <c r="MD15" s="80"/>
      <c r="ME15" s="80"/>
      <c r="MF15" s="80"/>
      <c r="MG15" s="80"/>
      <c r="MH15" s="80"/>
      <c r="MI15" s="80"/>
      <c r="MJ15" s="81" t="s">
        <v>165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166</v>
      </c>
      <c r="C16" s="178"/>
      <c r="D16" s="80"/>
      <c r="E16" s="77">
        <f>E15+1</f>
        <v>2</v>
      </c>
      <c r="F16" s="178" t="s">
        <v>15</v>
      </c>
      <c r="G16" s="178"/>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168</v>
      </c>
      <c r="C17" s="178"/>
      <c r="D17" s="80"/>
      <c r="E17" s="77">
        <f t="shared" ref="E17" si="8">E16+1</f>
        <v>3</v>
      </c>
      <c r="F17" s="178" t="s">
        <v>169</v>
      </c>
      <c r="G17" s="178"/>
      <c r="H17" s="82" t="s">
        <v>170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171</v>
      </c>
      <c r="AY17" s="85">
        <f>IF(AY7="-",NA(),AY7)</f>
        <v>98.7</v>
      </c>
      <c r="AZ17" s="85">
        <f t="shared" ref="AZ17:BC17" si="9">IF(AZ7="-",NA(),AZ7)</f>
        <v>105.8</v>
      </c>
      <c r="BA17" s="85">
        <f t="shared" si="9"/>
        <v>95.4</v>
      </c>
      <c r="BB17" s="85">
        <f t="shared" si="9"/>
        <v>99.6</v>
      </c>
      <c r="BC17" s="85">
        <f t="shared" si="9"/>
        <v>100.9</v>
      </c>
      <c r="BD17" s="80"/>
      <c r="BE17" s="80"/>
      <c r="BF17" s="80"/>
      <c r="BG17" s="80"/>
      <c r="BH17" s="80"/>
      <c r="BI17" s="84" t="s">
        <v>172</v>
      </c>
      <c r="BJ17" s="85">
        <f>IF(BJ7="-",NA(),BJ7)</f>
        <v>467</v>
      </c>
      <c r="BK17" s="85">
        <f t="shared" ref="BK17:BN17" si="10">IF(BK7="-",NA(),BK7)</f>
        <v>615.20000000000005</v>
      </c>
      <c r="BL17" s="85">
        <f t="shared" si="10"/>
        <v>482.6</v>
      </c>
      <c r="BM17" s="85">
        <f t="shared" si="10"/>
        <v>523.1</v>
      </c>
      <c r="BN17" s="85">
        <f t="shared" si="10"/>
        <v>518.70000000000005</v>
      </c>
      <c r="BO17" s="80"/>
      <c r="BP17" s="80"/>
      <c r="BQ17" s="80"/>
      <c r="BR17" s="80"/>
      <c r="BS17" s="80"/>
      <c r="BT17" s="84" t="s">
        <v>171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43936.5</v>
      </c>
      <c r="CG17" s="85">
        <f t="shared" ref="CG17:CJ17" si="12">IF(CG7="-",NA(),CG7)</f>
        <v>41583.1</v>
      </c>
      <c r="CH17" s="85">
        <f t="shared" si="12"/>
        <v>46109.1</v>
      </c>
      <c r="CI17" s="85">
        <f t="shared" si="12"/>
        <v>44167.7</v>
      </c>
      <c r="CJ17" s="85">
        <f t="shared" si="12"/>
        <v>43627.9</v>
      </c>
      <c r="CK17" s="80"/>
      <c r="CL17" s="80"/>
      <c r="CM17" s="80"/>
      <c r="CN17" s="80"/>
      <c r="CO17" s="84" t="s">
        <v>173</v>
      </c>
      <c r="CP17" s="86">
        <f>IF(CP7="-",NA(),CP7)</f>
        <v>22028</v>
      </c>
      <c r="CQ17" s="86">
        <f t="shared" ref="CQ17:CT17" si="13">IF(CQ7="-",NA(),CQ7)</f>
        <v>23943</v>
      </c>
      <c r="CR17" s="86">
        <f t="shared" si="13"/>
        <v>21096</v>
      </c>
      <c r="CS17" s="86">
        <f t="shared" si="13"/>
        <v>22285</v>
      </c>
      <c r="CT17" s="86">
        <f t="shared" si="13"/>
        <v>22640</v>
      </c>
      <c r="CU17" s="80"/>
      <c r="CV17" s="80"/>
      <c r="CW17" s="80"/>
      <c r="CX17" s="80"/>
      <c r="CY17" s="80"/>
      <c r="CZ17" s="84" t="s">
        <v>171</v>
      </c>
      <c r="DA17" s="85">
        <f>IF(DA7="-",NA(),DA7)</f>
        <v>12.1</v>
      </c>
      <c r="DB17" s="85">
        <f t="shared" ref="DB17:DE17" si="14">IF(DB7="-",NA(),DB7)</f>
        <v>12.2</v>
      </c>
      <c r="DC17" s="85">
        <f t="shared" si="14"/>
        <v>11.3</v>
      </c>
      <c r="DD17" s="85">
        <f t="shared" si="14"/>
        <v>11.7</v>
      </c>
      <c r="DE17" s="85">
        <f t="shared" si="14"/>
        <v>11.9</v>
      </c>
      <c r="DF17" s="80"/>
      <c r="DG17" s="80"/>
      <c r="DH17" s="80"/>
      <c r="DI17" s="80"/>
      <c r="DJ17" s="84" t="s">
        <v>174</v>
      </c>
      <c r="DK17" s="85">
        <f>IF(DK7="-",NA(),DK7)</f>
        <v>0</v>
      </c>
      <c r="DL17" s="85">
        <f t="shared" ref="DL17:DO17" si="15">IF(DL7="-",NA(),DL7)</f>
        <v>0</v>
      </c>
      <c r="DM17" s="85">
        <f t="shared" si="15"/>
        <v>0</v>
      </c>
      <c r="DN17" s="85">
        <f t="shared" si="15"/>
        <v>0</v>
      </c>
      <c r="DO17" s="85">
        <f t="shared" si="15"/>
        <v>0</v>
      </c>
      <c r="DP17" s="80"/>
      <c r="DQ17" s="80"/>
      <c r="DR17" s="80"/>
      <c r="DS17" s="80"/>
      <c r="DT17" s="84" t="s">
        <v>174</v>
      </c>
      <c r="DU17" s="85">
        <f>IF(DU7="-",NA(),DU7)</f>
        <v>839.7</v>
      </c>
      <c r="DV17" s="85">
        <f t="shared" ref="DV17:DY17" si="16">IF(DV7="-",NA(),DV7)</f>
        <v>751.3</v>
      </c>
      <c r="DW17" s="85">
        <f t="shared" si="16"/>
        <v>729.2</v>
      </c>
      <c r="DX17" s="85">
        <f t="shared" si="16"/>
        <v>628.4</v>
      </c>
      <c r="DY17" s="85">
        <f t="shared" si="16"/>
        <v>542.29999999999995</v>
      </c>
      <c r="DZ17" s="80"/>
      <c r="EA17" s="80"/>
      <c r="EB17" s="80"/>
      <c r="EC17" s="80"/>
      <c r="ED17" s="84" t="s">
        <v>171</v>
      </c>
      <c r="EE17" s="85" t="e">
        <f>IF(EE7="-",NA(),EE7)</f>
        <v>#N/A</v>
      </c>
      <c r="EF17" s="85" t="e">
        <f t="shared" ref="EF17:EI17" si="17">IF(EF7="-",NA(),EF7)</f>
        <v>#N/A</v>
      </c>
      <c r="EG17" s="85" t="e">
        <f t="shared" si="17"/>
        <v>#N/A</v>
      </c>
      <c r="EH17" s="85" t="e">
        <f t="shared" si="17"/>
        <v>#N/A</v>
      </c>
      <c r="EI17" s="85" t="e">
        <f t="shared" si="17"/>
        <v>#N/A</v>
      </c>
      <c r="EJ17" s="80"/>
      <c r="EK17" s="80"/>
      <c r="EL17" s="80"/>
      <c r="EM17" s="80"/>
      <c r="EN17" s="84" t="s">
        <v>174</v>
      </c>
      <c r="EO17" s="85">
        <f>IF(EO7="-",NA(),EO7)</f>
        <v>100</v>
      </c>
      <c r="EP17" s="85">
        <f t="shared" ref="EP17:ES17" si="18">IF(EP7="-",NA(),EP7)</f>
        <v>100</v>
      </c>
      <c r="EQ17" s="85">
        <f t="shared" si="18"/>
        <v>100</v>
      </c>
      <c r="ER17" s="85">
        <f t="shared" si="18"/>
        <v>100</v>
      </c>
      <c r="ES17" s="85">
        <f t="shared" si="18"/>
        <v>100</v>
      </c>
      <c r="ET17" s="80"/>
      <c r="EU17" s="80"/>
      <c r="EV17" s="80"/>
      <c r="EW17" s="80"/>
      <c r="EX17" s="80"/>
      <c r="EY17" s="84" t="s">
        <v>171</v>
      </c>
      <c r="EZ17" s="85" t="e">
        <f>IF(EZ7="-",NA(),EZ7)</f>
        <v>#N/A</v>
      </c>
      <c r="FA17" s="85" t="e">
        <f t="shared" ref="FA17:FD17" si="19">IF(FA7="-",NA(),FA7)</f>
        <v>#N/A</v>
      </c>
      <c r="FB17" s="85" t="e">
        <f t="shared" si="19"/>
        <v>#N/A</v>
      </c>
      <c r="FC17" s="85" t="e">
        <f t="shared" si="19"/>
        <v>#N/A</v>
      </c>
      <c r="FD17" s="85" t="e">
        <f t="shared" si="19"/>
        <v>#N/A</v>
      </c>
      <c r="FE17" s="80"/>
      <c r="FF17" s="80"/>
      <c r="FG17" s="80"/>
      <c r="FH17" s="80"/>
      <c r="FI17" s="84" t="s">
        <v>171</v>
      </c>
      <c r="FJ17" s="85" t="e">
        <f>IF(FJ7="-",NA(),FJ7)</f>
        <v>#N/A</v>
      </c>
      <c r="FK17" s="85" t="e">
        <f t="shared" ref="FK17:FN17" si="20">IF(FK7="-",NA(),FK7)</f>
        <v>#N/A</v>
      </c>
      <c r="FL17" s="85" t="e">
        <f t="shared" si="20"/>
        <v>#N/A</v>
      </c>
      <c r="FM17" s="85" t="e">
        <f t="shared" si="20"/>
        <v>#N/A</v>
      </c>
      <c r="FN17" s="85" t="e">
        <f t="shared" si="20"/>
        <v>#N/A</v>
      </c>
      <c r="FO17" s="80"/>
      <c r="FP17" s="80"/>
      <c r="FQ17" s="80"/>
      <c r="FR17" s="80"/>
      <c r="FS17" s="84" t="s">
        <v>171</v>
      </c>
      <c r="FT17" s="85" t="e">
        <f>IF(FT7="-",NA(),FT7)</f>
        <v>#N/A</v>
      </c>
      <c r="FU17" s="85" t="e">
        <f t="shared" ref="FU17:FX17" si="21">IF(FU7="-",NA(),FU7)</f>
        <v>#N/A</v>
      </c>
      <c r="FV17" s="85" t="e">
        <f t="shared" si="21"/>
        <v>#N/A</v>
      </c>
      <c r="FW17" s="85" t="e">
        <f t="shared" si="21"/>
        <v>#N/A</v>
      </c>
      <c r="FX17" s="85" t="e">
        <f t="shared" si="21"/>
        <v>#N/A</v>
      </c>
      <c r="FY17" s="80"/>
      <c r="FZ17" s="80"/>
      <c r="GA17" s="80"/>
      <c r="GB17" s="80"/>
      <c r="GC17" s="84" t="s">
        <v>172</v>
      </c>
      <c r="GD17" s="85" t="e">
        <f>IF(GD7="-",NA(),GD7)</f>
        <v>#N/A</v>
      </c>
      <c r="GE17" s="85" t="e">
        <f t="shared" ref="GE17:GH17" si="22">IF(GE7="-",NA(),GE7)</f>
        <v>#N/A</v>
      </c>
      <c r="GF17" s="85" t="e">
        <f t="shared" si="22"/>
        <v>#N/A</v>
      </c>
      <c r="GG17" s="85" t="e">
        <f t="shared" si="22"/>
        <v>#N/A</v>
      </c>
      <c r="GH17" s="85" t="e">
        <f t="shared" si="22"/>
        <v>#N/A</v>
      </c>
      <c r="GI17" s="80"/>
      <c r="GJ17" s="80"/>
      <c r="GK17" s="80"/>
      <c r="GL17" s="80"/>
      <c r="GM17" s="84" t="s">
        <v>171</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172</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172</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f>IF(KW7="-",NA(),KW7)</f>
        <v>12.1</v>
      </c>
      <c r="KX17" s="85">
        <f t="shared" ref="KX17:LA17" si="34">IF(KX7="-",NA(),KX7)</f>
        <v>12.2</v>
      </c>
      <c r="KY17" s="85">
        <f t="shared" si="34"/>
        <v>11.3</v>
      </c>
      <c r="KZ17" s="85">
        <f t="shared" si="34"/>
        <v>11.7</v>
      </c>
      <c r="LA17" s="85">
        <f t="shared" si="34"/>
        <v>11.9</v>
      </c>
      <c r="LB17" s="80"/>
      <c r="LC17" s="80"/>
      <c r="LD17" s="80"/>
      <c r="LE17" s="80"/>
      <c r="LF17" s="84" t="s">
        <v>172</v>
      </c>
      <c r="LG17" s="85">
        <f>IF(LG7="-",NA(),LG7)</f>
        <v>0</v>
      </c>
      <c r="LH17" s="85">
        <f t="shared" ref="LH17:LK17" si="35">IF(LH7="-",NA(),LH7)</f>
        <v>0</v>
      </c>
      <c r="LI17" s="85">
        <f t="shared" si="35"/>
        <v>0</v>
      </c>
      <c r="LJ17" s="85">
        <f t="shared" si="35"/>
        <v>0</v>
      </c>
      <c r="LK17" s="85">
        <f t="shared" si="35"/>
        <v>0</v>
      </c>
      <c r="LL17" s="80"/>
      <c r="LM17" s="80"/>
      <c r="LN17" s="80"/>
      <c r="LO17" s="80"/>
      <c r="LP17" s="84" t="s">
        <v>171</v>
      </c>
      <c r="LQ17" s="85">
        <f>IF(LQ7="-",NA(),LQ7)</f>
        <v>839.7</v>
      </c>
      <c r="LR17" s="85">
        <f t="shared" ref="LR17:LU17" si="36">IF(LR7="-",NA(),LR7)</f>
        <v>751.3</v>
      </c>
      <c r="LS17" s="85">
        <f t="shared" si="36"/>
        <v>729.2</v>
      </c>
      <c r="LT17" s="85">
        <f t="shared" si="36"/>
        <v>628.4</v>
      </c>
      <c r="LU17" s="85">
        <f t="shared" si="36"/>
        <v>542.29999999999995</v>
      </c>
      <c r="LV17" s="80"/>
      <c r="LW17" s="80"/>
      <c r="LX17" s="80"/>
      <c r="LY17" s="80"/>
      <c r="LZ17" s="84" t="s">
        <v>173</v>
      </c>
      <c r="MA17" s="85" t="e">
        <f>IF(MA7="-",NA(),MA7)</f>
        <v>#N/A</v>
      </c>
      <c r="MB17" s="85" t="e">
        <f t="shared" ref="MB17:ME17" si="37">IF(MB7="-",NA(),MB7)</f>
        <v>#N/A</v>
      </c>
      <c r="MC17" s="85" t="e">
        <f t="shared" si="37"/>
        <v>#N/A</v>
      </c>
      <c r="MD17" s="85" t="e">
        <f t="shared" si="37"/>
        <v>#N/A</v>
      </c>
      <c r="ME17" s="85" t="e">
        <f t="shared" si="37"/>
        <v>#N/A</v>
      </c>
      <c r="MF17" s="80"/>
      <c r="MG17" s="80"/>
      <c r="MH17" s="80"/>
      <c r="MI17" s="80"/>
      <c r="MJ17" s="84" t="s">
        <v>171</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176</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177</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176</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176</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176</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177</v>
      </c>
      <c r="DA18" s="85">
        <f>IF(DF7="-",NA(),DF7)</f>
        <v>28.7</v>
      </c>
      <c r="DB18" s="85">
        <f t="shared" ref="DB18:DE18" si="44">IF(DG7="-",NA(),DG7)</f>
        <v>29.1</v>
      </c>
      <c r="DC18" s="85">
        <f t="shared" si="44"/>
        <v>29.4</v>
      </c>
      <c r="DD18" s="85">
        <f t="shared" si="44"/>
        <v>28.9</v>
      </c>
      <c r="DE18" s="85">
        <f t="shared" si="44"/>
        <v>27.4</v>
      </c>
      <c r="DF18" s="80"/>
      <c r="DG18" s="80"/>
      <c r="DH18" s="80"/>
      <c r="DI18" s="80"/>
      <c r="DJ18" s="84" t="s">
        <v>178</v>
      </c>
      <c r="DK18" s="85">
        <f>IF(DP7="-",NA(),DP7)</f>
        <v>5.7</v>
      </c>
      <c r="DL18" s="85">
        <f t="shared" ref="DL18:DO18" si="45">IF(DQ7="-",NA(),DQ7)</f>
        <v>6.8</v>
      </c>
      <c r="DM18" s="85">
        <f t="shared" si="45"/>
        <v>5.2</v>
      </c>
      <c r="DN18" s="85">
        <f t="shared" si="45"/>
        <v>4.2</v>
      </c>
      <c r="DO18" s="85">
        <f t="shared" si="45"/>
        <v>12.1</v>
      </c>
      <c r="DP18" s="80"/>
      <c r="DQ18" s="80"/>
      <c r="DR18" s="80"/>
      <c r="DS18" s="80"/>
      <c r="DT18" s="84" t="s">
        <v>176</v>
      </c>
      <c r="DU18" s="85">
        <f>IF(DZ7="-",NA(),DZ7)</f>
        <v>184.7</v>
      </c>
      <c r="DV18" s="85">
        <f t="shared" ref="DV18:DY18" si="46">IF(EA7="-",NA(),EA7)</f>
        <v>175.7</v>
      </c>
      <c r="DW18" s="85">
        <f t="shared" si="46"/>
        <v>208.4</v>
      </c>
      <c r="DX18" s="85">
        <f t="shared" si="46"/>
        <v>198.6</v>
      </c>
      <c r="DY18" s="85">
        <f t="shared" si="46"/>
        <v>198</v>
      </c>
      <c r="DZ18" s="80"/>
      <c r="EA18" s="80"/>
      <c r="EB18" s="80"/>
      <c r="EC18" s="80"/>
      <c r="ED18" s="84" t="s">
        <v>176</v>
      </c>
      <c r="EE18" s="85" t="e">
        <f>IF(EJ7="-",NA(),EJ7)</f>
        <v>#N/A</v>
      </c>
      <c r="EF18" s="85" t="e">
        <f t="shared" ref="EF18:EI18" si="47">IF(EK7="-",NA(),EK7)</f>
        <v>#N/A</v>
      </c>
      <c r="EG18" s="85" t="e">
        <f t="shared" si="47"/>
        <v>#N/A</v>
      </c>
      <c r="EH18" s="85" t="e">
        <f t="shared" si="47"/>
        <v>#N/A</v>
      </c>
      <c r="EI18" s="85" t="e">
        <f t="shared" si="47"/>
        <v>#N/A</v>
      </c>
      <c r="EJ18" s="80"/>
      <c r="EK18" s="80"/>
      <c r="EL18" s="80"/>
      <c r="EM18" s="80"/>
      <c r="EN18" s="84" t="s">
        <v>176</v>
      </c>
      <c r="EO18" s="85">
        <f>IF(ET7="-",NA(),ET7)</f>
        <v>86.6</v>
      </c>
      <c r="EP18" s="85">
        <f t="shared" ref="EP18:ES18" si="48">IF(EU7="-",NA(),EU7)</f>
        <v>87.5</v>
      </c>
      <c r="EQ18" s="85">
        <f t="shared" si="48"/>
        <v>90.7</v>
      </c>
      <c r="ER18" s="85">
        <f t="shared" si="48"/>
        <v>85</v>
      </c>
      <c r="ES18" s="85">
        <f t="shared" si="48"/>
        <v>77.2</v>
      </c>
      <c r="ET18" s="80"/>
      <c r="EU18" s="80"/>
      <c r="EV18" s="80"/>
      <c r="EW18" s="80"/>
      <c r="EX18" s="80"/>
      <c r="EY18" s="84" t="s">
        <v>176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176</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176</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176</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176</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176</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176</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176</v>
      </c>
      <c r="KW18" s="85">
        <f>IF(OR(NOT($KW$8),LB7="-"),NA(),LB7)</f>
        <v>14.9</v>
      </c>
      <c r="KX18" s="85">
        <f>IF(OR(NOT($KW$8),LC7="-"),NA(),LC7)</f>
        <v>14.9</v>
      </c>
      <c r="KY18" s="85">
        <f>IF(OR(NOT($KW$8),LD7="-"),NA(),LD7)</f>
        <v>14.3</v>
      </c>
      <c r="KZ18" s="85">
        <f>IF(OR(NOT($KW$8),LE7="-"),NA(),LE7)</f>
        <v>13.8</v>
      </c>
      <c r="LA18" s="85">
        <f>IF(OR(NOT($KW$8),LF7="-"),NA(),LF7)</f>
        <v>14.2</v>
      </c>
      <c r="LB18" s="80"/>
      <c r="LC18" s="80"/>
      <c r="LD18" s="80"/>
      <c r="LE18" s="80"/>
      <c r="LF18" s="84" t="s">
        <v>176</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176</v>
      </c>
      <c r="LQ18" s="85">
        <f>IF(OR(NOT($LQ$8),LV7="-"),NA(),LV7)</f>
        <v>138.1</v>
      </c>
      <c r="LR18" s="85">
        <f>IF(OR(NOT($LQ$8),LW7="-"),NA(),LW7)</f>
        <v>125.8</v>
      </c>
      <c r="LS18" s="85">
        <f>IF(OR(NOT($LQ$8),LX7="-"),NA(),LX7)</f>
        <v>119.4</v>
      </c>
      <c r="LT18" s="85">
        <f>IF(OR(NOT($LQ$8),LY7="-"),NA(),LY7)</f>
        <v>113</v>
      </c>
      <c r="LU18" s="85">
        <f>IF(OR(NOT($LQ$8),LZ7="-"),NA(),LZ7)</f>
        <v>99.1</v>
      </c>
      <c r="LV18" s="80"/>
      <c r="LW18" s="80"/>
      <c r="LX18" s="80"/>
      <c r="LY18" s="80"/>
      <c r="LZ18" s="84" t="s">
        <v>178</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176</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179</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159</v>
      </c>
      <c r="AY19" s="85">
        <f>$BI$7</f>
        <v>100</v>
      </c>
      <c r="AZ19" s="85">
        <f t="shared" ref="AZ19:BC19" si="49">$BI$7</f>
        <v>100</v>
      </c>
      <c r="BA19" s="85">
        <f t="shared" si="49"/>
        <v>100</v>
      </c>
      <c r="BB19" s="85">
        <f t="shared" si="49"/>
        <v>100</v>
      </c>
      <c r="BC19" s="85">
        <f t="shared" si="49"/>
        <v>100</v>
      </c>
      <c r="BD19" s="80"/>
      <c r="BE19" s="80"/>
      <c r="BF19" s="80"/>
      <c r="BG19" s="80"/>
      <c r="BH19" s="80"/>
      <c r="BI19" s="87" t="s">
        <v>159</v>
      </c>
      <c r="BJ19" s="85">
        <f>$BT$7</f>
        <v>100</v>
      </c>
      <c r="BK19" s="85">
        <f>$BT$7</f>
        <v>100</v>
      </c>
      <c r="BL19" s="85">
        <f>$BT$7</f>
        <v>100</v>
      </c>
      <c r="BM19" s="85">
        <f>$BT$7</f>
        <v>100</v>
      </c>
      <c r="BN19" s="85">
        <f>$BT$7</f>
        <v>100</v>
      </c>
      <c r="BO19" s="80"/>
      <c r="BP19" s="80"/>
      <c r="BQ19" s="80"/>
      <c r="BR19" s="80"/>
      <c r="BS19" s="80"/>
      <c r="BT19" s="87" t="s">
        <v>159</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180</v>
      </c>
      <c r="C20" s="178"/>
      <c r="D20" s="80"/>
    </row>
    <row r="21" spans="1:374" x14ac:dyDescent="0.2">
      <c r="A21" s="77">
        <f t="shared" si="7"/>
        <v>7</v>
      </c>
      <c r="B21" s="178" t="s">
        <v>181</v>
      </c>
      <c r="C21" s="178"/>
      <c r="D21" s="80"/>
    </row>
    <row r="22" spans="1:374" x14ac:dyDescent="0.2">
      <c r="A22" s="77">
        <f t="shared" si="7"/>
        <v>8</v>
      </c>
      <c r="B22" s="178" t="s">
        <v>182</v>
      </c>
      <c r="C22" s="178"/>
      <c r="D22" s="80"/>
      <c r="E22" s="179" t="s">
        <v>183</v>
      </c>
      <c r="F22" s="180"/>
      <c r="G22" s="180"/>
      <c r="H22" s="180"/>
      <c r="I22" s="181"/>
    </row>
    <row r="23" spans="1:374" x14ac:dyDescent="0.2">
      <c r="A23" s="77">
        <f t="shared" si="7"/>
        <v>9</v>
      </c>
      <c r="B23" s="178" t="s">
        <v>184</v>
      </c>
      <c r="C23" s="178"/>
      <c r="D23" s="80"/>
      <c r="E23" s="182"/>
      <c r="F23" s="183"/>
      <c r="G23" s="183"/>
      <c r="H23" s="183"/>
      <c r="I23" s="184"/>
    </row>
    <row r="24" spans="1:374" x14ac:dyDescent="0.2">
      <c r="A24" s="77">
        <f t="shared" si="7"/>
        <v>10</v>
      </c>
      <c r="B24" s="178" t="s">
        <v>185</v>
      </c>
      <c r="C24" s="178"/>
      <c r="D24" s="80"/>
      <c r="E24" s="182"/>
      <c r="F24" s="183"/>
      <c r="G24" s="183"/>
      <c r="H24" s="183"/>
      <c r="I24" s="184"/>
    </row>
    <row r="25" spans="1:374" x14ac:dyDescent="0.2">
      <c r="A25" s="77">
        <f t="shared" si="7"/>
        <v>11</v>
      </c>
      <c r="B25" s="178" t="s">
        <v>186</v>
      </c>
      <c r="C25" s="178"/>
      <c r="D25" s="80"/>
      <c r="E25" s="182"/>
      <c r="F25" s="183"/>
      <c r="G25" s="183"/>
      <c r="H25" s="183"/>
      <c r="I25" s="184"/>
    </row>
    <row r="26" spans="1:374" x14ac:dyDescent="0.2">
      <c r="A26" s="77">
        <f t="shared" si="7"/>
        <v>12</v>
      </c>
      <c r="B26" s="178" t="s">
        <v>187</v>
      </c>
      <c r="C26" s="178"/>
      <c r="D26" s="80"/>
      <c r="E26" s="182"/>
      <c r="F26" s="183"/>
      <c r="G26" s="183"/>
      <c r="H26" s="183"/>
      <c r="I26" s="184"/>
    </row>
    <row r="27" spans="1:374" x14ac:dyDescent="0.2">
      <c r="A27" s="77">
        <f t="shared" si="7"/>
        <v>13</v>
      </c>
      <c r="B27" s="178" t="s">
        <v>188</v>
      </c>
      <c r="C27" s="178"/>
      <c r="D27" s="80"/>
      <c r="E27" s="182"/>
      <c r="F27" s="183"/>
      <c r="G27" s="183"/>
      <c r="H27" s="183"/>
      <c r="I27" s="184"/>
    </row>
    <row r="28" spans="1:374" x14ac:dyDescent="0.2">
      <c r="A28" s="77">
        <f t="shared" si="7"/>
        <v>14</v>
      </c>
      <c r="B28" s="178" t="s">
        <v>189</v>
      </c>
      <c r="C28" s="178"/>
      <c r="D28" s="80"/>
      <c r="E28" s="182"/>
      <c r="F28" s="183"/>
      <c r="G28" s="183"/>
      <c r="H28" s="183"/>
      <c r="I28" s="184"/>
    </row>
    <row r="29" spans="1:374" x14ac:dyDescent="0.2">
      <c r="A29" s="77">
        <f t="shared" si="7"/>
        <v>15</v>
      </c>
      <c r="B29" s="178" t="s">
        <v>190</v>
      </c>
      <c r="C29" s="178"/>
      <c r="D29" s="80"/>
      <c r="E29" s="182"/>
      <c r="F29" s="183"/>
      <c r="G29" s="183"/>
      <c r="H29" s="183"/>
      <c r="I29" s="184"/>
    </row>
    <row r="30" spans="1:374" x14ac:dyDescent="0.2">
      <c r="A30" s="77">
        <f t="shared" si="7"/>
        <v>16</v>
      </c>
      <c r="B30" s="178" t="s">
        <v>191</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192</v>
      </c>
      <c r="B36" t="s">
        <v>193</v>
      </c>
    </row>
    <row r="37" spans="1:9" x14ac:dyDescent="0.2">
      <c r="A37" t="s">
        <v>194</v>
      </c>
      <c r="B37" t="s">
        <v>195</v>
      </c>
    </row>
    <row r="38" spans="1:9" x14ac:dyDescent="0.2">
      <c r="A38" t="s">
        <v>196</v>
      </c>
      <c r="B38" t="s">
        <v>197</v>
      </c>
    </row>
    <row r="39" spans="1:9" x14ac:dyDescent="0.2">
      <c r="A39" t="s">
        <v>198</v>
      </c>
      <c r="B39" t="s">
        <v>199</v>
      </c>
    </row>
    <row r="40" spans="1:9" x14ac:dyDescent="0.2">
      <c r="A40" t="s">
        <v>200</v>
      </c>
      <c r="B40" t="s">
        <v>201</v>
      </c>
    </row>
    <row r="41" spans="1:9" x14ac:dyDescent="0.2">
      <c r="A41" t="s">
        <v>202</v>
      </c>
      <c r="B41" t="s">
        <v>203</v>
      </c>
    </row>
    <row r="42" spans="1:9" x14ac:dyDescent="0.2">
      <c r="A42" t="s">
        <v>204</v>
      </c>
      <c r="B42" t="s">
        <v>205</v>
      </c>
    </row>
    <row r="43" spans="1:9" x14ac:dyDescent="0.2">
      <c r="A43" t="s">
        <v>206</v>
      </c>
      <c r="B43" t="s">
        <v>207</v>
      </c>
    </row>
    <row r="44" spans="1:9" x14ac:dyDescent="0.2">
      <c r="A44" t="s">
        <v>208</v>
      </c>
      <c r="B44" t="s">
        <v>209</v>
      </c>
    </row>
    <row r="45" spans="1:9" x14ac:dyDescent="0.2">
      <c r="A45" t="s">
        <v>210</v>
      </c>
      <c r="B45" t="s">
        <v>211</v>
      </c>
    </row>
    <row r="46" spans="1:9" x14ac:dyDescent="0.2">
      <c r="A46" t="s">
        <v>212</v>
      </c>
      <c r="B46" t="s">
        <v>213</v>
      </c>
    </row>
    <row r="47" spans="1:9" x14ac:dyDescent="0.2">
      <c r="A47" t="s">
        <v>214</v>
      </c>
      <c r="B47" t="s">
        <v>215</v>
      </c>
    </row>
    <row r="48" spans="1:9" x14ac:dyDescent="0.2">
      <c r="A48" t="s">
        <v>216</v>
      </c>
      <c r="B48" t="s">
        <v>217</v>
      </c>
    </row>
    <row r="49" spans="1:2" x14ac:dyDescent="0.2">
      <c r="A49" t="s">
        <v>218</v>
      </c>
      <c r="B49" t="s">
        <v>219</v>
      </c>
    </row>
    <row r="50" spans="1:2" x14ac:dyDescent="0.2">
      <c r="A50" t="s">
        <v>220</v>
      </c>
      <c r="B50" t="s">
        <v>221</v>
      </c>
    </row>
    <row r="51" spans="1:2" x14ac:dyDescent="0.2">
      <c r="A51" t="s">
        <v>222</v>
      </c>
      <c r="B51" t="s">
        <v>223</v>
      </c>
    </row>
    <row r="52" spans="1:2" x14ac:dyDescent="0.2">
      <c r="A52" t="s">
        <v>224</v>
      </c>
      <c r="B52" t="s">
        <v>225</v>
      </c>
    </row>
    <row r="53" spans="1:2" x14ac:dyDescent="0.2">
      <c r="A53" t="s">
        <v>226</v>
      </c>
      <c r="B53" t="s">
        <v>227</v>
      </c>
    </row>
    <row r="54" spans="1:2" x14ac:dyDescent="0.2">
      <c r="A54" t="s">
        <v>228</v>
      </c>
      <c r="B54" t="s">
        <v>229</v>
      </c>
    </row>
    <row r="55" spans="1:2" x14ac:dyDescent="0.2">
      <c r="A55" t="s">
        <v>230</v>
      </c>
      <c r="B55" t="s">
        <v>231</v>
      </c>
    </row>
    <row r="56" spans="1:2" x14ac:dyDescent="0.2">
      <c r="A56" t="s">
        <v>232</v>
      </c>
      <c r="B56" t="s">
        <v>233</v>
      </c>
    </row>
    <row r="57" spans="1:2" x14ac:dyDescent="0.2">
      <c r="A57" t="s">
        <v>234</v>
      </c>
      <c r="B57" t="s">
        <v>235</v>
      </c>
    </row>
    <row r="58" spans="1:2" x14ac:dyDescent="0.2">
      <c r="A58" t="s">
        <v>236</v>
      </c>
      <c r="B58" t="s">
        <v>237</v>
      </c>
    </row>
    <row r="59" spans="1:2" x14ac:dyDescent="0.2">
      <c r="A59" t="s">
        <v>238</v>
      </c>
      <c r="B59" t="s">
        <v>239</v>
      </c>
    </row>
    <row r="60" spans="1:2" x14ac:dyDescent="0.2">
      <c r="A60" t="s">
        <v>240</v>
      </c>
      <c r="B60" t="s">
        <v>241</v>
      </c>
    </row>
    <row r="61" spans="1:2" x14ac:dyDescent="0.2">
      <c r="A61" t="s">
        <v>242</v>
      </c>
      <c r="B61" t="s">
        <v>243</v>
      </c>
    </row>
    <row r="62" spans="1:2" x14ac:dyDescent="0.2">
      <c r="A62" t="s">
        <v>244</v>
      </c>
      <c r="B62" t="s">
        <v>245</v>
      </c>
    </row>
    <row r="63" spans="1:2" x14ac:dyDescent="0.2">
      <c r="A63" t="s">
        <v>246</v>
      </c>
      <c r="B63" t="s">
        <v>247</v>
      </c>
    </row>
    <row r="64" spans="1:2" x14ac:dyDescent="0.2">
      <c r="A64" t="s">
        <v>248</v>
      </c>
      <c r="B64" t="s">
        <v>249</v>
      </c>
    </row>
    <row r="65" spans="1:2" x14ac:dyDescent="0.2">
      <c r="A65" t="s">
        <v>250</v>
      </c>
      <c r="B65" t="s">
        <v>251</v>
      </c>
    </row>
    <row r="66" spans="1:2" x14ac:dyDescent="0.2">
      <c r="A66" t="s">
        <v>252</v>
      </c>
      <c r="B66" t="s">
        <v>253</v>
      </c>
    </row>
    <row r="67" spans="1:2" x14ac:dyDescent="0.2">
      <c r="A67" t="s">
        <v>254</v>
      </c>
      <c r="B67" t="s">
        <v>253</v>
      </c>
    </row>
    <row r="68" spans="1:2" x14ac:dyDescent="0.2">
      <c r="A68" t="s">
        <v>255</v>
      </c>
      <c r="B68" t="s">
        <v>253</v>
      </c>
    </row>
    <row r="69" spans="1:2" x14ac:dyDescent="0.2">
      <c r="A69" t="s">
        <v>256</v>
      </c>
      <c r="B69" t="s">
        <v>253</v>
      </c>
    </row>
    <row r="70" spans="1:2" x14ac:dyDescent="0.2">
      <c r="A70" t="s">
        <v>257</v>
      </c>
      <c r="B70" t="s">
        <v>253</v>
      </c>
    </row>
    <row r="71" spans="1:2" x14ac:dyDescent="0.2">
      <c r="A71" t="s">
        <v>258</v>
      </c>
      <c r="B71" t="s">
        <v>253</v>
      </c>
    </row>
    <row r="72" spans="1:2" x14ac:dyDescent="0.2">
      <c r="A72" t="s">
        <v>259</v>
      </c>
      <c r="B72" t="s">
        <v>253</v>
      </c>
    </row>
    <row r="73" spans="1:2" x14ac:dyDescent="0.2">
      <c r="A73" t="s">
        <v>260</v>
      </c>
      <c r="B73" t="s">
        <v>253</v>
      </c>
    </row>
    <row r="74" spans="1:2" x14ac:dyDescent="0.2">
      <c r="A74" t="s">
        <v>261</v>
      </c>
      <c r="B74" t="s">
        <v>253</v>
      </c>
    </row>
    <row r="75" spans="1:2" x14ac:dyDescent="0.2">
      <c r="A75" t="s">
        <v>262</v>
      </c>
      <c r="B75" t="s">
        <v>253</v>
      </c>
    </row>
    <row r="76" spans="1:2" x14ac:dyDescent="0.2">
      <c r="A76" t="s">
        <v>263</v>
      </c>
      <c r="B76" t="s">
        <v>253</v>
      </c>
    </row>
    <row r="77" spans="1:2" x14ac:dyDescent="0.2">
      <c r="A77" t="s">
        <v>264</v>
      </c>
      <c r="B77" t="s">
        <v>253</v>
      </c>
    </row>
    <row r="78" spans="1:2" x14ac:dyDescent="0.2">
      <c r="A78" t="s">
        <v>265</v>
      </c>
      <c r="B78" t="s">
        <v>253</v>
      </c>
    </row>
    <row r="79" spans="1:2" x14ac:dyDescent="0.2">
      <c r="A79" t="s">
        <v>266</v>
      </c>
      <c r="B79" t="s">
        <v>253</v>
      </c>
    </row>
    <row r="80" spans="1:2" x14ac:dyDescent="0.2">
      <c r="A80" t="s">
        <v>267</v>
      </c>
      <c r="B80" t="s">
        <v>253</v>
      </c>
    </row>
    <row r="81" spans="1:2" x14ac:dyDescent="0.2">
      <c r="A81" t="s">
        <v>268</v>
      </c>
      <c r="B81" t="s">
        <v>253</v>
      </c>
    </row>
    <row r="82" spans="1:2" x14ac:dyDescent="0.2">
      <c r="A82" t="s">
        <v>269</v>
      </c>
      <c r="B82" t="s">
        <v>253</v>
      </c>
    </row>
    <row r="83" spans="1:2" x14ac:dyDescent="0.2">
      <c r="A83" t="s">
        <v>270</v>
      </c>
      <c r="B83" t="s">
        <v>253</v>
      </c>
    </row>
    <row r="84" spans="1:2" x14ac:dyDescent="0.2">
      <c r="A84" t="s">
        <v>271</v>
      </c>
      <c r="B84" t="s">
        <v>253</v>
      </c>
    </row>
    <row r="85" spans="1:2" x14ac:dyDescent="0.2">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cp:lastPrinted>2025-01-23T00:01:05Z</cp:lastPrinted>
  <dcterms:created xsi:type="dcterms:W3CDTF">2025-01-14T08:07:38Z</dcterms:created>
  <dcterms:modified xsi:type="dcterms:W3CDTF">2025-01-28T00:23:28Z</dcterms:modified>
  <cp:category/>
</cp:coreProperties>
</file>