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6（R5決算）\業務課分\"/>
    </mc:Choice>
  </mc:AlternateContent>
  <xr:revisionPtr revIDLastSave="0" documentId="13_ncr:1_{89B46553-0271-4218-90F5-F912A01FA7E8}" xr6:coauthVersionLast="47" xr6:coauthVersionMax="47" xr10:uidLastSave="{00000000-0000-0000-0000-000000000000}"/>
  <workbookProtection workbookAlgorithmName="SHA-512" workbookHashValue="Of6yoZDJ4liOqL0xbldR2TNahv6LAbM/TV9yTM6wgU8d+tPBoiCtdUiEt+N5DrOotmJoPbUqAjIuV5O4N7DLyw==" workbookSaltValue="fmXDibL2n4Di0EiABhYIFg==" workbookSpinCount="100000" lockStructure="1"/>
  <bookViews>
    <workbookView xWindow="7770" yWindow="2310" windowWidth="18960" windowHeight="118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G85" i="4"/>
  <c r="F85" i="4"/>
  <c r="I10" i="4"/>
  <c r="I8" i="4"/>
</calcChain>
</file>

<file path=xl/sharedStrings.xml><?xml version="1.0" encoding="utf-8"?>
<sst xmlns="http://schemas.openxmlformats.org/spreadsheetml/2006/main" count="253" uniqueCount="118">
  <si>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</si>
  <si>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</si>
  <si>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</si>
  <si>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</si>
  <si>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</si>
  <si>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</si>
  <si>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</si>
  <si>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</si>
  <si>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</si>
  <si>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</si>
  <si>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</si>
  <si>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</si>
  <si>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</si>
  <si>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</si>
  <si>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</si>
  <si>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</si>
  <si>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</si>
  <si>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</si>
  <si>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</si>
  <si>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</si>
  <si>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</si>
  <si>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</si>
  <si>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</si>
  <si>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</si>
  <si>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</si>
  <si>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</si>
  <si>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</si>
  <si>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</si>
  <si>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</si>
  <si>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</si>
  <si>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</si>
  <si>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</si>
  <si>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</si>
  <si>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</si>
  <si>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</si>
  <si>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</si>
  <si>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</si>
  <si>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</si>
  <si>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</si>
  <si>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</si>
  <si>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</si>
  <si>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</si>
  <si>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</si>
  <si>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</si>
  <si>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</si>
  <si>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</si>
  <si>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</si>
  <si>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</si>
  <si>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</si>
  <si>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</si>
  <si>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</si>
  <si>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</si>
  <si>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</si>
  <si>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</si>
  <si>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</si>
  <si>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</si>
  <si>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</si>
  <si>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</si>
  <si>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</si>
  <si>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</si>
  <si>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</si>
  <si>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</si>
  <si>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</si>
  <si>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</si>
  <si>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</si>
  <si>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</si>
  <si>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</si>
  <si>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</si>
  <si>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</si>
  <si>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</si>
  <si>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</si>
  <si>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</si>
  <si>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</si>
  <si>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</si>
  <si>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</si>
  <si>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</si>
  <si>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</si>
  <si>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</si>
  <si>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</si>
  <si>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</si>
  <si>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</si>
  <si>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</si>
  <si>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</si>
  <si>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</si>
  <si>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</si>
  <si>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</si>
  <si>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</si>
  <si>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</si>
  <si>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</si>
  <si>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</si>
  <si>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</si>
  <si>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</si>
  <si>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</si>
  <si>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</si>
  <si>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</si>
  <si>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</si>
  <si>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</si>
  <si>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</si>
  <si>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</si>
  <si>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</si>
  <si>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</si>
  <si>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</si>
  <si>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</si>
  <si>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</si>
  <si>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</si>
  <si>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</si>
  <si>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</si>
  <si>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</si>
  <si>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</si>
  <si>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</si>
  <si>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</si>
  <si>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</si>
  <si>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</si>
  <si>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</si>
  <si>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</si>
  <si>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近年行っている処理施設機器の更新や、管渠の耐用年数が20年以内には到来することを考慮し、処理場の統合や公共下水道への接続について検討が必要。</t>
    <rPh sb="78" eb="80">
      <t>ミナオ</t>
    </rPh>
    <rPh sb="85" eb="87">
      <t>シュウシ</t>
    </rPh>
    <phoneticPr fontId="4"/>
  </si>
  <si>
    <r>
      <t>①有形固定資産減価償却率は、法適用に移行して</t>
    </r>
    <r>
      <rPr>
        <sz val="11"/>
        <rFont val="ＭＳ ゴシック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年であるため低くなっている。
②管渠老朽化率は、0％であるが、これから20年以内には管渠更新時期を迎えるため悪化を見込んでいる。
③管渠改善率について、これまで、管渠破損の際には細かな補修で対応してきていたが、これから管渠更新時期を迎えるため、計画的な更新事業の検討が必要である。
　施設改修については、現在、平成24年度に作成した『最適整備構想及び総合計画』に沿って行っているが、令和６年度～令和７年度にかけて、新たに『維持管理適正化計画』の作成を予定している。</t>
    </r>
    <rPh sb="40" eb="42">
      <t>カンキョ</t>
    </rPh>
    <rPh sb="42" eb="45">
      <t>ロウキュウカ</t>
    </rPh>
    <rPh sb="61" eb="62">
      <t>ネン</t>
    </rPh>
    <rPh sb="62" eb="64">
      <t>イナイ</t>
    </rPh>
    <rPh sb="81" eb="83">
      <t>ミコ</t>
    </rPh>
    <rPh sb="167" eb="169">
      <t>シセツ</t>
    </rPh>
    <rPh sb="169" eb="171">
      <t>カイシュウ</t>
    </rPh>
    <rPh sb="177" eb="179">
      <t>ゲンザイ</t>
    </rPh>
    <rPh sb="180" eb="182">
      <t>ヘイセイ</t>
    </rPh>
    <rPh sb="184" eb="186">
      <t>ネンド</t>
    </rPh>
    <rPh sb="187" eb="189">
      <t>サクセイ</t>
    </rPh>
    <rPh sb="216" eb="218">
      <t>レイワ</t>
    </rPh>
    <rPh sb="219" eb="221">
      <t>ネンド</t>
    </rPh>
    <rPh sb="222" eb="224">
      <t>レイワ</t>
    </rPh>
    <rPh sb="225" eb="227">
      <t>ネンド</t>
    </rPh>
    <rPh sb="232" eb="233">
      <t>アラ</t>
    </rPh>
    <rPh sb="247" eb="249">
      <t>サクセイ</t>
    </rPh>
    <rPh sb="250" eb="252">
      <t>ヨテイ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</si>
  <si>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②累積欠損金比率は、法適用移行時の欠損金があり、令和９年度に解消する予定である。
③流動比率は、流動負債のほとんどが企業債であり、これを控除すると118.64％となり100％以上となる。
④企業債残高対事業規模比率は、類似団体よりも比率は高いが、今後の地方債残高は逓減を見込む。ただし、これから管渠や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⑦施設利用率については、42.90％と類似団体よりも利用率が低いことから、施設規模の見直しが必要。
⑧水洗化率は、下水道未接続世帯の多くが高齢者単独世帯であり、今後大幅な新規利用者数の増は見込めない。</t>
    <rPh sb="8" eb="10">
      <t>チホウ</t>
    </rPh>
    <rPh sb="75" eb="78">
      <t>ホウテキヨウ</t>
    </rPh>
    <rPh sb="78" eb="80">
      <t>イコウ</t>
    </rPh>
    <rPh sb="80" eb="81">
      <t>ジ</t>
    </rPh>
    <rPh sb="89" eb="91">
      <t>レイワ</t>
    </rPh>
    <rPh sb="92" eb="93">
      <t>ネン</t>
    </rPh>
    <rPh sb="95" eb="97">
      <t>カイショウ</t>
    </rPh>
    <rPh sb="99" eb="101">
      <t>ヨテイ</t>
    </rPh>
    <rPh sb="217" eb="219">
      <t>キキ</t>
    </rPh>
    <rPh sb="307" eb="309">
      <t>ミナオ</t>
    </rPh>
    <rPh sb="311" eb="312">
      <t>オコナ</t>
    </rPh>
    <rPh sb="344" eb="346">
      <t>ルイジ</t>
    </rPh>
    <rPh sb="346" eb="348">
      <t>ダンタイ</t>
    </rPh>
    <rPh sb="351" eb="354">
      <t>リヨウリツ</t>
    </rPh>
    <rPh sb="355" eb="356">
      <t>ヒク</t>
    </rPh>
    <rPh sb="362" eb="364">
      <t>シセツ</t>
    </rPh>
    <rPh sb="364" eb="366">
      <t>キボ</t>
    </rPh>
    <rPh sb="367" eb="369">
      <t>ミナオ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</si>
</sst>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0-47ED-8F96-EE1F68B3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0-47ED-8F96-EE1F68B3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44.57</c:v>
                </c:pt>
                <c:pt idx="3" formatCode="#,##0.00;&quot;△&quot;#,##0.00;&quot;-&quot;">
                  <c:v>43.22</c:v>
                </c:pt>
                <c:pt idx="4" formatCode="#,##0.00;&quot;△&quot;#,##0.00;&quot;-&quot;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0-4F4B-8384-9C5A71F69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0-4F4B-8384-9C5A71F69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83.09</c:v>
                </c:pt>
                <c:pt idx="2">
                  <c:v>83.41</c:v>
                </c:pt>
                <c:pt idx="3">
                  <c:v>83.41</c:v>
                </c:pt>
                <c:pt idx="4">
                  <c:v>83.62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5FE-BDC0-3A4F92656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2-45FE-BDC0-3A4F92656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100.35</c:v>
                </c:pt>
                <c:pt idx="2">
                  <c:v>100.05</c:v>
                </c:pt>
                <c:pt idx="3">
                  <c:v>99.98</c:v>
                </c:pt>
                <c:pt idx="4">
                  <c:v>100.05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C-4DD5-AAE1-476C546B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C-4DD5-AAE1-476C546B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</c:v>
                </c:pt>
                <c:pt idx="2">
                  <c:v>8.9700000000000006</c:v>
                </c:pt>
                <c:pt idx="3">
                  <c:v>12.45</c:v>
                </c:pt>
                <c:pt idx="4">
                  <c:v>15.75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C-4355-B728-18A1D8AD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C-4355-B728-18A1D8AD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E-4B80-AC40-0475C076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E-4B80-AC40-0475C076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766.43</c:v>
                </c:pt>
                <c:pt idx="2">
                  <c:v>696.61</c:v>
                </c:pt>
                <c:pt idx="3">
                  <c:v>605.1</c:v>
                </c:pt>
                <c:pt idx="4">
                  <c:v>493.85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C-43FA-BA65-0C8B25B9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C-43FA-BA65-0C8B25B9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6.73</c:v>
                </c:pt>
                <c:pt idx="2">
                  <c:v>10.96</c:v>
                </c:pt>
                <c:pt idx="3">
                  <c:v>10.02</c:v>
                </c:pt>
                <c:pt idx="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4BCC-BF2A-8CD64BA39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F-4BCC-BF2A-8CD64BA39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4813.91</c:v>
                </c:pt>
                <c:pt idx="2">
                  <c:v>4639.0600000000004</c:v>
                </c:pt>
                <c:pt idx="3">
                  <c:v>4461.16</c:v>
                </c:pt>
                <c:pt idx="4">
                  <c:v>4256.92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6-4E06-BE41-4FF789EA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6-4E06-BE41-4FF789EA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80.73</c:v>
                </c:pt>
                <c:pt idx="2">
                  <c:v>77.98</c:v>
                </c:pt>
                <c:pt idx="3">
                  <c:v>75.25</c:v>
                </c:pt>
                <c:pt idx="4">
                  <c:v>70.510000000000005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3-4C0E-A103-DAC4DC66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3-4C0E-A103-DAC4DC66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221.76</c:v>
                </c:pt>
                <c:pt idx="2">
                  <c:v>229.62</c:v>
                </c:pt>
                <c:pt idx="3">
                  <c:v>238.08</c:v>
                </c:pt>
                <c:pt idx="4">
                  <c:v>254.7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D-453D-9FA0-BDA07C02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D-453D-9FA0-BDA07C02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M1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鳥取県　倉吉市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44212</v>
      </c>
      <c r="AM8" s="45"/>
      <c r="AN8" s="45"/>
      <c r="AO8" s="45"/>
      <c r="AP8" s="45"/>
      <c r="AQ8" s="45"/>
      <c r="AR8" s="45"/>
      <c r="AS8" s="45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162.51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40.14</v>
      </c>
      <c r="J10" s="44"/>
      <c r="K10" s="44"/>
      <c r="L10" s="44"/>
      <c r="M10" s="44"/>
      <c r="N10" s="44"/>
      <c r="O10" s="44"/>
      <c r="P10" s="44">
        <f>データ!P6</f>
        <v>13.92</v>
      </c>
      <c r="Q10" s="44"/>
      <c r="R10" s="44"/>
      <c r="S10" s="44"/>
      <c r="T10" s="44"/>
      <c r="U10" s="44"/>
      <c r="V10" s="44"/>
      <c r="W10" s="44">
        <f>データ!Q6</f>
        <v>99.86</v>
      </c>
      <c r="X10" s="44"/>
      <c r="Y10" s="44"/>
      <c r="Z10" s="44"/>
      <c r="AA10" s="44"/>
      <c r="AB10" s="44"/>
      <c r="AC10" s="44"/>
      <c r="AD10" s="45">
        <f>データ!R6</f>
        <v>3531</v>
      </c>
      <c r="AE10" s="45"/>
      <c r="AF10" s="45"/>
      <c r="AG10" s="45"/>
      <c r="AH10" s="45"/>
      <c r="AI10" s="45"/>
      <c r="AJ10" s="45"/>
      <c r="AK10" s="2"/>
      <c r="AL10" s="45">
        <f>データ!V6</f>
        <v>6124</v>
      </c>
      <c r="AM10" s="45"/>
      <c r="AN10" s="45"/>
      <c r="AO10" s="45"/>
      <c r="AP10" s="45"/>
      <c r="AQ10" s="45"/>
      <c r="AR10" s="45"/>
      <c r="AS10" s="45"/>
      <c r="AT10" s="44">
        <f>データ!W6</f>
        <v>10.44</v>
      </c>
      <c r="AU10" s="44"/>
      <c r="AV10" s="44"/>
      <c r="AW10" s="44"/>
      <c r="AX10" s="44"/>
      <c r="AY10" s="44"/>
      <c r="AZ10" s="44"/>
      <c r="BA10" s="44"/>
      <c r="BB10" s="44">
        <f>データ!X6</f>
        <v>586.59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116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UV8zo9nJMo9SUK+UtARq1S6rJ1PJkUi1GLn/4hqWORSD+8JdNWDMC0GdVO645Wqz+2CtwB9/Np0GgyBmoqWCSA==" saltValue="160tBX++d5DYWZYq1n2Hy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40.14</v>
      </c>
      <c r="P6" s="20">
        <f t="shared" si="3"/>
        <v>13.92</v>
      </c>
      <c r="Q6" s="20">
        <f t="shared" si="3"/>
        <v>99.86</v>
      </c>
      <c r="R6" s="20">
        <f t="shared" si="3"/>
        <v>3531</v>
      </c>
      <c r="S6" s="20">
        <f t="shared" si="3"/>
        <v>44212</v>
      </c>
      <c r="T6" s="20">
        <f t="shared" si="3"/>
        <v>272.06</v>
      </c>
      <c r="U6" s="20">
        <f t="shared" si="3"/>
        <v>162.51</v>
      </c>
      <c r="V6" s="20">
        <f t="shared" si="3"/>
        <v>6124</v>
      </c>
      <c r="W6" s="20">
        <f t="shared" si="3"/>
        <v>10.44</v>
      </c>
      <c r="X6" s="20">
        <f t="shared" si="3"/>
        <v>586.59</v>
      </c>
      <c r="Y6" s="21" t="str">
        <f>IF(Y7="",NA(),Y7)</f>
        <v>-</v>
      </c>
      <c r="Z6" s="21">
        <f t="shared" ref="Z6:AH6" si="4">IF(Z7="",NA(),Z7)</f>
        <v>100.35</v>
      </c>
      <c r="AA6" s="21">
        <f t="shared" si="4"/>
        <v>100.05</v>
      </c>
      <c r="AB6" s="21">
        <f t="shared" si="4"/>
        <v>99.98</v>
      </c>
      <c r="AC6" s="21">
        <f t="shared" si="4"/>
        <v>100.05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>
        <f t="shared" ref="AK6:AS6" si="5">IF(AK7="",NA(),AK7)</f>
        <v>766.43</v>
      </c>
      <c r="AL6" s="21">
        <f t="shared" si="5"/>
        <v>696.61</v>
      </c>
      <c r="AM6" s="21">
        <f t="shared" si="5"/>
        <v>605.1</v>
      </c>
      <c r="AN6" s="21">
        <f t="shared" si="5"/>
        <v>493.85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6.73</v>
      </c>
      <c r="AW6" s="21">
        <f t="shared" si="6"/>
        <v>10.96</v>
      </c>
      <c r="AX6" s="21">
        <f t="shared" si="6"/>
        <v>10.02</v>
      </c>
      <c r="AY6" s="21">
        <f t="shared" si="6"/>
        <v>18.2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4813.91</v>
      </c>
      <c r="BH6" s="21">
        <f t="shared" si="7"/>
        <v>4639.0600000000004</v>
      </c>
      <c r="BI6" s="21">
        <f t="shared" si="7"/>
        <v>4461.16</v>
      </c>
      <c r="BJ6" s="21">
        <f t="shared" si="7"/>
        <v>4256.92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80.73</v>
      </c>
      <c r="BS6" s="21">
        <f t="shared" si="8"/>
        <v>77.98</v>
      </c>
      <c r="BT6" s="21">
        <f t="shared" si="8"/>
        <v>75.25</v>
      </c>
      <c r="BU6" s="21">
        <f t="shared" si="8"/>
        <v>70.510000000000005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221.76</v>
      </c>
      <c r="CD6" s="21">
        <f t="shared" si="9"/>
        <v>229.62</v>
      </c>
      <c r="CE6" s="21">
        <f t="shared" si="9"/>
        <v>238.08</v>
      </c>
      <c r="CF6" s="21">
        <f t="shared" si="9"/>
        <v>254.7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0">
        <f t="shared" ref="CN6:CV6" si="10">IF(CN7="",NA(),CN7)</f>
        <v>0</v>
      </c>
      <c r="CO6" s="21">
        <f t="shared" si="10"/>
        <v>44.57</v>
      </c>
      <c r="CP6" s="21">
        <f t="shared" si="10"/>
        <v>43.22</v>
      </c>
      <c r="CQ6" s="21">
        <f t="shared" si="10"/>
        <v>42.9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83.09</v>
      </c>
      <c r="CZ6" s="21">
        <f t="shared" si="11"/>
        <v>83.41</v>
      </c>
      <c r="DA6" s="21">
        <f t="shared" si="11"/>
        <v>83.41</v>
      </c>
      <c r="DB6" s="21">
        <f t="shared" si="11"/>
        <v>83.62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4.5</v>
      </c>
      <c r="DK6" s="21">
        <f t="shared" si="12"/>
        <v>8.9700000000000006</v>
      </c>
      <c r="DL6" s="21">
        <f t="shared" si="12"/>
        <v>12.45</v>
      </c>
      <c r="DM6" s="21">
        <f t="shared" si="12"/>
        <v>15.75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312037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40.14</v>
      </c>
      <c r="P7" s="24">
        <v>13.92</v>
      </c>
      <c r="Q7" s="24">
        <v>99.86</v>
      </c>
      <c r="R7" s="24">
        <v>3531</v>
      </c>
      <c r="S7" s="24">
        <v>44212</v>
      </c>
      <c r="T7" s="24">
        <v>272.06</v>
      </c>
      <c r="U7" s="24">
        <v>162.51</v>
      </c>
      <c r="V7" s="24">
        <v>6124</v>
      </c>
      <c r="W7" s="24">
        <v>10.44</v>
      </c>
      <c r="X7" s="24">
        <v>586.59</v>
      </c>
      <c r="Y7" s="24" t="s">
        <v>102</v>
      </c>
      <c r="Z7" s="24">
        <v>100.35</v>
      </c>
      <c r="AA7" s="24">
        <v>100.05</v>
      </c>
      <c r="AB7" s="24">
        <v>99.98</v>
      </c>
      <c r="AC7" s="24">
        <v>100.05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766.43</v>
      </c>
      <c r="AL7" s="24">
        <v>696.61</v>
      </c>
      <c r="AM7" s="24">
        <v>605.1</v>
      </c>
      <c r="AN7" s="24">
        <v>493.85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6.73</v>
      </c>
      <c r="AW7" s="24">
        <v>10.96</v>
      </c>
      <c r="AX7" s="24">
        <v>10.02</v>
      </c>
      <c r="AY7" s="24">
        <v>18.2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4813.91</v>
      </c>
      <c r="BH7" s="24">
        <v>4639.0600000000004</v>
      </c>
      <c r="BI7" s="24">
        <v>4461.16</v>
      </c>
      <c r="BJ7" s="24">
        <v>4256.92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80.73</v>
      </c>
      <c r="BS7" s="24">
        <v>77.98</v>
      </c>
      <c r="BT7" s="24">
        <v>75.25</v>
      </c>
      <c r="BU7" s="24">
        <v>70.510000000000005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221.76</v>
      </c>
      <c r="CD7" s="24">
        <v>229.62</v>
      </c>
      <c r="CE7" s="24">
        <v>238.08</v>
      </c>
      <c r="CF7" s="24">
        <v>254.7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0</v>
      </c>
      <c r="CO7" s="24">
        <v>44.57</v>
      </c>
      <c r="CP7" s="24">
        <v>43.22</v>
      </c>
      <c r="CQ7" s="24">
        <v>42.9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83.09</v>
      </c>
      <c r="CZ7" s="24">
        <v>83.41</v>
      </c>
      <c r="DA7" s="24">
        <v>83.41</v>
      </c>
      <c r="DB7" s="24">
        <v>83.62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4.5</v>
      </c>
      <c r="DK7" s="24">
        <v>8.9700000000000006</v>
      </c>
      <c r="DL7" s="24">
        <v>12.45</v>
      </c>
      <c r="DM7" s="24">
        <v>15.75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dcterms:created xsi:type="dcterms:W3CDTF">2025-01-24T07:19:38Z</dcterms:created>
  <dcterms:modified xsi:type="dcterms:W3CDTF">2025-02-03T02:36:24Z</dcterms:modified>
  <cp:category/>
</cp:coreProperties>
</file>