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4_境港市（0205）\"/>
    </mc:Choice>
  </mc:AlternateContent>
  <xr:revisionPtr revIDLastSave="0" documentId="13_ncr:1_{BBA10C6A-31C9-49EB-86D3-909AC69124CA}" xr6:coauthVersionLast="47" xr6:coauthVersionMax="47" xr10:uidLastSave="{00000000-0000-0000-0000-000000000000}"/>
  <workbookProtection workbookAlgorithmName="SHA-512" workbookHashValue="cqdC2HoB2ApO1W8fmdyuCclJljipHhrfFwxcJDV5Lf9VdI9yBStux6bS4m9Nkq8WjVBf5iOMQYYpKoDp6E9o/Q==" workbookSaltValue="/hZcGNVxFrs6GJ7Du0Knu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P10" i="4"/>
  <c r="W8" i="4"/>
  <c r="P8" i="4"/>
  <c r="B6" i="4"/>
</calcChain>
</file>

<file path=xl/sharedStrings.xml><?xml version="1.0" encoding="utf-8"?>
<sst xmlns="http://schemas.openxmlformats.org/spreadsheetml/2006/main" count="319" uniqueCount="118">
  <si>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</si>
  <si>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</si>
  <si>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</si>
  <si>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</si>
  <si>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</si>
  <si>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</si>
  <si>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</si>
  <si>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</si>
  <si>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</si>
  <si>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</si>
  <si>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</si>
  <si>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</si>
  <si>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</si>
  <si>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</si>
  <si>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</si>
  <si>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</si>
  <si>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</si>
  <si>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</si>
  <si>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</si>
  <si>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</si>
  <si>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</si>
  <si>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</si>
  <si>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</si>
  <si>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</si>
  <si>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</si>
  <si>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</si>
  <si>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</si>
  <si>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</si>
  <si>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</si>
  <si>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</si>
  <si>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</si>
  <si>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</si>
  <si>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</si>
  <si>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</si>
  <si>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</si>
  <si>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</si>
  <si>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</si>
  <si>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</si>
  <si>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</si>
  <si>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</si>
  <si>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</si>
  <si>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</si>
  <si>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</si>
  <si>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</si>
  <si>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</si>
  <si>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</si>
  <si>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</si>
  <si>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</si>
  <si>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</si>
  <si>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</si>
  <si>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</si>
  <si>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</si>
  <si>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</si>
  <si>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</si>
  <si>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</si>
  <si>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</si>
  <si>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</si>
  <si>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</si>
  <si>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</si>
  <si>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</si>
  <si>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</si>
  <si>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</si>
  <si>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</si>
  <si>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</si>
  <si>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</si>
  <si>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</si>
  <si>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</si>
  <si>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</si>
  <si>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</si>
  <si>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</si>
  <si>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</si>
  <si>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</si>
  <si>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</si>
  <si>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</si>
  <si>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</si>
  <si>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</si>
  <si>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</si>
  <si>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</si>
  <si>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</si>
  <si>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</si>
  <si>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</si>
  <si>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</si>
  <si>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</si>
  <si>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</si>
  <si>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</si>
  <si>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</si>
  <si>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</si>
  <si>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</si>
  <si>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</si>
  <si>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</si>
  <si>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</si>
  <si>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</si>
  <si>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</si>
  <si>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</si>
  <si>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</si>
  <si>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</si>
  <si>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境港市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</si>
  <si>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</si>
  <si>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</si>
  <si>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</si>
  <si>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</si>
  <si>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</si>
  <si>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</si>
  <si>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</si>
  <si>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</si>
  <si>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</si>
  <si>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</si>
  <si>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</si>
  <si>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</si>
  <si>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</si>
  <si>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</si>
  <si>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</si>
  <si>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</si>
  <si>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</si>
  <si>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</si>
  <si>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公共下水道の整備途上であるため企業債残高対事業規模比率が高い状況にあるが、事業初期の企業債償還の進捗と未普及区域の年次的な解消に伴う有収水量・下水道使用料収入の増加、及び公費・私費の負担区分の適正化を図ったことにより、令和５年度は経費回収率が改善したが、今後は人口減少や物価高騰の影響により、経営状況は厳しくなることが見込まれる。
・令和５年度から、処理場の処理能力と増改築需要額を複数パターンで試算し、次期事業計画及び全体計画変更の方向性を検討した。今後は、長期的な投資計画を作成し、適正使用料を確保する料金改定を検討し、令和７年度中に改定経営戦略を策定、事業継続性を担保できるよう経営を行う。</t>
    <rPh sb="29" eb="30">
      <t>タカ</t>
    </rPh>
    <rPh sb="31" eb="33">
      <t>ジョウキョウ</t>
    </rPh>
    <rPh sb="65" eb="66">
      <t>トモナ</t>
    </rPh>
    <rPh sb="72" eb="75">
      <t>ゲスイドウ</t>
    </rPh>
    <rPh sb="75" eb="78">
      <t>シヨウリョウ</t>
    </rPh>
    <rPh sb="84" eb="85">
      <t>オヨ</t>
    </rPh>
    <rPh sb="86" eb="88">
      <t>コウヒ</t>
    </rPh>
    <rPh sb="89" eb="91">
      <t>シヒ</t>
    </rPh>
    <rPh sb="92" eb="94">
      <t>フタン</t>
    </rPh>
    <rPh sb="94" eb="96">
      <t>クブン</t>
    </rPh>
    <rPh sb="97" eb="100">
      <t>テキセイカ</t>
    </rPh>
    <rPh sb="101" eb="102">
      <t>ハカ</t>
    </rPh>
    <rPh sb="110" eb="112">
      <t>レイワ</t>
    </rPh>
    <rPh sb="113" eb="115">
      <t>ネンド</t>
    </rPh>
    <rPh sb="116" eb="118">
      <t>ケイヒ</t>
    </rPh>
    <rPh sb="118" eb="120">
      <t>カイシュウ</t>
    </rPh>
    <rPh sb="120" eb="121">
      <t>リツ</t>
    </rPh>
    <rPh sb="122" eb="124">
      <t>カイゼン</t>
    </rPh>
    <rPh sb="128" eb="130">
      <t>コンゴ</t>
    </rPh>
    <rPh sb="141" eb="143">
      <t>エイキョウ</t>
    </rPh>
    <rPh sb="147" eb="149">
      <t>ケイエイ</t>
    </rPh>
    <rPh sb="149" eb="151">
      <t>ジョウキョウ</t>
    </rPh>
    <rPh sb="152" eb="153">
      <t>キビ</t>
    </rPh>
    <rPh sb="160" eb="162">
      <t>ミコ</t>
    </rPh>
    <rPh sb="176" eb="179">
      <t>ショリジョウ</t>
    </rPh>
    <rPh sb="182" eb="184">
      <t>ノウリョク</t>
    </rPh>
    <rPh sb="185" eb="188">
      <t>ゾウカイチク</t>
    </rPh>
    <rPh sb="188" eb="190">
      <t>ジュヨウ</t>
    </rPh>
    <rPh sb="190" eb="191">
      <t>ガク</t>
    </rPh>
    <rPh sb="192" eb="194">
      <t>フクスウ</t>
    </rPh>
    <rPh sb="199" eb="201">
      <t>シサン</t>
    </rPh>
    <rPh sb="203" eb="205">
      <t>ジキ</t>
    </rPh>
    <rPh sb="205" eb="207">
      <t>ジギョウ</t>
    </rPh>
    <rPh sb="207" eb="209">
      <t>ケイカク</t>
    </rPh>
    <rPh sb="209" eb="210">
      <t>オヨ</t>
    </rPh>
    <rPh sb="211" eb="213">
      <t>ゼンタイ</t>
    </rPh>
    <rPh sb="213" eb="215">
      <t>ケイカク</t>
    </rPh>
    <rPh sb="215" eb="217">
      <t>ヘンコウ</t>
    </rPh>
    <rPh sb="218" eb="221">
      <t>ホウコウセイ</t>
    </rPh>
    <rPh sb="222" eb="224">
      <t>ケントウ</t>
    </rPh>
    <rPh sb="227" eb="229">
      <t>コンゴ</t>
    </rPh>
    <rPh sb="244" eb="246">
      <t>テキセイ</t>
    </rPh>
    <rPh sb="246" eb="248">
      <t>シヨウ</t>
    </rPh>
    <rPh sb="248" eb="249">
      <t>リョウ</t>
    </rPh>
    <rPh sb="250" eb="252">
      <t>カクホ</t>
    </rPh>
    <rPh sb="254" eb="256">
      <t>リョウキン</t>
    </rPh>
    <rPh sb="256" eb="258">
      <t>カイテイ</t>
    </rPh>
    <rPh sb="259" eb="261">
      <t>ケントウ</t>
    </rPh>
    <rPh sb="268" eb="269">
      <t>チュウ</t>
    </rPh>
    <phoneticPr fontId="4"/>
  </si>
  <si>
    <t>・処理場について、事業初期から稼働する電気設備等のストックマネジメント実施計画を令和2～3年度に策定したが、躯体の耐震性の確保が必要となるため、設備改修の緊急度が高い施設から順に耐震診断を行うととともに、設備改修と耐震補強の同時施工を前提とした改築需要額の把握や工程見直しを行っている。
・汚水管渠について、事業初期に整備した汚水幹線等は、令和２年度調査において緊急の改築を要する劣化が確認されていないが、ストックマネジメント実施計画や耐震化計画に基づいた、予防保全的な改築計画策定と将来の改築更新需要の把握が必要となっている。
・雨水幹線について、策定中の雨水管理総合計画において現状の排水能力や近年の気候変動に対応した浸水対策の検討を行っている。</t>
    <rPh sb="54" eb="56">
      <t>クタイ</t>
    </rPh>
    <rPh sb="59" eb="60">
      <t>セイ</t>
    </rPh>
    <rPh sb="61" eb="63">
      <t>カクホ</t>
    </rPh>
    <rPh sb="64" eb="66">
      <t>ヒツヨウ</t>
    </rPh>
    <rPh sb="72" eb="74">
      <t>セツビ</t>
    </rPh>
    <rPh sb="74" eb="76">
      <t>カイシュウ</t>
    </rPh>
    <rPh sb="128" eb="130">
      <t>ハアク</t>
    </rPh>
    <rPh sb="137" eb="138">
      <t>オコナ</t>
    </rPh>
    <rPh sb="224" eb="225">
      <t>モト</t>
    </rPh>
    <phoneticPr fontId="4"/>
  </si>
  <si>
    <r>
      <t>・</t>
    </r>
    <r>
      <rPr>
        <sz val="10"/>
        <rFont val="ＭＳ ゴシック"/>
        <family val="3"/>
        <charset val="128"/>
      </rPr>
      <t>当市下水道事業は、昭和58年に事業を開始し、令和８年度の汚水整備概成を目標として未普及区域の整備を推進しており、令和５年度末普及率は85.93%、水洗化率は83.71%となり、継続して増加している。
・業務において、令和５年度は大口事業所の接続により処理水量・有収水量・下水道使用料がそれぞれ大幅に増加したが、水量増加分に加えて物価高騰の影響をにより、汚水処理費も増加している。
・令和５年度の法適用に伴い、法適用前の一般会計繰入金のうち、平成29年度に開始したし尿処理費相当額を営業外の他会計負担金として、大口製造業者向け使用料減免相当額を営業外の他会計補助金として、それぞれ収益化した。また、新たに多額の減価償却費と長期前受金戻入を計上したが、その差額に充当する分流式下水道経費等も多額となった。
・経費回収率は、使用料増収や一般会計繰入金の収益化によって法適用前に比べて改善したが、流動比率は著しく低位で、期中の資金繰りが厳しい状況にあり、内部留保資金の確保が課題となっている。
・企業債は、事業初期の高利率の企業債の償還完了に伴って元利償還金の減少が続いていたが、近年、汚水管渠整備概成と浸水対策のために投資額を増額しており、企業債残高対事業規模比率が令和５年度に大幅に増加した。
・施設利用率は、同規模団体より高位であるが、し尿・浄化槽汚泥の受入継続と、整備進捗に伴う上昇が見込まれることから、余剰能力は少なくなってきている。</t>
    </r>
    <rPh sb="62" eb="63">
      <t>マツ</t>
    </rPh>
    <rPh sb="89" eb="91">
      <t>ケイゾク</t>
    </rPh>
    <rPh sb="93" eb="95">
      <t>ゾウカ</t>
    </rPh>
    <rPh sb="102" eb="104">
      <t>ギョウム</t>
    </rPh>
    <rPh sb="136" eb="139">
      <t>ゲスイドウ</t>
    </rPh>
    <rPh sb="139" eb="142">
      <t>シヨウリョウ</t>
    </rPh>
    <rPh sb="147" eb="149">
      <t>オオハバ</t>
    </rPh>
    <rPh sb="150" eb="152">
      <t>ゾウカ</t>
    </rPh>
    <rPh sb="156" eb="158">
      <t>スイリョウ</t>
    </rPh>
    <rPh sb="158" eb="160">
      <t>ゾウカ</t>
    </rPh>
    <rPh sb="160" eb="161">
      <t>ブン</t>
    </rPh>
    <rPh sb="162" eb="163">
      <t>クワ</t>
    </rPh>
    <rPh sb="170" eb="172">
      <t>エイキョウ</t>
    </rPh>
    <rPh sb="177" eb="179">
      <t>オスイ</t>
    </rPh>
    <rPh sb="179" eb="181">
      <t>ショリ</t>
    </rPh>
    <rPh sb="181" eb="182">
      <t>ヒ</t>
    </rPh>
    <rPh sb="183" eb="185">
      <t>ゾウカ</t>
    </rPh>
    <rPh sb="192" eb="194">
      <t>レイワ</t>
    </rPh>
    <rPh sb="195" eb="197">
      <t>ネンド</t>
    </rPh>
    <rPh sb="198" eb="199">
      <t>ホウ</t>
    </rPh>
    <rPh sb="199" eb="201">
      <t>テキヨウ</t>
    </rPh>
    <rPh sb="202" eb="203">
      <t>トモナ</t>
    </rPh>
    <rPh sb="205" eb="206">
      <t>ホウ</t>
    </rPh>
    <rPh sb="206" eb="208">
      <t>テキヨウ</t>
    </rPh>
    <rPh sb="208" eb="209">
      <t>マエ</t>
    </rPh>
    <rPh sb="210" eb="212">
      <t>イッパン</t>
    </rPh>
    <rPh sb="212" eb="214">
      <t>カイケイ</t>
    </rPh>
    <rPh sb="214" eb="216">
      <t>クリイレ</t>
    </rPh>
    <rPh sb="216" eb="217">
      <t>キン</t>
    </rPh>
    <rPh sb="221" eb="223">
      <t>ヘイセイ</t>
    </rPh>
    <rPh sb="225" eb="227">
      <t>ネンド</t>
    </rPh>
    <rPh sb="228" eb="230">
      <t>カイシ</t>
    </rPh>
    <rPh sb="233" eb="234">
      <t>ニョウ</t>
    </rPh>
    <rPh sb="237" eb="239">
      <t>ソウトウ</t>
    </rPh>
    <rPh sb="239" eb="240">
      <t>ガク</t>
    </rPh>
    <rPh sb="241" eb="244">
      <t>エイギョウガイ</t>
    </rPh>
    <rPh sb="245" eb="246">
      <t>タ</t>
    </rPh>
    <rPh sb="246" eb="248">
      <t>カイケイ</t>
    </rPh>
    <rPh sb="248" eb="250">
      <t>フタン</t>
    </rPh>
    <rPh sb="250" eb="251">
      <t>キン</t>
    </rPh>
    <rPh sb="255" eb="257">
      <t>オオグチ</t>
    </rPh>
    <rPh sb="257" eb="260">
      <t>セイゾウギョウ</t>
    </rPh>
    <rPh sb="260" eb="261">
      <t>シャ</t>
    </rPh>
    <rPh sb="261" eb="262">
      <t>ム</t>
    </rPh>
    <rPh sb="263" eb="266">
      <t>シヨウリョウ</t>
    </rPh>
    <rPh sb="266" eb="268">
      <t>ゲンメン</t>
    </rPh>
    <rPh sb="268" eb="270">
      <t>ソウトウ</t>
    </rPh>
    <rPh sb="270" eb="271">
      <t>ガク</t>
    </rPh>
    <rPh sb="272" eb="275">
      <t>エイギョウガイ</t>
    </rPh>
    <rPh sb="276" eb="277">
      <t>タ</t>
    </rPh>
    <rPh sb="277" eb="279">
      <t>カイケイ</t>
    </rPh>
    <rPh sb="279" eb="282">
      <t>ホジョキン</t>
    </rPh>
    <rPh sb="290" eb="293">
      <t>シュウエキカ</t>
    </rPh>
    <rPh sb="299" eb="300">
      <t>アラ</t>
    </rPh>
    <rPh sb="302" eb="303">
      <t>タ</t>
    </rPh>
    <rPh sb="311" eb="313">
      <t>チョウキ</t>
    </rPh>
    <rPh sb="313" eb="316">
      <t>マエウケキン</t>
    </rPh>
    <rPh sb="316" eb="318">
      <t>レイニュウ</t>
    </rPh>
    <rPh sb="319" eb="321">
      <t>ケイジョウ</t>
    </rPh>
    <rPh sb="327" eb="329">
      <t>サガク</t>
    </rPh>
    <rPh sb="330" eb="332">
      <t>ジュウトウ</t>
    </rPh>
    <rPh sb="334" eb="336">
      <t>ブンリュウ</t>
    </rPh>
    <rPh sb="336" eb="337">
      <t>シキ</t>
    </rPh>
    <rPh sb="337" eb="340">
      <t>ゲスイドウ</t>
    </rPh>
    <rPh sb="340" eb="342">
      <t>ケイヒ</t>
    </rPh>
    <rPh sb="342" eb="343">
      <t>トウ</t>
    </rPh>
    <rPh sb="344" eb="346">
      <t>タガク</t>
    </rPh>
    <rPh sb="353" eb="355">
      <t>ケイヒ</t>
    </rPh>
    <rPh sb="355" eb="357">
      <t>カイシュウ</t>
    </rPh>
    <rPh sb="357" eb="358">
      <t>リツ</t>
    </rPh>
    <rPh sb="366" eb="368">
      <t>イッパン</t>
    </rPh>
    <rPh sb="368" eb="370">
      <t>カイケイ</t>
    </rPh>
    <rPh sb="381" eb="382">
      <t>ホウ</t>
    </rPh>
    <rPh sb="382" eb="384">
      <t>テキヨウ</t>
    </rPh>
    <rPh sb="384" eb="385">
      <t>マエ</t>
    </rPh>
    <rPh sb="386" eb="387">
      <t>クラ</t>
    </rPh>
    <rPh sb="389" eb="391">
      <t>カイゼン</t>
    </rPh>
    <rPh sb="395" eb="397">
      <t>リュウドウ</t>
    </rPh>
    <rPh sb="397" eb="399">
      <t>ヒリツ</t>
    </rPh>
    <rPh sb="407" eb="409">
      <t>キチュウ</t>
    </rPh>
    <rPh sb="410" eb="412">
      <t>シキン</t>
    </rPh>
    <rPh sb="412" eb="413">
      <t>グ</t>
    </rPh>
    <rPh sb="415" eb="416">
      <t>キビ</t>
    </rPh>
    <rPh sb="418" eb="420">
      <t>ジョウキョウ</t>
    </rPh>
    <rPh sb="424" eb="426">
      <t>ナイブ</t>
    </rPh>
    <rPh sb="426" eb="428">
      <t>リュウホ</t>
    </rPh>
    <rPh sb="428" eb="430">
      <t>シキン</t>
    </rPh>
    <rPh sb="431" eb="433">
      <t>カクホ</t>
    </rPh>
    <rPh sb="434" eb="436">
      <t>カダイ</t>
    </rPh>
    <rPh sb="471" eb="473">
      <t>ガンリ</t>
    </rPh>
    <rPh sb="473" eb="476">
      <t>ショウカンキン</t>
    </rPh>
    <rPh sb="487" eb="489">
      <t>キンネン</t>
    </rPh>
    <rPh sb="490" eb="492">
      <t>オスイ</t>
    </rPh>
    <rPh sb="492" eb="494">
      <t>カンキョ</t>
    </rPh>
    <rPh sb="494" eb="496">
      <t>セイビ</t>
    </rPh>
    <rPh sb="496" eb="498">
      <t>ガイセイ</t>
    </rPh>
    <rPh sb="499" eb="501">
      <t>シンスイ</t>
    </rPh>
    <rPh sb="501" eb="503">
      <t>タイサク</t>
    </rPh>
    <rPh sb="507" eb="509">
      <t>トウシ</t>
    </rPh>
    <rPh sb="509" eb="510">
      <t>ガク</t>
    </rPh>
    <rPh sb="511" eb="513">
      <t>ゾウガク</t>
    </rPh>
    <rPh sb="531" eb="533">
      <t>レイワ</t>
    </rPh>
    <rPh sb="534" eb="536">
      <t>ネンド</t>
    </rPh>
    <rPh sb="537" eb="539">
      <t>オオハバ</t>
    </rPh>
    <rPh sb="540" eb="542">
      <t>ゾウカ</t>
    </rPh>
    <rPh sb="579" eb="581">
      <t>ケイゾク</t>
    </rPh>
    <rPh sb="593" eb="595">
      <t>ミコ</t>
    </rPh>
    <rPh sb="603" eb="605">
      <t>ヨジョウ</t>
    </rPh>
    <rPh sb="605" eb="607">
      <t>ノウリョク</t>
    </rPh>
    <rPh sb="608" eb="609">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</si>
</sst>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6D-4B4D-A13D-57500BE4AA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46D-4B4D-A13D-57500BE4AA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68.430000000000007</c:v>
                </c:pt>
              </c:numCache>
            </c:numRef>
          </c:val>
          <c:extLst>
            <c:ext xmlns:c16="http://schemas.microsoft.com/office/drawing/2014/chart" uri="{C3380CC4-5D6E-409C-BE32-E72D297353CC}">
              <c16:uniqueId val="{00000000-8A80-4C6B-9A9E-A7E4F1B448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8A80-4C6B-9A9E-A7E4F1B448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83.71</c:v>
                </c:pt>
              </c:numCache>
            </c:numRef>
          </c:val>
          <c:extLst>
            <c:ext xmlns:c16="http://schemas.microsoft.com/office/drawing/2014/chart" uri="{C3380CC4-5D6E-409C-BE32-E72D297353CC}">
              <c16:uniqueId val="{00000000-8C99-443F-AC5E-94B8974467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8C99-443F-AC5E-94B8974467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116.18</c:v>
                </c:pt>
              </c:numCache>
            </c:numRef>
          </c:val>
          <c:extLst>
            <c:ext xmlns:c16="http://schemas.microsoft.com/office/drawing/2014/chart" uri="{C3380CC4-5D6E-409C-BE32-E72D297353CC}">
              <c16:uniqueId val="{00000000-BA60-4809-9301-A31C065018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BA60-4809-9301-A31C065018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290B-4628-98AD-FCF9ECDA64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290B-4628-98AD-FCF9ECDA64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D9-482F-803C-C50E4E8E47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81D9-482F-803C-C50E4E8E47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62-47F3-8D0B-A3B2BB0BBB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5462-47F3-8D0B-A3B2BB0BBB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34.93</c:v>
                </c:pt>
              </c:numCache>
            </c:numRef>
          </c:val>
          <c:extLst>
            <c:ext xmlns:c16="http://schemas.microsoft.com/office/drawing/2014/chart" uri="{C3380CC4-5D6E-409C-BE32-E72D297353CC}">
              <c16:uniqueId val="{00000000-0845-48F5-95BD-C52E99B2B4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0845-48F5-95BD-C52E99B2B4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1245.32</c:v>
                </c:pt>
              </c:numCache>
            </c:numRef>
          </c:val>
          <c:extLst>
            <c:ext xmlns:c16="http://schemas.microsoft.com/office/drawing/2014/chart" uri="{C3380CC4-5D6E-409C-BE32-E72D297353CC}">
              <c16:uniqueId val="{00000000-71CF-4BDF-A260-6C970844A8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71CF-4BDF-A260-6C970844A8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91.18</c:v>
                </c:pt>
              </c:numCache>
            </c:numRef>
          </c:val>
          <c:extLst>
            <c:ext xmlns:c16="http://schemas.microsoft.com/office/drawing/2014/chart" uri="{C3380CC4-5D6E-409C-BE32-E72D297353CC}">
              <c16:uniqueId val="{00000000-4044-4DEA-BD4A-BCBBCB2AA1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4044-4DEA-BD4A-BCBBCB2AA1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200.71</c:v>
                </c:pt>
              </c:numCache>
            </c:numRef>
          </c:val>
          <c:extLst>
            <c:ext xmlns:c16="http://schemas.microsoft.com/office/drawing/2014/chart" uri="{C3380CC4-5D6E-409C-BE32-E72D297353CC}">
              <c16:uniqueId val="{00000000-2B43-48E4-8105-EC4C3C947D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2B43-48E4-8105-EC4C3C947D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5"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境港市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32696</v>
      </c>
      <c r="AM8" s="45"/>
      <c r="AN8" s="45"/>
      <c r="AO8" s="45"/>
      <c r="AP8" s="45"/>
      <c r="AQ8" s="45"/>
      <c r="AR8" s="45"/>
      <c r="AS8" s="45"/>
      <c r="AT8" s="46">
        <f>データ!T6</f>
        <v>29.11</v>
      </c>
      <c r="AU8" s="46"/>
      <c r="AV8" s="46"/>
      <c r="AW8" s="46"/>
      <c r="AX8" s="46"/>
      <c r="AY8" s="46"/>
      <c r="AZ8" s="46"/>
      <c r="BA8" s="46"/>
      <c r="BB8" s="46">
        <f>データ!U6</f>
        <v>1123.19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54.36</v>
      </c>
      <c r="J10" s="46"/>
      <c r="K10" s="46"/>
      <c r="L10" s="46"/>
      <c r="M10" s="46"/>
      <c r="N10" s="46"/>
      <c r="O10" s="46"/>
      <c r="P10" s="46">
        <f>データ!P6</f>
        <v>85.93</v>
      </c>
      <c r="Q10" s="46"/>
      <c r="R10" s="46"/>
      <c r="S10" s="46"/>
      <c r="T10" s="46"/>
      <c r="U10" s="46"/>
      <c r="V10" s="46"/>
      <c r="W10" s="46">
        <f>データ!Q6</f>
        <v>89.57</v>
      </c>
      <c r="X10" s="46"/>
      <c r="Y10" s="46"/>
      <c r="Z10" s="46"/>
      <c r="AA10" s="46"/>
      <c r="AB10" s="46"/>
      <c r="AC10" s="46"/>
      <c r="AD10" s="45">
        <f>データ!R6</f>
        <v>3300</v>
      </c>
      <c r="AE10" s="45"/>
      <c r="AF10" s="45"/>
      <c r="AG10" s="45"/>
      <c r="AH10" s="45"/>
      <c r="AI10" s="45"/>
      <c r="AJ10" s="45"/>
      <c r="AK10" s="2"/>
      <c r="AL10" s="45">
        <f>データ!V6</f>
        <v>27950</v>
      </c>
      <c r="AM10" s="45"/>
      <c r="AN10" s="45"/>
      <c r="AO10" s="45"/>
      <c r="AP10" s="45"/>
      <c r="AQ10" s="45"/>
      <c r="AR10" s="45"/>
      <c r="AS10" s="45"/>
      <c r="AT10" s="46">
        <f>データ!W6</f>
        <v>10.8</v>
      </c>
      <c r="AU10" s="46"/>
      <c r="AV10" s="46"/>
      <c r="AW10" s="46"/>
      <c r="AX10" s="46"/>
      <c r="AY10" s="46"/>
      <c r="AZ10" s="46"/>
      <c r="BA10" s="46"/>
      <c r="BB10" s="46">
        <f>データ!X6</f>
        <v>2587.96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1g6HJri8iuxyVVcAOPdwEORo87yq38KQEx/fsD5MDTF9xkNCuNFZdDAL9P2PNjonFXUzR+rUkCG7Gal5iSVrQ==" saltValue="I1m5ly5NLOqGEFt2EenK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312045</v>
      </c>
      <c r="D6" s="19">
        <f t="shared" si="3"/>
        <v>46</v>
      </c>
      <c r="E6" s="19">
        <f t="shared" si="3"/>
        <v>17</v>
      </c>
      <c r="F6" s="19">
        <f t="shared" si="3"/>
        <v>1</v>
      </c>
      <c r="G6" s="19">
        <f t="shared" si="3"/>
        <v>0</v>
      </c>
      <c r="H6" s="19" t="str">
        <f t="shared" si="3"/>
        <v>鳥取県　境港市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54.36</v>
      </c>
      <c r="P6" s="20">
        <f t="shared" si="3"/>
        <v>85.93</v>
      </c>
      <c r="Q6" s="20">
        <f t="shared" si="3"/>
        <v>89.57</v>
      </c>
      <c r="R6" s="20">
        <f t="shared" si="3"/>
        <v>3300</v>
      </c>
      <c r="S6" s="20">
        <f t="shared" si="3"/>
        <v>32696</v>
      </c>
      <c r="T6" s="20">
        <f t="shared" si="3"/>
        <v>29.11</v>
      </c>
      <c r="U6" s="20">
        <f t="shared" si="3"/>
        <v>1123.19</v>
      </c>
      <c r="V6" s="20">
        <f t="shared" si="3"/>
        <v>27950</v>
      </c>
      <c r="W6" s="20">
        <f t="shared" si="3"/>
        <v>10.8</v>
      </c>
      <c r="X6" s="20">
        <f t="shared" si="3"/>
        <v>2587.96</v>
      </c>
      <c r="Y6" s="21" t="str">
        <f>IF(Y7="",NA(),Y7)</f>
        <v>-</v>
      </c>
      <c r="Z6" s="21" t="str">
        <f t="shared" ref="Z6:AH6" si="4">IF(Z7="",NA(),Z7)</f>
        <v>-</v>
      </c>
      <c r="AA6" s="21" t="str">
        <f t="shared" si="4"/>
        <v>-</v>
      </c>
      <c r="AB6" s="21" t="str">
        <f t="shared" si="4"/>
        <v>-</v>
      </c>
      <c r="AC6" s="21">
        <f t="shared" si="4"/>
        <v>116.18</v>
      </c>
      <c r="AD6" s="21" t="str">
        <f t="shared" si="4"/>
        <v>-</v>
      </c>
      <c r="AE6" s="21" t="str">
        <f t="shared" si="4"/>
        <v>-</v>
      </c>
      <c r="AF6" s="21" t="str">
        <f t="shared" si="4"/>
        <v>-</v>
      </c>
      <c r="AG6" s="21" t="str">
        <f t="shared" si="4"/>
        <v>-</v>
      </c>
      <c r="AH6" s="21">
        <f t="shared" si="4"/>
        <v>106.53</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18.41</v>
      </c>
      <c r="AT6" s="20" t="str">
        <f>IF(AT7="","",IF(AT7="-","【-】","【"&amp;SUBSTITUTE(TEXT(AT7,"#,##0.00"),"-","△")&amp;"】"))</f>
        <v>【3.03】</v>
      </c>
      <c r="AU6" s="21" t="str">
        <f>IF(AU7="",NA(),AU7)</f>
        <v>-</v>
      </c>
      <c r="AV6" s="21" t="str">
        <f t="shared" ref="AV6:BD6" si="6">IF(AV7="",NA(),AV7)</f>
        <v>-</v>
      </c>
      <c r="AW6" s="21" t="str">
        <f t="shared" si="6"/>
        <v>-</v>
      </c>
      <c r="AX6" s="21" t="str">
        <f t="shared" si="6"/>
        <v>-</v>
      </c>
      <c r="AY6" s="21">
        <f t="shared" si="6"/>
        <v>34.93</v>
      </c>
      <c r="AZ6" s="21" t="str">
        <f t="shared" si="6"/>
        <v>-</v>
      </c>
      <c r="BA6" s="21" t="str">
        <f t="shared" si="6"/>
        <v>-</v>
      </c>
      <c r="BB6" s="21" t="str">
        <f t="shared" si="6"/>
        <v>-</v>
      </c>
      <c r="BC6" s="21" t="str">
        <f t="shared" si="6"/>
        <v>-</v>
      </c>
      <c r="BD6" s="21">
        <f t="shared" si="6"/>
        <v>74.790000000000006</v>
      </c>
      <c r="BE6" s="20" t="str">
        <f>IF(BE7="","",IF(BE7="-","【-】","【"&amp;SUBSTITUTE(TEXT(BE7,"#,##0.00"),"-","△")&amp;"】"))</f>
        <v>【78.43】</v>
      </c>
      <c r="BF6" s="21" t="str">
        <f>IF(BF7="",NA(),BF7)</f>
        <v>-</v>
      </c>
      <c r="BG6" s="21" t="str">
        <f t="shared" ref="BG6:BO6" si="7">IF(BG7="",NA(),BG7)</f>
        <v>-</v>
      </c>
      <c r="BH6" s="21" t="str">
        <f t="shared" si="7"/>
        <v>-</v>
      </c>
      <c r="BI6" s="21" t="str">
        <f t="shared" si="7"/>
        <v>-</v>
      </c>
      <c r="BJ6" s="21">
        <f t="shared" si="7"/>
        <v>1245.32</v>
      </c>
      <c r="BK6" s="21" t="str">
        <f t="shared" si="7"/>
        <v>-</v>
      </c>
      <c r="BL6" s="21" t="str">
        <f t="shared" si="7"/>
        <v>-</v>
      </c>
      <c r="BM6" s="21" t="str">
        <f t="shared" si="7"/>
        <v>-</v>
      </c>
      <c r="BN6" s="21" t="str">
        <f t="shared" si="7"/>
        <v>-</v>
      </c>
      <c r="BO6" s="21">
        <f t="shared" si="7"/>
        <v>767.56</v>
      </c>
      <c r="BP6" s="20" t="str">
        <f>IF(BP7="","",IF(BP7="-","【-】","【"&amp;SUBSTITUTE(TEXT(BP7,"#,##0.00"),"-","△")&amp;"】"))</f>
        <v>【630.82】</v>
      </c>
      <c r="BQ6" s="21" t="str">
        <f>IF(BQ7="",NA(),BQ7)</f>
        <v>-</v>
      </c>
      <c r="BR6" s="21" t="str">
        <f t="shared" ref="BR6:BZ6" si="8">IF(BR7="",NA(),BR7)</f>
        <v>-</v>
      </c>
      <c r="BS6" s="21" t="str">
        <f t="shared" si="8"/>
        <v>-</v>
      </c>
      <c r="BT6" s="21" t="str">
        <f t="shared" si="8"/>
        <v>-</v>
      </c>
      <c r="BU6" s="21">
        <f t="shared" si="8"/>
        <v>91.18</v>
      </c>
      <c r="BV6" s="21" t="str">
        <f t="shared" si="8"/>
        <v>-</v>
      </c>
      <c r="BW6" s="21" t="str">
        <f t="shared" si="8"/>
        <v>-</v>
      </c>
      <c r="BX6" s="21" t="str">
        <f t="shared" si="8"/>
        <v>-</v>
      </c>
      <c r="BY6" s="21" t="str">
        <f t="shared" si="8"/>
        <v>-</v>
      </c>
      <c r="BZ6" s="21">
        <f t="shared" si="8"/>
        <v>90.23</v>
      </c>
      <c r="CA6" s="20" t="str">
        <f>IF(CA7="","",IF(CA7="-","【-】","【"&amp;SUBSTITUTE(TEXT(CA7,"#,##0.00"),"-","△")&amp;"】"))</f>
        <v>【97.81】</v>
      </c>
      <c r="CB6" s="21" t="str">
        <f>IF(CB7="",NA(),CB7)</f>
        <v>-</v>
      </c>
      <c r="CC6" s="21" t="str">
        <f t="shared" ref="CC6:CK6" si="9">IF(CC7="",NA(),CC7)</f>
        <v>-</v>
      </c>
      <c r="CD6" s="21" t="str">
        <f t="shared" si="9"/>
        <v>-</v>
      </c>
      <c r="CE6" s="21" t="str">
        <f t="shared" si="9"/>
        <v>-</v>
      </c>
      <c r="CF6" s="21">
        <f t="shared" si="9"/>
        <v>200.71</v>
      </c>
      <c r="CG6" s="21" t="str">
        <f t="shared" si="9"/>
        <v>-</v>
      </c>
      <c r="CH6" s="21" t="str">
        <f t="shared" si="9"/>
        <v>-</v>
      </c>
      <c r="CI6" s="21" t="str">
        <f t="shared" si="9"/>
        <v>-</v>
      </c>
      <c r="CJ6" s="21" t="str">
        <f t="shared" si="9"/>
        <v>-</v>
      </c>
      <c r="CK6" s="21">
        <f t="shared" si="9"/>
        <v>170.2</v>
      </c>
      <c r="CL6" s="20" t="str">
        <f>IF(CL7="","",IF(CL7="-","【-】","【"&amp;SUBSTITUTE(TEXT(CL7,"#,##0.00"),"-","△")&amp;"】"))</f>
        <v>【138.75】</v>
      </c>
      <c r="CM6" s="21" t="str">
        <f>IF(CM7="",NA(),CM7)</f>
        <v>-</v>
      </c>
      <c r="CN6" s="21" t="str">
        <f t="shared" ref="CN6:CV6" si="10">IF(CN7="",NA(),CN7)</f>
        <v>-</v>
      </c>
      <c r="CO6" s="21" t="str">
        <f t="shared" si="10"/>
        <v>-</v>
      </c>
      <c r="CP6" s="21" t="str">
        <f t="shared" si="10"/>
        <v>-</v>
      </c>
      <c r="CQ6" s="21">
        <f t="shared" si="10"/>
        <v>68.430000000000007</v>
      </c>
      <c r="CR6" s="21" t="str">
        <f t="shared" si="10"/>
        <v>-</v>
      </c>
      <c r="CS6" s="21" t="str">
        <f t="shared" si="10"/>
        <v>-</v>
      </c>
      <c r="CT6" s="21" t="str">
        <f t="shared" si="10"/>
        <v>-</v>
      </c>
      <c r="CU6" s="21" t="str">
        <f t="shared" si="10"/>
        <v>-</v>
      </c>
      <c r="CV6" s="21">
        <f t="shared" si="10"/>
        <v>56.51</v>
      </c>
      <c r="CW6" s="20" t="str">
        <f>IF(CW7="","",IF(CW7="-","【-】","【"&amp;SUBSTITUTE(TEXT(CW7,"#,##0.00"),"-","△")&amp;"】"))</f>
        <v>【58.94】</v>
      </c>
      <c r="CX6" s="21" t="str">
        <f>IF(CX7="",NA(),CX7)</f>
        <v>-</v>
      </c>
      <c r="CY6" s="21" t="str">
        <f t="shared" ref="CY6:DG6" si="11">IF(CY7="",NA(),CY7)</f>
        <v>-</v>
      </c>
      <c r="CZ6" s="21" t="str">
        <f t="shared" si="11"/>
        <v>-</v>
      </c>
      <c r="DA6" s="21" t="str">
        <f t="shared" si="11"/>
        <v>-</v>
      </c>
      <c r="DB6" s="21">
        <f t="shared" si="11"/>
        <v>83.71</v>
      </c>
      <c r="DC6" s="21" t="str">
        <f t="shared" si="11"/>
        <v>-</v>
      </c>
      <c r="DD6" s="21" t="str">
        <f t="shared" si="11"/>
        <v>-</v>
      </c>
      <c r="DE6" s="21" t="str">
        <f t="shared" si="11"/>
        <v>-</v>
      </c>
      <c r="DF6" s="21" t="str">
        <f t="shared" si="11"/>
        <v>-</v>
      </c>
      <c r="DG6" s="21">
        <f t="shared" si="11"/>
        <v>90.62</v>
      </c>
      <c r="DH6" s="20" t="str">
        <f>IF(DH7="","",IF(DH7="-","【-】","【"&amp;SUBSTITUTE(TEXT(DH7,"#,##0.00"),"-","△")&amp;"】"))</f>
        <v>【95.91】</v>
      </c>
      <c r="DI6" s="21" t="str">
        <f>IF(DI7="",NA(),DI7)</f>
        <v>-</v>
      </c>
      <c r="DJ6" s="21" t="str">
        <f t="shared" ref="DJ6:DR6" si="12">IF(DJ7="",NA(),DJ7)</f>
        <v>-</v>
      </c>
      <c r="DK6" s="21" t="str">
        <f t="shared" si="12"/>
        <v>-</v>
      </c>
      <c r="DL6" s="21" t="str">
        <f t="shared" si="12"/>
        <v>-</v>
      </c>
      <c r="DM6" s="21">
        <f t="shared" si="12"/>
        <v>3.37</v>
      </c>
      <c r="DN6" s="21" t="str">
        <f t="shared" si="12"/>
        <v>-</v>
      </c>
      <c r="DO6" s="21" t="str">
        <f t="shared" si="12"/>
        <v>-</v>
      </c>
      <c r="DP6" s="21" t="str">
        <f t="shared" si="12"/>
        <v>-</v>
      </c>
      <c r="DQ6" s="21" t="str">
        <f t="shared" si="12"/>
        <v>-</v>
      </c>
      <c r="DR6" s="21">
        <f t="shared" si="12"/>
        <v>26.9</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2.08</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0.09</v>
      </c>
      <c r="EO6" s="20" t="str">
        <f>IF(EO7="","",IF(EO7="-","【-】","【"&amp;SUBSTITUTE(TEXT(EO7,"#,##0.00"),"-","△")&amp;"】"))</f>
        <v>【0.22】</v>
      </c>
    </row>
    <row r="7" spans="1:148" s="22" customFormat="1" x14ac:dyDescent="0.2">
      <c r="A7" s="14"/>
      <c r="B7" s="23">
        <v>2023</v>
      </c>
      <c r="C7" s="23">
        <v>312045</v>
      </c>
      <c r="D7" s="23">
        <v>46</v>
      </c>
      <c r="E7" s="23">
        <v>17</v>
      </c>
      <c r="F7" s="23">
        <v>1</v>
      </c>
      <c r="G7" s="23">
        <v>0</v>
      </c>
      <c r="H7" s="23" t="s">
        <v>96</v>
      </c>
      <c r="I7" s="23" t="s">
        <v>97</v>
      </c>
      <c r="J7" s="23" t="s">
        <v>98</v>
      </c>
      <c r="K7" s="23" t="s">
        <v>99</v>
      </c>
      <c r="L7" s="23" t="s">
        <v>100</v>
      </c>
      <c r="M7" s="23" t="s">
        <v>101</v>
      </c>
      <c r="N7" s="24" t="s">
        <v>102</v>
      </c>
      <c r="O7" s="24">
        <v>54.36</v>
      </c>
      <c r="P7" s="24">
        <v>85.93</v>
      </c>
      <c r="Q7" s="24">
        <v>89.57</v>
      </c>
      <c r="R7" s="24">
        <v>3300</v>
      </c>
      <c r="S7" s="24">
        <v>32696</v>
      </c>
      <c r="T7" s="24">
        <v>29.11</v>
      </c>
      <c r="U7" s="24">
        <v>1123.19</v>
      </c>
      <c r="V7" s="24">
        <v>27950</v>
      </c>
      <c r="W7" s="24">
        <v>10.8</v>
      </c>
      <c r="X7" s="24">
        <v>2587.96</v>
      </c>
      <c r="Y7" s="24" t="s">
        <v>102</v>
      </c>
      <c r="Z7" s="24" t="s">
        <v>102</v>
      </c>
      <c r="AA7" s="24" t="s">
        <v>102</v>
      </c>
      <c r="AB7" s="24" t="s">
        <v>102</v>
      </c>
      <c r="AC7" s="24">
        <v>116.18</v>
      </c>
      <c r="AD7" s="24" t="s">
        <v>102</v>
      </c>
      <c r="AE7" s="24" t="s">
        <v>102</v>
      </c>
      <c r="AF7" s="24" t="s">
        <v>102</v>
      </c>
      <c r="AG7" s="24" t="s">
        <v>102</v>
      </c>
      <c r="AH7" s="24">
        <v>106.53</v>
      </c>
      <c r="AI7" s="24">
        <v>105.91</v>
      </c>
      <c r="AJ7" s="24" t="s">
        <v>102</v>
      </c>
      <c r="AK7" s="24" t="s">
        <v>102</v>
      </c>
      <c r="AL7" s="24" t="s">
        <v>102</v>
      </c>
      <c r="AM7" s="24" t="s">
        <v>102</v>
      </c>
      <c r="AN7" s="24">
        <v>0</v>
      </c>
      <c r="AO7" s="24" t="s">
        <v>102</v>
      </c>
      <c r="AP7" s="24" t="s">
        <v>102</v>
      </c>
      <c r="AQ7" s="24" t="s">
        <v>102</v>
      </c>
      <c r="AR7" s="24" t="s">
        <v>102</v>
      </c>
      <c r="AS7" s="24">
        <v>18.41</v>
      </c>
      <c r="AT7" s="24">
        <v>3.03</v>
      </c>
      <c r="AU7" s="24" t="s">
        <v>102</v>
      </c>
      <c r="AV7" s="24" t="s">
        <v>102</v>
      </c>
      <c r="AW7" s="24" t="s">
        <v>102</v>
      </c>
      <c r="AX7" s="24" t="s">
        <v>102</v>
      </c>
      <c r="AY7" s="24">
        <v>34.93</v>
      </c>
      <c r="AZ7" s="24" t="s">
        <v>102</v>
      </c>
      <c r="BA7" s="24" t="s">
        <v>102</v>
      </c>
      <c r="BB7" s="24" t="s">
        <v>102</v>
      </c>
      <c r="BC7" s="24" t="s">
        <v>102</v>
      </c>
      <c r="BD7" s="24">
        <v>74.790000000000006</v>
      </c>
      <c r="BE7" s="24">
        <v>78.430000000000007</v>
      </c>
      <c r="BF7" s="24" t="s">
        <v>102</v>
      </c>
      <c r="BG7" s="24" t="s">
        <v>102</v>
      </c>
      <c r="BH7" s="24" t="s">
        <v>102</v>
      </c>
      <c r="BI7" s="24" t="s">
        <v>102</v>
      </c>
      <c r="BJ7" s="24">
        <v>1245.32</v>
      </c>
      <c r="BK7" s="24" t="s">
        <v>102</v>
      </c>
      <c r="BL7" s="24" t="s">
        <v>102</v>
      </c>
      <c r="BM7" s="24" t="s">
        <v>102</v>
      </c>
      <c r="BN7" s="24" t="s">
        <v>102</v>
      </c>
      <c r="BO7" s="24">
        <v>767.56</v>
      </c>
      <c r="BP7" s="24">
        <v>630.82000000000005</v>
      </c>
      <c r="BQ7" s="24" t="s">
        <v>102</v>
      </c>
      <c r="BR7" s="24" t="s">
        <v>102</v>
      </c>
      <c r="BS7" s="24" t="s">
        <v>102</v>
      </c>
      <c r="BT7" s="24" t="s">
        <v>102</v>
      </c>
      <c r="BU7" s="24">
        <v>91.18</v>
      </c>
      <c r="BV7" s="24" t="s">
        <v>102</v>
      </c>
      <c r="BW7" s="24" t="s">
        <v>102</v>
      </c>
      <c r="BX7" s="24" t="s">
        <v>102</v>
      </c>
      <c r="BY7" s="24" t="s">
        <v>102</v>
      </c>
      <c r="BZ7" s="24">
        <v>90.23</v>
      </c>
      <c r="CA7" s="24">
        <v>97.81</v>
      </c>
      <c r="CB7" s="24" t="s">
        <v>102</v>
      </c>
      <c r="CC7" s="24" t="s">
        <v>102</v>
      </c>
      <c r="CD7" s="24" t="s">
        <v>102</v>
      </c>
      <c r="CE7" s="24" t="s">
        <v>102</v>
      </c>
      <c r="CF7" s="24">
        <v>200.71</v>
      </c>
      <c r="CG7" s="24" t="s">
        <v>102</v>
      </c>
      <c r="CH7" s="24" t="s">
        <v>102</v>
      </c>
      <c r="CI7" s="24" t="s">
        <v>102</v>
      </c>
      <c r="CJ7" s="24" t="s">
        <v>102</v>
      </c>
      <c r="CK7" s="24">
        <v>170.2</v>
      </c>
      <c r="CL7" s="24">
        <v>138.75</v>
      </c>
      <c r="CM7" s="24" t="s">
        <v>102</v>
      </c>
      <c r="CN7" s="24" t="s">
        <v>102</v>
      </c>
      <c r="CO7" s="24" t="s">
        <v>102</v>
      </c>
      <c r="CP7" s="24" t="s">
        <v>102</v>
      </c>
      <c r="CQ7" s="24">
        <v>68.430000000000007</v>
      </c>
      <c r="CR7" s="24" t="s">
        <v>102</v>
      </c>
      <c r="CS7" s="24" t="s">
        <v>102</v>
      </c>
      <c r="CT7" s="24" t="s">
        <v>102</v>
      </c>
      <c r="CU7" s="24" t="s">
        <v>102</v>
      </c>
      <c r="CV7" s="24">
        <v>56.51</v>
      </c>
      <c r="CW7" s="24">
        <v>58.94</v>
      </c>
      <c r="CX7" s="24" t="s">
        <v>102</v>
      </c>
      <c r="CY7" s="24" t="s">
        <v>102</v>
      </c>
      <c r="CZ7" s="24" t="s">
        <v>102</v>
      </c>
      <c r="DA7" s="24" t="s">
        <v>102</v>
      </c>
      <c r="DB7" s="24">
        <v>83.71</v>
      </c>
      <c r="DC7" s="24" t="s">
        <v>102</v>
      </c>
      <c r="DD7" s="24" t="s">
        <v>102</v>
      </c>
      <c r="DE7" s="24" t="s">
        <v>102</v>
      </c>
      <c r="DF7" s="24" t="s">
        <v>102</v>
      </c>
      <c r="DG7" s="24">
        <v>90.62</v>
      </c>
      <c r="DH7" s="24">
        <v>95.91</v>
      </c>
      <c r="DI7" s="24" t="s">
        <v>102</v>
      </c>
      <c r="DJ7" s="24" t="s">
        <v>102</v>
      </c>
      <c r="DK7" s="24" t="s">
        <v>102</v>
      </c>
      <c r="DL7" s="24" t="s">
        <v>102</v>
      </c>
      <c r="DM7" s="24">
        <v>3.37</v>
      </c>
      <c r="DN7" s="24" t="s">
        <v>102</v>
      </c>
      <c r="DO7" s="24" t="s">
        <v>102</v>
      </c>
      <c r="DP7" s="24" t="s">
        <v>102</v>
      </c>
      <c r="DQ7" s="24" t="s">
        <v>102</v>
      </c>
      <c r="DR7" s="24">
        <v>26.9</v>
      </c>
      <c r="DS7" s="24">
        <v>41.09</v>
      </c>
      <c r="DT7" s="24" t="s">
        <v>102</v>
      </c>
      <c r="DU7" s="24" t="s">
        <v>102</v>
      </c>
      <c r="DV7" s="24" t="s">
        <v>102</v>
      </c>
      <c r="DW7" s="24" t="s">
        <v>102</v>
      </c>
      <c r="DX7" s="24">
        <v>0</v>
      </c>
      <c r="DY7" s="24" t="s">
        <v>102</v>
      </c>
      <c r="DZ7" s="24" t="s">
        <v>102</v>
      </c>
      <c r="EA7" s="24" t="s">
        <v>102</v>
      </c>
      <c r="EB7" s="24" t="s">
        <v>102</v>
      </c>
      <c r="EC7" s="24">
        <v>2.08</v>
      </c>
      <c r="ED7" s="24">
        <v>8.68</v>
      </c>
      <c r="EE7" s="24" t="s">
        <v>102</v>
      </c>
      <c r="EF7" s="24" t="s">
        <v>102</v>
      </c>
      <c r="EG7" s="24" t="s">
        <v>102</v>
      </c>
      <c r="EH7" s="24" t="s">
        <v>102</v>
      </c>
      <c r="EI7" s="24">
        <v>0</v>
      </c>
      <c r="EJ7" s="24" t="s">
        <v>102</v>
      </c>
      <c r="EK7" s="24" t="s">
        <v>102</v>
      </c>
      <c r="EL7" s="24" t="s">
        <v>102</v>
      </c>
      <c r="EM7" s="24" t="s">
        <v>102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110</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cp:lastPrinted>2025-02-04T02:49:39Z</cp:lastPrinted>
  <dcterms:created xsi:type="dcterms:W3CDTF">2025-01-24T07:05:16Z</dcterms:created>
  <dcterms:modified xsi:type="dcterms:W3CDTF">2025-02-27T01:36:21Z</dcterms:modified>
  <cp:category/>
</cp:coreProperties>
</file>