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Desktop-87i7j4q\c$\共有：環境水道課\002_計画調整係\☆未処理フォルダ☆\250203〆　公営企業に係る経営比較分析表（令和５年度決算）の分析等について\【経営比較分析表】水道\"/>
    </mc:Choice>
  </mc:AlternateContent>
  <xr:revisionPtr revIDLastSave="0" documentId="13_ncr:1_{0A154BB1-25FD-4FE5-8823-565A42CD7DDD}" xr6:coauthVersionLast="47" xr6:coauthVersionMax="47" xr10:uidLastSave="{00000000-0000-0000-0000-000000000000}"/>
  <workbookProtection workbookAlgorithmName="SHA-512" workbookHashValue="hUO4++RWntX6vzx88KXuaNauroDy0RMZPvo1ZEL+2DGhKF0ZAOrw1pB1ZnQJu8vsAcXEoHJoJl9dRV+SvQ1P3g==" workbookSaltValue="6bEWEsr/l+peSBNpnceHCw==" workbookSpinCount="100000" lockStructure="1"/>
  <bookViews>
    <workbookView xWindow="-108" yWindow="-108" windowWidth="23256" windowHeight="12456"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BB8" i="4" s="1"/>
  <c r="S6" i="5"/>
  <c r="AT8" i="4" s="1"/>
  <c r="R6" i="5"/>
  <c r="AL8" i="4" s="1"/>
  <c r="Q6" i="5"/>
  <c r="W10" i="4" s="1"/>
  <c r="P6" i="5"/>
  <c r="O6" i="5"/>
  <c r="I10" i="4" s="1"/>
  <c r="N6" i="5"/>
  <c r="M6" i="5"/>
  <c r="L6" i="5"/>
  <c r="K6" i="5"/>
  <c r="P8" i="4" s="1"/>
  <c r="J6" i="5"/>
  <c r="I8" i="4" s="1"/>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I85" i="4"/>
  <c r="BB10" i="4"/>
  <c r="AT10" i="4"/>
  <c r="AL10" i="4"/>
  <c r="P10" i="4"/>
  <c r="B10" i="4"/>
  <c r="AD8" i="4"/>
  <c r="W8" i="4"/>
  <c r="B6" i="4"/>
</calcChain>
</file>

<file path=xl/sharedStrings.xml><?xml version="1.0" encoding="utf-8"?>
<sst xmlns="http://schemas.openxmlformats.org/spreadsheetml/2006/main" count="228" uniqueCount="113">
  <si>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</si>
  <si>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</si>
  <si>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</si>
  <si>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</si>
  <si>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</si>
  <si>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</si>
  <si>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</si>
  <si>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</si>
  <si>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</si>
  <si>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</si>
  <si>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</si>
  <si>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</si>
  <si>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</si>
  <si>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</si>
  <si>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</si>
  <si>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</si>
  <si>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</si>
  <si>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</si>
  <si>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</si>
  <si>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</si>
  <si>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</si>
  <si>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</si>
  <si>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</si>
  <si>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</si>
  <si>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</si>
  <si>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</si>
  <si>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</si>
  <si>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</si>
  <si>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</si>
  <si>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</si>
  <si>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</si>
  <si>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</si>
  <si>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</si>
  <si>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</si>
  <si>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</si>
  <si>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</si>
  <si>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</si>
  <si>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</si>
  <si>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</si>
  <si>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</si>
  <si>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</si>
  <si>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</si>
  <si>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</si>
  <si>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</si>
  <si>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</si>
  <si>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</si>
  <si>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</si>
  <si>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</si>
  <si>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</si>
  <si>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</si>
  <si>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</si>
  <si>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</si>
  <si>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</si>
  <si>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</si>
  <si>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</si>
  <si>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</si>
  <si>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</si>
  <si>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</si>
  <si>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</si>
  <si>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</si>
  <si>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</si>
  <si>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</si>
  <si>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</si>
  <si>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</si>
  <si>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</si>
  <si>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</si>
  <si>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</si>
  <si>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</si>
  <si>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</si>
  <si>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</si>
  <si>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</si>
  <si>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</si>
  <si>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</si>
  <si>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</si>
  <si>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</si>
  <si>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</si>
  <si>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</si>
  <si>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</si>
  <si>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</si>
  <si>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</si>
  <si>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</si>
  <si>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</si>
  <si>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</si>
  <si>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</si>
  <si>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</si>
  <si>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</si>
  <si>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</si>
  <si>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</si>
  <si>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</si>
  <si>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</si>
  <si>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</si>
  <si>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</si>
  <si>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</si>
  <si>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岩美町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</si>
  <si>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</si>
  <si>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</si>
  <si>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</si>
  <si>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</si>
  <si>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</si>
  <si>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</si>
  <si>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</si>
  <si>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</si>
  <si>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</si>
  <si>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</si>
  <si>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</si>
  <si>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</si>
  <si>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</si>
  <si>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</si>
  <si>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</si>
  <si>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</si>
  <si>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本町の水道料金は全国平均とほぼ同水準である。①経常収支比率は100%以上となっているものの全国平均及び類似団体平均値を下回っている。②累積欠損金比率においては、累積欠損金は発生していない。③流動比率においては、100％以上であり１年以内の償還財源の確保はできているが、前年度比で64.96pt減少し、全国平均及び類似団体平均値を下回っている。④企業債残高対給水収益比率においては、全国平均及び類似団体平均値と比較すると、企業債残高は過大であり、将来世代への負担が重くなっている。建設改良事業財源については、企業債以外の国庫補助等の財源の更なる活用を実施する必要がある。
　⑤料金回収率は、100%を下回っており、前年度と比べて2.01pt減少。全国平均は下回っているものの、類似団体平均値は上回っている。⑥給水原価は、総費用の増加、有収水量の減少により4.85円増加。全国平均を上回っているが、類似団体平均値は下回っている。
　⑦施設利用率は、前年度と比べて3.54pt減少したが、全国平均及び類似団体平均値より高い。⑧有収率は、前年度と比べて2.01pt増加し、全国平均は下回っているが、類似団体平均値は上回っている。</t>
    <rPh sb="35" eb="37">
      <t>イジョウ</t>
    </rPh>
    <rPh sb="46" eb="48">
      <t>ゼンコク</t>
    </rPh>
    <rPh sb="48" eb="50">
      <t>ヘイキン</t>
    </rPh>
    <rPh sb="50" eb="51">
      <t>オヨ</t>
    </rPh>
    <rPh sb="52" eb="54">
      <t>ルイジ</t>
    </rPh>
    <rPh sb="54" eb="56">
      <t>ダンタイ</t>
    </rPh>
    <rPh sb="56" eb="58">
      <t>ヘイキン</t>
    </rPh>
    <rPh sb="58" eb="59">
      <t>チ</t>
    </rPh>
    <rPh sb="60" eb="62">
      <t>シタマワ</t>
    </rPh>
    <rPh sb="135" eb="138">
      <t>ゼンネンド</t>
    </rPh>
    <rPh sb="138" eb="139">
      <t>ヒ</t>
    </rPh>
    <rPh sb="147" eb="149">
      <t>ゲンショウ</t>
    </rPh>
    <rPh sb="153" eb="155">
      <t>ヘイキン</t>
    </rPh>
    <rPh sb="191" eb="193">
      <t>ゼンコク</t>
    </rPh>
    <rPh sb="300" eb="302">
      <t>シタマワ</t>
    </rPh>
    <rPh sb="320" eb="322">
      <t>ゲンショウ</t>
    </rPh>
    <rPh sb="323" eb="325">
      <t>ゼンコク</t>
    </rPh>
    <rPh sb="325" eb="327">
      <t>ヘイキン</t>
    </rPh>
    <rPh sb="328" eb="330">
      <t>シタマワ</t>
    </rPh>
    <rPh sb="364" eb="366">
      <t>ゾウカ</t>
    </rPh>
    <rPh sb="382" eb="384">
      <t>ゾウカ</t>
    </rPh>
    <rPh sb="390" eb="392">
      <t>ウワマワ</t>
    </rPh>
    <rPh sb="406" eb="408">
      <t>シタマワ</t>
    </rPh>
    <rPh sb="423" eb="426">
      <t>ゼンネンド</t>
    </rPh>
    <rPh sb="427" eb="428">
      <t>クラ</t>
    </rPh>
    <rPh sb="436" eb="438">
      <t>ゲンショウ</t>
    </rPh>
    <rPh sb="442" eb="444">
      <t>ゼンコク</t>
    </rPh>
    <rPh sb="444" eb="446">
      <t>ヘイキン</t>
    </rPh>
    <rPh sb="446" eb="447">
      <t>オヨ</t>
    </rPh>
    <rPh sb="466" eb="469">
      <t>ゼンネンド</t>
    </rPh>
    <rPh sb="470" eb="471">
      <t>クラ</t>
    </rPh>
    <rPh sb="479" eb="481">
      <t>ゾウカ</t>
    </rPh>
    <rPh sb="483" eb="485">
      <t>ゼンコク</t>
    </rPh>
    <rPh sb="485" eb="487">
      <t>ヘイキン</t>
    </rPh>
    <rPh sb="488" eb="490">
      <t>シタマワ</t>
    </rPh>
    <rPh sb="504" eb="506">
      <t>ウワマワ</t>
    </rPh>
    <phoneticPr fontId="4"/>
  </si>
  <si>
    <t>　①有形固定資産減価償却率は、前年度と比べて2.30pt減少し②管路経年化率とともに、全国平均及び類似団体平均値を下回っており、他団体と比較して施設や管路の老朽化は進んでいない。③管路更新率は、前年度を下回っており、管路の更新ペースを上げる必要があるといえる。
　本町では中長期的な事業計画を策定した「岩美町水道事業経営戦略」に基づき、老朽化の著しい水道施設から国庫補助等を活用した管路等施設の耐震化、基幹水道構造物の耐震化を順次進めているところである。この耐震化推進事業により更なる有収率の向上、管路更新率の向上を目指したい。</t>
    <rPh sb="19" eb="20">
      <t>クラ</t>
    </rPh>
    <rPh sb="28" eb="30">
      <t>ゲンショウ</t>
    </rPh>
    <rPh sb="43" eb="45">
      <t>ゼンコク</t>
    </rPh>
    <rPh sb="47" eb="48">
      <t>オヨ</t>
    </rPh>
    <rPh sb="49" eb="51">
      <t>ルイジ</t>
    </rPh>
    <rPh sb="51" eb="53">
      <t>ダンタイ</t>
    </rPh>
    <rPh sb="53" eb="55">
      <t>ヘイキン</t>
    </rPh>
    <rPh sb="101" eb="103">
      <t>シタマワ</t>
    </rPh>
    <rPh sb="117" eb="118">
      <t>ア</t>
    </rPh>
    <rPh sb="120" eb="122">
      <t>ヒツヨウ</t>
    </rPh>
    <phoneticPr fontId="4"/>
  </si>
  <si>
    <t>　本町の水道料金は全国平均とほぼ同水準であり、経常収支比率は100％以上を保っており、経営に必要な経費を水道料金等でほぼ賄うことができている状況にあるといえる。しかし、人口減少、節水型機器の普及等により給水収益は今後も減少傾向にあると予測される。令和6年2月に「岩美町水道事業経営戦略」の改定を行った。引き続き、徹底した効率化、経営基盤強化と財政マネジメントの向上を図っていく必要がある。未収金を減らすため、料金の収納強化を図り、確実に料金収入を確保していく。
　災害時に備えた管路及び構造物の耐震化等、今後も老朽化した施設の更新は必要となっていくが、これ以上企業債残高が過大となると将来世代への負担も増大となる。国庫補助金の充実を国に要望するとともに、あらゆる財源を活用し、企業債の借入れを抑制し中長期的に経営改善を図りたい。　　　　　　　　　　　　　　　</t>
    <rPh sb="37" eb="38">
      <t>タモ</t>
    </rPh>
    <rPh sb="128" eb="129">
      <t>ガツ</t>
    </rPh>
    <rPh sb="144" eb="146">
      <t>カイテイ</t>
    </rPh>
    <rPh sb="147" eb="148">
      <t>オコナ</t>
    </rPh>
    <rPh sb="151" eb="152">
      <t>ヒ</t>
    </rPh>
    <rPh sb="153" eb="154">
      <t>ツヅ</t>
    </rPh>
    <rPh sb="194" eb="197">
      <t>ミシュウキン</t>
    </rPh>
    <rPh sb="198" eb="199">
      <t>ヘ</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</si>
</sst>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formatCode="#,##0.00;&quot;△&quot;#,##0.00;&quot;-&quot;">
                  <c:v>0.11</c:v>
                </c:pt>
                <c:pt idx="1">
                  <c:v>0</c:v>
                </c:pt>
                <c:pt idx="2" formatCode="#,##0.00;&quot;△&quot;#,##0.00;&quot;-&quot;">
                  <c:v>0.34</c:v>
                </c:pt>
                <c:pt idx="3" formatCode="#,##0.00;&quot;△&quot;#,##0.00;&quot;-&quot;">
                  <c:v>0.5</c:v>
                </c:pt>
                <c:pt idx="4">
                  <c:v>0</c:v>
                </c:pt>
              </c:numCache>
            </c:numRef>
          </c:val>
          <c:extLst>
            <c:ext xmlns:c16="http://schemas.microsoft.com/office/drawing/2014/chart" uri="{C3380CC4-5D6E-409C-BE32-E72D297353CC}">
              <c16:uniqueId val="{00000000-6BA1-43D7-8CE5-603088FE9ABC}"/>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0.42</c:v>
                </c:pt>
                <c:pt idx="1">
                  <c:v>0.44</c:v>
                </c:pt>
                <c:pt idx="2">
                  <c:v>0.5</c:v>
                </c:pt>
                <c:pt idx="3">
                  <c:v>0.4</c:v>
                </c:pt>
                <c:pt idx="4">
                  <c:v>0.4</c:v>
                </c:pt>
              </c:numCache>
            </c:numRef>
          </c:val>
          <c:smooth val="0"/>
          <c:extLst>
            <c:ext xmlns:c16="http://schemas.microsoft.com/office/drawing/2014/chart" uri="{C3380CC4-5D6E-409C-BE32-E72D297353CC}">
              <c16:uniqueId val="{00000001-6BA1-43D7-8CE5-603088FE9ABC}"/>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100.29</c:v>
                </c:pt>
                <c:pt idx="1">
                  <c:v>106.43</c:v>
                </c:pt>
                <c:pt idx="2">
                  <c:v>100.05</c:v>
                </c:pt>
                <c:pt idx="3">
                  <c:v>101.15</c:v>
                </c:pt>
                <c:pt idx="4">
                  <c:v>100.36</c:v>
                </c:pt>
              </c:numCache>
            </c:numRef>
          </c:val>
          <c:extLst>
            <c:ext xmlns:c16="http://schemas.microsoft.com/office/drawing/2014/chart" uri="{C3380CC4-5D6E-409C-BE32-E72D297353CC}">
              <c16:uniqueId val="{00000000-682C-40ED-BA2E-4C4D9804AD52}"/>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108.46</c:v>
                </c:pt>
                <c:pt idx="1">
                  <c:v>109.02</c:v>
                </c:pt>
                <c:pt idx="2">
                  <c:v>107.81</c:v>
                </c:pt>
                <c:pt idx="3">
                  <c:v>107.21</c:v>
                </c:pt>
                <c:pt idx="4">
                  <c:v>105.97</c:v>
                </c:pt>
              </c:numCache>
            </c:numRef>
          </c:val>
          <c:smooth val="0"/>
          <c:extLst>
            <c:ext xmlns:c16="http://schemas.microsoft.com/office/drawing/2014/chart" uri="{C3380CC4-5D6E-409C-BE32-E72D297353CC}">
              <c16:uniqueId val="{00000001-682C-40ED-BA2E-4C4D9804AD52}"/>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41.13</c:v>
                </c:pt>
                <c:pt idx="1">
                  <c:v>42.6</c:v>
                </c:pt>
                <c:pt idx="2">
                  <c:v>44.44</c:v>
                </c:pt>
                <c:pt idx="3">
                  <c:v>46.45</c:v>
                </c:pt>
                <c:pt idx="4">
                  <c:v>44.15</c:v>
                </c:pt>
              </c:numCache>
            </c:numRef>
          </c:val>
          <c:extLst>
            <c:ext xmlns:c16="http://schemas.microsoft.com/office/drawing/2014/chart" uri="{C3380CC4-5D6E-409C-BE32-E72D297353CC}">
              <c16:uniqueId val="{00000000-7847-4351-A27A-954637F3D78F}"/>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49.12</c:v>
                </c:pt>
                <c:pt idx="1">
                  <c:v>49.39</c:v>
                </c:pt>
                <c:pt idx="2">
                  <c:v>50.75</c:v>
                </c:pt>
                <c:pt idx="3">
                  <c:v>51.72</c:v>
                </c:pt>
                <c:pt idx="4">
                  <c:v>52.27</c:v>
                </c:pt>
              </c:numCache>
            </c:numRef>
          </c:val>
          <c:smooth val="0"/>
          <c:extLst>
            <c:ext xmlns:c16="http://schemas.microsoft.com/office/drawing/2014/chart" uri="{C3380CC4-5D6E-409C-BE32-E72D297353CC}">
              <c16:uniqueId val="{00000001-7847-4351-A27A-954637F3D78F}"/>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0.37</c:v>
                </c:pt>
                <c:pt idx="1">
                  <c:v>0.37</c:v>
                </c:pt>
                <c:pt idx="2">
                  <c:v>0.37</c:v>
                </c:pt>
                <c:pt idx="3" formatCode="#,##0.00;&quot;△&quot;#,##0.00">
                  <c:v>0</c:v>
                </c:pt>
                <c:pt idx="4" formatCode="#,##0.00;&quot;△&quot;#,##0.00">
                  <c:v>0</c:v>
                </c:pt>
              </c:numCache>
            </c:numRef>
          </c:val>
          <c:extLst>
            <c:ext xmlns:c16="http://schemas.microsoft.com/office/drawing/2014/chart" uri="{C3380CC4-5D6E-409C-BE32-E72D297353CC}">
              <c16:uniqueId val="{00000000-CF17-48D7-93A4-522FE385C751}"/>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16.760000000000002</c:v>
                </c:pt>
                <c:pt idx="1">
                  <c:v>18.57</c:v>
                </c:pt>
                <c:pt idx="2">
                  <c:v>21.14</c:v>
                </c:pt>
                <c:pt idx="3">
                  <c:v>22.12</c:v>
                </c:pt>
                <c:pt idx="4">
                  <c:v>25.67</c:v>
                </c:pt>
              </c:numCache>
            </c:numRef>
          </c:val>
          <c:smooth val="0"/>
          <c:extLst>
            <c:ext xmlns:c16="http://schemas.microsoft.com/office/drawing/2014/chart" uri="{C3380CC4-5D6E-409C-BE32-E72D297353CC}">
              <c16:uniqueId val="{00000001-CF17-48D7-93A4-522FE385C751}"/>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F91-4BDB-A235-8F09A647D2DD}"/>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11.94</c:v>
                </c:pt>
                <c:pt idx="1">
                  <c:v>11</c:v>
                </c:pt>
                <c:pt idx="2">
                  <c:v>8.86</c:v>
                </c:pt>
                <c:pt idx="3">
                  <c:v>7.65</c:v>
                </c:pt>
                <c:pt idx="4">
                  <c:v>8.52</c:v>
                </c:pt>
              </c:numCache>
            </c:numRef>
          </c:val>
          <c:smooth val="0"/>
          <c:extLst>
            <c:ext xmlns:c16="http://schemas.microsoft.com/office/drawing/2014/chart" uri="{C3380CC4-5D6E-409C-BE32-E72D297353CC}">
              <c16:uniqueId val="{00000001-6F91-4BDB-A235-8F09A647D2DD}"/>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220.44</c:v>
                </c:pt>
                <c:pt idx="1">
                  <c:v>208.19</c:v>
                </c:pt>
                <c:pt idx="2">
                  <c:v>220.73</c:v>
                </c:pt>
                <c:pt idx="3">
                  <c:v>226.65</c:v>
                </c:pt>
                <c:pt idx="4">
                  <c:v>161.69</c:v>
                </c:pt>
              </c:numCache>
            </c:numRef>
          </c:val>
          <c:extLst>
            <c:ext xmlns:c16="http://schemas.microsoft.com/office/drawing/2014/chart" uri="{C3380CC4-5D6E-409C-BE32-E72D297353CC}">
              <c16:uniqueId val="{00000000-7AFA-4DF9-99CC-3AD3BFD9AD39}"/>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362.93</c:v>
                </c:pt>
                <c:pt idx="1">
                  <c:v>371.81</c:v>
                </c:pt>
                <c:pt idx="2">
                  <c:v>384.23</c:v>
                </c:pt>
                <c:pt idx="3">
                  <c:v>364.3</c:v>
                </c:pt>
                <c:pt idx="4">
                  <c:v>378.87</c:v>
                </c:pt>
              </c:numCache>
            </c:numRef>
          </c:val>
          <c:smooth val="0"/>
          <c:extLst>
            <c:ext xmlns:c16="http://schemas.microsoft.com/office/drawing/2014/chart" uri="{C3380CC4-5D6E-409C-BE32-E72D297353CC}">
              <c16:uniqueId val="{00000001-7AFA-4DF9-99CC-3AD3BFD9AD39}"/>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891.43</c:v>
                </c:pt>
                <c:pt idx="1">
                  <c:v>862.33</c:v>
                </c:pt>
                <c:pt idx="2">
                  <c:v>860.35</c:v>
                </c:pt>
                <c:pt idx="3">
                  <c:v>871.05</c:v>
                </c:pt>
                <c:pt idx="4">
                  <c:v>964.97</c:v>
                </c:pt>
              </c:numCache>
            </c:numRef>
          </c:val>
          <c:extLst>
            <c:ext xmlns:c16="http://schemas.microsoft.com/office/drawing/2014/chart" uri="{C3380CC4-5D6E-409C-BE32-E72D297353CC}">
              <c16:uniqueId val="{00000000-7A0C-4AE2-A0BD-E9CB040B0F26}"/>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439.05</c:v>
                </c:pt>
                <c:pt idx="1">
                  <c:v>465.85</c:v>
                </c:pt>
                <c:pt idx="2">
                  <c:v>439.43</c:v>
                </c:pt>
                <c:pt idx="3">
                  <c:v>438.41</c:v>
                </c:pt>
                <c:pt idx="4">
                  <c:v>430.23</c:v>
                </c:pt>
              </c:numCache>
            </c:numRef>
          </c:val>
          <c:smooth val="0"/>
          <c:extLst>
            <c:ext xmlns:c16="http://schemas.microsoft.com/office/drawing/2014/chart" uri="{C3380CC4-5D6E-409C-BE32-E72D297353CC}">
              <c16:uniqueId val="{00000001-7A0C-4AE2-A0BD-E9CB040B0F26}"/>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94.58</c:v>
                </c:pt>
                <c:pt idx="1">
                  <c:v>101.81</c:v>
                </c:pt>
                <c:pt idx="2">
                  <c:v>95.52</c:v>
                </c:pt>
                <c:pt idx="3">
                  <c:v>95.7</c:v>
                </c:pt>
                <c:pt idx="4">
                  <c:v>93.69</c:v>
                </c:pt>
              </c:numCache>
            </c:numRef>
          </c:val>
          <c:extLst>
            <c:ext xmlns:c16="http://schemas.microsoft.com/office/drawing/2014/chart" uri="{C3380CC4-5D6E-409C-BE32-E72D297353CC}">
              <c16:uniqueId val="{00000000-84C4-4A90-9147-60A54DA9714E}"/>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95.26</c:v>
                </c:pt>
                <c:pt idx="1">
                  <c:v>92.39</c:v>
                </c:pt>
                <c:pt idx="2">
                  <c:v>94.41</c:v>
                </c:pt>
                <c:pt idx="3">
                  <c:v>90.96</c:v>
                </c:pt>
                <c:pt idx="4">
                  <c:v>90.66</c:v>
                </c:pt>
              </c:numCache>
            </c:numRef>
          </c:val>
          <c:smooth val="0"/>
          <c:extLst>
            <c:ext xmlns:c16="http://schemas.microsoft.com/office/drawing/2014/chart" uri="{C3380CC4-5D6E-409C-BE32-E72D297353CC}">
              <c16:uniqueId val="{00000001-84C4-4A90-9147-60A54DA9714E}"/>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181.59</c:v>
                </c:pt>
                <c:pt idx="1">
                  <c:v>167.98</c:v>
                </c:pt>
                <c:pt idx="2">
                  <c:v>180.05</c:v>
                </c:pt>
                <c:pt idx="3">
                  <c:v>179.67</c:v>
                </c:pt>
                <c:pt idx="4">
                  <c:v>184.52</c:v>
                </c:pt>
              </c:numCache>
            </c:numRef>
          </c:val>
          <c:extLst>
            <c:ext xmlns:c16="http://schemas.microsoft.com/office/drawing/2014/chart" uri="{C3380CC4-5D6E-409C-BE32-E72D297353CC}">
              <c16:uniqueId val="{00000000-DC8B-4C64-9E7E-082960071B21}"/>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192.82</c:v>
                </c:pt>
                <c:pt idx="1">
                  <c:v>192.98</c:v>
                </c:pt>
                <c:pt idx="2">
                  <c:v>192.13</c:v>
                </c:pt>
                <c:pt idx="3">
                  <c:v>197.04</c:v>
                </c:pt>
                <c:pt idx="4">
                  <c:v>199.33</c:v>
                </c:pt>
              </c:numCache>
            </c:numRef>
          </c:val>
          <c:smooth val="0"/>
          <c:extLst>
            <c:ext xmlns:c16="http://schemas.microsoft.com/office/drawing/2014/chart" uri="{C3380CC4-5D6E-409C-BE32-E72D297353CC}">
              <c16:uniqueId val="{00000001-DC8B-4C64-9E7E-082960071B21}"/>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64.180000000000007</c:v>
                </c:pt>
                <c:pt idx="1">
                  <c:v>63.23</c:v>
                </c:pt>
                <c:pt idx="2">
                  <c:v>64.56</c:v>
                </c:pt>
                <c:pt idx="3">
                  <c:v>66.88</c:v>
                </c:pt>
                <c:pt idx="4">
                  <c:v>63.34</c:v>
                </c:pt>
              </c:numCache>
            </c:numRef>
          </c:val>
          <c:extLst>
            <c:ext xmlns:c16="http://schemas.microsoft.com/office/drawing/2014/chart" uri="{C3380CC4-5D6E-409C-BE32-E72D297353CC}">
              <c16:uniqueId val="{00000000-23C0-456F-B938-A9C2A766EDD6}"/>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54.05</c:v>
                </c:pt>
                <c:pt idx="1">
                  <c:v>54.43</c:v>
                </c:pt>
                <c:pt idx="2">
                  <c:v>53.87</c:v>
                </c:pt>
                <c:pt idx="3">
                  <c:v>54.49</c:v>
                </c:pt>
                <c:pt idx="4">
                  <c:v>54.8</c:v>
                </c:pt>
              </c:numCache>
            </c:numRef>
          </c:val>
          <c:smooth val="0"/>
          <c:extLst>
            <c:ext xmlns:c16="http://schemas.microsoft.com/office/drawing/2014/chart" uri="{C3380CC4-5D6E-409C-BE32-E72D297353CC}">
              <c16:uniqueId val="{00000001-23C0-456F-B938-A9C2A766EDD6}"/>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84.59</c:v>
                </c:pt>
                <c:pt idx="1">
                  <c:v>83.77</c:v>
                </c:pt>
                <c:pt idx="2">
                  <c:v>80.11</c:v>
                </c:pt>
                <c:pt idx="3">
                  <c:v>76.5</c:v>
                </c:pt>
                <c:pt idx="4">
                  <c:v>78.510000000000005</c:v>
                </c:pt>
              </c:numCache>
            </c:numRef>
          </c:val>
          <c:extLst>
            <c:ext xmlns:c16="http://schemas.microsoft.com/office/drawing/2014/chart" uri="{C3380CC4-5D6E-409C-BE32-E72D297353CC}">
              <c16:uniqueId val="{00000000-19B7-489B-8FD0-AF5812FCFAC4}"/>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80.510000000000005</c:v>
                </c:pt>
                <c:pt idx="1">
                  <c:v>79.44</c:v>
                </c:pt>
                <c:pt idx="2">
                  <c:v>79.489999999999995</c:v>
                </c:pt>
                <c:pt idx="3">
                  <c:v>78.8</c:v>
                </c:pt>
                <c:pt idx="4">
                  <c:v>77.98</c:v>
                </c:pt>
              </c:numCache>
            </c:numRef>
          </c:val>
          <c:smooth val="0"/>
          <c:extLst>
            <c:ext xmlns:c16="http://schemas.microsoft.com/office/drawing/2014/chart" uri="{C3380CC4-5D6E-409C-BE32-E72D297353CC}">
              <c16:uniqueId val="{00000001-19B7-489B-8FD0-AF5812FCFAC4}"/>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U87" sqref="BU87"/>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2">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2">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1" t="str">
        <f>データ!H6</f>
        <v>鳥取県　岩美町</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2">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A7</v>
      </c>
      <c r="X8" s="43"/>
      <c r="Y8" s="43"/>
      <c r="Z8" s="43"/>
      <c r="AA8" s="43"/>
      <c r="AB8" s="43"/>
      <c r="AC8" s="43"/>
      <c r="AD8" s="43" t="str">
        <f>データ!$M$6</f>
        <v>非設置</v>
      </c>
      <c r="AE8" s="43"/>
      <c r="AF8" s="43"/>
      <c r="AG8" s="43"/>
      <c r="AH8" s="43"/>
      <c r="AI8" s="43"/>
      <c r="AJ8" s="43"/>
      <c r="AK8" s="2"/>
      <c r="AL8" s="44">
        <f>データ!$R$6</f>
        <v>10903</v>
      </c>
      <c r="AM8" s="44"/>
      <c r="AN8" s="44"/>
      <c r="AO8" s="44"/>
      <c r="AP8" s="44"/>
      <c r="AQ8" s="44"/>
      <c r="AR8" s="44"/>
      <c r="AS8" s="44"/>
      <c r="AT8" s="45">
        <f>データ!$S$6</f>
        <v>224.7</v>
      </c>
      <c r="AU8" s="46"/>
      <c r="AV8" s="46"/>
      <c r="AW8" s="46"/>
      <c r="AX8" s="46"/>
      <c r="AY8" s="46"/>
      <c r="AZ8" s="46"/>
      <c r="BA8" s="46"/>
      <c r="BB8" s="47">
        <f>データ!$T$6</f>
        <v>48.52</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2">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2">
      <c r="A10" s="2"/>
      <c r="B10" s="45" t="str">
        <f>データ!$N$6</f>
        <v>-</v>
      </c>
      <c r="C10" s="46"/>
      <c r="D10" s="46"/>
      <c r="E10" s="46"/>
      <c r="F10" s="46"/>
      <c r="G10" s="46"/>
      <c r="H10" s="46"/>
      <c r="I10" s="45">
        <f>データ!$O$6</f>
        <v>50.04</v>
      </c>
      <c r="J10" s="46"/>
      <c r="K10" s="46"/>
      <c r="L10" s="46"/>
      <c r="M10" s="46"/>
      <c r="N10" s="46"/>
      <c r="O10" s="77"/>
      <c r="P10" s="47">
        <f>データ!$P$6</f>
        <v>99.23</v>
      </c>
      <c r="Q10" s="47"/>
      <c r="R10" s="47"/>
      <c r="S10" s="47"/>
      <c r="T10" s="47"/>
      <c r="U10" s="47"/>
      <c r="V10" s="47"/>
      <c r="W10" s="44">
        <f>データ!$Q$6</f>
        <v>3267</v>
      </c>
      <c r="X10" s="44"/>
      <c r="Y10" s="44"/>
      <c r="Z10" s="44"/>
      <c r="AA10" s="44"/>
      <c r="AB10" s="44"/>
      <c r="AC10" s="44"/>
      <c r="AD10" s="2"/>
      <c r="AE10" s="2"/>
      <c r="AF10" s="2"/>
      <c r="AG10" s="2"/>
      <c r="AH10" s="2"/>
      <c r="AI10" s="2"/>
      <c r="AJ10" s="2"/>
      <c r="AK10" s="2"/>
      <c r="AL10" s="44">
        <f>データ!$U$6</f>
        <v>10753</v>
      </c>
      <c r="AM10" s="44"/>
      <c r="AN10" s="44"/>
      <c r="AO10" s="44"/>
      <c r="AP10" s="44"/>
      <c r="AQ10" s="44"/>
      <c r="AR10" s="44"/>
      <c r="AS10" s="44"/>
      <c r="AT10" s="45">
        <f>データ!$V$6</f>
        <v>82.99</v>
      </c>
      <c r="AU10" s="46"/>
      <c r="AV10" s="46"/>
      <c r="AW10" s="46"/>
      <c r="AX10" s="46"/>
      <c r="AY10" s="46"/>
      <c r="AZ10" s="46"/>
      <c r="BA10" s="46"/>
      <c r="BB10" s="47">
        <f>データ!$W$6</f>
        <v>129.57</v>
      </c>
      <c r="BC10" s="47"/>
      <c r="BD10" s="47"/>
      <c r="BE10" s="47"/>
      <c r="BF10" s="47"/>
      <c r="BG10" s="47"/>
      <c r="BH10" s="47"/>
      <c r="BI10" s="47"/>
      <c r="BJ10" s="2"/>
      <c r="BK10" s="2"/>
      <c r="BL10" s="59" t="s">
        <v>21</v>
      </c>
      <c r="BM10" s="60"/>
      <c r="BN10" s="61" t="s">
        <v>22</v>
      </c>
      <c r="BO10" s="61"/>
      <c r="BP10" s="61"/>
      <c r="BQ10" s="61"/>
      <c r="BR10" s="61"/>
      <c r="BS10" s="61"/>
      <c r="BT10" s="61"/>
      <c r="BU10" s="61"/>
      <c r="BV10" s="61"/>
      <c r="BW10" s="61"/>
      <c r="BX10" s="61"/>
      <c r="BY10" s="62"/>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3" t="s">
        <v>23</v>
      </c>
      <c r="BM11" s="63"/>
      <c r="BN11" s="63"/>
      <c r="BO11" s="63"/>
      <c r="BP11" s="63"/>
      <c r="BQ11" s="63"/>
      <c r="BR11" s="63"/>
      <c r="BS11" s="63"/>
      <c r="BT11" s="63"/>
      <c r="BU11" s="63"/>
      <c r="BV11" s="63"/>
      <c r="BW11" s="63"/>
      <c r="BX11" s="63"/>
      <c r="BY11" s="63"/>
      <c r="BZ11" s="63"/>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3"/>
      <c r="BM12" s="63"/>
      <c r="BN12" s="63"/>
      <c r="BO12" s="63"/>
      <c r="BP12" s="63"/>
      <c r="BQ12" s="63"/>
      <c r="BR12" s="63"/>
      <c r="BS12" s="63"/>
      <c r="BT12" s="63"/>
      <c r="BU12" s="63"/>
      <c r="BV12" s="63"/>
      <c r="BW12" s="63"/>
      <c r="BX12" s="63"/>
      <c r="BY12" s="63"/>
      <c r="BZ12" s="63"/>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4"/>
      <c r="BM13" s="64"/>
      <c r="BN13" s="64"/>
      <c r="BO13" s="64"/>
      <c r="BP13" s="64"/>
      <c r="BQ13" s="64"/>
      <c r="BR13" s="64"/>
      <c r="BS13" s="64"/>
      <c r="BT13" s="64"/>
      <c r="BU13" s="64"/>
      <c r="BV13" s="64"/>
      <c r="BW13" s="64"/>
      <c r="BX13" s="64"/>
      <c r="BY13" s="64"/>
      <c r="BZ13" s="64"/>
    </row>
    <row r="14" spans="1:78" ht="13.5" customHeight="1" x14ac:dyDescent="0.2">
      <c r="A14" s="2"/>
      <c r="B14" s="65" t="s">
        <v>24</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7"/>
      <c r="BK14" s="2"/>
      <c r="BL14" s="71" t="s">
        <v>25</v>
      </c>
      <c r="BM14" s="72"/>
      <c r="BN14" s="72"/>
      <c r="BO14" s="72"/>
      <c r="BP14" s="72"/>
      <c r="BQ14" s="72"/>
      <c r="BR14" s="72"/>
      <c r="BS14" s="72"/>
      <c r="BT14" s="72"/>
      <c r="BU14" s="72"/>
      <c r="BV14" s="72"/>
      <c r="BW14" s="72"/>
      <c r="BX14" s="72"/>
      <c r="BY14" s="72"/>
      <c r="BZ14" s="73"/>
    </row>
    <row r="15" spans="1:78" ht="13.5" customHeight="1" x14ac:dyDescent="0.2">
      <c r="A15" s="2"/>
      <c r="B15" s="68"/>
      <c r="C15" s="69"/>
      <c r="D15" s="69"/>
      <c r="E15" s="69"/>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69"/>
      <c r="AL15" s="69"/>
      <c r="AM15" s="69"/>
      <c r="AN15" s="69"/>
      <c r="AO15" s="69"/>
      <c r="AP15" s="69"/>
      <c r="AQ15" s="69"/>
      <c r="AR15" s="69"/>
      <c r="AS15" s="69"/>
      <c r="AT15" s="69"/>
      <c r="AU15" s="69"/>
      <c r="AV15" s="69"/>
      <c r="AW15" s="69"/>
      <c r="AX15" s="69"/>
      <c r="AY15" s="69"/>
      <c r="AZ15" s="69"/>
      <c r="BA15" s="69"/>
      <c r="BB15" s="69"/>
      <c r="BC15" s="69"/>
      <c r="BD15" s="69"/>
      <c r="BE15" s="69"/>
      <c r="BF15" s="69"/>
      <c r="BG15" s="69"/>
      <c r="BH15" s="69"/>
      <c r="BI15" s="69"/>
      <c r="BJ15" s="70"/>
      <c r="BK15" s="2"/>
      <c r="BL15" s="74"/>
      <c r="BM15" s="75"/>
      <c r="BN15" s="75"/>
      <c r="BO15" s="75"/>
      <c r="BP15" s="75"/>
      <c r="BQ15" s="75"/>
      <c r="BR15" s="75"/>
      <c r="BS15" s="75"/>
      <c r="BT15" s="75"/>
      <c r="BU15" s="75"/>
      <c r="BV15" s="75"/>
      <c r="BW15" s="75"/>
      <c r="BX15" s="75"/>
      <c r="BY15" s="75"/>
      <c r="BZ15" s="76"/>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6" t="s">
        <v>110</v>
      </c>
      <c r="BM16" s="57"/>
      <c r="BN16" s="57"/>
      <c r="BO16" s="57"/>
      <c r="BP16" s="57"/>
      <c r="BQ16" s="57"/>
      <c r="BR16" s="57"/>
      <c r="BS16" s="57"/>
      <c r="BT16" s="57"/>
      <c r="BU16" s="57"/>
      <c r="BV16" s="57"/>
      <c r="BW16" s="57"/>
      <c r="BX16" s="57"/>
      <c r="BY16" s="57"/>
      <c r="BZ16" s="58"/>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6"/>
      <c r="BM17" s="57"/>
      <c r="BN17" s="57"/>
      <c r="BO17" s="57"/>
      <c r="BP17" s="57"/>
      <c r="BQ17" s="57"/>
      <c r="BR17" s="57"/>
      <c r="BS17" s="57"/>
      <c r="BT17" s="57"/>
      <c r="BU17" s="57"/>
      <c r="BV17" s="57"/>
      <c r="BW17" s="57"/>
      <c r="BX17" s="57"/>
      <c r="BY17" s="57"/>
      <c r="BZ17" s="58"/>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6"/>
      <c r="BM18" s="57"/>
      <c r="BN18" s="57"/>
      <c r="BO18" s="57"/>
      <c r="BP18" s="57"/>
      <c r="BQ18" s="57"/>
      <c r="BR18" s="57"/>
      <c r="BS18" s="57"/>
      <c r="BT18" s="57"/>
      <c r="BU18" s="57"/>
      <c r="BV18" s="57"/>
      <c r="BW18" s="57"/>
      <c r="BX18" s="57"/>
      <c r="BY18" s="57"/>
      <c r="BZ18" s="58"/>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6"/>
      <c r="BM19" s="57"/>
      <c r="BN19" s="57"/>
      <c r="BO19" s="57"/>
      <c r="BP19" s="57"/>
      <c r="BQ19" s="57"/>
      <c r="BR19" s="57"/>
      <c r="BS19" s="57"/>
      <c r="BT19" s="57"/>
      <c r="BU19" s="57"/>
      <c r="BV19" s="57"/>
      <c r="BW19" s="57"/>
      <c r="BX19" s="57"/>
      <c r="BY19" s="57"/>
      <c r="BZ19" s="58"/>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6"/>
      <c r="BM20" s="57"/>
      <c r="BN20" s="57"/>
      <c r="BO20" s="57"/>
      <c r="BP20" s="57"/>
      <c r="BQ20" s="57"/>
      <c r="BR20" s="57"/>
      <c r="BS20" s="57"/>
      <c r="BT20" s="57"/>
      <c r="BU20" s="57"/>
      <c r="BV20" s="57"/>
      <c r="BW20" s="57"/>
      <c r="BX20" s="57"/>
      <c r="BY20" s="57"/>
      <c r="BZ20" s="58"/>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6"/>
      <c r="BM21" s="57"/>
      <c r="BN21" s="57"/>
      <c r="BO21" s="57"/>
      <c r="BP21" s="57"/>
      <c r="BQ21" s="57"/>
      <c r="BR21" s="57"/>
      <c r="BS21" s="57"/>
      <c r="BT21" s="57"/>
      <c r="BU21" s="57"/>
      <c r="BV21" s="57"/>
      <c r="BW21" s="57"/>
      <c r="BX21" s="57"/>
      <c r="BY21" s="57"/>
      <c r="BZ21" s="58"/>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6"/>
      <c r="BM22" s="57"/>
      <c r="BN22" s="57"/>
      <c r="BO22" s="57"/>
      <c r="BP22" s="57"/>
      <c r="BQ22" s="57"/>
      <c r="BR22" s="57"/>
      <c r="BS22" s="57"/>
      <c r="BT22" s="57"/>
      <c r="BU22" s="57"/>
      <c r="BV22" s="57"/>
      <c r="BW22" s="57"/>
      <c r="BX22" s="57"/>
      <c r="BY22" s="57"/>
      <c r="BZ22" s="58"/>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6"/>
      <c r="BM23" s="57"/>
      <c r="BN23" s="57"/>
      <c r="BO23" s="57"/>
      <c r="BP23" s="57"/>
      <c r="BQ23" s="57"/>
      <c r="BR23" s="57"/>
      <c r="BS23" s="57"/>
      <c r="BT23" s="57"/>
      <c r="BU23" s="57"/>
      <c r="BV23" s="57"/>
      <c r="BW23" s="57"/>
      <c r="BX23" s="57"/>
      <c r="BY23" s="57"/>
      <c r="BZ23" s="58"/>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6"/>
      <c r="BM24" s="57"/>
      <c r="BN24" s="57"/>
      <c r="BO24" s="57"/>
      <c r="BP24" s="57"/>
      <c r="BQ24" s="57"/>
      <c r="BR24" s="57"/>
      <c r="BS24" s="57"/>
      <c r="BT24" s="57"/>
      <c r="BU24" s="57"/>
      <c r="BV24" s="57"/>
      <c r="BW24" s="57"/>
      <c r="BX24" s="57"/>
      <c r="BY24" s="57"/>
      <c r="BZ24" s="58"/>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6"/>
      <c r="BM25" s="57"/>
      <c r="BN25" s="57"/>
      <c r="BO25" s="57"/>
      <c r="BP25" s="57"/>
      <c r="BQ25" s="57"/>
      <c r="BR25" s="57"/>
      <c r="BS25" s="57"/>
      <c r="BT25" s="57"/>
      <c r="BU25" s="57"/>
      <c r="BV25" s="57"/>
      <c r="BW25" s="57"/>
      <c r="BX25" s="57"/>
      <c r="BY25" s="57"/>
      <c r="BZ25" s="58"/>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6"/>
      <c r="BM26" s="57"/>
      <c r="BN26" s="57"/>
      <c r="BO26" s="57"/>
      <c r="BP26" s="57"/>
      <c r="BQ26" s="57"/>
      <c r="BR26" s="57"/>
      <c r="BS26" s="57"/>
      <c r="BT26" s="57"/>
      <c r="BU26" s="57"/>
      <c r="BV26" s="57"/>
      <c r="BW26" s="57"/>
      <c r="BX26" s="57"/>
      <c r="BY26" s="57"/>
      <c r="BZ26" s="58"/>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6"/>
      <c r="BM27" s="57"/>
      <c r="BN27" s="57"/>
      <c r="BO27" s="57"/>
      <c r="BP27" s="57"/>
      <c r="BQ27" s="57"/>
      <c r="BR27" s="57"/>
      <c r="BS27" s="57"/>
      <c r="BT27" s="57"/>
      <c r="BU27" s="57"/>
      <c r="BV27" s="57"/>
      <c r="BW27" s="57"/>
      <c r="BX27" s="57"/>
      <c r="BY27" s="57"/>
      <c r="BZ27" s="58"/>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6"/>
      <c r="BM28" s="57"/>
      <c r="BN28" s="57"/>
      <c r="BO28" s="57"/>
      <c r="BP28" s="57"/>
      <c r="BQ28" s="57"/>
      <c r="BR28" s="57"/>
      <c r="BS28" s="57"/>
      <c r="BT28" s="57"/>
      <c r="BU28" s="57"/>
      <c r="BV28" s="57"/>
      <c r="BW28" s="57"/>
      <c r="BX28" s="57"/>
      <c r="BY28" s="57"/>
      <c r="BZ28" s="58"/>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6"/>
      <c r="BM29" s="57"/>
      <c r="BN29" s="57"/>
      <c r="BO29" s="57"/>
      <c r="BP29" s="57"/>
      <c r="BQ29" s="57"/>
      <c r="BR29" s="57"/>
      <c r="BS29" s="57"/>
      <c r="BT29" s="57"/>
      <c r="BU29" s="57"/>
      <c r="BV29" s="57"/>
      <c r="BW29" s="57"/>
      <c r="BX29" s="57"/>
      <c r="BY29" s="57"/>
      <c r="BZ29" s="58"/>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6"/>
      <c r="BM30" s="57"/>
      <c r="BN30" s="57"/>
      <c r="BO30" s="57"/>
      <c r="BP30" s="57"/>
      <c r="BQ30" s="57"/>
      <c r="BR30" s="57"/>
      <c r="BS30" s="57"/>
      <c r="BT30" s="57"/>
      <c r="BU30" s="57"/>
      <c r="BV30" s="57"/>
      <c r="BW30" s="57"/>
      <c r="BX30" s="57"/>
      <c r="BY30" s="57"/>
      <c r="BZ30" s="58"/>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6"/>
      <c r="BM31" s="57"/>
      <c r="BN31" s="57"/>
      <c r="BO31" s="57"/>
      <c r="BP31" s="57"/>
      <c r="BQ31" s="57"/>
      <c r="BR31" s="57"/>
      <c r="BS31" s="57"/>
      <c r="BT31" s="57"/>
      <c r="BU31" s="57"/>
      <c r="BV31" s="57"/>
      <c r="BW31" s="57"/>
      <c r="BX31" s="57"/>
      <c r="BY31" s="57"/>
      <c r="BZ31" s="58"/>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6"/>
      <c r="BM32" s="57"/>
      <c r="BN32" s="57"/>
      <c r="BO32" s="57"/>
      <c r="BP32" s="57"/>
      <c r="BQ32" s="57"/>
      <c r="BR32" s="57"/>
      <c r="BS32" s="57"/>
      <c r="BT32" s="57"/>
      <c r="BU32" s="57"/>
      <c r="BV32" s="57"/>
      <c r="BW32" s="57"/>
      <c r="BX32" s="57"/>
      <c r="BY32" s="57"/>
      <c r="BZ32" s="58"/>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6"/>
      <c r="BM33" s="57"/>
      <c r="BN33" s="57"/>
      <c r="BO33" s="57"/>
      <c r="BP33" s="57"/>
      <c r="BQ33" s="57"/>
      <c r="BR33" s="57"/>
      <c r="BS33" s="57"/>
      <c r="BT33" s="57"/>
      <c r="BU33" s="57"/>
      <c r="BV33" s="57"/>
      <c r="BW33" s="57"/>
      <c r="BX33" s="57"/>
      <c r="BY33" s="57"/>
      <c r="BZ33" s="58"/>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6"/>
      <c r="BM34" s="57"/>
      <c r="BN34" s="57"/>
      <c r="BO34" s="57"/>
      <c r="BP34" s="57"/>
      <c r="BQ34" s="57"/>
      <c r="BR34" s="57"/>
      <c r="BS34" s="57"/>
      <c r="BT34" s="57"/>
      <c r="BU34" s="57"/>
      <c r="BV34" s="57"/>
      <c r="BW34" s="57"/>
      <c r="BX34" s="57"/>
      <c r="BY34" s="57"/>
      <c r="BZ34" s="58"/>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6"/>
      <c r="BM35" s="57"/>
      <c r="BN35" s="57"/>
      <c r="BO35" s="57"/>
      <c r="BP35" s="57"/>
      <c r="BQ35" s="57"/>
      <c r="BR35" s="57"/>
      <c r="BS35" s="57"/>
      <c r="BT35" s="57"/>
      <c r="BU35" s="57"/>
      <c r="BV35" s="57"/>
      <c r="BW35" s="57"/>
      <c r="BX35" s="57"/>
      <c r="BY35" s="57"/>
      <c r="BZ35" s="58"/>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6"/>
      <c r="BM36" s="57"/>
      <c r="BN36" s="57"/>
      <c r="BO36" s="57"/>
      <c r="BP36" s="57"/>
      <c r="BQ36" s="57"/>
      <c r="BR36" s="57"/>
      <c r="BS36" s="57"/>
      <c r="BT36" s="57"/>
      <c r="BU36" s="57"/>
      <c r="BV36" s="57"/>
      <c r="BW36" s="57"/>
      <c r="BX36" s="57"/>
      <c r="BY36" s="57"/>
      <c r="BZ36" s="58"/>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6"/>
      <c r="BM37" s="57"/>
      <c r="BN37" s="57"/>
      <c r="BO37" s="57"/>
      <c r="BP37" s="57"/>
      <c r="BQ37" s="57"/>
      <c r="BR37" s="57"/>
      <c r="BS37" s="57"/>
      <c r="BT37" s="57"/>
      <c r="BU37" s="57"/>
      <c r="BV37" s="57"/>
      <c r="BW37" s="57"/>
      <c r="BX37" s="57"/>
      <c r="BY37" s="57"/>
      <c r="BZ37" s="58"/>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6"/>
      <c r="BM38" s="57"/>
      <c r="BN38" s="57"/>
      <c r="BO38" s="57"/>
      <c r="BP38" s="57"/>
      <c r="BQ38" s="57"/>
      <c r="BR38" s="57"/>
      <c r="BS38" s="57"/>
      <c r="BT38" s="57"/>
      <c r="BU38" s="57"/>
      <c r="BV38" s="57"/>
      <c r="BW38" s="57"/>
      <c r="BX38" s="57"/>
      <c r="BY38" s="57"/>
      <c r="BZ38" s="58"/>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6"/>
      <c r="BM39" s="57"/>
      <c r="BN39" s="57"/>
      <c r="BO39" s="57"/>
      <c r="BP39" s="57"/>
      <c r="BQ39" s="57"/>
      <c r="BR39" s="57"/>
      <c r="BS39" s="57"/>
      <c r="BT39" s="57"/>
      <c r="BU39" s="57"/>
      <c r="BV39" s="57"/>
      <c r="BW39" s="57"/>
      <c r="BX39" s="57"/>
      <c r="BY39" s="57"/>
      <c r="BZ39" s="58"/>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6"/>
      <c r="BM40" s="57"/>
      <c r="BN40" s="57"/>
      <c r="BO40" s="57"/>
      <c r="BP40" s="57"/>
      <c r="BQ40" s="57"/>
      <c r="BR40" s="57"/>
      <c r="BS40" s="57"/>
      <c r="BT40" s="57"/>
      <c r="BU40" s="57"/>
      <c r="BV40" s="57"/>
      <c r="BW40" s="57"/>
      <c r="BX40" s="57"/>
      <c r="BY40" s="57"/>
      <c r="BZ40" s="58"/>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6"/>
      <c r="BM41" s="57"/>
      <c r="BN41" s="57"/>
      <c r="BO41" s="57"/>
      <c r="BP41" s="57"/>
      <c r="BQ41" s="57"/>
      <c r="BR41" s="57"/>
      <c r="BS41" s="57"/>
      <c r="BT41" s="57"/>
      <c r="BU41" s="57"/>
      <c r="BV41" s="57"/>
      <c r="BW41" s="57"/>
      <c r="BX41" s="57"/>
      <c r="BY41" s="57"/>
      <c r="BZ41" s="58"/>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6"/>
      <c r="BM42" s="57"/>
      <c r="BN42" s="57"/>
      <c r="BO42" s="57"/>
      <c r="BP42" s="57"/>
      <c r="BQ42" s="57"/>
      <c r="BR42" s="57"/>
      <c r="BS42" s="57"/>
      <c r="BT42" s="57"/>
      <c r="BU42" s="57"/>
      <c r="BV42" s="57"/>
      <c r="BW42" s="57"/>
      <c r="BX42" s="57"/>
      <c r="BY42" s="57"/>
      <c r="BZ42" s="58"/>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6"/>
      <c r="BM43" s="57"/>
      <c r="BN43" s="57"/>
      <c r="BO43" s="57"/>
      <c r="BP43" s="57"/>
      <c r="BQ43" s="57"/>
      <c r="BR43" s="57"/>
      <c r="BS43" s="57"/>
      <c r="BT43" s="57"/>
      <c r="BU43" s="57"/>
      <c r="BV43" s="57"/>
      <c r="BW43" s="57"/>
      <c r="BX43" s="57"/>
      <c r="BY43" s="57"/>
      <c r="BZ43" s="58"/>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6"/>
      <c r="BM44" s="57"/>
      <c r="BN44" s="57"/>
      <c r="BO44" s="57"/>
      <c r="BP44" s="57"/>
      <c r="BQ44" s="57"/>
      <c r="BR44" s="57"/>
      <c r="BS44" s="57"/>
      <c r="BT44" s="57"/>
      <c r="BU44" s="57"/>
      <c r="BV44" s="57"/>
      <c r="BW44" s="57"/>
      <c r="BX44" s="57"/>
      <c r="BY44" s="57"/>
      <c r="BZ44" s="58"/>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1" t="s">
        <v>26</v>
      </c>
      <c r="BM45" s="72"/>
      <c r="BN45" s="72"/>
      <c r="BO45" s="72"/>
      <c r="BP45" s="72"/>
      <c r="BQ45" s="72"/>
      <c r="BR45" s="72"/>
      <c r="BS45" s="72"/>
      <c r="BT45" s="72"/>
      <c r="BU45" s="72"/>
      <c r="BV45" s="72"/>
      <c r="BW45" s="72"/>
      <c r="BX45" s="72"/>
      <c r="BY45" s="72"/>
      <c r="BZ45" s="73"/>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4"/>
      <c r="BM46" s="75"/>
      <c r="BN46" s="75"/>
      <c r="BO46" s="75"/>
      <c r="BP46" s="75"/>
      <c r="BQ46" s="75"/>
      <c r="BR46" s="75"/>
      <c r="BS46" s="75"/>
      <c r="BT46" s="75"/>
      <c r="BU46" s="75"/>
      <c r="BV46" s="75"/>
      <c r="BW46" s="75"/>
      <c r="BX46" s="75"/>
      <c r="BY46" s="75"/>
      <c r="BZ46" s="76"/>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111</v>
      </c>
      <c r="BM47" s="57"/>
      <c r="BN47" s="57"/>
      <c r="BO47" s="57"/>
      <c r="BP47" s="57"/>
      <c r="BQ47" s="57"/>
      <c r="BR47" s="57"/>
      <c r="BS47" s="57"/>
      <c r="BT47" s="57"/>
      <c r="BU47" s="57"/>
      <c r="BV47" s="57"/>
      <c r="BW47" s="57"/>
      <c r="BX47" s="57"/>
      <c r="BY47" s="57"/>
      <c r="BZ47" s="58"/>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6"/>
      <c r="BM48" s="57"/>
      <c r="BN48" s="57"/>
      <c r="BO48" s="57"/>
      <c r="BP48" s="57"/>
      <c r="BQ48" s="57"/>
      <c r="BR48" s="57"/>
      <c r="BS48" s="57"/>
      <c r="BT48" s="57"/>
      <c r="BU48" s="57"/>
      <c r="BV48" s="57"/>
      <c r="BW48" s="57"/>
      <c r="BX48" s="57"/>
      <c r="BY48" s="57"/>
      <c r="BZ48" s="58"/>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6"/>
      <c r="BM49" s="57"/>
      <c r="BN49" s="57"/>
      <c r="BO49" s="57"/>
      <c r="BP49" s="57"/>
      <c r="BQ49" s="57"/>
      <c r="BR49" s="57"/>
      <c r="BS49" s="57"/>
      <c r="BT49" s="57"/>
      <c r="BU49" s="57"/>
      <c r="BV49" s="57"/>
      <c r="BW49" s="57"/>
      <c r="BX49" s="57"/>
      <c r="BY49" s="57"/>
      <c r="BZ49" s="58"/>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6"/>
      <c r="BM50" s="57"/>
      <c r="BN50" s="57"/>
      <c r="BO50" s="57"/>
      <c r="BP50" s="57"/>
      <c r="BQ50" s="57"/>
      <c r="BR50" s="57"/>
      <c r="BS50" s="57"/>
      <c r="BT50" s="57"/>
      <c r="BU50" s="57"/>
      <c r="BV50" s="57"/>
      <c r="BW50" s="57"/>
      <c r="BX50" s="57"/>
      <c r="BY50" s="57"/>
      <c r="BZ50" s="58"/>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6"/>
      <c r="BM51" s="57"/>
      <c r="BN51" s="57"/>
      <c r="BO51" s="57"/>
      <c r="BP51" s="57"/>
      <c r="BQ51" s="57"/>
      <c r="BR51" s="57"/>
      <c r="BS51" s="57"/>
      <c r="BT51" s="57"/>
      <c r="BU51" s="57"/>
      <c r="BV51" s="57"/>
      <c r="BW51" s="57"/>
      <c r="BX51" s="57"/>
      <c r="BY51" s="57"/>
      <c r="BZ51" s="58"/>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6"/>
      <c r="BM52" s="57"/>
      <c r="BN52" s="57"/>
      <c r="BO52" s="57"/>
      <c r="BP52" s="57"/>
      <c r="BQ52" s="57"/>
      <c r="BR52" s="57"/>
      <c r="BS52" s="57"/>
      <c r="BT52" s="57"/>
      <c r="BU52" s="57"/>
      <c r="BV52" s="57"/>
      <c r="BW52" s="57"/>
      <c r="BX52" s="57"/>
      <c r="BY52" s="57"/>
      <c r="BZ52" s="58"/>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6"/>
      <c r="BM53" s="57"/>
      <c r="BN53" s="57"/>
      <c r="BO53" s="57"/>
      <c r="BP53" s="57"/>
      <c r="BQ53" s="57"/>
      <c r="BR53" s="57"/>
      <c r="BS53" s="57"/>
      <c r="BT53" s="57"/>
      <c r="BU53" s="57"/>
      <c r="BV53" s="57"/>
      <c r="BW53" s="57"/>
      <c r="BX53" s="57"/>
      <c r="BY53" s="57"/>
      <c r="BZ53" s="58"/>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6"/>
      <c r="BM54" s="57"/>
      <c r="BN54" s="57"/>
      <c r="BO54" s="57"/>
      <c r="BP54" s="57"/>
      <c r="BQ54" s="57"/>
      <c r="BR54" s="57"/>
      <c r="BS54" s="57"/>
      <c r="BT54" s="57"/>
      <c r="BU54" s="57"/>
      <c r="BV54" s="57"/>
      <c r="BW54" s="57"/>
      <c r="BX54" s="57"/>
      <c r="BY54" s="57"/>
      <c r="BZ54" s="58"/>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6"/>
      <c r="BM55" s="57"/>
      <c r="BN55" s="57"/>
      <c r="BO55" s="57"/>
      <c r="BP55" s="57"/>
      <c r="BQ55" s="57"/>
      <c r="BR55" s="57"/>
      <c r="BS55" s="57"/>
      <c r="BT55" s="57"/>
      <c r="BU55" s="57"/>
      <c r="BV55" s="57"/>
      <c r="BW55" s="57"/>
      <c r="BX55" s="57"/>
      <c r="BY55" s="57"/>
      <c r="BZ55" s="58"/>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6"/>
      <c r="BM56" s="57"/>
      <c r="BN56" s="57"/>
      <c r="BO56" s="57"/>
      <c r="BP56" s="57"/>
      <c r="BQ56" s="57"/>
      <c r="BR56" s="57"/>
      <c r="BS56" s="57"/>
      <c r="BT56" s="57"/>
      <c r="BU56" s="57"/>
      <c r="BV56" s="57"/>
      <c r="BW56" s="57"/>
      <c r="BX56" s="57"/>
      <c r="BY56" s="57"/>
      <c r="BZ56" s="58"/>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6"/>
      <c r="BM57" s="57"/>
      <c r="BN57" s="57"/>
      <c r="BO57" s="57"/>
      <c r="BP57" s="57"/>
      <c r="BQ57" s="57"/>
      <c r="BR57" s="57"/>
      <c r="BS57" s="57"/>
      <c r="BT57" s="57"/>
      <c r="BU57" s="57"/>
      <c r="BV57" s="57"/>
      <c r="BW57" s="57"/>
      <c r="BX57" s="57"/>
      <c r="BY57" s="57"/>
      <c r="BZ57" s="58"/>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6"/>
      <c r="BM58" s="57"/>
      <c r="BN58" s="57"/>
      <c r="BO58" s="57"/>
      <c r="BP58" s="57"/>
      <c r="BQ58" s="57"/>
      <c r="BR58" s="57"/>
      <c r="BS58" s="57"/>
      <c r="BT58" s="57"/>
      <c r="BU58" s="57"/>
      <c r="BV58" s="57"/>
      <c r="BW58" s="57"/>
      <c r="BX58" s="57"/>
      <c r="BY58" s="57"/>
      <c r="BZ58" s="58"/>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6"/>
      <c r="BM59" s="57"/>
      <c r="BN59" s="57"/>
      <c r="BO59" s="57"/>
      <c r="BP59" s="57"/>
      <c r="BQ59" s="57"/>
      <c r="BR59" s="57"/>
      <c r="BS59" s="57"/>
      <c r="BT59" s="57"/>
      <c r="BU59" s="57"/>
      <c r="BV59" s="57"/>
      <c r="BW59" s="57"/>
      <c r="BX59" s="57"/>
      <c r="BY59" s="57"/>
      <c r="BZ59" s="58"/>
    </row>
    <row r="60" spans="1:78" ht="13.5" customHeight="1" x14ac:dyDescent="0.2">
      <c r="A60" s="2"/>
      <c r="B60" s="68" t="s">
        <v>27</v>
      </c>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69"/>
      <c r="AL60" s="69"/>
      <c r="AM60" s="69"/>
      <c r="AN60" s="69"/>
      <c r="AO60" s="69"/>
      <c r="AP60" s="69"/>
      <c r="AQ60" s="69"/>
      <c r="AR60" s="69"/>
      <c r="AS60" s="69"/>
      <c r="AT60" s="69"/>
      <c r="AU60" s="69"/>
      <c r="AV60" s="69"/>
      <c r="AW60" s="69"/>
      <c r="AX60" s="69"/>
      <c r="AY60" s="69"/>
      <c r="AZ60" s="69"/>
      <c r="BA60" s="69"/>
      <c r="BB60" s="69"/>
      <c r="BC60" s="69"/>
      <c r="BD60" s="69"/>
      <c r="BE60" s="69"/>
      <c r="BF60" s="69"/>
      <c r="BG60" s="69"/>
      <c r="BH60" s="69"/>
      <c r="BI60" s="69"/>
      <c r="BJ60" s="70"/>
      <c r="BK60" s="2"/>
      <c r="BL60" s="56"/>
      <c r="BM60" s="57"/>
      <c r="BN60" s="57"/>
      <c r="BO60" s="57"/>
      <c r="BP60" s="57"/>
      <c r="BQ60" s="57"/>
      <c r="BR60" s="57"/>
      <c r="BS60" s="57"/>
      <c r="BT60" s="57"/>
      <c r="BU60" s="57"/>
      <c r="BV60" s="57"/>
      <c r="BW60" s="57"/>
      <c r="BX60" s="57"/>
      <c r="BY60" s="57"/>
      <c r="BZ60" s="58"/>
    </row>
    <row r="61" spans="1:78" ht="13.5" customHeight="1" x14ac:dyDescent="0.2">
      <c r="A61" s="2"/>
      <c r="B61" s="68"/>
      <c r="C61" s="69"/>
      <c r="D61" s="69"/>
      <c r="E61" s="69"/>
      <c r="F61" s="69"/>
      <c r="G61" s="69"/>
      <c r="H61" s="69"/>
      <c r="I61" s="69"/>
      <c r="J61" s="69"/>
      <c r="K61" s="69"/>
      <c r="L61" s="69"/>
      <c r="M61" s="69"/>
      <c r="N61" s="69"/>
      <c r="O61" s="69"/>
      <c r="P61" s="69"/>
      <c r="Q61" s="69"/>
      <c r="R61" s="69"/>
      <c r="S61" s="69"/>
      <c r="T61" s="69"/>
      <c r="U61" s="69"/>
      <c r="V61" s="69"/>
      <c r="W61" s="69"/>
      <c r="X61" s="69"/>
      <c r="Y61" s="69"/>
      <c r="Z61" s="69"/>
      <c r="AA61" s="69"/>
      <c r="AB61" s="69"/>
      <c r="AC61" s="69"/>
      <c r="AD61" s="69"/>
      <c r="AE61" s="69"/>
      <c r="AF61" s="69"/>
      <c r="AG61" s="69"/>
      <c r="AH61" s="69"/>
      <c r="AI61" s="69"/>
      <c r="AJ61" s="69"/>
      <c r="AK61" s="69"/>
      <c r="AL61" s="69"/>
      <c r="AM61" s="69"/>
      <c r="AN61" s="69"/>
      <c r="AO61" s="69"/>
      <c r="AP61" s="69"/>
      <c r="AQ61" s="69"/>
      <c r="AR61" s="69"/>
      <c r="AS61" s="69"/>
      <c r="AT61" s="69"/>
      <c r="AU61" s="69"/>
      <c r="AV61" s="69"/>
      <c r="AW61" s="69"/>
      <c r="AX61" s="69"/>
      <c r="AY61" s="69"/>
      <c r="AZ61" s="69"/>
      <c r="BA61" s="69"/>
      <c r="BB61" s="69"/>
      <c r="BC61" s="69"/>
      <c r="BD61" s="69"/>
      <c r="BE61" s="69"/>
      <c r="BF61" s="69"/>
      <c r="BG61" s="69"/>
      <c r="BH61" s="69"/>
      <c r="BI61" s="69"/>
      <c r="BJ61" s="70"/>
      <c r="BK61" s="2"/>
      <c r="BL61" s="56"/>
      <c r="BM61" s="57"/>
      <c r="BN61" s="57"/>
      <c r="BO61" s="57"/>
      <c r="BP61" s="57"/>
      <c r="BQ61" s="57"/>
      <c r="BR61" s="57"/>
      <c r="BS61" s="57"/>
      <c r="BT61" s="57"/>
      <c r="BU61" s="57"/>
      <c r="BV61" s="57"/>
      <c r="BW61" s="57"/>
      <c r="BX61" s="57"/>
      <c r="BY61" s="57"/>
      <c r="BZ61" s="58"/>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6"/>
      <c r="BM62" s="57"/>
      <c r="BN62" s="57"/>
      <c r="BO62" s="57"/>
      <c r="BP62" s="57"/>
      <c r="BQ62" s="57"/>
      <c r="BR62" s="57"/>
      <c r="BS62" s="57"/>
      <c r="BT62" s="57"/>
      <c r="BU62" s="57"/>
      <c r="BV62" s="57"/>
      <c r="BW62" s="57"/>
      <c r="BX62" s="57"/>
      <c r="BY62" s="57"/>
      <c r="BZ62" s="58"/>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6"/>
      <c r="BM63" s="57"/>
      <c r="BN63" s="57"/>
      <c r="BO63" s="57"/>
      <c r="BP63" s="57"/>
      <c r="BQ63" s="57"/>
      <c r="BR63" s="57"/>
      <c r="BS63" s="57"/>
      <c r="BT63" s="57"/>
      <c r="BU63" s="57"/>
      <c r="BV63" s="57"/>
      <c r="BW63" s="57"/>
      <c r="BX63" s="57"/>
      <c r="BY63" s="57"/>
      <c r="BZ63" s="58"/>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1" t="s">
        <v>28</v>
      </c>
      <c r="BM64" s="72"/>
      <c r="BN64" s="72"/>
      <c r="BO64" s="72"/>
      <c r="BP64" s="72"/>
      <c r="BQ64" s="72"/>
      <c r="BR64" s="72"/>
      <c r="BS64" s="72"/>
      <c r="BT64" s="72"/>
      <c r="BU64" s="72"/>
      <c r="BV64" s="72"/>
      <c r="BW64" s="72"/>
      <c r="BX64" s="72"/>
      <c r="BY64" s="72"/>
      <c r="BZ64" s="73"/>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4"/>
      <c r="BM65" s="75"/>
      <c r="BN65" s="75"/>
      <c r="BO65" s="75"/>
      <c r="BP65" s="75"/>
      <c r="BQ65" s="75"/>
      <c r="BR65" s="75"/>
      <c r="BS65" s="75"/>
      <c r="BT65" s="75"/>
      <c r="BU65" s="75"/>
      <c r="BV65" s="75"/>
      <c r="BW65" s="75"/>
      <c r="BX65" s="75"/>
      <c r="BY65" s="75"/>
      <c r="BZ65" s="76"/>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86" t="s">
        <v>112</v>
      </c>
      <c r="BM66" s="87"/>
      <c r="BN66" s="87"/>
      <c r="BO66" s="87"/>
      <c r="BP66" s="87"/>
      <c r="BQ66" s="87"/>
      <c r="BR66" s="87"/>
      <c r="BS66" s="87"/>
      <c r="BT66" s="87"/>
      <c r="BU66" s="87"/>
      <c r="BV66" s="87"/>
      <c r="BW66" s="87"/>
      <c r="BX66" s="87"/>
      <c r="BY66" s="87"/>
      <c r="BZ66" s="88"/>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86"/>
      <c r="BM67" s="87"/>
      <c r="BN67" s="87"/>
      <c r="BO67" s="87"/>
      <c r="BP67" s="87"/>
      <c r="BQ67" s="87"/>
      <c r="BR67" s="87"/>
      <c r="BS67" s="87"/>
      <c r="BT67" s="87"/>
      <c r="BU67" s="87"/>
      <c r="BV67" s="87"/>
      <c r="BW67" s="87"/>
      <c r="BX67" s="87"/>
      <c r="BY67" s="87"/>
      <c r="BZ67" s="88"/>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86"/>
      <c r="BM68" s="87"/>
      <c r="BN68" s="87"/>
      <c r="BO68" s="87"/>
      <c r="BP68" s="87"/>
      <c r="BQ68" s="87"/>
      <c r="BR68" s="87"/>
      <c r="BS68" s="87"/>
      <c r="BT68" s="87"/>
      <c r="BU68" s="87"/>
      <c r="BV68" s="87"/>
      <c r="BW68" s="87"/>
      <c r="BX68" s="87"/>
      <c r="BY68" s="87"/>
      <c r="BZ68" s="88"/>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86"/>
      <c r="BM69" s="87"/>
      <c r="BN69" s="87"/>
      <c r="BO69" s="87"/>
      <c r="BP69" s="87"/>
      <c r="BQ69" s="87"/>
      <c r="BR69" s="87"/>
      <c r="BS69" s="87"/>
      <c r="BT69" s="87"/>
      <c r="BU69" s="87"/>
      <c r="BV69" s="87"/>
      <c r="BW69" s="87"/>
      <c r="BX69" s="87"/>
      <c r="BY69" s="87"/>
      <c r="BZ69" s="88"/>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86"/>
      <c r="BM70" s="87"/>
      <c r="BN70" s="87"/>
      <c r="BO70" s="87"/>
      <c r="BP70" s="87"/>
      <c r="BQ70" s="87"/>
      <c r="BR70" s="87"/>
      <c r="BS70" s="87"/>
      <c r="BT70" s="87"/>
      <c r="BU70" s="87"/>
      <c r="BV70" s="87"/>
      <c r="BW70" s="87"/>
      <c r="BX70" s="87"/>
      <c r="BY70" s="87"/>
      <c r="BZ70" s="88"/>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86"/>
      <c r="BM71" s="87"/>
      <c r="BN71" s="87"/>
      <c r="BO71" s="87"/>
      <c r="BP71" s="87"/>
      <c r="BQ71" s="87"/>
      <c r="BR71" s="87"/>
      <c r="BS71" s="87"/>
      <c r="BT71" s="87"/>
      <c r="BU71" s="87"/>
      <c r="BV71" s="87"/>
      <c r="BW71" s="87"/>
      <c r="BX71" s="87"/>
      <c r="BY71" s="87"/>
      <c r="BZ71" s="88"/>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86"/>
      <c r="BM72" s="87"/>
      <c r="BN72" s="87"/>
      <c r="BO72" s="87"/>
      <c r="BP72" s="87"/>
      <c r="BQ72" s="87"/>
      <c r="BR72" s="87"/>
      <c r="BS72" s="87"/>
      <c r="BT72" s="87"/>
      <c r="BU72" s="87"/>
      <c r="BV72" s="87"/>
      <c r="BW72" s="87"/>
      <c r="BX72" s="87"/>
      <c r="BY72" s="87"/>
      <c r="BZ72" s="88"/>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86"/>
      <c r="BM73" s="87"/>
      <c r="BN73" s="87"/>
      <c r="BO73" s="87"/>
      <c r="BP73" s="87"/>
      <c r="BQ73" s="87"/>
      <c r="BR73" s="87"/>
      <c r="BS73" s="87"/>
      <c r="BT73" s="87"/>
      <c r="BU73" s="87"/>
      <c r="BV73" s="87"/>
      <c r="BW73" s="87"/>
      <c r="BX73" s="87"/>
      <c r="BY73" s="87"/>
      <c r="BZ73" s="88"/>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86"/>
      <c r="BM74" s="87"/>
      <c r="BN74" s="87"/>
      <c r="BO74" s="87"/>
      <c r="BP74" s="87"/>
      <c r="BQ74" s="87"/>
      <c r="BR74" s="87"/>
      <c r="BS74" s="87"/>
      <c r="BT74" s="87"/>
      <c r="BU74" s="87"/>
      <c r="BV74" s="87"/>
      <c r="BW74" s="87"/>
      <c r="BX74" s="87"/>
      <c r="BY74" s="87"/>
      <c r="BZ74" s="88"/>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86"/>
      <c r="BM75" s="87"/>
      <c r="BN75" s="87"/>
      <c r="BO75" s="87"/>
      <c r="BP75" s="87"/>
      <c r="BQ75" s="87"/>
      <c r="BR75" s="87"/>
      <c r="BS75" s="87"/>
      <c r="BT75" s="87"/>
      <c r="BU75" s="87"/>
      <c r="BV75" s="87"/>
      <c r="BW75" s="87"/>
      <c r="BX75" s="87"/>
      <c r="BY75" s="87"/>
      <c r="BZ75" s="88"/>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86"/>
      <c r="BM76" s="87"/>
      <c r="BN76" s="87"/>
      <c r="BO76" s="87"/>
      <c r="BP76" s="87"/>
      <c r="BQ76" s="87"/>
      <c r="BR76" s="87"/>
      <c r="BS76" s="87"/>
      <c r="BT76" s="87"/>
      <c r="BU76" s="87"/>
      <c r="BV76" s="87"/>
      <c r="BW76" s="87"/>
      <c r="BX76" s="87"/>
      <c r="BY76" s="87"/>
      <c r="BZ76" s="88"/>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86"/>
      <c r="BM77" s="87"/>
      <c r="BN77" s="87"/>
      <c r="BO77" s="87"/>
      <c r="BP77" s="87"/>
      <c r="BQ77" s="87"/>
      <c r="BR77" s="87"/>
      <c r="BS77" s="87"/>
      <c r="BT77" s="87"/>
      <c r="BU77" s="87"/>
      <c r="BV77" s="87"/>
      <c r="BW77" s="87"/>
      <c r="BX77" s="87"/>
      <c r="BY77" s="87"/>
      <c r="BZ77" s="88"/>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86"/>
      <c r="BM78" s="87"/>
      <c r="BN78" s="87"/>
      <c r="BO78" s="87"/>
      <c r="BP78" s="87"/>
      <c r="BQ78" s="87"/>
      <c r="BR78" s="87"/>
      <c r="BS78" s="87"/>
      <c r="BT78" s="87"/>
      <c r="BU78" s="87"/>
      <c r="BV78" s="87"/>
      <c r="BW78" s="87"/>
      <c r="BX78" s="87"/>
      <c r="BY78" s="87"/>
      <c r="BZ78" s="88"/>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86"/>
      <c r="BM79" s="87"/>
      <c r="BN79" s="87"/>
      <c r="BO79" s="87"/>
      <c r="BP79" s="87"/>
      <c r="BQ79" s="87"/>
      <c r="BR79" s="87"/>
      <c r="BS79" s="87"/>
      <c r="BT79" s="87"/>
      <c r="BU79" s="87"/>
      <c r="BV79" s="87"/>
      <c r="BW79" s="87"/>
      <c r="BX79" s="87"/>
      <c r="BY79" s="87"/>
      <c r="BZ79" s="88"/>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86"/>
      <c r="BM80" s="87"/>
      <c r="BN80" s="87"/>
      <c r="BO80" s="87"/>
      <c r="BP80" s="87"/>
      <c r="BQ80" s="87"/>
      <c r="BR80" s="87"/>
      <c r="BS80" s="87"/>
      <c r="BT80" s="87"/>
      <c r="BU80" s="87"/>
      <c r="BV80" s="87"/>
      <c r="BW80" s="87"/>
      <c r="BX80" s="87"/>
      <c r="BY80" s="87"/>
      <c r="BZ80" s="88"/>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86"/>
      <c r="BM81" s="87"/>
      <c r="BN81" s="87"/>
      <c r="BO81" s="87"/>
      <c r="BP81" s="87"/>
      <c r="BQ81" s="87"/>
      <c r="BR81" s="87"/>
      <c r="BS81" s="87"/>
      <c r="BT81" s="87"/>
      <c r="BU81" s="87"/>
      <c r="BV81" s="87"/>
      <c r="BW81" s="87"/>
      <c r="BX81" s="87"/>
      <c r="BY81" s="87"/>
      <c r="BZ81" s="88"/>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89"/>
      <c r="BM82" s="90"/>
      <c r="BN82" s="90"/>
      <c r="BO82" s="90"/>
      <c r="BP82" s="90"/>
      <c r="BQ82" s="90"/>
      <c r="BR82" s="90"/>
      <c r="BS82" s="90"/>
      <c r="BT82" s="90"/>
      <c r="BU82" s="90"/>
      <c r="BV82" s="90"/>
      <c r="BW82" s="90"/>
      <c r="BX82" s="90"/>
      <c r="BY82" s="90"/>
      <c r="BZ82" s="91"/>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KRmwZzZg3FmaWlLzCV0i5XAEKrEghoywPoAnAL6/IV3xN7949+fl/T5R/jJ2sO+Fc+511A/eNAQHxlkYp08LJQ==" saltValue="eiPIKZqyVvYFo/qhhpLMV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79" t="s">
        <v>50</v>
      </c>
      <c r="I3" s="80"/>
      <c r="J3" s="80"/>
      <c r="K3" s="80"/>
      <c r="L3" s="80"/>
      <c r="M3" s="80"/>
      <c r="N3" s="80"/>
      <c r="O3" s="80"/>
      <c r="P3" s="80"/>
      <c r="Q3" s="80"/>
      <c r="R3" s="80"/>
      <c r="S3" s="80"/>
      <c r="T3" s="80"/>
      <c r="U3" s="80"/>
      <c r="V3" s="80"/>
      <c r="W3" s="81"/>
      <c r="X3" s="85" t="s">
        <v>51</v>
      </c>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t="s">
        <v>52</v>
      </c>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row>
    <row r="4" spans="1:144" x14ac:dyDescent="0.2">
      <c r="A4" s="15" t="s">
        <v>53</v>
      </c>
      <c r="B4" s="17"/>
      <c r="C4" s="17"/>
      <c r="D4" s="17"/>
      <c r="E4" s="17"/>
      <c r="F4" s="17"/>
      <c r="G4" s="17"/>
      <c r="H4" s="82"/>
      <c r="I4" s="83"/>
      <c r="J4" s="83"/>
      <c r="K4" s="83"/>
      <c r="L4" s="83"/>
      <c r="M4" s="83"/>
      <c r="N4" s="83"/>
      <c r="O4" s="83"/>
      <c r="P4" s="83"/>
      <c r="Q4" s="83"/>
      <c r="R4" s="83"/>
      <c r="S4" s="83"/>
      <c r="T4" s="83"/>
      <c r="U4" s="83"/>
      <c r="V4" s="83"/>
      <c r="W4" s="84"/>
      <c r="X4" s="78" t="s">
        <v>54</v>
      </c>
      <c r="Y4" s="78"/>
      <c r="Z4" s="78"/>
      <c r="AA4" s="78"/>
      <c r="AB4" s="78"/>
      <c r="AC4" s="78"/>
      <c r="AD4" s="78"/>
      <c r="AE4" s="78"/>
      <c r="AF4" s="78"/>
      <c r="AG4" s="78"/>
      <c r="AH4" s="78"/>
      <c r="AI4" s="78" t="s">
        <v>55</v>
      </c>
      <c r="AJ4" s="78"/>
      <c r="AK4" s="78"/>
      <c r="AL4" s="78"/>
      <c r="AM4" s="78"/>
      <c r="AN4" s="78"/>
      <c r="AO4" s="78"/>
      <c r="AP4" s="78"/>
      <c r="AQ4" s="78"/>
      <c r="AR4" s="78"/>
      <c r="AS4" s="78"/>
      <c r="AT4" s="78" t="s">
        <v>56</v>
      </c>
      <c r="AU4" s="78"/>
      <c r="AV4" s="78"/>
      <c r="AW4" s="78"/>
      <c r="AX4" s="78"/>
      <c r="AY4" s="78"/>
      <c r="AZ4" s="78"/>
      <c r="BA4" s="78"/>
      <c r="BB4" s="78"/>
      <c r="BC4" s="78"/>
      <c r="BD4" s="78"/>
      <c r="BE4" s="78" t="s">
        <v>57</v>
      </c>
      <c r="BF4" s="78"/>
      <c r="BG4" s="78"/>
      <c r="BH4" s="78"/>
      <c r="BI4" s="78"/>
      <c r="BJ4" s="78"/>
      <c r="BK4" s="78"/>
      <c r="BL4" s="78"/>
      <c r="BM4" s="78"/>
      <c r="BN4" s="78"/>
      <c r="BO4" s="78"/>
      <c r="BP4" s="78" t="s">
        <v>58</v>
      </c>
      <c r="BQ4" s="78"/>
      <c r="BR4" s="78"/>
      <c r="BS4" s="78"/>
      <c r="BT4" s="78"/>
      <c r="BU4" s="78"/>
      <c r="BV4" s="78"/>
      <c r="BW4" s="78"/>
      <c r="BX4" s="78"/>
      <c r="BY4" s="78"/>
      <c r="BZ4" s="78"/>
      <c r="CA4" s="78" t="s">
        <v>59</v>
      </c>
      <c r="CB4" s="78"/>
      <c r="CC4" s="78"/>
      <c r="CD4" s="78"/>
      <c r="CE4" s="78"/>
      <c r="CF4" s="78"/>
      <c r="CG4" s="78"/>
      <c r="CH4" s="78"/>
      <c r="CI4" s="78"/>
      <c r="CJ4" s="78"/>
      <c r="CK4" s="78"/>
      <c r="CL4" s="78" t="s">
        <v>60</v>
      </c>
      <c r="CM4" s="78"/>
      <c r="CN4" s="78"/>
      <c r="CO4" s="78"/>
      <c r="CP4" s="78"/>
      <c r="CQ4" s="78"/>
      <c r="CR4" s="78"/>
      <c r="CS4" s="78"/>
      <c r="CT4" s="78"/>
      <c r="CU4" s="78"/>
      <c r="CV4" s="78"/>
      <c r="CW4" s="78" t="s">
        <v>61</v>
      </c>
      <c r="CX4" s="78"/>
      <c r="CY4" s="78"/>
      <c r="CZ4" s="78"/>
      <c r="DA4" s="78"/>
      <c r="DB4" s="78"/>
      <c r="DC4" s="78"/>
      <c r="DD4" s="78"/>
      <c r="DE4" s="78"/>
      <c r="DF4" s="78"/>
      <c r="DG4" s="78"/>
      <c r="DH4" s="78" t="s">
        <v>62</v>
      </c>
      <c r="DI4" s="78"/>
      <c r="DJ4" s="78"/>
      <c r="DK4" s="78"/>
      <c r="DL4" s="78"/>
      <c r="DM4" s="78"/>
      <c r="DN4" s="78"/>
      <c r="DO4" s="78"/>
      <c r="DP4" s="78"/>
      <c r="DQ4" s="78"/>
      <c r="DR4" s="78"/>
      <c r="DS4" s="78" t="s">
        <v>63</v>
      </c>
      <c r="DT4" s="78"/>
      <c r="DU4" s="78"/>
      <c r="DV4" s="78"/>
      <c r="DW4" s="78"/>
      <c r="DX4" s="78"/>
      <c r="DY4" s="78"/>
      <c r="DZ4" s="78"/>
      <c r="EA4" s="78"/>
      <c r="EB4" s="78"/>
      <c r="EC4" s="78"/>
      <c r="ED4" s="78" t="s">
        <v>64</v>
      </c>
      <c r="EE4" s="78"/>
      <c r="EF4" s="78"/>
      <c r="EG4" s="78"/>
      <c r="EH4" s="78"/>
      <c r="EI4" s="78"/>
      <c r="EJ4" s="78"/>
      <c r="EK4" s="78"/>
      <c r="EL4" s="78"/>
      <c r="EM4" s="78"/>
      <c r="EN4" s="78"/>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2023</v>
      </c>
      <c r="C6" s="20">
        <f t="shared" ref="C6:W6" si="3">C7</f>
        <v>313025</v>
      </c>
      <c r="D6" s="20">
        <f t="shared" si="3"/>
        <v>46</v>
      </c>
      <c r="E6" s="20">
        <f t="shared" si="3"/>
        <v>1</v>
      </c>
      <c r="F6" s="20">
        <f t="shared" si="3"/>
        <v>0</v>
      </c>
      <c r="G6" s="20">
        <f t="shared" si="3"/>
        <v>1</v>
      </c>
      <c r="H6" s="20" t="str">
        <f t="shared" si="3"/>
        <v>鳥取県　岩美町</v>
      </c>
      <c r="I6" s="20" t="str">
        <f t="shared" si="3"/>
        <v>法適用</v>
      </c>
      <c r="J6" s="20" t="str">
        <f t="shared" si="3"/>
        <v>水道事業</v>
      </c>
      <c r="K6" s="20" t="str">
        <f t="shared" si="3"/>
        <v>末端給水事業</v>
      </c>
      <c r="L6" s="20" t="str">
        <f t="shared" si="3"/>
        <v>A7</v>
      </c>
      <c r="M6" s="20" t="str">
        <f t="shared" si="3"/>
        <v>非設置</v>
      </c>
      <c r="N6" s="21" t="str">
        <f t="shared" si="3"/>
        <v>-</v>
      </c>
      <c r="O6" s="21">
        <f t="shared" si="3"/>
        <v>50.04</v>
      </c>
      <c r="P6" s="21">
        <f t="shared" si="3"/>
        <v>99.23</v>
      </c>
      <c r="Q6" s="21">
        <f t="shared" si="3"/>
        <v>3267</v>
      </c>
      <c r="R6" s="21">
        <f t="shared" si="3"/>
        <v>10903</v>
      </c>
      <c r="S6" s="21">
        <f t="shared" si="3"/>
        <v>224.7</v>
      </c>
      <c r="T6" s="21">
        <f t="shared" si="3"/>
        <v>48.52</v>
      </c>
      <c r="U6" s="21">
        <f t="shared" si="3"/>
        <v>10753</v>
      </c>
      <c r="V6" s="21">
        <f t="shared" si="3"/>
        <v>82.99</v>
      </c>
      <c r="W6" s="21">
        <f t="shared" si="3"/>
        <v>129.57</v>
      </c>
      <c r="X6" s="22">
        <f>IF(X7="",NA(),X7)</f>
        <v>100.29</v>
      </c>
      <c r="Y6" s="22">
        <f t="shared" ref="Y6:AG6" si="4">IF(Y7="",NA(),Y7)</f>
        <v>106.43</v>
      </c>
      <c r="Z6" s="22">
        <f t="shared" si="4"/>
        <v>100.05</v>
      </c>
      <c r="AA6" s="22">
        <f t="shared" si="4"/>
        <v>101.15</v>
      </c>
      <c r="AB6" s="22">
        <f t="shared" si="4"/>
        <v>100.36</v>
      </c>
      <c r="AC6" s="22">
        <f t="shared" si="4"/>
        <v>108.46</v>
      </c>
      <c r="AD6" s="22">
        <f t="shared" si="4"/>
        <v>109.02</v>
      </c>
      <c r="AE6" s="22">
        <f t="shared" si="4"/>
        <v>107.81</v>
      </c>
      <c r="AF6" s="22">
        <f t="shared" si="4"/>
        <v>107.21</v>
      </c>
      <c r="AG6" s="22">
        <f t="shared" si="4"/>
        <v>105.97</v>
      </c>
      <c r="AH6" s="21" t="str">
        <f>IF(AH7="","",IF(AH7="-","【-】","【"&amp;SUBSTITUTE(TEXT(AH7,"#,##0.00"),"-","△")&amp;"】"))</f>
        <v>【108.24】</v>
      </c>
      <c r="AI6" s="21">
        <f>IF(AI7="",NA(),AI7)</f>
        <v>0</v>
      </c>
      <c r="AJ6" s="21">
        <f t="shared" ref="AJ6:AR6" si="5">IF(AJ7="",NA(),AJ7)</f>
        <v>0</v>
      </c>
      <c r="AK6" s="21">
        <f t="shared" si="5"/>
        <v>0</v>
      </c>
      <c r="AL6" s="21">
        <f t="shared" si="5"/>
        <v>0</v>
      </c>
      <c r="AM6" s="21">
        <f t="shared" si="5"/>
        <v>0</v>
      </c>
      <c r="AN6" s="22">
        <f t="shared" si="5"/>
        <v>11.94</v>
      </c>
      <c r="AO6" s="22">
        <f t="shared" si="5"/>
        <v>11</v>
      </c>
      <c r="AP6" s="22">
        <f t="shared" si="5"/>
        <v>8.86</v>
      </c>
      <c r="AQ6" s="22">
        <f t="shared" si="5"/>
        <v>7.65</v>
      </c>
      <c r="AR6" s="22">
        <f t="shared" si="5"/>
        <v>8.52</v>
      </c>
      <c r="AS6" s="21" t="str">
        <f>IF(AS7="","",IF(AS7="-","【-】","【"&amp;SUBSTITUTE(TEXT(AS7,"#,##0.00"),"-","△")&amp;"】"))</f>
        <v>【1.50】</v>
      </c>
      <c r="AT6" s="22">
        <f>IF(AT7="",NA(),AT7)</f>
        <v>220.44</v>
      </c>
      <c r="AU6" s="22">
        <f t="shared" ref="AU6:BC6" si="6">IF(AU7="",NA(),AU7)</f>
        <v>208.19</v>
      </c>
      <c r="AV6" s="22">
        <f t="shared" si="6"/>
        <v>220.73</v>
      </c>
      <c r="AW6" s="22">
        <f t="shared" si="6"/>
        <v>226.65</v>
      </c>
      <c r="AX6" s="22">
        <f t="shared" si="6"/>
        <v>161.69</v>
      </c>
      <c r="AY6" s="22">
        <f t="shared" si="6"/>
        <v>362.93</v>
      </c>
      <c r="AZ6" s="22">
        <f t="shared" si="6"/>
        <v>371.81</v>
      </c>
      <c r="BA6" s="22">
        <f t="shared" si="6"/>
        <v>384.23</v>
      </c>
      <c r="BB6" s="22">
        <f t="shared" si="6"/>
        <v>364.3</v>
      </c>
      <c r="BC6" s="22">
        <f t="shared" si="6"/>
        <v>378.87</v>
      </c>
      <c r="BD6" s="21" t="str">
        <f>IF(BD7="","",IF(BD7="-","【-】","【"&amp;SUBSTITUTE(TEXT(BD7,"#,##0.00"),"-","△")&amp;"】"))</f>
        <v>【243.36】</v>
      </c>
      <c r="BE6" s="22">
        <f>IF(BE7="",NA(),BE7)</f>
        <v>891.43</v>
      </c>
      <c r="BF6" s="22">
        <f t="shared" ref="BF6:BN6" si="7">IF(BF7="",NA(),BF7)</f>
        <v>862.33</v>
      </c>
      <c r="BG6" s="22">
        <f t="shared" si="7"/>
        <v>860.35</v>
      </c>
      <c r="BH6" s="22">
        <f t="shared" si="7"/>
        <v>871.05</v>
      </c>
      <c r="BI6" s="22">
        <f t="shared" si="7"/>
        <v>964.97</v>
      </c>
      <c r="BJ6" s="22">
        <f t="shared" si="7"/>
        <v>439.05</v>
      </c>
      <c r="BK6" s="22">
        <f t="shared" si="7"/>
        <v>465.85</v>
      </c>
      <c r="BL6" s="22">
        <f t="shared" si="7"/>
        <v>439.43</v>
      </c>
      <c r="BM6" s="22">
        <f t="shared" si="7"/>
        <v>438.41</v>
      </c>
      <c r="BN6" s="22">
        <f t="shared" si="7"/>
        <v>430.23</v>
      </c>
      <c r="BO6" s="21" t="str">
        <f>IF(BO7="","",IF(BO7="-","【-】","【"&amp;SUBSTITUTE(TEXT(BO7,"#,##0.00"),"-","△")&amp;"】"))</f>
        <v>【265.93】</v>
      </c>
      <c r="BP6" s="22">
        <f>IF(BP7="",NA(),BP7)</f>
        <v>94.58</v>
      </c>
      <c r="BQ6" s="22">
        <f t="shared" ref="BQ6:BY6" si="8">IF(BQ7="",NA(),BQ7)</f>
        <v>101.81</v>
      </c>
      <c r="BR6" s="22">
        <f t="shared" si="8"/>
        <v>95.52</v>
      </c>
      <c r="BS6" s="22">
        <f t="shared" si="8"/>
        <v>95.7</v>
      </c>
      <c r="BT6" s="22">
        <f t="shared" si="8"/>
        <v>93.69</v>
      </c>
      <c r="BU6" s="22">
        <f t="shared" si="8"/>
        <v>95.26</v>
      </c>
      <c r="BV6" s="22">
        <f t="shared" si="8"/>
        <v>92.39</v>
      </c>
      <c r="BW6" s="22">
        <f t="shared" si="8"/>
        <v>94.41</v>
      </c>
      <c r="BX6" s="22">
        <f t="shared" si="8"/>
        <v>90.96</v>
      </c>
      <c r="BY6" s="22">
        <f t="shared" si="8"/>
        <v>90.66</v>
      </c>
      <c r="BZ6" s="21" t="str">
        <f>IF(BZ7="","",IF(BZ7="-","【-】","【"&amp;SUBSTITUTE(TEXT(BZ7,"#,##0.00"),"-","△")&amp;"】"))</f>
        <v>【97.82】</v>
      </c>
      <c r="CA6" s="22">
        <f>IF(CA7="",NA(),CA7)</f>
        <v>181.59</v>
      </c>
      <c r="CB6" s="22">
        <f t="shared" ref="CB6:CJ6" si="9">IF(CB7="",NA(),CB7)</f>
        <v>167.98</v>
      </c>
      <c r="CC6" s="22">
        <f t="shared" si="9"/>
        <v>180.05</v>
      </c>
      <c r="CD6" s="22">
        <f t="shared" si="9"/>
        <v>179.67</v>
      </c>
      <c r="CE6" s="22">
        <f t="shared" si="9"/>
        <v>184.52</v>
      </c>
      <c r="CF6" s="22">
        <f t="shared" si="9"/>
        <v>192.82</v>
      </c>
      <c r="CG6" s="22">
        <f t="shared" si="9"/>
        <v>192.98</v>
      </c>
      <c r="CH6" s="22">
        <f t="shared" si="9"/>
        <v>192.13</v>
      </c>
      <c r="CI6" s="22">
        <f t="shared" si="9"/>
        <v>197.04</v>
      </c>
      <c r="CJ6" s="22">
        <f t="shared" si="9"/>
        <v>199.33</v>
      </c>
      <c r="CK6" s="21" t="str">
        <f>IF(CK7="","",IF(CK7="-","【-】","【"&amp;SUBSTITUTE(TEXT(CK7,"#,##0.00"),"-","△")&amp;"】"))</f>
        <v>【177.56】</v>
      </c>
      <c r="CL6" s="22">
        <f>IF(CL7="",NA(),CL7)</f>
        <v>64.180000000000007</v>
      </c>
      <c r="CM6" s="22">
        <f t="shared" ref="CM6:CU6" si="10">IF(CM7="",NA(),CM7)</f>
        <v>63.23</v>
      </c>
      <c r="CN6" s="22">
        <f t="shared" si="10"/>
        <v>64.56</v>
      </c>
      <c r="CO6" s="22">
        <f t="shared" si="10"/>
        <v>66.88</v>
      </c>
      <c r="CP6" s="22">
        <f t="shared" si="10"/>
        <v>63.34</v>
      </c>
      <c r="CQ6" s="22">
        <f t="shared" si="10"/>
        <v>54.05</v>
      </c>
      <c r="CR6" s="22">
        <f t="shared" si="10"/>
        <v>54.43</v>
      </c>
      <c r="CS6" s="22">
        <f t="shared" si="10"/>
        <v>53.87</v>
      </c>
      <c r="CT6" s="22">
        <f t="shared" si="10"/>
        <v>54.49</v>
      </c>
      <c r="CU6" s="22">
        <f t="shared" si="10"/>
        <v>54.8</v>
      </c>
      <c r="CV6" s="21" t="str">
        <f>IF(CV7="","",IF(CV7="-","【-】","【"&amp;SUBSTITUTE(TEXT(CV7,"#,##0.00"),"-","△")&amp;"】"))</f>
        <v>【59.81】</v>
      </c>
      <c r="CW6" s="22">
        <f>IF(CW7="",NA(),CW7)</f>
        <v>84.59</v>
      </c>
      <c r="CX6" s="22">
        <f t="shared" ref="CX6:DF6" si="11">IF(CX7="",NA(),CX7)</f>
        <v>83.77</v>
      </c>
      <c r="CY6" s="22">
        <f t="shared" si="11"/>
        <v>80.11</v>
      </c>
      <c r="CZ6" s="22">
        <f t="shared" si="11"/>
        <v>76.5</v>
      </c>
      <c r="DA6" s="22">
        <f t="shared" si="11"/>
        <v>78.510000000000005</v>
      </c>
      <c r="DB6" s="22">
        <f t="shared" si="11"/>
        <v>80.510000000000005</v>
      </c>
      <c r="DC6" s="22">
        <f t="shared" si="11"/>
        <v>79.44</v>
      </c>
      <c r="DD6" s="22">
        <f t="shared" si="11"/>
        <v>79.489999999999995</v>
      </c>
      <c r="DE6" s="22">
        <f t="shared" si="11"/>
        <v>78.8</v>
      </c>
      <c r="DF6" s="22">
        <f t="shared" si="11"/>
        <v>77.98</v>
      </c>
      <c r="DG6" s="21" t="str">
        <f>IF(DG7="","",IF(DG7="-","【-】","【"&amp;SUBSTITUTE(TEXT(DG7,"#,##0.00"),"-","△")&amp;"】"))</f>
        <v>【89.42】</v>
      </c>
      <c r="DH6" s="22">
        <f>IF(DH7="",NA(),DH7)</f>
        <v>41.13</v>
      </c>
      <c r="DI6" s="22">
        <f t="shared" ref="DI6:DQ6" si="12">IF(DI7="",NA(),DI7)</f>
        <v>42.6</v>
      </c>
      <c r="DJ6" s="22">
        <f t="shared" si="12"/>
        <v>44.44</v>
      </c>
      <c r="DK6" s="22">
        <f t="shared" si="12"/>
        <v>46.45</v>
      </c>
      <c r="DL6" s="22">
        <f t="shared" si="12"/>
        <v>44.15</v>
      </c>
      <c r="DM6" s="22">
        <f t="shared" si="12"/>
        <v>49.12</v>
      </c>
      <c r="DN6" s="22">
        <f t="shared" si="12"/>
        <v>49.39</v>
      </c>
      <c r="DO6" s="22">
        <f t="shared" si="12"/>
        <v>50.75</v>
      </c>
      <c r="DP6" s="22">
        <f t="shared" si="12"/>
        <v>51.72</v>
      </c>
      <c r="DQ6" s="22">
        <f t="shared" si="12"/>
        <v>52.27</v>
      </c>
      <c r="DR6" s="21" t="str">
        <f>IF(DR7="","",IF(DR7="-","【-】","【"&amp;SUBSTITUTE(TEXT(DR7,"#,##0.00"),"-","△")&amp;"】"))</f>
        <v>【52.02】</v>
      </c>
      <c r="DS6" s="22">
        <f>IF(DS7="",NA(),DS7)</f>
        <v>0.37</v>
      </c>
      <c r="DT6" s="22">
        <f t="shared" ref="DT6:EB6" si="13">IF(DT7="",NA(),DT7)</f>
        <v>0.37</v>
      </c>
      <c r="DU6" s="22">
        <f t="shared" si="13"/>
        <v>0.37</v>
      </c>
      <c r="DV6" s="21">
        <f t="shared" si="13"/>
        <v>0</v>
      </c>
      <c r="DW6" s="21">
        <f t="shared" si="13"/>
        <v>0</v>
      </c>
      <c r="DX6" s="22">
        <f t="shared" si="13"/>
        <v>16.760000000000002</v>
      </c>
      <c r="DY6" s="22">
        <f t="shared" si="13"/>
        <v>18.57</v>
      </c>
      <c r="DZ6" s="22">
        <f t="shared" si="13"/>
        <v>21.14</v>
      </c>
      <c r="EA6" s="22">
        <f t="shared" si="13"/>
        <v>22.12</v>
      </c>
      <c r="EB6" s="22">
        <f t="shared" si="13"/>
        <v>25.67</v>
      </c>
      <c r="EC6" s="21" t="str">
        <f>IF(EC7="","",IF(EC7="-","【-】","【"&amp;SUBSTITUTE(TEXT(EC7,"#,##0.00"),"-","△")&amp;"】"))</f>
        <v>【25.37】</v>
      </c>
      <c r="ED6" s="22">
        <f>IF(ED7="",NA(),ED7)</f>
        <v>0.11</v>
      </c>
      <c r="EE6" s="21">
        <f t="shared" ref="EE6:EM6" si="14">IF(EE7="",NA(),EE7)</f>
        <v>0</v>
      </c>
      <c r="EF6" s="22">
        <f t="shared" si="14"/>
        <v>0.34</v>
      </c>
      <c r="EG6" s="22">
        <f t="shared" si="14"/>
        <v>0.5</v>
      </c>
      <c r="EH6" s="21">
        <f t="shared" si="14"/>
        <v>0</v>
      </c>
      <c r="EI6" s="22">
        <f t="shared" si="14"/>
        <v>0.42</v>
      </c>
      <c r="EJ6" s="22">
        <f t="shared" si="14"/>
        <v>0.44</v>
      </c>
      <c r="EK6" s="22">
        <f t="shared" si="14"/>
        <v>0.5</v>
      </c>
      <c r="EL6" s="22">
        <f t="shared" si="14"/>
        <v>0.4</v>
      </c>
      <c r="EM6" s="22">
        <f t="shared" si="14"/>
        <v>0.4</v>
      </c>
      <c r="EN6" s="21" t="str">
        <f>IF(EN7="","",IF(EN7="-","【-】","【"&amp;SUBSTITUTE(TEXT(EN7,"#,##0.00"),"-","△")&amp;"】"))</f>
        <v>【0.62】</v>
      </c>
    </row>
    <row r="7" spans="1:144" s="23" customFormat="1" x14ac:dyDescent="0.2">
      <c r="A7" s="15"/>
      <c r="B7" s="24">
        <v>2023</v>
      </c>
      <c r="C7" s="24">
        <v>313025</v>
      </c>
      <c r="D7" s="24">
        <v>46</v>
      </c>
      <c r="E7" s="24">
        <v>1</v>
      </c>
      <c r="F7" s="24">
        <v>0</v>
      </c>
      <c r="G7" s="24">
        <v>1</v>
      </c>
      <c r="H7" s="24" t="s">
        <v>93</v>
      </c>
      <c r="I7" s="24" t="s">
        <v>94</v>
      </c>
      <c r="J7" s="24" t="s">
        <v>95</v>
      </c>
      <c r="K7" s="24" t="s">
        <v>96</v>
      </c>
      <c r="L7" s="24" t="s">
        <v>97</v>
      </c>
      <c r="M7" s="24" t="s">
        <v>98</v>
      </c>
      <c r="N7" s="25" t="s">
        <v>99</v>
      </c>
      <c r="O7" s="25">
        <v>50.04</v>
      </c>
      <c r="P7" s="25">
        <v>99.23</v>
      </c>
      <c r="Q7" s="25">
        <v>3267</v>
      </c>
      <c r="R7" s="25">
        <v>10903</v>
      </c>
      <c r="S7" s="25">
        <v>224.7</v>
      </c>
      <c r="T7" s="25">
        <v>48.52</v>
      </c>
      <c r="U7" s="25">
        <v>10753</v>
      </c>
      <c r="V7" s="25">
        <v>82.99</v>
      </c>
      <c r="W7" s="25">
        <v>129.57</v>
      </c>
      <c r="X7" s="25">
        <v>100.29</v>
      </c>
      <c r="Y7" s="25">
        <v>106.43</v>
      </c>
      <c r="Z7" s="25">
        <v>100.05</v>
      </c>
      <c r="AA7" s="25">
        <v>101.15</v>
      </c>
      <c r="AB7" s="25">
        <v>100.36</v>
      </c>
      <c r="AC7" s="25">
        <v>108.46</v>
      </c>
      <c r="AD7" s="25">
        <v>109.02</v>
      </c>
      <c r="AE7" s="25">
        <v>107.81</v>
      </c>
      <c r="AF7" s="25">
        <v>107.21</v>
      </c>
      <c r="AG7" s="25">
        <v>105.97</v>
      </c>
      <c r="AH7" s="25">
        <v>108.24</v>
      </c>
      <c r="AI7" s="25">
        <v>0</v>
      </c>
      <c r="AJ7" s="25">
        <v>0</v>
      </c>
      <c r="AK7" s="25">
        <v>0</v>
      </c>
      <c r="AL7" s="25">
        <v>0</v>
      </c>
      <c r="AM7" s="25">
        <v>0</v>
      </c>
      <c r="AN7" s="25">
        <v>11.94</v>
      </c>
      <c r="AO7" s="25">
        <v>11</v>
      </c>
      <c r="AP7" s="25">
        <v>8.86</v>
      </c>
      <c r="AQ7" s="25">
        <v>7.65</v>
      </c>
      <c r="AR7" s="25">
        <v>8.52</v>
      </c>
      <c r="AS7" s="25">
        <v>1.5</v>
      </c>
      <c r="AT7" s="25">
        <v>220.44</v>
      </c>
      <c r="AU7" s="25">
        <v>208.19</v>
      </c>
      <c r="AV7" s="25">
        <v>220.73</v>
      </c>
      <c r="AW7" s="25">
        <v>226.65</v>
      </c>
      <c r="AX7" s="25">
        <v>161.69</v>
      </c>
      <c r="AY7" s="25">
        <v>362.93</v>
      </c>
      <c r="AZ7" s="25">
        <v>371.81</v>
      </c>
      <c r="BA7" s="25">
        <v>384.23</v>
      </c>
      <c r="BB7" s="25">
        <v>364.3</v>
      </c>
      <c r="BC7" s="25">
        <v>378.87</v>
      </c>
      <c r="BD7" s="25">
        <v>243.36</v>
      </c>
      <c r="BE7" s="25">
        <v>891.43</v>
      </c>
      <c r="BF7" s="25">
        <v>862.33</v>
      </c>
      <c r="BG7" s="25">
        <v>860.35</v>
      </c>
      <c r="BH7" s="25">
        <v>871.05</v>
      </c>
      <c r="BI7" s="25">
        <v>964.97</v>
      </c>
      <c r="BJ7" s="25">
        <v>439.05</v>
      </c>
      <c r="BK7" s="25">
        <v>465.85</v>
      </c>
      <c r="BL7" s="25">
        <v>439.43</v>
      </c>
      <c r="BM7" s="25">
        <v>438.41</v>
      </c>
      <c r="BN7" s="25">
        <v>430.23</v>
      </c>
      <c r="BO7" s="25">
        <v>265.93</v>
      </c>
      <c r="BP7" s="25">
        <v>94.58</v>
      </c>
      <c r="BQ7" s="25">
        <v>101.81</v>
      </c>
      <c r="BR7" s="25">
        <v>95.52</v>
      </c>
      <c r="BS7" s="25">
        <v>95.7</v>
      </c>
      <c r="BT7" s="25">
        <v>93.69</v>
      </c>
      <c r="BU7" s="25">
        <v>95.26</v>
      </c>
      <c r="BV7" s="25">
        <v>92.39</v>
      </c>
      <c r="BW7" s="25">
        <v>94.41</v>
      </c>
      <c r="BX7" s="25">
        <v>90.96</v>
      </c>
      <c r="BY7" s="25">
        <v>90.66</v>
      </c>
      <c r="BZ7" s="25">
        <v>97.82</v>
      </c>
      <c r="CA7" s="25">
        <v>181.59</v>
      </c>
      <c r="CB7" s="25">
        <v>167.98</v>
      </c>
      <c r="CC7" s="25">
        <v>180.05</v>
      </c>
      <c r="CD7" s="25">
        <v>179.67</v>
      </c>
      <c r="CE7" s="25">
        <v>184.52</v>
      </c>
      <c r="CF7" s="25">
        <v>192.82</v>
      </c>
      <c r="CG7" s="25">
        <v>192.98</v>
      </c>
      <c r="CH7" s="25">
        <v>192.13</v>
      </c>
      <c r="CI7" s="25">
        <v>197.04</v>
      </c>
      <c r="CJ7" s="25">
        <v>199.33</v>
      </c>
      <c r="CK7" s="25">
        <v>177.56</v>
      </c>
      <c r="CL7" s="25">
        <v>64.180000000000007</v>
      </c>
      <c r="CM7" s="25">
        <v>63.23</v>
      </c>
      <c r="CN7" s="25">
        <v>64.56</v>
      </c>
      <c r="CO7" s="25">
        <v>66.88</v>
      </c>
      <c r="CP7" s="25">
        <v>63.34</v>
      </c>
      <c r="CQ7" s="25">
        <v>54.05</v>
      </c>
      <c r="CR7" s="25">
        <v>54.43</v>
      </c>
      <c r="CS7" s="25">
        <v>53.87</v>
      </c>
      <c r="CT7" s="25">
        <v>54.49</v>
      </c>
      <c r="CU7" s="25">
        <v>54.8</v>
      </c>
      <c r="CV7" s="25">
        <v>59.81</v>
      </c>
      <c r="CW7" s="25">
        <v>84.59</v>
      </c>
      <c r="CX7" s="25">
        <v>83.77</v>
      </c>
      <c r="CY7" s="25">
        <v>80.11</v>
      </c>
      <c r="CZ7" s="25">
        <v>76.5</v>
      </c>
      <c r="DA7" s="25">
        <v>78.510000000000005</v>
      </c>
      <c r="DB7" s="25">
        <v>80.510000000000005</v>
      </c>
      <c r="DC7" s="25">
        <v>79.44</v>
      </c>
      <c r="DD7" s="25">
        <v>79.489999999999995</v>
      </c>
      <c r="DE7" s="25">
        <v>78.8</v>
      </c>
      <c r="DF7" s="25">
        <v>77.98</v>
      </c>
      <c r="DG7" s="25">
        <v>89.42</v>
      </c>
      <c r="DH7" s="25">
        <v>41.13</v>
      </c>
      <c r="DI7" s="25">
        <v>42.6</v>
      </c>
      <c r="DJ7" s="25">
        <v>44.44</v>
      </c>
      <c r="DK7" s="25">
        <v>46.45</v>
      </c>
      <c r="DL7" s="25">
        <v>44.15</v>
      </c>
      <c r="DM7" s="25">
        <v>49.12</v>
      </c>
      <c r="DN7" s="25">
        <v>49.39</v>
      </c>
      <c r="DO7" s="25">
        <v>50.75</v>
      </c>
      <c r="DP7" s="25">
        <v>51.72</v>
      </c>
      <c r="DQ7" s="25">
        <v>52.27</v>
      </c>
      <c r="DR7" s="25">
        <v>52.02</v>
      </c>
      <c r="DS7" s="25">
        <v>0.37</v>
      </c>
      <c r="DT7" s="25">
        <v>0.37</v>
      </c>
      <c r="DU7" s="25">
        <v>0.37</v>
      </c>
      <c r="DV7" s="25">
        <v>0</v>
      </c>
      <c r="DW7" s="25">
        <v>0</v>
      </c>
      <c r="DX7" s="25">
        <v>16.760000000000002</v>
      </c>
      <c r="DY7" s="25">
        <v>18.57</v>
      </c>
      <c r="DZ7" s="25">
        <v>21.14</v>
      </c>
      <c r="EA7" s="25">
        <v>22.12</v>
      </c>
      <c r="EB7" s="25">
        <v>25.67</v>
      </c>
      <c r="EC7" s="25">
        <v>25.37</v>
      </c>
      <c r="ED7" s="25">
        <v>0.11</v>
      </c>
      <c r="EE7" s="25">
        <v>0</v>
      </c>
      <c r="EF7" s="25">
        <v>0.34</v>
      </c>
      <c r="EG7" s="25">
        <v>0.5</v>
      </c>
      <c r="EH7" s="25">
        <v>0</v>
      </c>
      <c r="EI7" s="25">
        <v>0.42</v>
      </c>
      <c r="EJ7" s="25">
        <v>0.44</v>
      </c>
      <c r="EK7" s="25">
        <v>0.5</v>
      </c>
      <c r="EL7" s="25">
        <v>0.4</v>
      </c>
      <c r="EM7" s="25">
        <v>0.4</v>
      </c>
      <c r="EN7" s="25">
        <v>0.62</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105</v>
      </c>
    </row>
    <row r="12" spans="1:144" x14ac:dyDescent="0.2">
      <c r="B12">
        <v>1</v>
      </c>
      <c r="C12">
        <v>1</v>
      </c>
      <c r="D12">
        <v>1</v>
      </c>
      <c r="E12">
        <v>1</v>
      </c>
      <c r="F12">
        <v>1</v>
      </c>
      <c r="G12" t="s">
        <v>106</v>
      </c>
    </row>
    <row r="13" spans="1:144" x14ac:dyDescent="0.2">
      <c r="B13" t="s">
        <v>107</v>
      </c>
      <c r="C13" t="s">
        <v>108</v>
      </c>
      <c r="D13" t="s">
        <v>107</v>
      </c>
      <c r="E13" t="s">
        <v>107</v>
      </c>
      <c r="F13" t="s">
        <v>107</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U2135</cp:lastModifiedBy>
  <cp:lastPrinted>2025-01-23T06:45:07Z</cp:lastPrinted>
  <dcterms:created xsi:type="dcterms:W3CDTF">2024-12-11T05:03:23Z</dcterms:created>
  <dcterms:modified xsi:type="dcterms:W3CDTF">2025-01-24T00:45:30Z</dcterms:modified>
  <cp:category/>
</cp:coreProperties>
</file>