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87i7j4q\c$\共有：環境水道課\002_計画調整係\☆未処理フォルダ☆\250203〆　公営企業に係る経営比較分析表（令和５年度決算）の分析等について\【経営比較分析表】下水道\"/>
    </mc:Choice>
  </mc:AlternateContent>
  <xr:revisionPtr revIDLastSave="0" documentId="13_ncr:1_{E7A2ECAF-4463-43AF-8709-9192A149AB54}" xr6:coauthVersionLast="47" xr6:coauthVersionMax="47" xr10:uidLastSave="{00000000-0000-0000-0000-000000000000}"/>
  <workbookProtection workbookAlgorithmName="SHA-512" workbookHashValue="m0E9NxdSJ4WrZ7q+1KL94lF/BN+2dk+3gjw6v9WnxHfswazkdRLEIafmmEwzsDUaCAjeIeeOc0v4iT1hyAKYRg==" workbookSaltValue="+UKQK4BhOcfBuCp9TDX7eQ=="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I10"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<sst xmlns="http://schemas.openxmlformats.org/spreadsheetml/2006/main" count="247" uniqueCount="120">
  <si>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</si>
  <si>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</si>
  <si>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</si>
  <si>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</si>
  <si>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</si>
  <si>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</si>
  <si>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</si>
  <si>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</si>
  <si>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</si>
  <si>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</si>
  <si>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</si>
  <si>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</si>
  <si>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</si>
  <si>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</si>
  <si>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</si>
  <si>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</si>
  <si>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</si>
  <si>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</si>
  <si>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</si>
  <si>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</si>
  <si>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</si>
  <si>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</si>
  <si>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</si>
  <si>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</si>
  <si>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</si>
  <si>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</si>
  <si>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</si>
  <si>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</si>
  <si>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</si>
  <si>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</si>
  <si>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</si>
  <si>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</si>
  <si>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</si>
  <si>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</si>
  <si>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</si>
  <si>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</si>
  <si>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</si>
  <si>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</si>
  <si>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</si>
  <si>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</si>
  <si>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</si>
  <si>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</si>
  <si>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</si>
  <si>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</si>
  <si>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</si>
  <si>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</si>
  <si>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</si>
  <si>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</si>
  <si>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</si>
  <si>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</si>
  <si>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</si>
  <si>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</si>
  <si>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</si>
  <si>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</si>
  <si>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</si>
  <si>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</si>
  <si>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</si>
  <si>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</si>
  <si>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</si>
  <si>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</si>
  <si>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</si>
  <si>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</si>
  <si>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</si>
  <si>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</si>
  <si>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</si>
  <si>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</si>
  <si>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</si>
  <si>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</si>
  <si>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</si>
  <si>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</si>
  <si>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</si>
  <si>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</si>
  <si>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</si>
  <si>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</si>
  <si>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</si>
  <si>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</si>
  <si>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</si>
  <si>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</si>
  <si>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</si>
  <si>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</si>
  <si>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</si>
  <si>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</si>
  <si>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</si>
  <si>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</si>
  <si>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</si>
  <si>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</si>
  <si>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</si>
  <si>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</si>
  <si>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</si>
  <si>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</si>
  <si>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</si>
  <si>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</si>
  <si>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</si>
  <si>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</si>
  <si>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</si>
  <si>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</si>
  <si>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</si>
  <si>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</si>
  <si>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</si>
  <si>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</si>
  <si>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</si>
  <si>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</si>
  <si>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</si>
  <si>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</si>
  <si>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</si>
  <si>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</si>
  <si>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</si>
  <si>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</si>
  <si>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</si>
  <si>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</si>
  <si>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</si>
  <si>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</si>
  <si>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</si>
  <si>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</si>
  <si>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</si>
  <si>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</si>
  <si>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</si>
  <si>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23基の個別排水処理施設(合併処理浄化槽)のうち最も古いものは平成12年に設置した。
　現在のところ老朽化による問題は発生していないが、今後、機械設備の耐用年数が順次到来する予定である。</t>
    <rPh sb="88" eb="90">
      <t>ヨテイ</t>
    </rPh>
    <phoneticPr fontId="4"/>
  </si>
  <si>
    <t>　本町の個別排水処理施設は、集合処理区域(公共下水道及び集落排水処理施設)が存在する地区にあって下水道管の敷設が困難な地域に設置している。あくまで、集合処理を補完するものであり、その経営に関しては集合処理と一体的に捉える必要がある。
　今後、施設の更新等に際しては、改めて汚水処理手法の見直し検討も行うことにより、長期的なコストの削減、投資の効率化を図る必要がある。</t>
    <phoneticPr fontId="4"/>
  </si>
  <si>
    <t>①収益的収支比率：総収益の減少、事業費用総合計の減少により、0.27pt減少した。100％を下回る数値であるため改善が必要である。
④企業債残高対事業規模比率：企業債の新規発行はしていないため、起債残高、将来負担分ともに減少した。それにより、当該数値は21.14pt減少した。
⑤経費回収率：汚水処理費の減少により、31.47pt増加した。類似団体平均値を大きく上回っている。引き続き,数値の向上に努める。
⑥汚水処理原価：汚水処理費の減少、有収水量の減少により272.07円減少した。類似団体平均値に近い数値となっている。汚水処理費の抑制を行う必要がある。
⑦施設利用率：本町の個別排水処理施設には、汚泥排出量の少ない事務所用建物が多いことから、施設利用率は低い状況が続いている。さらに、対象となる施設が極めて少ないため、維持管理費が割高となっている状況にある。しかしながら、維持管理は浄化槽法に基づいて行われるため、削減の余地がない状況である。
⑧水洗化率：例年ほぼ横ばいの状況が続いている。汚水処理方法を見直していくことなどの対策を講じ、接続率の増加を目指し接続促進を行いたい。</t>
    <rPh sb="9" eb="12">
      <t>ソウシュウエキ</t>
    </rPh>
    <rPh sb="13" eb="15">
      <t>ゲンショウ</t>
    </rPh>
    <rPh sb="16" eb="20">
      <t>ジギョウヒヨウ</t>
    </rPh>
    <rPh sb="20" eb="23">
      <t>ソウゴウケイ</t>
    </rPh>
    <rPh sb="24" eb="26">
      <t>ゲンショウ</t>
    </rPh>
    <rPh sb="36" eb="38">
      <t>ゲンショウ</t>
    </rPh>
    <rPh sb="46" eb="48">
      <t>シタマワ</t>
    </rPh>
    <rPh sb="49" eb="51">
      <t>スウチ</t>
    </rPh>
    <rPh sb="56" eb="58">
      <t>カイゼン</t>
    </rPh>
    <rPh sb="59" eb="61">
      <t>ヒツヨウ</t>
    </rPh>
    <rPh sb="121" eb="125">
      <t>トウガイスウチ</t>
    </rPh>
    <rPh sb="133" eb="135">
      <t>ゲンショウ</t>
    </rPh>
    <rPh sb="146" eb="151">
      <t>オスイショリヒ</t>
    </rPh>
    <rPh sb="152" eb="153">
      <t>ゲン</t>
    </rPh>
    <rPh sb="153" eb="154">
      <t>ショウ</t>
    </rPh>
    <rPh sb="165" eb="167">
      <t>ゾウカ</t>
    </rPh>
    <rPh sb="170" eb="177">
      <t>ルイジダンタイヘイキンチ</t>
    </rPh>
    <rPh sb="178" eb="179">
      <t>オオ</t>
    </rPh>
    <rPh sb="181" eb="183">
      <t>ウワマワ</t>
    </rPh>
    <rPh sb="188" eb="189">
      <t>ヒ</t>
    </rPh>
    <rPh sb="190" eb="191">
      <t>ツヅ</t>
    </rPh>
    <rPh sb="193" eb="195">
      <t>スウチ</t>
    </rPh>
    <rPh sb="196" eb="198">
      <t>コウジョウ</t>
    </rPh>
    <rPh sb="199" eb="200">
      <t>ツト</t>
    </rPh>
    <rPh sb="212" eb="217">
      <t>オスイショリヒ</t>
    </rPh>
    <rPh sb="218" eb="220">
      <t>ゲンショウ</t>
    </rPh>
    <rPh sb="238" eb="240">
      <t>ゲンショウ</t>
    </rPh>
    <rPh sb="243" eb="250">
      <t>ルイジダンタイヘイキンチ</t>
    </rPh>
    <rPh sb="251" eb="252">
      <t>チカ</t>
    </rPh>
    <rPh sb="253" eb="255">
      <t>スウチ</t>
    </rPh>
    <rPh sb="324" eb="329">
      <t>シセツリヨウリツ</t>
    </rPh>
    <rPh sb="426" eb="430">
      <t>スイセンカリツ</t>
    </rPh>
    <rPh sb="431" eb="433">
      <t>レイネン</t>
    </rPh>
    <rPh sb="435" eb="436">
      <t>ヨコ</t>
    </rPh>
    <rPh sb="439" eb="441">
      <t>ジョウキョウ</t>
    </rPh>
    <rPh sb="442" eb="443">
      <t>ツヅ</t>
    </rPh>
    <rPh sb="472" eb="475">
      <t>セツゾクリツ</t>
    </rPh>
    <rPh sb="476" eb="478">
      <t>ゾウカ</t>
    </rPh>
    <rPh sb="479" eb="481">
      <t>メザ</t>
    </rPh>
    <rPh sb="482" eb="486">
      <t>セツゾクソクシン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</si>
</sst>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F0-4195-BFCD-A19D86ED83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F0-4195-BFCD-A19D86ED83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28.57</c:v>
                </c:pt>
                <c:pt idx="1">
                  <c:v>22.86</c:v>
                </c:pt>
                <c:pt idx="2">
                  <c:v>22.86</c:v>
                </c:pt>
                <c:pt idx="3">
                  <c:v>20</c:v>
                </c:pt>
                <c:pt idx="4">
                  <c:v>17.14</c:v>
                </c:pt>
              </c:numCache>
            </c:numRef>
          </c:val>
          <c:extLst>
            <c:ext xmlns:c16="http://schemas.microsoft.com/office/drawing/2014/chart" uri="{C3380CC4-5D6E-409C-BE32-E72D297353CC}">
              <c16:uniqueId val="{00000000-A9D9-4F99-A398-B8DB869D3C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A9D9-4F99-A398-B8DB869D3C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71.430000000000007</c:v>
                </c:pt>
                <c:pt idx="1">
                  <c:v>72.73</c:v>
                </c:pt>
                <c:pt idx="2">
                  <c:v>71.88</c:v>
                </c:pt>
                <c:pt idx="3">
                  <c:v>70</c:v>
                </c:pt>
                <c:pt idx="4">
                  <c:v>70.97</c:v>
                </c:pt>
              </c:numCache>
            </c:numRef>
          </c:val>
          <c:extLst>
            <c:ext xmlns:c16="http://schemas.microsoft.com/office/drawing/2014/chart" uri="{C3380CC4-5D6E-409C-BE32-E72D297353CC}">
              <c16:uniqueId val="{00000000-EE7F-4E69-A122-0B9AAA6917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EE7F-4E69-A122-0B9AAA6917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101.01</c:v>
                </c:pt>
                <c:pt idx="1">
                  <c:v>93.02</c:v>
                </c:pt>
                <c:pt idx="2">
                  <c:v>82.11</c:v>
                </c:pt>
                <c:pt idx="3">
                  <c:v>86.29</c:v>
                </c:pt>
                <c:pt idx="4">
                  <c:v>86.02</c:v>
                </c:pt>
              </c:numCache>
            </c:numRef>
          </c:val>
          <c:extLst>
            <c:ext xmlns:c16="http://schemas.microsoft.com/office/drawing/2014/chart" uri="{C3380CC4-5D6E-409C-BE32-E72D297353CC}">
              <c16:uniqueId val="{00000000-2E0F-4ED6-9D69-F0FA50F87B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F-4ED6-9D69-F0FA50F87B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42-4366-9FF3-C0616E0B9B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42-4366-9FF3-C0616E0B9B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0D-411E-85C0-FB40B04CA4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D-411E-85C0-FB40B04CA4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D2-41E5-9E75-3F7BB53D69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D2-41E5-9E75-3F7BB53D69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D-45B4-A1C3-AFBBD6D212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D-45B4-A1C3-AFBBD6D212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343.95</c:v>
                </c:pt>
                <c:pt idx="1">
                  <c:v>360.33</c:v>
                </c:pt>
                <c:pt idx="2">
                  <c:v>333.49</c:v>
                </c:pt>
                <c:pt idx="3">
                  <c:v>324.61</c:v>
                </c:pt>
                <c:pt idx="4">
                  <c:v>303.47000000000003</c:v>
                </c:pt>
              </c:numCache>
            </c:numRef>
          </c:val>
          <c:extLst>
            <c:ext xmlns:c16="http://schemas.microsoft.com/office/drawing/2014/chart" uri="{C3380CC4-5D6E-409C-BE32-E72D297353CC}">
              <c16:uniqueId val="{00000000-58B4-42F0-9AA3-090B959DA2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58B4-42F0-9AA3-090B959DA2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59.59</c:v>
                </c:pt>
                <c:pt idx="1">
                  <c:v>48.09</c:v>
                </c:pt>
                <c:pt idx="2">
                  <c:v>42.89</c:v>
                </c:pt>
                <c:pt idx="3">
                  <c:v>40.98</c:v>
                </c:pt>
                <c:pt idx="4">
                  <c:v>72.45</c:v>
                </c:pt>
              </c:numCache>
            </c:numRef>
          </c:val>
          <c:extLst>
            <c:ext xmlns:c16="http://schemas.microsoft.com/office/drawing/2014/chart" uri="{C3380CC4-5D6E-409C-BE32-E72D297353CC}">
              <c16:uniqueId val="{00000000-85A0-43FE-BD44-9737D6E650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85A0-43FE-BD44-9737D6E650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359.43</c:v>
                </c:pt>
                <c:pt idx="1">
                  <c:v>487.03</c:v>
                </c:pt>
                <c:pt idx="2">
                  <c:v>537.91</c:v>
                </c:pt>
                <c:pt idx="3">
                  <c:v>591.85</c:v>
                </c:pt>
                <c:pt idx="4">
                  <c:v>319.77999999999997</c:v>
                </c:pt>
              </c:numCache>
            </c:numRef>
          </c:val>
          <c:extLst>
            <c:ext xmlns:c16="http://schemas.microsoft.com/office/drawing/2014/chart" uri="{C3380CC4-5D6E-409C-BE32-E72D297353CC}">
              <c16:uniqueId val="{00000000-81CD-4A60-970E-58FB4A867E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81CD-4A60-970E-58FB4A867E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AY5" sqref="AY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鳥取県　岩美町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4">
        <f>データ!S6</f>
        <v>10903</v>
      </c>
      <c r="AM8" s="44"/>
      <c r="AN8" s="44"/>
      <c r="AO8" s="44"/>
      <c r="AP8" s="44"/>
      <c r="AQ8" s="44"/>
      <c r="AR8" s="44"/>
      <c r="AS8" s="44"/>
      <c r="AT8" s="45">
        <f>データ!T6</f>
        <v>224.7</v>
      </c>
      <c r="AU8" s="45"/>
      <c r="AV8" s="45"/>
      <c r="AW8" s="45"/>
      <c r="AX8" s="45"/>
      <c r="AY8" s="45"/>
      <c r="AZ8" s="45"/>
      <c r="BA8" s="45"/>
      <c r="BB8" s="45">
        <f>データ!U6</f>
        <v>48.52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0.28999999999999998</v>
      </c>
      <c r="Q10" s="45"/>
      <c r="R10" s="45"/>
      <c r="S10" s="45"/>
      <c r="T10" s="45"/>
      <c r="U10" s="45"/>
      <c r="V10" s="45"/>
      <c r="W10" s="45">
        <f>データ!Q6</f>
        <v>100</v>
      </c>
      <c r="X10" s="45"/>
      <c r="Y10" s="45"/>
      <c r="Z10" s="45"/>
      <c r="AA10" s="45"/>
      <c r="AB10" s="45"/>
      <c r="AC10" s="45"/>
      <c r="AD10" s="44">
        <f>データ!R6</f>
        <v>3908</v>
      </c>
      <c r="AE10" s="44"/>
      <c r="AF10" s="44"/>
      <c r="AG10" s="44"/>
      <c r="AH10" s="44"/>
      <c r="AI10" s="44"/>
      <c r="AJ10" s="44"/>
      <c r="AK10" s="2"/>
      <c r="AL10" s="44">
        <f>データ!V6</f>
        <v>31</v>
      </c>
      <c r="AM10" s="44"/>
      <c r="AN10" s="44"/>
      <c r="AO10" s="44"/>
      <c r="AP10" s="44"/>
      <c r="AQ10" s="44"/>
      <c r="AR10" s="44"/>
      <c r="AS10" s="44"/>
      <c r="AT10" s="45">
        <f>データ!W6</f>
        <v>0.01</v>
      </c>
      <c r="AU10" s="45"/>
      <c r="AV10" s="45"/>
      <c r="AW10" s="45"/>
      <c r="AX10" s="45"/>
      <c r="AY10" s="45"/>
      <c r="AZ10" s="45"/>
      <c r="BA10" s="45"/>
      <c r="BB10" s="45">
        <f>データ!X6</f>
        <v>3100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U9toFsqeaQf0YZp2Wx2cKtteADxzetFAAxSRM4pCXAyv3AKU/d0CLQv1SEd2Mu1OguE2y19ZUe0c/9tZijMDog==" saltValue="V1Z5SYZIeslqUA/kppSE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313025</v>
      </c>
      <c r="D6" s="19">
        <f t="shared" si="3"/>
        <v>47</v>
      </c>
      <c r="E6" s="19">
        <f t="shared" si="3"/>
        <v>18</v>
      </c>
      <c r="F6" s="19">
        <f t="shared" si="3"/>
        <v>1</v>
      </c>
      <c r="G6" s="19">
        <f t="shared" si="3"/>
        <v>0</v>
      </c>
      <c r="H6" s="19" t="str">
        <f t="shared" si="3"/>
        <v>鳥取県　岩美町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0.28999999999999998</v>
      </c>
      <c r="Q6" s="20">
        <f t="shared" si="3"/>
        <v>100</v>
      </c>
      <c r="R6" s="20">
        <f t="shared" si="3"/>
        <v>3908</v>
      </c>
      <c r="S6" s="20">
        <f t="shared" si="3"/>
        <v>10903</v>
      </c>
      <c r="T6" s="20">
        <f t="shared" si="3"/>
        <v>224.7</v>
      </c>
      <c r="U6" s="20">
        <f t="shared" si="3"/>
        <v>48.52</v>
      </c>
      <c r="V6" s="20">
        <f t="shared" si="3"/>
        <v>31</v>
      </c>
      <c r="W6" s="20">
        <f t="shared" si="3"/>
        <v>0.01</v>
      </c>
      <c r="X6" s="20">
        <f t="shared" si="3"/>
        <v>3100</v>
      </c>
      <c r="Y6" s="21">
        <f>IF(Y7="",NA(),Y7)</f>
        <v>101.01</v>
      </c>
      <c r="Z6" s="21">
        <f t="shared" ref="Z6:AH6" si="4">IF(Z7="",NA(),Z7)</f>
        <v>93.02</v>
      </c>
      <c r="AA6" s="21">
        <f t="shared" si="4"/>
        <v>82.11</v>
      </c>
      <c r="AB6" s="21">
        <f t="shared" si="4"/>
        <v>86.29</v>
      </c>
      <c r="AC6" s="21">
        <f t="shared" si="4"/>
        <v>86.02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343.95</v>
      </c>
      <c r="BG6" s="21">
        <f t="shared" ref="BG6:BO6" si="7">IF(BG7="",NA(),BG7)</f>
        <v>360.33</v>
      </c>
      <c r="BH6" s="21">
        <f t="shared" si="7"/>
        <v>333.49</v>
      </c>
      <c r="BI6" s="21">
        <f t="shared" si="7"/>
        <v>324.61</v>
      </c>
      <c r="BJ6" s="21">
        <f t="shared" si="7"/>
        <v>303.47000000000003</v>
      </c>
      <c r="BK6" s="21">
        <f t="shared" si="7"/>
        <v>862.99</v>
      </c>
      <c r="BL6" s="21">
        <f t="shared" si="7"/>
        <v>782.91</v>
      </c>
      <c r="BM6" s="21">
        <f t="shared" si="7"/>
        <v>783.21</v>
      </c>
      <c r="BN6" s="21">
        <f t="shared" si="7"/>
        <v>902.04</v>
      </c>
      <c r="BO6" s="21">
        <f t="shared" si="7"/>
        <v>992.16</v>
      </c>
      <c r="BP6" s="20" t="str">
        <f>IF(BP7="","",IF(BP7="-","【-】","【"&amp;SUBSTITUTE(TEXT(BP7,"#,##0.00"),"-","△")&amp;"】"))</f>
        <v>【967.97】</v>
      </c>
      <c r="BQ6" s="21">
        <f>IF(BQ7="",NA(),BQ7)</f>
        <v>59.59</v>
      </c>
      <c r="BR6" s="21">
        <f t="shared" ref="BR6:BZ6" si="8">IF(BR7="",NA(),BR7)</f>
        <v>48.09</v>
      </c>
      <c r="BS6" s="21">
        <f t="shared" si="8"/>
        <v>42.89</v>
      </c>
      <c r="BT6" s="21">
        <f t="shared" si="8"/>
        <v>40.98</v>
      </c>
      <c r="BU6" s="21">
        <f t="shared" si="8"/>
        <v>72.45</v>
      </c>
      <c r="BV6" s="21">
        <f t="shared" si="8"/>
        <v>50.06</v>
      </c>
      <c r="BW6" s="21">
        <f t="shared" si="8"/>
        <v>49.38</v>
      </c>
      <c r="BX6" s="21">
        <f t="shared" si="8"/>
        <v>48.53</v>
      </c>
      <c r="BY6" s="21">
        <f t="shared" si="8"/>
        <v>46.11</v>
      </c>
      <c r="BZ6" s="21">
        <f t="shared" si="8"/>
        <v>45.55</v>
      </c>
      <c r="CA6" s="20" t="str">
        <f>IF(CA7="","",IF(CA7="-","【-】","【"&amp;SUBSTITUTE(TEXT(CA7,"#,##0.00"),"-","△")&amp;"】"))</f>
        <v>【46.20】</v>
      </c>
      <c r="CB6" s="21">
        <f>IF(CB7="",NA(),CB7)</f>
        <v>359.43</v>
      </c>
      <c r="CC6" s="21">
        <f t="shared" ref="CC6:CK6" si="9">IF(CC7="",NA(),CC7)</f>
        <v>487.03</v>
      </c>
      <c r="CD6" s="21">
        <f t="shared" si="9"/>
        <v>537.91</v>
      </c>
      <c r="CE6" s="21">
        <f t="shared" si="9"/>
        <v>591.85</v>
      </c>
      <c r="CF6" s="21">
        <f t="shared" si="9"/>
        <v>319.77999999999997</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28.57</v>
      </c>
      <c r="CN6" s="21">
        <f t="shared" ref="CN6:CV6" si="10">IF(CN7="",NA(),CN7)</f>
        <v>22.86</v>
      </c>
      <c r="CO6" s="21">
        <f t="shared" si="10"/>
        <v>22.86</v>
      </c>
      <c r="CP6" s="21">
        <f t="shared" si="10"/>
        <v>20</v>
      </c>
      <c r="CQ6" s="21">
        <f t="shared" si="10"/>
        <v>17.14</v>
      </c>
      <c r="CR6" s="21">
        <f t="shared" si="10"/>
        <v>47.35</v>
      </c>
      <c r="CS6" s="21">
        <f t="shared" si="10"/>
        <v>46.36</v>
      </c>
      <c r="CT6" s="21">
        <f t="shared" si="10"/>
        <v>46.45</v>
      </c>
      <c r="CU6" s="21">
        <f t="shared" si="10"/>
        <v>45.36</v>
      </c>
      <c r="CV6" s="21">
        <f t="shared" si="10"/>
        <v>45.93</v>
      </c>
      <c r="CW6" s="20" t="str">
        <f>IF(CW7="","",IF(CW7="-","【-】","【"&amp;SUBSTITUTE(TEXT(CW7,"#,##0.00"),"-","△")&amp;"】"))</f>
        <v>【46.29】</v>
      </c>
      <c r="CX6" s="21">
        <f>IF(CX7="",NA(),CX7)</f>
        <v>71.430000000000007</v>
      </c>
      <c r="CY6" s="21">
        <f t="shared" ref="CY6:DG6" si="11">IF(CY7="",NA(),CY7)</f>
        <v>72.73</v>
      </c>
      <c r="CZ6" s="21">
        <f t="shared" si="11"/>
        <v>71.88</v>
      </c>
      <c r="DA6" s="21">
        <f t="shared" si="11"/>
        <v>70</v>
      </c>
      <c r="DB6" s="21">
        <f t="shared" si="11"/>
        <v>70.97</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313025</v>
      </c>
      <c r="D7" s="23">
        <v>47</v>
      </c>
      <c r="E7" s="23">
        <v>18</v>
      </c>
      <c r="F7" s="23">
        <v>1</v>
      </c>
      <c r="G7" s="23">
        <v>0</v>
      </c>
      <c r="H7" s="23" t="s">
        <v>98</v>
      </c>
      <c r="I7" s="23" t="s">
        <v>99</v>
      </c>
      <c r="J7" s="23" t="s">
        <v>100</v>
      </c>
      <c r="K7" s="23" t="s">
        <v>101</v>
      </c>
      <c r="L7" s="23" t="s">
        <v>102</v>
      </c>
      <c r="M7" s="23" t="s">
        <v>103</v>
      </c>
      <c r="N7" s="24" t="s">
        <v>104</v>
      </c>
      <c r="O7" s="24" t="s">
        <v>105</v>
      </c>
      <c r="P7" s="24">
        <v>0.28999999999999998</v>
      </c>
      <c r="Q7" s="24">
        <v>100</v>
      </c>
      <c r="R7" s="24">
        <v>3908</v>
      </c>
      <c r="S7" s="24">
        <v>10903</v>
      </c>
      <c r="T7" s="24">
        <v>224.7</v>
      </c>
      <c r="U7" s="24">
        <v>48.52</v>
      </c>
      <c r="V7" s="24">
        <v>31</v>
      </c>
      <c r="W7" s="24">
        <v>0.01</v>
      </c>
      <c r="X7" s="24">
        <v>3100</v>
      </c>
      <c r="Y7" s="24">
        <v>101.01</v>
      </c>
      <c r="Z7" s="24">
        <v>93.02</v>
      </c>
      <c r="AA7" s="24">
        <v>82.11</v>
      </c>
      <c r="AB7" s="24">
        <v>86.29</v>
      </c>
      <c r="AC7" s="24">
        <v>86.02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343.95</v>
      </c>
      <c r="BG7" s="24">
        <v>360.33</v>
      </c>
      <c r="BH7" s="24">
        <v>333.49</v>
      </c>
      <c r="BI7" s="24">
        <v>324.61</v>
      </c>
      <c r="BJ7" s="24">
        <v>303.47000000000003</v>
      </c>
      <c r="BK7" s="24">
        <v>862.99</v>
      </c>
      <c r="BL7" s="24">
        <v>782.91</v>
      </c>
      <c r="BM7" s="24">
        <v>783.21</v>
      </c>
      <c r="BN7" s="24">
        <v>902.04</v>
      </c>
      <c r="BO7" s="24">
        <v>992.16</v>
      </c>
      <c r="BP7" s="24">
        <v>967.97</v>
      </c>
      <c r="BQ7" s="24">
        <v>59.59</v>
      </c>
      <c r="BR7" s="24">
        <v>48.09</v>
      </c>
      <c r="BS7" s="24">
        <v>42.89</v>
      </c>
      <c r="BT7" s="24">
        <v>40.98</v>
      </c>
      <c r="BU7" s="24">
        <v>72.45</v>
      </c>
      <c r="BV7" s="24">
        <v>50.06</v>
      </c>
      <c r="BW7" s="24">
        <v>49.38</v>
      </c>
      <c r="BX7" s="24">
        <v>48.53</v>
      </c>
      <c r="BY7" s="24">
        <v>46.11</v>
      </c>
      <c r="BZ7" s="24">
        <v>45.55</v>
      </c>
      <c r="CA7" s="24">
        <v>46.2</v>
      </c>
      <c r="CB7" s="24">
        <v>359.43</v>
      </c>
      <c r="CC7" s="24">
        <v>487.03</v>
      </c>
      <c r="CD7" s="24">
        <v>537.91</v>
      </c>
      <c r="CE7" s="24">
        <v>591.85</v>
      </c>
      <c r="CF7" s="24">
        <v>319.77999999999997</v>
      </c>
      <c r="CG7" s="24">
        <v>309.22000000000003</v>
      </c>
      <c r="CH7" s="24">
        <v>316.97000000000003</v>
      </c>
      <c r="CI7" s="24">
        <v>326.17</v>
      </c>
      <c r="CJ7" s="24">
        <v>336.93</v>
      </c>
      <c r="CK7" s="24">
        <v>331.17</v>
      </c>
      <c r="CL7" s="24">
        <v>332.82</v>
      </c>
      <c r="CM7" s="24">
        <v>28.57</v>
      </c>
      <c r="CN7" s="24">
        <v>22.86</v>
      </c>
      <c r="CO7" s="24">
        <v>22.86</v>
      </c>
      <c r="CP7" s="24">
        <v>20</v>
      </c>
      <c r="CQ7" s="24">
        <v>17.14</v>
      </c>
      <c r="CR7" s="24">
        <v>47.35</v>
      </c>
      <c r="CS7" s="24">
        <v>46.36</v>
      </c>
      <c r="CT7" s="24">
        <v>46.45</v>
      </c>
      <c r="CU7" s="24">
        <v>45.36</v>
      </c>
      <c r="CV7" s="24">
        <v>45.93</v>
      </c>
      <c r="CW7" s="24">
        <v>46.29</v>
      </c>
      <c r="CX7" s="24">
        <v>71.430000000000007</v>
      </c>
      <c r="CY7" s="24">
        <v>72.73</v>
      </c>
      <c r="CZ7" s="24">
        <v>71.88</v>
      </c>
      <c r="DA7" s="24">
        <v>70</v>
      </c>
      <c r="DB7" s="24">
        <v>70.97</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U2135</cp:lastModifiedBy>
  <cp:lastPrinted>2025-01-22T05:15:24Z</cp:lastPrinted>
  <dcterms:created xsi:type="dcterms:W3CDTF">2024-12-19T01:50:10Z</dcterms:created>
  <dcterms:modified xsi:type="dcterms:W3CDTF">2025-01-24T08:11:30Z</dcterms:modified>
  <cp:category/>
</cp:coreProperties>
</file>