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hizu536\Desktop\tidutyouteisyutu\"/>
    </mc:Choice>
  </mc:AlternateContent>
  <xr:revisionPtr revIDLastSave="0" documentId="13_ncr:1_{E0FCF6CA-125E-48EA-BBD4-72EA41024BE4}" xr6:coauthVersionLast="47" xr6:coauthVersionMax="47" xr10:uidLastSave="{00000000-0000-0000-0000-000000000000}"/>
  <workbookProtection workbookAlgorithmName="SHA-512" workbookHashValue="K96pDD7Igp3d7tSpW5iCs7ZB3Jg+YuSXJMN9o7qznwvhMgHpTWvKVrevyHov/ZSS2stQbWuMmdw3hlCbK1jbwg==" workbookSaltValue="5xUKCRhD4bG6oUXhExYaxw=="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Q6" i="5"/>
  <c r="W10" i="4" s="1"/>
  <c r="P6" i="5"/>
  <c r="O6" i="5"/>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AD10" i="4"/>
  <c r="P10" i="4"/>
  <c r="I10" i="4"/>
  <c r="AT8" i="4"/>
  <c r="B6"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<sst xmlns="http://schemas.openxmlformats.org/spreadsheetml/2006/main" count="319" uniqueCount="116">
  <si>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</si>
  <si>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</si>
  <si>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</si>
  <si>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</si>
  <si>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</si>
  <si>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</si>
  <si>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</si>
  <si>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</si>
  <si>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</si>
  <si>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</si>
  <si>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</si>
  <si>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</si>
  <si>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</si>
  <si>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</si>
  <si>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</si>
  <si>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</si>
  <si>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</si>
  <si>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</si>
  <si>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</si>
  <si>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</si>
  <si>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</si>
  <si>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</si>
  <si>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</si>
  <si>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</si>
  <si>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</si>
  <si>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</si>
  <si>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</si>
  <si>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</si>
  <si>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</si>
  <si>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</si>
  <si>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</si>
  <si>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</si>
  <si>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</si>
  <si>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</si>
  <si>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</si>
  <si>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</si>
  <si>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</si>
  <si>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</si>
  <si>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</si>
  <si>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</si>
  <si>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</si>
  <si>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</si>
  <si>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</si>
  <si>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</si>
  <si>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</si>
  <si>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</si>
  <si>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</si>
  <si>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</si>
  <si>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</si>
  <si>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</si>
  <si>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</si>
  <si>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</si>
  <si>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</si>
  <si>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</si>
  <si>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</si>
  <si>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</si>
  <si>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</si>
  <si>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</si>
  <si>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</si>
  <si>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</si>
  <si>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</si>
  <si>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</si>
  <si>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</si>
  <si>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</si>
  <si>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</si>
  <si>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</si>
  <si>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</si>
  <si>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</si>
  <si>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</si>
  <si>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</si>
  <si>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</si>
  <si>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</si>
  <si>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</si>
  <si>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</si>
  <si>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</si>
  <si>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</si>
  <si>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</si>
  <si>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</si>
  <si>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</si>
  <si>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</si>
  <si>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</si>
  <si>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</si>
  <si>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</si>
  <si>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</si>
  <si>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</si>
  <si>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</si>
  <si>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</si>
  <si>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</si>
  <si>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</si>
  <si>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</si>
  <si>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</si>
  <si>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</si>
  <si>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</si>
  <si>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</si>
  <si>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</si>
  <si>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</si>
  <si>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智頭町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</si>
  <si>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</si>
  <si>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</si>
  <si>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</si>
  <si>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</si>
  <si>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</si>
  <si>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</si>
  <si>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</si>
  <si>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</si>
  <si>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</si>
  <si>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</si>
  <si>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</si>
  <si>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</si>
  <si>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</si>
  <si>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</si>
  <si>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</si>
  <si>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</si>
  <si>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経常収支比率については100％を超えているが、収益のほとんどは一般会計繰入金によるもので、営業収益で賄われている比率は低くなる。
　流動比率については、今後も企債借入を行って事業運営を行っていく予定であるため、低下することが予想される。
　経費回収率については、今後も人口減少が見込まれ、下水道使用料による収入が減少する一方、物価高等による委託料･修繕料などの支出が増加することが見込まれるため、100％を超えることは難しい。
　施設利用率については、類似団体平均値より低い数値となっている。
　水洗化率については類似団体平均値よりも低い数値となっているため、水洗化率向上の取り組みが必要であると考えている。
　今後も、健全性・効率性を維持していきたい。</t>
    <phoneticPr fontId="4"/>
  </si>
  <si>
    <t>　有形固定資産減価償却率については、類似団体と比べ老朽化が進んでいる状態である。
　老朽化は避けられない課題であり、財政を考慮しながら更新を計画していきたい。</t>
    <phoneticPr fontId="4"/>
  </si>
  <si>
    <t>　今年度から法適用に移行したことで、昨年までの分析内容と大きく変わった。
　その結果、類似団体と比較し全体的に平均より低い傾向となった。
　今後も老朽化の更新等を視野に入れ適切な施設の維持管理に努めていきたい。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</si>
</sst>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90D-4364-890D-F862F47C785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790D-4364-890D-F862F47C785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41.08</c:v>
                </c:pt>
              </c:numCache>
            </c:numRef>
          </c:val>
          <c:extLst>
            <c:ext xmlns:c16="http://schemas.microsoft.com/office/drawing/2014/chart" uri="{C3380CC4-5D6E-409C-BE32-E72D297353CC}">
              <c16:uniqueId val="{00000000-6E5B-4754-90FB-1FCD3977E5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6E5B-4754-90FB-1FCD3977E5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81.48</c:v>
                </c:pt>
              </c:numCache>
            </c:numRef>
          </c:val>
          <c:extLst>
            <c:ext xmlns:c16="http://schemas.microsoft.com/office/drawing/2014/chart" uri="{C3380CC4-5D6E-409C-BE32-E72D297353CC}">
              <c16:uniqueId val="{00000000-4456-4788-9BD0-9D0D841FE1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4456-4788-9BD0-9D0D841FE1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102.54</c:v>
                </c:pt>
              </c:numCache>
            </c:numRef>
          </c:val>
          <c:extLst>
            <c:ext xmlns:c16="http://schemas.microsoft.com/office/drawing/2014/chart" uri="{C3380CC4-5D6E-409C-BE32-E72D297353CC}">
              <c16:uniqueId val="{00000000-1162-4DBB-866C-3A97AB395B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1162-4DBB-866C-3A97AB395B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53.32</c:v>
                </c:pt>
              </c:numCache>
            </c:numRef>
          </c:val>
          <c:extLst>
            <c:ext xmlns:c16="http://schemas.microsoft.com/office/drawing/2014/chart" uri="{C3380CC4-5D6E-409C-BE32-E72D297353CC}">
              <c16:uniqueId val="{00000000-A40C-4AE8-B6A4-2F15072221B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A40C-4AE8-B6A4-2F15072221B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F98-4728-9886-0F2EF18520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EF98-4728-9886-0F2EF18520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925-4247-97AE-3B955046F42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D925-4247-97AE-3B955046F42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19.25</c:v>
                </c:pt>
              </c:numCache>
            </c:numRef>
          </c:val>
          <c:extLst>
            <c:ext xmlns:c16="http://schemas.microsoft.com/office/drawing/2014/chart" uri="{C3380CC4-5D6E-409C-BE32-E72D297353CC}">
              <c16:uniqueId val="{00000000-90BE-424C-A042-CB8DD5DCF23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90BE-424C-A042-CB8DD5DCF23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1148.08</c:v>
                </c:pt>
              </c:numCache>
            </c:numRef>
          </c:val>
          <c:extLst>
            <c:ext xmlns:c16="http://schemas.microsoft.com/office/drawing/2014/chart" uri="{C3380CC4-5D6E-409C-BE32-E72D297353CC}">
              <c16:uniqueId val="{00000000-A385-4D6A-B6E2-2CE1A024AE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A385-4D6A-B6E2-2CE1A024AE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44.86</c:v>
                </c:pt>
              </c:numCache>
            </c:numRef>
          </c:val>
          <c:extLst>
            <c:ext xmlns:c16="http://schemas.microsoft.com/office/drawing/2014/chart" uri="{C3380CC4-5D6E-409C-BE32-E72D297353CC}">
              <c16:uniqueId val="{00000000-D79C-4469-AD27-18D1366214F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D79C-4469-AD27-18D1366214F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356.65</c:v>
                </c:pt>
              </c:numCache>
            </c:numRef>
          </c:val>
          <c:extLst>
            <c:ext xmlns:c16="http://schemas.microsoft.com/office/drawing/2014/chart" uri="{C3380CC4-5D6E-409C-BE32-E72D297353CC}">
              <c16:uniqueId val="{00000000-06D3-47BF-813F-4A7D54A27F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06D3-47BF-813F-4A7D54A27F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鳥取県　智頭町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6257</v>
      </c>
      <c r="AM8" s="36"/>
      <c r="AN8" s="36"/>
      <c r="AO8" s="36"/>
      <c r="AP8" s="36"/>
      <c r="AQ8" s="36"/>
      <c r="AR8" s="36"/>
      <c r="AS8" s="36"/>
      <c r="AT8" s="37">
        <f>データ!T6</f>
        <v>224.7</v>
      </c>
      <c r="AU8" s="37"/>
      <c r="AV8" s="37"/>
      <c r="AW8" s="37"/>
      <c r="AX8" s="37"/>
      <c r="AY8" s="37"/>
      <c r="AZ8" s="37"/>
      <c r="BA8" s="37"/>
      <c r="BB8" s="37">
        <f>データ!U6</f>
        <v>27.85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59.29</v>
      </c>
      <c r="J10" s="37"/>
      <c r="K10" s="37"/>
      <c r="L10" s="37"/>
      <c r="M10" s="37"/>
      <c r="N10" s="37"/>
      <c r="O10" s="37"/>
      <c r="P10" s="37">
        <f>データ!P6</f>
        <v>44.32</v>
      </c>
      <c r="Q10" s="37"/>
      <c r="R10" s="37"/>
      <c r="S10" s="37"/>
      <c r="T10" s="37"/>
      <c r="U10" s="37"/>
      <c r="V10" s="37"/>
      <c r="W10" s="37">
        <f>データ!Q6</f>
        <v>100</v>
      </c>
      <c r="X10" s="37"/>
      <c r="Y10" s="37"/>
      <c r="Z10" s="37"/>
      <c r="AA10" s="37"/>
      <c r="AB10" s="37"/>
      <c r="AC10" s="37"/>
      <c r="AD10" s="36">
        <f>データ!R6</f>
        <v>4400</v>
      </c>
      <c r="AE10" s="36"/>
      <c r="AF10" s="36"/>
      <c r="AG10" s="36"/>
      <c r="AH10" s="36"/>
      <c r="AI10" s="36"/>
      <c r="AJ10" s="36"/>
      <c r="AK10" s="2"/>
      <c r="AL10" s="36">
        <f>データ!V6</f>
        <v>2743</v>
      </c>
      <c r="AM10" s="36"/>
      <c r="AN10" s="36"/>
      <c r="AO10" s="36"/>
      <c r="AP10" s="36"/>
      <c r="AQ10" s="36"/>
      <c r="AR10" s="36"/>
      <c r="AS10" s="36"/>
      <c r="AT10" s="37">
        <f>データ!W6</f>
        <v>5.2</v>
      </c>
      <c r="AU10" s="37"/>
      <c r="AV10" s="37"/>
      <c r="AW10" s="37"/>
      <c r="AX10" s="37"/>
      <c r="AY10" s="37"/>
      <c r="AZ10" s="37"/>
      <c r="BA10" s="37"/>
      <c r="BB10" s="37">
        <f>データ!X6</f>
        <v>527.5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SSLePBdc8M3wnFKTQjaj34DFbFH9lf9BUCiMjL6DCRBkZ/vHhg8F4NVQChqnwGwV6BfoVsie6KWXzC/tp0jtsg==" saltValue="7UkgUYHxcyiXteJ49tAKl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313289</v>
      </c>
      <c r="D6" s="19">
        <f t="shared" si="3"/>
        <v>46</v>
      </c>
      <c r="E6" s="19">
        <f t="shared" si="3"/>
        <v>17</v>
      </c>
      <c r="F6" s="19">
        <f t="shared" si="3"/>
        <v>5</v>
      </c>
      <c r="G6" s="19">
        <f t="shared" si="3"/>
        <v>0</v>
      </c>
      <c r="H6" s="19" t="str">
        <f t="shared" si="3"/>
        <v>鳥取県　智頭町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59.29</v>
      </c>
      <c r="P6" s="20">
        <f t="shared" si="3"/>
        <v>44.32</v>
      </c>
      <c r="Q6" s="20">
        <f t="shared" si="3"/>
        <v>100</v>
      </c>
      <c r="R6" s="20">
        <f t="shared" si="3"/>
        <v>4400</v>
      </c>
      <c r="S6" s="20">
        <f t="shared" si="3"/>
        <v>6257</v>
      </c>
      <c r="T6" s="20">
        <f t="shared" si="3"/>
        <v>224.7</v>
      </c>
      <c r="U6" s="20">
        <f t="shared" si="3"/>
        <v>27.85</v>
      </c>
      <c r="V6" s="20">
        <f t="shared" si="3"/>
        <v>2743</v>
      </c>
      <c r="W6" s="20">
        <f t="shared" si="3"/>
        <v>5.2</v>
      </c>
      <c r="X6" s="20">
        <f t="shared" si="3"/>
        <v>527.5</v>
      </c>
      <c r="Y6" s="21" t="str">
        <f>IF(Y7="",NA(),Y7)</f>
        <v>-</v>
      </c>
      <c r="Z6" s="21" t="str">
        <f t="shared" ref="Z6:AH6" si="4">IF(Z7="",NA(),Z7)</f>
        <v>-</v>
      </c>
      <c r="AA6" s="21" t="str">
        <f t="shared" si="4"/>
        <v>-</v>
      </c>
      <c r="AB6" s="21" t="str">
        <f t="shared" si="4"/>
        <v>-</v>
      </c>
      <c r="AC6" s="21">
        <f t="shared" si="4"/>
        <v>102.54</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19.25</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1">
        <f t="shared" si="7"/>
        <v>1148.08</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44.86</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356.65</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41.08</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81.48</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53.32</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2023</v>
      </c>
      <c r="C7" s="23">
        <v>313289</v>
      </c>
      <c r="D7" s="23">
        <v>46</v>
      </c>
      <c r="E7" s="23">
        <v>17</v>
      </c>
      <c r="F7" s="23">
        <v>5</v>
      </c>
      <c r="G7" s="23">
        <v>0</v>
      </c>
      <c r="H7" s="23" t="s">
        <v>96</v>
      </c>
      <c r="I7" s="23" t="s">
        <v>97</v>
      </c>
      <c r="J7" s="23" t="s">
        <v>98</v>
      </c>
      <c r="K7" s="23" t="s">
        <v>99</v>
      </c>
      <c r="L7" s="23" t="s">
        <v>100</v>
      </c>
      <c r="M7" s="23" t="s">
        <v>101</v>
      </c>
      <c r="N7" s="24" t="s">
        <v>102</v>
      </c>
      <c r="O7" s="24">
        <v>59.29</v>
      </c>
      <c r="P7" s="24">
        <v>44.32</v>
      </c>
      <c r="Q7" s="24">
        <v>100</v>
      </c>
      <c r="R7" s="24">
        <v>4400</v>
      </c>
      <c r="S7" s="24">
        <v>6257</v>
      </c>
      <c r="T7" s="24">
        <v>224.7</v>
      </c>
      <c r="U7" s="24">
        <v>27.85</v>
      </c>
      <c r="V7" s="24">
        <v>2743</v>
      </c>
      <c r="W7" s="24">
        <v>5.2</v>
      </c>
      <c r="X7" s="24">
        <v>527.5</v>
      </c>
      <c r="Y7" s="24" t="s">
        <v>102</v>
      </c>
      <c r="Z7" s="24" t="s">
        <v>102</v>
      </c>
      <c r="AA7" s="24" t="s">
        <v>102</v>
      </c>
      <c r="AB7" s="24" t="s">
        <v>102</v>
      </c>
      <c r="AC7" s="24">
        <v>102.54</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19.25</v>
      </c>
      <c r="AZ7" s="24" t="s">
        <v>102</v>
      </c>
      <c r="BA7" s="24" t="s">
        <v>102</v>
      </c>
      <c r="BB7" s="24" t="s">
        <v>102</v>
      </c>
      <c r="BC7" s="24" t="s">
        <v>102</v>
      </c>
      <c r="BD7" s="24">
        <v>44.04</v>
      </c>
      <c r="BE7" s="24">
        <v>42.02</v>
      </c>
      <c r="BF7" s="24" t="s">
        <v>102</v>
      </c>
      <c r="BG7" s="24" t="s">
        <v>102</v>
      </c>
      <c r="BH7" s="24" t="s">
        <v>102</v>
      </c>
      <c r="BI7" s="24" t="s">
        <v>102</v>
      </c>
      <c r="BJ7" s="24">
        <v>1148.08</v>
      </c>
      <c r="BK7" s="24" t="s">
        <v>102</v>
      </c>
      <c r="BL7" s="24" t="s">
        <v>102</v>
      </c>
      <c r="BM7" s="24" t="s">
        <v>102</v>
      </c>
      <c r="BN7" s="24" t="s">
        <v>102</v>
      </c>
      <c r="BO7" s="24">
        <v>839.21</v>
      </c>
      <c r="BP7" s="24">
        <v>785.1</v>
      </c>
      <c r="BQ7" s="24" t="s">
        <v>102</v>
      </c>
      <c r="BR7" s="24" t="s">
        <v>102</v>
      </c>
      <c r="BS7" s="24" t="s">
        <v>102</v>
      </c>
      <c r="BT7" s="24" t="s">
        <v>102</v>
      </c>
      <c r="BU7" s="24">
        <v>44.86</v>
      </c>
      <c r="BV7" s="24" t="s">
        <v>102</v>
      </c>
      <c r="BW7" s="24" t="s">
        <v>102</v>
      </c>
      <c r="BX7" s="24" t="s">
        <v>102</v>
      </c>
      <c r="BY7" s="24" t="s">
        <v>102</v>
      </c>
      <c r="BZ7" s="24">
        <v>52.05</v>
      </c>
      <c r="CA7" s="24">
        <v>56.93</v>
      </c>
      <c r="CB7" s="24" t="s">
        <v>102</v>
      </c>
      <c r="CC7" s="24" t="s">
        <v>102</v>
      </c>
      <c r="CD7" s="24" t="s">
        <v>102</v>
      </c>
      <c r="CE7" s="24" t="s">
        <v>102</v>
      </c>
      <c r="CF7" s="24">
        <v>356.65</v>
      </c>
      <c r="CG7" s="24" t="s">
        <v>102</v>
      </c>
      <c r="CH7" s="24" t="s">
        <v>102</v>
      </c>
      <c r="CI7" s="24" t="s">
        <v>102</v>
      </c>
      <c r="CJ7" s="24" t="s">
        <v>102</v>
      </c>
      <c r="CK7" s="24">
        <v>301.86</v>
      </c>
      <c r="CL7" s="24">
        <v>271.14999999999998</v>
      </c>
      <c r="CM7" s="24" t="s">
        <v>102</v>
      </c>
      <c r="CN7" s="24" t="s">
        <v>102</v>
      </c>
      <c r="CO7" s="24" t="s">
        <v>102</v>
      </c>
      <c r="CP7" s="24" t="s">
        <v>102</v>
      </c>
      <c r="CQ7" s="24">
        <v>41.08</v>
      </c>
      <c r="CR7" s="24" t="s">
        <v>102</v>
      </c>
      <c r="CS7" s="24" t="s">
        <v>102</v>
      </c>
      <c r="CT7" s="24" t="s">
        <v>102</v>
      </c>
      <c r="CU7" s="24" t="s">
        <v>102</v>
      </c>
      <c r="CV7" s="24">
        <v>46.25</v>
      </c>
      <c r="CW7" s="24">
        <v>49.87</v>
      </c>
      <c r="CX7" s="24" t="s">
        <v>102</v>
      </c>
      <c r="CY7" s="24" t="s">
        <v>102</v>
      </c>
      <c r="CZ7" s="24" t="s">
        <v>102</v>
      </c>
      <c r="DA7" s="24" t="s">
        <v>102</v>
      </c>
      <c r="DB7" s="24">
        <v>81.48</v>
      </c>
      <c r="DC7" s="24" t="s">
        <v>102</v>
      </c>
      <c r="DD7" s="24" t="s">
        <v>102</v>
      </c>
      <c r="DE7" s="24" t="s">
        <v>102</v>
      </c>
      <c r="DF7" s="24" t="s">
        <v>102</v>
      </c>
      <c r="DG7" s="24">
        <v>83.96</v>
      </c>
      <c r="DH7" s="24">
        <v>87.54</v>
      </c>
      <c r="DI7" s="24" t="s">
        <v>102</v>
      </c>
      <c r="DJ7" s="24" t="s">
        <v>102</v>
      </c>
      <c r="DK7" s="24" t="s">
        <v>102</v>
      </c>
      <c r="DL7" s="24" t="s">
        <v>102</v>
      </c>
      <c r="DM7" s="24">
        <v>53.32</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岡本 康誠</cp:lastModifiedBy>
  <dcterms:created xsi:type="dcterms:W3CDTF">2025-01-24T07:19:39Z</dcterms:created>
  <dcterms:modified xsi:type="dcterms:W3CDTF">2025-02-03T09:05:05Z</dcterms:modified>
  <cp:category/>
</cp:coreProperties>
</file>