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000共有（重要・機密文書等保存厳禁）\120総務課\342岩垣\342 公営企業会計\1.30〆切：公営企業に係る経営比較分析表（令和５年度決算）の分析等について\●提出用\"/>
    </mc:Choice>
  </mc:AlternateContent>
  <xr:revisionPtr revIDLastSave="0" documentId="13_ncr:1_{5E6A634A-A23F-4B06-8229-4C627805B1A6}" xr6:coauthVersionLast="36" xr6:coauthVersionMax="36" xr10:uidLastSave="{00000000-0000-0000-0000-000000000000}"/>
  <workbookProtection workbookAlgorithmName="SHA-512" workbookHashValue="kB0RB3ET+oekpiKKYXWTIntQuabkkOn+4ieEpBnmcLlpOinYuh/U6fWtLNXvamJjv+mOLqjMJ8Zyyl0HT2OVGQ==" workbookSaltValue="JhKTRx9ZXKEdN4Vuiy/4IQ==" workbookSpinCount="100000" lockStructure="1"/>
  <bookViews>
    <workbookView xWindow="0" yWindow="0" windowWidth="17535" windowHeight="855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<sst xmlns="http://schemas.openxmlformats.org/spreadsheetml/2006/main" count="233" uniqueCount="117">
  <si>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</si>
  <si>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</si>
  <si>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</si>
  <si>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</si>
  <si>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</si>
  <si>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</si>
  <si>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</si>
  <si>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</si>
  <si>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</si>
  <si>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</si>
  <si>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</si>
  <si>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</si>
  <si>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</si>
  <si>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</si>
  <si>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</si>
  <si>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</si>
  <si>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</si>
  <si>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</si>
  <si>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</si>
  <si>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</si>
  <si>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</si>
  <si>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</si>
  <si>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</si>
  <si>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</si>
  <si>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</si>
  <si>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</si>
  <si>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</si>
  <si>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</si>
  <si>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</si>
  <si>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</si>
  <si>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</si>
  <si>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</si>
  <si>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</si>
  <si>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</si>
  <si>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</si>
  <si>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</si>
  <si>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</si>
  <si>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</si>
  <si>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</si>
  <si>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</si>
  <si>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</si>
  <si>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</si>
  <si>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</si>
  <si>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</si>
  <si>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</si>
  <si>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</si>
  <si>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</si>
  <si>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</si>
  <si>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</si>
  <si>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</si>
  <si>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</si>
  <si>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</si>
  <si>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</si>
  <si>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</si>
  <si>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</si>
  <si>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</si>
  <si>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</si>
  <si>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</si>
  <si>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</si>
  <si>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</si>
  <si>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</si>
  <si>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</si>
  <si>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</si>
  <si>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</si>
  <si>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</si>
  <si>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</si>
  <si>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</si>
  <si>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</si>
  <si>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</si>
  <si>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</si>
  <si>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</si>
  <si>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</si>
  <si>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</si>
  <si>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</si>
  <si>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</si>
  <si>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</si>
  <si>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</si>
  <si>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</si>
  <si>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</si>
  <si>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</si>
  <si>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</si>
  <si>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</si>
  <si>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</si>
  <si>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</si>
  <si>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</si>
  <si>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</si>
  <si>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</si>
  <si>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</si>
  <si>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</si>
  <si>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</si>
  <si>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</si>
  <si>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</si>
  <si>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</si>
  <si>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</si>
  <si>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</si>
  <si>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</si>
  <si>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</si>
  <si>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</si>
  <si>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</si>
  <si>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</si>
  <si>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</si>
  <si>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</si>
  <si>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</si>
  <si>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</si>
  <si>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</si>
  <si>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</si>
  <si>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</si>
  <si>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</si>
  <si>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</si>
  <si>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</si>
  <si>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</si>
  <si>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</si>
  <si>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</si>
  <si>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</si>
  <si>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収支比率は、公会計移行に伴う打ち切り決算の影響で料金収入が減少したことにより、前年度と比較し7.51%の減少したが、類似団体と比較して6.12％上回っており、経営状況は比較的健全であるといえる。今後は、人口減少等の影響で料金収入は減少傾向であるが、地方債償還金等も減少傾向で推移する見込みのため、収益的収支比率は横ばいで推移するものと想定される。
●企業債残高対給水収支比率は、既発債の着実な償還による地方債残高の減少に伴って減少傾向にある。また、類似団体と比較して208.51％下回っており、給水収益と地方債残高のバランス面においては比較的健全であると見ることができる。今後の施設更新も計画的かつ平準的に実施する予定であり、地方債残高の抑制によってこれまでと同じような水準で減少していく見込みである。
●料金回収率は、年間総有収水量の減少に伴い給水原価が微増したことにより前年度と比較して6.66％減少している。数値が100％を下回ってはいるものの、類似団体と比較して10.32％上回っており、料金水準の面において比較的健全であるといえる。今後は、人口減少等の影響により料金収入は減少傾向であるが、地方債償還金等も減少傾向で推移する見込みであることから、料金回収率は横ばいで推移するものと想定される。
●給水原価は、類似団体と比較して53.69円下回っており、比較的健全であるといえる。年間総有収水量の増減はあるが、地方債償還金等が減少傾向で推移する見込みのため、給水原価は減少傾向で推移するものと想定される。
●施設利用率は、人口減少等に伴って近年減少傾向にあり、類似団体と比較して5.3％下回っている。施設の統廃合・ダウンサイジング等検討を行っていく必要がある。
●有収率は、類似団体と比較して3.94％上回っているが、有収率のさらなる向上のため今後も引き続き漏水対策を行っていく必要がある。</t>
    <rPh sb="1" eb="4">
      <t>シュウエキテキ</t>
    </rPh>
    <rPh sb="4" eb="6">
      <t>シュウシ</t>
    </rPh>
    <rPh sb="6" eb="8">
      <t>ヒリツ</t>
    </rPh>
    <rPh sb="18" eb="19">
      <t>ウ</t>
    </rPh>
    <rPh sb="20" eb="21">
      <t>キ</t>
    </rPh>
    <rPh sb="22" eb="24">
      <t>ケッサン</t>
    </rPh>
    <rPh sb="25" eb="27">
      <t>エイキョウ</t>
    </rPh>
    <rPh sb="28" eb="32">
      <t>リョウキンシュウニュウ</t>
    </rPh>
    <rPh sb="33" eb="35">
      <t>ゲンショウ</t>
    </rPh>
    <rPh sb="43" eb="46">
      <t>ゼンネンド</t>
    </rPh>
    <rPh sb="47" eb="49">
      <t>ヒカク</t>
    </rPh>
    <rPh sb="56" eb="58">
      <t>ゲンショウ</t>
    </rPh>
    <rPh sb="101" eb="103">
      <t>コンゴ</t>
    </rPh>
    <rPh sb="105" eb="110">
      <t>ジンコウゲンショウトウ</t>
    </rPh>
    <rPh sb="111" eb="113">
      <t>エイキョウ</t>
    </rPh>
    <rPh sb="114" eb="116">
      <t>リョウキン</t>
    </rPh>
    <rPh sb="116" eb="118">
      <t>シュウニュウ</t>
    </rPh>
    <rPh sb="119" eb="123">
      <t>ゲンショウケイコウ</t>
    </rPh>
    <rPh sb="134" eb="135">
      <t>トウ</t>
    </rPh>
    <rPh sb="136" eb="140">
      <t>ゲンショウケイコウ</t>
    </rPh>
    <rPh sb="145" eb="147">
      <t>ミコ</t>
    </rPh>
    <rPh sb="160" eb="161">
      <t>ヨコ</t>
    </rPh>
    <rPh sb="171" eb="173">
      <t>ソウテイ</t>
    </rPh>
    <rPh sb="193" eb="196">
      <t>キハツサイ</t>
    </rPh>
    <rPh sb="197" eb="199">
      <t>チャクジツ</t>
    </rPh>
    <rPh sb="200" eb="202">
      <t>ショウカン</t>
    </rPh>
    <rPh sb="205" eb="208">
      <t>チホウサイ</t>
    </rPh>
    <rPh sb="208" eb="210">
      <t>ザンダカ</t>
    </rPh>
    <rPh sb="211" eb="213">
      <t>ゲンショウ</t>
    </rPh>
    <rPh sb="214" eb="215">
      <t>トモナ</t>
    </rPh>
    <rPh sb="217" eb="219">
      <t>ゲンショウ</t>
    </rPh>
    <rPh sb="219" eb="221">
      <t>ケイコウ</t>
    </rPh>
    <rPh sb="342" eb="344">
      <t>ゲンショウ</t>
    </rPh>
    <rPh sb="364" eb="371">
      <t>ネンカンソウユウシュウスイリョウ</t>
    </rPh>
    <rPh sb="372" eb="374">
      <t>ゲンショウ</t>
    </rPh>
    <rPh sb="375" eb="376">
      <t>トモナ</t>
    </rPh>
    <rPh sb="377" eb="381">
      <t>キュウスイゲンカ</t>
    </rPh>
    <rPh sb="382" eb="384">
      <t>ビゾウ</t>
    </rPh>
    <rPh sb="391" eb="394">
      <t>ゼンネンド</t>
    </rPh>
    <rPh sb="395" eb="397">
      <t>ヒカク</t>
    </rPh>
    <rPh sb="404" eb="406">
      <t>ゲンショウ</t>
    </rPh>
    <rPh sb="479" eb="484">
      <t>ジンコウゲンショウトウ</t>
    </rPh>
    <rPh sb="485" eb="487">
      <t>エイキョウ</t>
    </rPh>
    <rPh sb="490" eb="494">
      <t>リョウキンシュウニュウ</t>
    </rPh>
    <rPh sb="495" eb="499">
      <t>ゲンショウケイコウ</t>
    </rPh>
    <rPh sb="510" eb="511">
      <t>トウ</t>
    </rPh>
    <rPh sb="512" eb="516">
      <t>ゲンショウケイコウ</t>
    </rPh>
    <rPh sb="532" eb="534">
      <t>リョウキン</t>
    </rPh>
    <rPh sb="534" eb="536">
      <t>カイシュウ</t>
    </rPh>
    <rPh sb="536" eb="537">
      <t>リツ</t>
    </rPh>
    <rPh sb="538" eb="539">
      <t>ヨコ</t>
    </rPh>
    <rPh sb="542" eb="544">
      <t>スイイ</t>
    </rPh>
    <rPh sb="549" eb="551">
      <t>ソウテイ</t>
    </rPh>
    <rPh sb="585" eb="588">
      <t>ヒカクテキ</t>
    </rPh>
    <rPh sb="588" eb="590">
      <t>ケンゼン</t>
    </rPh>
    <rPh sb="598" eb="605">
      <t>ネンカンソウユウシュウスイリョウ</t>
    </rPh>
    <rPh sb="606" eb="608">
      <t>ゾウゲン</t>
    </rPh>
    <rPh sb="619" eb="620">
      <t>トウ</t>
    </rPh>
    <rPh sb="626" eb="628">
      <t>スイイ</t>
    </rPh>
    <rPh sb="630" eb="632">
      <t>ミコ</t>
    </rPh>
    <rPh sb="637" eb="639">
      <t>キュウスイ</t>
    </rPh>
    <rPh sb="639" eb="641">
      <t>ゲンカ</t>
    </rPh>
    <rPh sb="642" eb="646">
      <t>ゲンショウケイコウ</t>
    </rPh>
    <rPh sb="654" eb="656">
      <t>ソウテイ</t>
    </rPh>
    <rPh sb="723" eb="724">
      <t>トウ</t>
    </rPh>
    <rPh sb="759" eb="761">
      <t>ウワマワ</t>
    </rPh>
    <rPh sb="767" eb="770">
      <t>ユウシュウリツ</t>
    </rPh>
    <rPh sb="775" eb="777">
      <t>コウジョウ</t>
    </rPh>
    <phoneticPr fontId="4"/>
  </si>
  <si>
    <t>　令和5年度は、施設の機器更新を行った。
　管路については、大部分が下水道事業の実施に併せて水道管路の更新を行っているため、耐用年数を迎えておらず、大規模な管路更新事業を行っていないのが管路更新率の低い要因と考えられるが、将来的には、同時期に整備した多くの管路が耐用年数を迎えることが予想されることから、計画的かつ平準的な管路更新の実施を行っていく必要がある。
　機器については、今後も耐用年数等を加味しながら計画的な更新を進めていく必要がある。</t>
    <rPh sb="1" eb="3">
      <t>レイワ</t>
    </rPh>
    <rPh sb="4" eb="6">
      <t>ネンド</t>
    </rPh>
    <rPh sb="11" eb="15">
      <t>キキコウシン</t>
    </rPh>
    <rPh sb="16" eb="17">
      <t>オコナ</t>
    </rPh>
    <rPh sb="22" eb="24">
      <t>カンロ</t>
    </rPh>
    <rPh sb="30" eb="33">
      <t>ダイブブン</t>
    </rPh>
    <rPh sb="43" eb="44">
      <t>アワ</t>
    </rPh>
    <rPh sb="48" eb="50">
      <t>カンロ</t>
    </rPh>
    <rPh sb="51" eb="53">
      <t>コウシン</t>
    </rPh>
    <rPh sb="93" eb="95">
      <t>カンロ</t>
    </rPh>
    <rPh sb="95" eb="97">
      <t>コウシン</t>
    </rPh>
    <rPh sb="97" eb="98">
      <t>リツ</t>
    </rPh>
    <rPh sb="99" eb="100">
      <t>ヒク</t>
    </rPh>
    <rPh sb="111" eb="114">
      <t>ショウライテキ</t>
    </rPh>
    <rPh sb="117" eb="120">
      <t>ドウジキ</t>
    </rPh>
    <rPh sb="121" eb="123">
      <t>セイビ</t>
    </rPh>
    <rPh sb="125" eb="126">
      <t>オオ</t>
    </rPh>
    <rPh sb="128" eb="130">
      <t>カンロ</t>
    </rPh>
    <rPh sb="182" eb="184">
      <t>キキ</t>
    </rPh>
    <rPh sb="190" eb="192">
      <t>コンゴ</t>
    </rPh>
    <rPh sb="193" eb="197">
      <t>タイヨウネンスウ</t>
    </rPh>
    <rPh sb="197" eb="198">
      <t>トウ</t>
    </rPh>
    <rPh sb="199" eb="201">
      <t>カミ</t>
    </rPh>
    <rPh sb="205" eb="208">
      <t>ケイカクテキ</t>
    </rPh>
    <rPh sb="209" eb="211">
      <t>コウシン</t>
    </rPh>
    <rPh sb="212" eb="213">
      <t>スス</t>
    </rPh>
    <rPh sb="217" eb="219">
      <t>ヒツヨウ</t>
    </rPh>
    <phoneticPr fontId="4"/>
  </si>
  <si>
    <t>　収益的収支比率、企業債残高対給水収支比率、料金回収率、給水原価においては、例年と同様に良好な水準を維持することができている。今後、人口減少等により料金収入は減少傾向にあるが、地方債償還金等も減少傾向であるため、当面は現状の経営状況の維持を図りたい。
　施設の効率性においては、気候状況（寒波等）や漏水により一時的に利用率が増加するものの、施設利用率が類似団体と比較しても高い水準とはいいがたい状態となっている。今後、人口減少によって施設利用率がさらに減少することも考えられることから、統廃合等の施設の在り方や施設更新時の規模縮小等を検討する必要がある。
　管路更新については、今後、大半の管路が一斉に耐用年数を迎えることが予想されることから、事業の平準化を図りながら計画的に実施していく必要がある。</t>
    <rPh sb="38" eb="39">
      <t>レイ</t>
    </rPh>
    <rPh sb="41" eb="43">
      <t>ドウヨウ</t>
    </rPh>
    <rPh sb="63" eb="65">
      <t>コンゴ</t>
    </rPh>
    <rPh sb="66" eb="71">
      <t>ジンコウゲンショウトウ</t>
    </rPh>
    <rPh sb="74" eb="78">
      <t>リョウキンシュウニュウ</t>
    </rPh>
    <rPh sb="79" eb="83">
      <t>ゲンショウケイコウ</t>
    </rPh>
    <rPh sb="94" eb="95">
      <t>トウ</t>
    </rPh>
    <rPh sb="96" eb="98">
      <t>ゲンショウ</t>
    </rPh>
    <rPh sb="98" eb="100">
      <t>ケイコウ</t>
    </rPh>
    <rPh sb="139" eb="141">
      <t>キコウ</t>
    </rPh>
    <rPh sb="141" eb="143">
      <t>ジョウキョウ</t>
    </rPh>
    <rPh sb="144" eb="146">
      <t>カンパ</t>
    </rPh>
    <rPh sb="146" eb="147">
      <t>トウ</t>
    </rPh>
    <rPh sb="149" eb="151">
      <t>ロウスイ</t>
    </rPh>
    <rPh sb="154" eb="157">
      <t>イチジテキ</t>
    </rPh>
    <rPh sb="158" eb="161">
      <t>リヨウリツ</t>
    </rPh>
    <rPh sb="162" eb="164">
      <t>ゾウカ</t>
    </rPh>
    <rPh sb="289" eb="2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</si>
</sst>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0.25</c:v>
                </c:pt>
                <c:pt idx="1">
                  <c:v>0</c:v>
                </c:pt>
                <c:pt idx="2">
                  <c:v>0</c:v>
                </c:pt>
                <c:pt idx="3" formatCode="#,##0.00;&quot;△&quot;#,##0.00;&quot;-&quot;">
                  <c:v>0.23</c:v>
                </c:pt>
                <c:pt idx="4">
                  <c:v>0</c:v>
                </c:pt>
              </c:numCache>
            </c:numRef>
          </c:val>
          <c:extLst>
            <c:ext xmlns:c16="http://schemas.microsoft.com/office/drawing/2014/chart" uri="{C3380CC4-5D6E-409C-BE32-E72D297353CC}">
              <c16:uniqueId val="{00000000-8E01-4945-9AB5-535287B2F3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0.3</c:v>
                </c:pt>
                <c:pt idx="2">
                  <c:v>0.51</c:v>
                </c:pt>
                <c:pt idx="3">
                  <c:v>0.17</c:v>
                </c:pt>
                <c:pt idx="4" formatCode="#,##0.00;&quot;△&quot;#,##0.00">
                  <c:v>0</c:v>
                </c:pt>
              </c:numCache>
            </c:numRef>
          </c:val>
          <c:smooth val="0"/>
          <c:extLst>
            <c:ext xmlns:c16="http://schemas.microsoft.com/office/drawing/2014/chart" uri="{C3380CC4-5D6E-409C-BE32-E72D297353CC}">
              <c16:uniqueId val="{00000001-8E01-4945-9AB5-535287B2F3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59.39</c:v>
                </c:pt>
                <c:pt idx="1">
                  <c:v>57.15</c:v>
                </c:pt>
                <c:pt idx="2">
                  <c:v>56.28</c:v>
                </c:pt>
                <c:pt idx="3">
                  <c:v>54.87</c:v>
                </c:pt>
                <c:pt idx="4">
                  <c:v>54.11</c:v>
                </c:pt>
              </c:numCache>
            </c:numRef>
          </c:val>
          <c:extLst>
            <c:ext xmlns:c16="http://schemas.microsoft.com/office/drawing/2014/chart" uri="{C3380CC4-5D6E-409C-BE32-E72D297353CC}">
              <c16:uniqueId val="{00000000-A6F3-4A38-BC29-4CBEA43412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58.56</c:v>
                </c:pt>
                <c:pt idx="1">
                  <c:v>62.63</c:v>
                </c:pt>
                <c:pt idx="2">
                  <c:v>58.24</c:v>
                </c:pt>
                <c:pt idx="3">
                  <c:v>58.75</c:v>
                </c:pt>
                <c:pt idx="4">
                  <c:v>59.41</c:v>
                </c:pt>
              </c:numCache>
            </c:numRef>
          </c:val>
          <c:smooth val="0"/>
          <c:extLst>
            <c:ext xmlns:c16="http://schemas.microsoft.com/office/drawing/2014/chart" uri="{C3380CC4-5D6E-409C-BE32-E72D297353CC}">
              <c16:uniqueId val="{00000001-A6F3-4A38-BC29-4CBEA43412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78.09</c:v>
                </c:pt>
                <c:pt idx="1">
                  <c:v>77.12</c:v>
                </c:pt>
                <c:pt idx="2">
                  <c:v>78.13</c:v>
                </c:pt>
                <c:pt idx="3">
                  <c:v>78.61</c:v>
                </c:pt>
                <c:pt idx="4">
                  <c:v>75.239999999999995</c:v>
                </c:pt>
              </c:numCache>
            </c:numRef>
          </c:val>
          <c:extLst>
            <c:ext xmlns:c16="http://schemas.microsoft.com/office/drawing/2014/chart" uri="{C3380CC4-5D6E-409C-BE32-E72D297353CC}">
              <c16:uniqueId val="{00000000-97D1-44DC-9E28-70534286F7B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73.680000000000007</c:v>
                </c:pt>
                <c:pt idx="1">
                  <c:v>78.209999999999994</c:v>
                </c:pt>
                <c:pt idx="2">
                  <c:v>75.94</c:v>
                </c:pt>
                <c:pt idx="3">
                  <c:v>71.7</c:v>
                </c:pt>
                <c:pt idx="4">
                  <c:v>71.3</c:v>
                </c:pt>
              </c:numCache>
            </c:numRef>
          </c:val>
          <c:smooth val="0"/>
          <c:extLst>
            <c:ext xmlns:c16="http://schemas.microsoft.com/office/drawing/2014/chart" uri="{C3380CC4-5D6E-409C-BE32-E72D297353CC}">
              <c16:uniqueId val="{00000001-97D1-44DC-9E28-70534286F7B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96.22</c:v>
                </c:pt>
                <c:pt idx="1">
                  <c:v>98.89</c:v>
                </c:pt>
                <c:pt idx="2">
                  <c:v>90.74</c:v>
                </c:pt>
                <c:pt idx="3">
                  <c:v>92.77</c:v>
                </c:pt>
                <c:pt idx="4">
                  <c:v>85.26</c:v>
                </c:pt>
              </c:numCache>
            </c:numRef>
          </c:val>
          <c:extLst>
            <c:ext xmlns:c16="http://schemas.microsoft.com/office/drawing/2014/chart" uri="{C3380CC4-5D6E-409C-BE32-E72D297353CC}">
              <c16:uniqueId val="{00000000-BBA2-4EF3-B0B5-5DE4948FFB1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73.42</c:v>
                </c:pt>
                <c:pt idx="1">
                  <c:v>78.27</c:v>
                </c:pt>
                <c:pt idx="2">
                  <c:v>72.53</c:v>
                </c:pt>
                <c:pt idx="3">
                  <c:v>72.55</c:v>
                </c:pt>
                <c:pt idx="4">
                  <c:v>79.14</c:v>
                </c:pt>
              </c:numCache>
            </c:numRef>
          </c:val>
          <c:smooth val="0"/>
          <c:extLst>
            <c:ext xmlns:c16="http://schemas.microsoft.com/office/drawing/2014/chart" uri="{C3380CC4-5D6E-409C-BE32-E72D297353CC}">
              <c16:uniqueId val="{00000001-BBA2-4EF3-B0B5-5DE4948FFB1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C-4748-958F-E4480CCDD8D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C-4748-958F-E4480CCDD8D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A-4F5A-8FF0-65AEEE4E835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A-4F5A-8FF0-65AEEE4E835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C-4FC4-BBB0-1676B6F6BE4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C-4FC4-BBB0-1676B6F6BE4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E4-4B7E-8B48-480FE22009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E4-4B7E-8B48-480FE22009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566.87</c:v>
                </c:pt>
                <c:pt idx="1">
                  <c:v>504.55</c:v>
                </c:pt>
                <c:pt idx="2">
                  <c:v>468.9</c:v>
                </c:pt>
                <c:pt idx="3">
                  <c:v>448.89</c:v>
                </c:pt>
                <c:pt idx="4">
                  <c:v>438.26</c:v>
                </c:pt>
              </c:numCache>
            </c:numRef>
          </c:val>
          <c:extLst>
            <c:ext xmlns:c16="http://schemas.microsoft.com/office/drawing/2014/chart" uri="{C3380CC4-5D6E-409C-BE32-E72D297353CC}">
              <c16:uniqueId val="{00000000-448E-4220-9FDB-0CDC23E2022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982.31</c:v>
                </c:pt>
                <c:pt idx="1">
                  <c:v>748.1</c:v>
                </c:pt>
                <c:pt idx="2">
                  <c:v>769.64</c:v>
                </c:pt>
                <c:pt idx="3">
                  <c:v>783.96</c:v>
                </c:pt>
                <c:pt idx="4">
                  <c:v>646.77</c:v>
                </c:pt>
              </c:numCache>
            </c:numRef>
          </c:val>
          <c:smooth val="0"/>
          <c:extLst>
            <c:ext xmlns:c16="http://schemas.microsoft.com/office/drawing/2014/chart" uri="{C3380CC4-5D6E-409C-BE32-E72D297353CC}">
              <c16:uniqueId val="{00000001-448E-4220-9FDB-0CDC23E2022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90.92</c:v>
                </c:pt>
                <c:pt idx="1">
                  <c:v>91.37</c:v>
                </c:pt>
                <c:pt idx="2">
                  <c:v>83.36</c:v>
                </c:pt>
                <c:pt idx="3">
                  <c:v>87.16</c:v>
                </c:pt>
                <c:pt idx="4">
                  <c:v>80.5</c:v>
                </c:pt>
              </c:numCache>
            </c:numRef>
          </c:val>
          <c:extLst>
            <c:ext xmlns:c16="http://schemas.microsoft.com/office/drawing/2014/chart" uri="{C3380CC4-5D6E-409C-BE32-E72D297353CC}">
              <c16:uniqueId val="{00000000-D40A-4FCD-B213-1279CFB20EB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53.77</c:v>
                </c:pt>
                <c:pt idx="1">
                  <c:v>66.510000000000005</c:v>
                </c:pt>
                <c:pt idx="2">
                  <c:v>65.38</c:v>
                </c:pt>
                <c:pt idx="3">
                  <c:v>62.49</c:v>
                </c:pt>
                <c:pt idx="4">
                  <c:v>70.180000000000007</c:v>
                </c:pt>
              </c:numCache>
            </c:numRef>
          </c:val>
          <c:smooth val="0"/>
          <c:extLst>
            <c:ext xmlns:c16="http://schemas.microsoft.com/office/drawing/2014/chart" uri="{C3380CC4-5D6E-409C-BE32-E72D297353CC}">
              <c16:uniqueId val="{00000001-D40A-4FCD-B213-1279CFB20EB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158.61000000000001</c:v>
                </c:pt>
                <c:pt idx="1">
                  <c:v>160.66</c:v>
                </c:pt>
                <c:pt idx="2">
                  <c:v>176.02</c:v>
                </c:pt>
                <c:pt idx="3">
                  <c:v>168.65</c:v>
                </c:pt>
                <c:pt idx="4">
                  <c:v>175.15</c:v>
                </c:pt>
              </c:numCache>
            </c:numRef>
          </c:val>
          <c:extLst>
            <c:ext xmlns:c16="http://schemas.microsoft.com/office/drawing/2014/chart" uri="{C3380CC4-5D6E-409C-BE32-E72D297353CC}">
              <c16:uniqueId val="{00000000-3DC9-4468-8F14-899A647EF6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305.38</c:v>
                </c:pt>
                <c:pt idx="1">
                  <c:v>200.13</c:v>
                </c:pt>
                <c:pt idx="2">
                  <c:v>250.06</c:v>
                </c:pt>
                <c:pt idx="3">
                  <c:v>259.18</c:v>
                </c:pt>
                <c:pt idx="4">
                  <c:v>228.84</c:v>
                </c:pt>
              </c:numCache>
            </c:numRef>
          </c:val>
          <c:smooth val="0"/>
          <c:extLst>
            <c:ext xmlns:c16="http://schemas.microsoft.com/office/drawing/2014/chart" uri="{C3380CC4-5D6E-409C-BE32-E72D297353CC}">
              <c16:uniqueId val="{00000001-3DC9-4468-8F14-899A647EF6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鳥取県　八頭町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D1</v>
      </c>
      <c r="X8" s="35"/>
      <c r="Y8" s="35"/>
      <c r="Z8" s="35"/>
      <c r="AA8" s="35"/>
      <c r="AB8" s="35"/>
      <c r="AC8" s="35"/>
      <c r="AD8" s="35" t="str">
        <f>データ!$M$6</f>
        <v>非設置</v>
      </c>
      <c r="AE8" s="35"/>
      <c r="AF8" s="35"/>
      <c r="AG8" s="35"/>
      <c r="AH8" s="35"/>
      <c r="AI8" s="35"/>
      <c r="AJ8" s="35"/>
      <c r="AK8" s="2"/>
      <c r="AL8" s="36">
        <f>データ!$R$6</f>
        <v>15748</v>
      </c>
      <c r="AM8" s="36"/>
      <c r="AN8" s="36"/>
      <c r="AO8" s="36"/>
      <c r="AP8" s="36"/>
      <c r="AQ8" s="36"/>
      <c r="AR8" s="36"/>
      <c r="AS8" s="36"/>
      <c r="AT8" s="37">
        <f>データ!$S$6</f>
        <v>206.71</v>
      </c>
      <c r="AU8" s="37"/>
      <c r="AV8" s="37"/>
      <c r="AW8" s="37"/>
      <c r="AX8" s="37"/>
      <c r="AY8" s="37"/>
      <c r="AZ8" s="37"/>
      <c r="BA8" s="37"/>
      <c r="BB8" s="37">
        <f>データ!$T$6</f>
        <v>76.180000000000007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98.6</v>
      </c>
      <c r="Q10" s="37"/>
      <c r="R10" s="37"/>
      <c r="S10" s="37"/>
      <c r="T10" s="37"/>
      <c r="U10" s="37"/>
      <c r="V10" s="37"/>
      <c r="W10" s="36">
        <f>データ!$Q$6</f>
        <v>2707</v>
      </c>
      <c r="X10" s="36"/>
      <c r="Y10" s="36"/>
      <c r="Z10" s="36"/>
      <c r="AA10" s="36"/>
      <c r="AB10" s="36"/>
      <c r="AC10" s="36"/>
      <c r="AD10" s="2"/>
      <c r="AE10" s="2"/>
      <c r="AF10" s="2"/>
      <c r="AG10" s="2"/>
      <c r="AH10" s="2"/>
      <c r="AI10" s="2"/>
      <c r="AJ10" s="2"/>
      <c r="AK10" s="2"/>
      <c r="AL10" s="36">
        <f>データ!$U$6</f>
        <v>15444</v>
      </c>
      <c r="AM10" s="36"/>
      <c r="AN10" s="36"/>
      <c r="AO10" s="36"/>
      <c r="AP10" s="36"/>
      <c r="AQ10" s="36"/>
      <c r="AR10" s="36"/>
      <c r="AS10" s="36"/>
      <c r="AT10" s="37">
        <f>データ!$V$6</f>
        <v>75.25</v>
      </c>
      <c r="AU10" s="37"/>
      <c r="AV10" s="37"/>
      <c r="AW10" s="37"/>
      <c r="AX10" s="37"/>
      <c r="AY10" s="37"/>
      <c r="AZ10" s="37"/>
      <c r="BA10" s="37"/>
      <c r="BB10" s="37">
        <f>データ!$W$6</f>
        <v>205.24</v>
      </c>
      <c r="BC10" s="37"/>
      <c r="BD10" s="37"/>
      <c r="BE10" s="37"/>
      <c r="BF10" s="37"/>
      <c r="BG10" s="37"/>
      <c r="BH10" s="37"/>
      <c r="BI10" s="37"/>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25</v>
      </c>
      <c r="BM14" s="59"/>
      <c r="BN14" s="59"/>
      <c r="BO14" s="59"/>
      <c r="BP14" s="59"/>
      <c r="BQ14" s="59"/>
      <c r="BR14" s="59"/>
      <c r="BS14" s="59"/>
      <c r="BT14" s="59"/>
      <c r="BU14" s="59"/>
      <c r="BV14" s="59"/>
      <c r="BW14" s="59"/>
      <c r="BX14" s="59"/>
      <c r="BY14" s="59"/>
      <c r="BZ14" s="60"/>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61.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58" t="s">
        <v>26</v>
      </c>
      <c r="BM45" s="59"/>
      <c r="BN45" s="59"/>
      <c r="BO45" s="59"/>
      <c r="BP45" s="59"/>
      <c r="BQ45" s="59"/>
      <c r="BR45" s="59"/>
      <c r="BS45" s="59"/>
      <c r="BT45" s="59"/>
      <c r="BU45" s="59"/>
      <c r="BV45" s="59"/>
      <c r="BW45" s="59"/>
      <c r="BX45" s="59"/>
      <c r="BY45" s="59"/>
      <c r="BZ45" s="6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1"/>
      <c r="BM46" s="62"/>
      <c r="BN46" s="62"/>
      <c r="BO46" s="62"/>
      <c r="BP46" s="62"/>
      <c r="BQ46" s="62"/>
      <c r="BR46" s="62"/>
      <c r="BS46" s="62"/>
      <c r="BT46" s="62"/>
      <c r="BU46" s="62"/>
      <c r="BV46" s="62"/>
      <c r="BW46" s="62"/>
      <c r="BX46" s="62"/>
      <c r="BY46" s="62"/>
      <c r="BZ46" s="6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64"/>
      <c r="BM60" s="65"/>
      <c r="BN60" s="65"/>
      <c r="BO60" s="65"/>
      <c r="BP60" s="65"/>
      <c r="BQ60" s="65"/>
      <c r="BR60" s="65"/>
      <c r="BS60" s="65"/>
      <c r="BT60" s="65"/>
      <c r="BU60" s="65"/>
      <c r="BV60" s="65"/>
      <c r="BW60" s="65"/>
      <c r="BX60" s="65"/>
      <c r="BY60" s="65"/>
      <c r="BZ60" s="6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58" t="s">
        <v>28</v>
      </c>
      <c r="BM64" s="59"/>
      <c r="BN64" s="59"/>
      <c r="BO64" s="59"/>
      <c r="BP64" s="59"/>
      <c r="BQ64" s="59"/>
      <c r="BR64" s="59"/>
      <c r="BS64" s="59"/>
      <c r="BT64" s="59"/>
      <c r="BU64" s="59"/>
      <c r="BV64" s="59"/>
      <c r="BW64" s="59"/>
      <c r="BX64" s="59"/>
      <c r="BY64" s="59"/>
      <c r="BZ64" s="6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1"/>
      <c r="BM65" s="62"/>
      <c r="BN65" s="62"/>
      <c r="BO65" s="62"/>
      <c r="BP65" s="62"/>
      <c r="BQ65" s="62"/>
      <c r="BR65" s="62"/>
      <c r="BS65" s="62"/>
      <c r="BT65" s="62"/>
      <c r="BU65" s="62"/>
      <c r="BV65" s="62"/>
      <c r="BW65" s="62"/>
      <c r="BX65" s="62"/>
      <c r="BY65" s="62"/>
      <c r="BZ65" s="6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8p80fpJDGTIXNCDCxjvwwIX7BTpIbXf/gsr0wGvPqJm8yb4PTyvV2/EuUT1vl0EqoQk/DQa6UszlizZgEeFlsw==" saltValue="HMGvt4k8cA4/8QXzQwROJg=="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313297</v>
      </c>
      <c r="D6" s="20">
        <f t="shared" si="3"/>
        <v>47</v>
      </c>
      <c r="E6" s="20">
        <f t="shared" si="3"/>
        <v>1</v>
      </c>
      <c r="F6" s="20">
        <f t="shared" si="3"/>
        <v>0</v>
      </c>
      <c r="G6" s="20">
        <f t="shared" si="3"/>
        <v>0</v>
      </c>
      <c r="H6" s="20" t="str">
        <f t="shared" si="3"/>
        <v>鳥取県　八頭町</v>
      </c>
      <c r="I6" s="20" t="str">
        <f t="shared" si="3"/>
        <v>法非適用</v>
      </c>
      <c r="J6" s="20" t="str">
        <f t="shared" si="3"/>
        <v>水道事業</v>
      </c>
      <c r="K6" s="20" t="str">
        <f t="shared" si="3"/>
        <v>簡易水道事業</v>
      </c>
      <c r="L6" s="20" t="str">
        <f t="shared" si="3"/>
        <v>D1</v>
      </c>
      <c r="M6" s="20" t="str">
        <f t="shared" si="3"/>
        <v>非設置</v>
      </c>
      <c r="N6" s="21" t="str">
        <f t="shared" si="3"/>
        <v>-</v>
      </c>
      <c r="O6" s="21" t="str">
        <f t="shared" si="3"/>
        <v>該当数値なし</v>
      </c>
      <c r="P6" s="21">
        <f t="shared" si="3"/>
        <v>98.6</v>
      </c>
      <c r="Q6" s="21">
        <f t="shared" si="3"/>
        <v>2707</v>
      </c>
      <c r="R6" s="21">
        <f t="shared" si="3"/>
        <v>15748</v>
      </c>
      <c r="S6" s="21">
        <f t="shared" si="3"/>
        <v>206.71</v>
      </c>
      <c r="T6" s="21">
        <f t="shared" si="3"/>
        <v>76.180000000000007</v>
      </c>
      <c r="U6" s="21">
        <f t="shared" si="3"/>
        <v>15444</v>
      </c>
      <c r="V6" s="21">
        <f t="shared" si="3"/>
        <v>75.25</v>
      </c>
      <c r="W6" s="21">
        <f t="shared" si="3"/>
        <v>205.24</v>
      </c>
      <c r="X6" s="22">
        <f>IF(X7="",NA(),X7)</f>
        <v>96.22</v>
      </c>
      <c r="Y6" s="22">
        <f t="shared" ref="Y6:AG6" si="4">IF(Y7="",NA(),Y7)</f>
        <v>98.89</v>
      </c>
      <c r="Z6" s="22">
        <f t="shared" si="4"/>
        <v>90.74</v>
      </c>
      <c r="AA6" s="22">
        <f t="shared" si="4"/>
        <v>92.77</v>
      </c>
      <c r="AB6" s="22">
        <f t="shared" si="4"/>
        <v>85.26</v>
      </c>
      <c r="AC6" s="22">
        <f t="shared" si="4"/>
        <v>73.42</v>
      </c>
      <c r="AD6" s="22">
        <f t="shared" si="4"/>
        <v>78.27</v>
      </c>
      <c r="AE6" s="22">
        <f t="shared" si="4"/>
        <v>72.53</v>
      </c>
      <c r="AF6" s="22">
        <f t="shared" si="4"/>
        <v>72.55</v>
      </c>
      <c r="AG6" s="22">
        <f t="shared" si="4"/>
        <v>79.14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566.87</v>
      </c>
      <c r="BF6" s="22">
        <f t="shared" ref="BF6:BN6" si="7">IF(BF7="",NA(),BF7)</f>
        <v>504.55</v>
      </c>
      <c r="BG6" s="22">
        <f t="shared" si="7"/>
        <v>468.9</v>
      </c>
      <c r="BH6" s="22">
        <f t="shared" si="7"/>
        <v>448.89</v>
      </c>
      <c r="BI6" s="22">
        <f t="shared" si="7"/>
        <v>438.26</v>
      </c>
      <c r="BJ6" s="22">
        <f t="shared" si="7"/>
        <v>982.31</v>
      </c>
      <c r="BK6" s="22">
        <f t="shared" si="7"/>
        <v>748.1</v>
      </c>
      <c r="BL6" s="22">
        <f t="shared" si="7"/>
        <v>769.64</v>
      </c>
      <c r="BM6" s="22">
        <f t="shared" si="7"/>
        <v>783.96</v>
      </c>
      <c r="BN6" s="22">
        <f t="shared" si="7"/>
        <v>646.77</v>
      </c>
      <c r="BO6" s="21" t="str">
        <f>IF(BO7="","",IF(BO7="-","【-】","【"&amp;SUBSTITUTE(TEXT(BO7,"#,##0.00"),"-","△")&amp;"】"))</f>
        <v>【1,045.20】</v>
      </c>
      <c r="BP6" s="22">
        <f>IF(BP7="",NA(),BP7)</f>
        <v>90.92</v>
      </c>
      <c r="BQ6" s="22">
        <f t="shared" ref="BQ6:BY6" si="8">IF(BQ7="",NA(),BQ7)</f>
        <v>91.37</v>
      </c>
      <c r="BR6" s="22">
        <f t="shared" si="8"/>
        <v>83.36</v>
      </c>
      <c r="BS6" s="22">
        <f t="shared" si="8"/>
        <v>87.16</v>
      </c>
      <c r="BT6" s="22">
        <f t="shared" si="8"/>
        <v>80.5</v>
      </c>
      <c r="BU6" s="22">
        <f t="shared" si="8"/>
        <v>53.77</v>
      </c>
      <c r="BV6" s="22">
        <f t="shared" si="8"/>
        <v>66.510000000000005</v>
      </c>
      <c r="BW6" s="22">
        <f t="shared" si="8"/>
        <v>65.38</v>
      </c>
      <c r="BX6" s="22">
        <f t="shared" si="8"/>
        <v>62.49</v>
      </c>
      <c r="BY6" s="22">
        <f t="shared" si="8"/>
        <v>70.180000000000007</v>
      </c>
      <c r="BZ6" s="21" t="str">
        <f>IF(BZ7="","",IF(BZ7="-","【-】","【"&amp;SUBSTITUTE(TEXT(BZ7,"#,##0.00"),"-","△")&amp;"】"))</f>
        <v>【49.51】</v>
      </c>
      <c r="CA6" s="22">
        <f>IF(CA7="",NA(),CA7)</f>
        <v>158.61000000000001</v>
      </c>
      <c r="CB6" s="22">
        <f t="shared" ref="CB6:CJ6" si="9">IF(CB7="",NA(),CB7)</f>
        <v>160.66</v>
      </c>
      <c r="CC6" s="22">
        <f t="shared" si="9"/>
        <v>176.02</v>
      </c>
      <c r="CD6" s="22">
        <f t="shared" si="9"/>
        <v>168.65</v>
      </c>
      <c r="CE6" s="22">
        <f t="shared" si="9"/>
        <v>175.15</v>
      </c>
      <c r="CF6" s="22">
        <f t="shared" si="9"/>
        <v>305.38</v>
      </c>
      <c r="CG6" s="22">
        <f t="shared" si="9"/>
        <v>200.13</v>
      </c>
      <c r="CH6" s="22">
        <f t="shared" si="9"/>
        <v>250.06</v>
      </c>
      <c r="CI6" s="22">
        <f t="shared" si="9"/>
        <v>259.18</v>
      </c>
      <c r="CJ6" s="22">
        <f t="shared" si="9"/>
        <v>228.84</v>
      </c>
      <c r="CK6" s="21" t="str">
        <f>IF(CK7="","",IF(CK7="-","【-】","【"&amp;SUBSTITUTE(TEXT(CK7,"#,##0.00"),"-","△")&amp;"】"))</f>
        <v>【317.14】</v>
      </c>
      <c r="CL6" s="22">
        <f>IF(CL7="",NA(),CL7)</f>
        <v>59.39</v>
      </c>
      <c r="CM6" s="22">
        <f t="shared" ref="CM6:CU6" si="10">IF(CM7="",NA(),CM7)</f>
        <v>57.15</v>
      </c>
      <c r="CN6" s="22">
        <f t="shared" si="10"/>
        <v>56.28</v>
      </c>
      <c r="CO6" s="22">
        <f t="shared" si="10"/>
        <v>54.87</v>
      </c>
      <c r="CP6" s="22">
        <f t="shared" si="10"/>
        <v>54.11</v>
      </c>
      <c r="CQ6" s="22">
        <f t="shared" si="10"/>
        <v>58.56</v>
      </c>
      <c r="CR6" s="22">
        <f t="shared" si="10"/>
        <v>62.63</v>
      </c>
      <c r="CS6" s="22">
        <f t="shared" si="10"/>
        <v>58.24</v>
      </c>
      <c r="CT6" s="22">
        <f t="shared" si="10"/>
        <v>58.75</v>
      </c>
      <c r="CU6" s="22">
        <f t="shared" si="10"/>
        <v>59.41</v>
      </c>
      <c r="CV6" s="21" t="str">
        <f>IF(CV7="","",IF(CV7="-","【-】","【"&amp;SUBSTITUTE(TEXT(CV7,"#,##0.00"),"-","△")&amp;"】"))</f>
        <v>【55.00】</v>
      </c>
      <c r="CW6" s="22">
        <f>IF(CW7="",NA(),CW7)</f>
        <v>78.09</v>
      </c>
      <c r="CX6" s="22">
        <f t="shared" ref="CX6:DF6" si="11">IF(CX7="",NA(),CX7)</f>
        <v>77.12</v>
      </c>
      <c r="CY6" s="22">
        <f t="shared" si="11"/>
        <v>78.13</v>
      </c>
      <c r="CZ6" s="22">
        <f t="shared" si="11"/>
        <v>78.61</v>
      </c>
      <c r="DA6" s="22">
        <f t="shared" si="11"/>
        <v>75.239999999999995</v>
      </c>
      <c r="DB6" s="22">
        <f t="shared" si="11"/>
        <v>73.680000000000007</v>
      </c>
      <c r="DC6" s="22">
        <f t="shared" si="11"/>
        <v>78.209999999999994</v>
      </c>
      <c r="DD6" s="22">
        <f t="shared" si="11"/>
        <v>75.94</v>
      </c>
      <c r="DE6" s="22">
        <f t="shared" si="11"/>
        <v>71.7</v>
      </c>
      <c r="DF6" s="22">
        <f t="shared" si="11"/>
        <v>71.3</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0.25</v>
      </c>
      <c r="EE6" s="21">
        <f t="shared" ref="EE6:EM6" si="14">IF(EE7="",NA(),EE7)</f>
        <v>0</v>
      </c>
      <c r="EF6" s="21">
        <f t="shared" si="14"/>
        <v>0</v>
      </c>
      <c r="EG6" s="22">
        <f t="shared" si="14"/>
        <v>0.23</v>
      </c>
      <c r="EH6" s="21">
        <f t="shared" si="14"/>
        <v>0</v>
      </c>
      <c r="EI6" s="22">
        <f t="shared" si="14"/>
        <v>0.42</v>
      </c>
      <c r="EJ6" s="22">
        <f t="shared" si="14"/>
        <v>0.3</v>
      </c>
      <c r="EK6" s="22">
        <f t="shared" si="14"/>
        <v>0.51</v>
      </c>
      <c r="EL6" s="22">
        <f t="shared" si="14"/>
        <v>0.17</v>
      </c>
      <c r="EM6" s="21">
        <f t="shared" si="14"/>
        <v>0</v>
      </c>
      <c r="EN6" s="21" t="str">
        <f>IF(EN7="","",IF(EN7="-","【-】","【"&amp;SUBSTITUTE(TEXT(EN7,"#,##0.00"),"-","△")&amp;"】"))</f>
        <v>【0.40】</v>
      </c>
    </row>
    <row r="7" spans="1:144" s="23" customFormat="1" x14ac:dyDescent="0.15">
      <c r="A7" s="15"/>
      <c r="B7" s="24">
        <v>2023</v>
      </c>
      <c r="C7" s="24">
        <v>313297</v>
      </c>
      <c r="D7" s="24">
        <v>47</v>
      </c>
      <c r="E7" s="24">
        <v>1</v>
      </c>
      <c r="F7" s="24">
        <v>0</v>
      </c>
      <c r="G7" s="24">
        <v>0</v>
      </c>
      <c r="H7" s="24" t="s">
        <v>96</v>
      </c>
      <c r="I7" s="24" t="s">
        <v>97</v>
      </c>
      <c r="J7" s="24" t="s">
        <v>98</v>
      </c>
      <c r="K7" s="24" t="s">
        <v>99</v>
      </c>
      <c r="L7" s="24" t="s">
        <v>100</v>
      </c>
      <c r="M7" s="24" t="s">
        <v>101</v>
      </c>
      <c r="N7" s="25" t="s">
        <v>102</v>
      </c>
      <c r="O7" s="25" t="s">
        <v>103</v>
      </c>
      <c r="P7" s="25">
        <v>98.6</v>
      </c>
      <c r="Q7" s="25">
        <v>2707</v>
      </c>
      <c r="R7" s="25">
        <v>15748</v>
      </c>
      <c r="S7" s="25">
        <v>206.71</v>
      </c>
      <c r="T7" s="25">
        <v>76.180000000000007</v>
      </c>
      <c r="U7" s="25">
        <v>15444</v>
      </c>
      <c r="V7" s="25">
        <v>75.25</v>
      </c>
      <c r="W7" s="25">
        <v>205.24</v>
      </c>
      <c r="X7" s="25">
        <v>96.22</v>
      </c>
      <c r="Y7" s="25">
        <v>98.89</v>
      </c>
      <c r="Z7" s="25">
        <v>90.74</v>
      </c>
      <c r="AA7" s="25">
        <v>92.77</v>
      </c>
      <c r="AB7" s="25">
        <v>85.26</v>
      </c>
      <c r="AC7" s="25">
        <v>73.42</v>
      </c>
      <c r="AD7" s="25">
        <v>78.27</v>
      </c>
      <c r="AE7" s="25">
        <v>72.53</v>
      </c>
      <c r="AF7" s="25">
        <v>72.55</v>
      </c>
      <c r="AG7" s="25">
        <v>79.14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566.87</v>
      </c>
      <c r="BF7" s="25">
        <v>504.55</v>
      </c>
      <c r="BG7" s="25">
        <v>468.9</v>
      </c>
      <c r="BH7" s="25">
        <v>448.89</v>
      </c>
      <c r="BI7" s="25">
        <v>438.26</v>
      </c>
      <c r="BJ7" s="25">
        <v>982.31</v>
      </c>
      <c r="BK7" s="25">
        <v>748.1</v>
      </c>
      <c r="BL7" s="25">
        <v>769.64</v>
      </c>
      <c r="BM7" s="25">
        <v>783.96</v>
      </c>
      <c r="BN7" s="25">
        <v>646.77</v>
      </c>
      <c r="BO7" s="25">
        <v>1045.2</v>
      </c>
      <c r="BP7" s="25">
        <v>90.92</v>
      </c>
      <c r="BQ7" s="25">
        <v>91.37</v>
      </c>
      <c r="BR7" s="25">
        <v>83.36</v>
      </c>
      <c r="BS7" s="25">
        <v>87.16</v>
      </c>
      <c r="BT7" s="25">
        <v>80.5</v>
      </c>
      <c r="BU7" s="25">
        <v>53.77</v>
      </c>
      <c r="BV7" s="25">
        <v>66.510000000000005</v>
      </c>
      <c r="BW7" s="25">
        <v>65.38</v>
      </c>
      <c r="BX7" s="25">
        <v>62.49</v>
      </c>
      <c r="BY7" s="25">
        <v>70.180000000000007</v>
      </c>
      <c r="BZ7" s="25">
        <v>49.51</v>
      </c>
      <c r="CA7" s="25">
        <v>158.61000000000001</v>
      </c>
      <c r="CB7" s="25">
        <v>160.66</v>
      </c>
      <c r="CC7" s="25">
        <v>176.02</v>
      </c>
      <c r="CD7" s="25">
        <v>168.65</v>
      </c>
      <c r="CE7" s="25">
        <v>175.15</v>
      </c>
      <c r="CF7" s="25">
        <v>305.38</v>
      </c>
      <c r="CG7" s="25">
        <v>200.13</v>
      </c>
      <c r="CH7" s="25">
        <v>250.06</v>
      </c>
      <c r="CI7" s="25">
        <v>259.18</v>
      </c>
      <c r="CJ7" s="25">
        <v>228.84</v>
      </c>
      <c r="CK7" s="25">
        <v>317.14</v>
      </c>
      <c r="CL7" s="25">
        <v>59.39</v>
      </c>
      <c r="CM7" s="25">
        <v>57.15</v>
      </c>
      <c r="CN7" s="25">
        <v>56.28</v>
      </c>
      <c r="CO7" s="25">
        <v>54.87</v>
      </c>
      <c r="CP7" s="25">
        <v>54.11</v>
      </c>
      <c r="CQ7" s="25">
        <v>58.56</v>
      </c>
      <c r="CR7" s="25">
        <v>62.63</v>
      </c>
      <c r="CS7" s="25">
        <v>58.24</v>
      </c>
      <c r="CT7" s="25">
        <v>58.75</v>
      </c>
      <c r="CU7" s="25">
        <v>59.41</v>
      </c>
      <c r="CV7" s="25">
        <v>55</v>
      </c>
      <c r="CW7" s="25">
        <v>78.09</v>
      </c>
      <c r="CX7" s="25">
        <v>77.12</v>
      </c>
      <c r="CY7" s="25">
        <v>78.13</v>
      </c>
      <c r="CZ7" s="25">
        <v>78.61</v>
      </c>
      <c r="DA7" s="25">
        <v>75.239999999999995</v>
      </c>
      <c r="DB7" s="25">
        <v>73.680000000000007</v>
      </c>
      <c r="DC7" s="25">
        <v>78.209999999999994</v>
      </c>
      <c r="DD7" s="25">
        <v>75.94</v>
      </c>
      <c r="DE7" s="25">
        <v>71.7</v>
      </c>
      <c r="DF7" s="25">
        <v>71.3</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0.25</v>
      </c>
      <c r="EE7" s="25">
        <v>0</v>
      </c>
      <c r="EF7" s="25">
        <v>0</v>
      </c>
      <c r="EG7" s="25">
        <v>0.23</v>
      </c>
      <c r="EH7" s="25">
        <v>0</v>
      </c>
      <c r="EI7" s="25">
        <v>0.42</v>
      </c>
      <c r="EJ7" s="25">
        <v>0.3</v>
      </c>
      <c r="EK7" s="25">
        <v>0.51</v>
      </c>
      <c r="EL7" s="25">
        <v>0.17</v>
      </c>
      <c r="EM7" s="25">
        <v>0</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cp:lastPrinted>2025-01-31T09:23:06Z</cp:lastPrinted>
  <dcterms:created xsi:type="dcterms:W3CDTF">2025-01-24T06:40:40Z</dcterms:created>
  <dcterms:modified xsi:type="dcterms:W3CDTF">2025-01-31T09:23:30Z</dcterms:modified>
  <cp:category/>
</cp:coreProperties>
</file>