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Y:\公開\000共有（重要・機密文書等保存厳禁）\120総務課\342岩垣\342 公営企業会計\1.30〆切：公営企業に係る経営比較分析表（令和５年度決算）の分析等について\●提出用\下水修正版【経営比較分析表】2023_313297_47_1718\"/>
    </mc:Choice>
  </mc:AlternateContent>
  <xr:revisionPtr revIDLastSave="0" documentId="13_ncr:1_{5A4A86A0-D816-4F42-AFE0-7BA89865F109}" xr6:coauthVersionLast="36" xr6:coauthVersionMax="36" xr10:uidLastSave="{00000000-0000-0000-0000-000000000000}"/>
  <workbookProtection workbookAlgorithmName="SHA-512" workbookHashValue="K3U5eEwES56C49VQYaGRMSbkOXfssH2d+xgdDouP/MCVIVtfda4672Tm++mpnpP1yZ0Yt1OcUIC1FB6eQU7c5g==" workbookSaltValue="u/f0jycX918+0wgma4NdDQ==" workbookSpinCount="100000" lockStructure="1"/>
  <bookViews>
    <workbookView xWindow="0" yWindow="0" windowWidth="17535" windowHeight="855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AL10" i="4"/>
  <c r="I10" i="4"/>
  <c r="I8" i="4"/>
</calcChain>
</file>

<file path=xl/sharedStrings.xml><?xml version="1.0" encoding="utf-8"?>
<sst xmlns="http://schemas.openxmlformats.org/spreadsheetml/2006/main" count="236" uniqueCount="121">
  <si>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</si>
  <si>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</si>
  <si>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</si>
  <si>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</si>
  <si>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</si>
  <si>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</si>
  <si>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</si>
  <si>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</si>
  <si>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</si>
  <si>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</si>
  <si>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</si>
  <si>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</si>
  <si>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</si>
  <si>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</si>
  <si>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</si>
  <si>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</si>
  <si>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</si>
  <si>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</si>
  <si>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</si>
  <si>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</si>
  <si>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</si>
  <si>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</si>
  <si>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</si>
  <si>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</si>
  <si>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</si>
  <si>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</si>
  <si>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</si>
  <si>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</si>
  <si>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</si>
  <si>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</si>
  <si>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</si>
  <si>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</si>
  <si>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</si>
  <si>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</si>
  <si>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</si>
  <si>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</si>
  <si>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</si>
  <si>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</si>
  <si>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</si>
  <si>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</si>
  <si>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</si>
  <si>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</si>
  <si>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</si>
  <si>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</si>
  <si>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</si>
  <si>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</si>
  <si>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</si>
  <si>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</si>
  <si>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</si>
  <si>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</si>
  <si>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</si>
  <si>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</si>
  <si>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</si>
  <si>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</si>
  <si>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</si>
  <si>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</si>
  <si>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</si>
  <si>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</si>
  <si>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</si>
  <si>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</si>
  <si>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</si>
  <si>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</si>
  <si>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</si>
  <si>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</si>
  <si>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</si>
  <si>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</si>
  <si>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</si>
  <si>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</si>
  <si>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</si>
  <si>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</si>
  <si>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</si>
  <si>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</si>
  <si>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</si>
  <si>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</si>
  <si>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</si>
  <si>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</si>
  <si>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</si>
  <si>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</si>
  <si>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</si>
  <si>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</si>
  <si>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</si>
  <si>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</si>
  <si>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</si>
  <si>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</si>
  <si>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</si>
  <si>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</si>
  <si>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</si>
  <si>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</si>
  <si>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</si>
  <si>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</si>
  <si>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</si>
  <si>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</si>
  <si>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</si>
  <si>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</si>
  <si>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</si>
  <si>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</si>
  <si>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</si>
  <si>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</si>
  <si>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八頭町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</si>
  <si>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</si>
  <si>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</si>
  <si>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</si>
  <si>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</si>
  <si>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</si>
  <si>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</si>
  <si>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</si>
  <si>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</si>
  <si>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</si>
  <si>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</si>
  <si>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</si>
  <si>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</si>
  <si>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</si>
  <si>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</si>
  <si>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</si>
  <si>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</si>
  <si>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</si>
  <si>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"R"dd</t>
    <phoneticPr fontId="4"/>
  </si>
  <si>
    <t>←書式設定</t>
    <rPh sb="1" eb="3">
      <t>ショシキ</t>
    </rPh>
    <rPh sb="3" eb="5">
      <t>セッテイ</t>
    </rPh>
    <phoneticPr fontId="4"/>
  </si>
  <si>
    <t>●収益的収支比率は、料金収入及び繰入金の減、公営企業会計移行業務など臨時的経費の負担があったことから、R5は前年度より21.94ポイントの減となった。今後、支払利息・地方債償還金はほぼ横ばい、料金収入は人口減少により減少で推移することから、今後は令和元年度上下水道運営審議会の答申に基づく料金の引上げを着実に実行する予定である。●企業債残高対事業規模比率は、既発債の着実な償還によって減少傾向にあり、R5は類似団体と比較して451.02ポイント下回った。全国平均数値も下回っていることから、比較的健全な状況であると言える。今後も地方債残高は着実に減少し、ストックマネジメント事業等の建設改良事業の規模も比較的小さいことから数値に与える影響は少なく、これまでと同様に減少していく見込みである。●経費回収率については、R5は前年度比で22.96ポイント減少し、類似団体との比較でも18.82ポイント下回っている。料金収入の減少が要因であり、継続的な徴収対策の強化や維持管理費の抑制等図る予定である。また、ストックマネジメント事業等による計画的な施設更新や維持管理費のさらなる抑制を行いながら、料金の見直しにより更なる健全性の向上を図っていかなければならない。●汚水処理原価についても、近年数値が改善傾向にあったものの、修繕料の増加や人口減少による有収水量の減少等により、R5は前年度比で70.83円増加した。今後も維持管理費の抑制等を通じ、効率性の更なる向上を図りたい。●施設利用率は、類似団体より7.29ポイント下回っているが、水洗化率がすでに高い水準に達していることから、今後の利用率向上は見込めない状態である。今後、人口減少による処理水量の減少も予想されるため、隣接する農業集落排水処理区との統合を含め、事業運営の見直しを行っていく必要がある。</t>
    <rPh sb="10" eb="12">
      <t>リョウキン</t>
    </rPh>
    <rPh sb="12" eb="14">
      <t>シュウニュウ</t>
    </rPh>
    <rPh sb="14" eb="15">
      <t>オヨ</t>
    </rPh>
    <rPh sb="16" eb="19">
      <t>クリイレキン</t>
    </rPh>
    <rPh sb="20" eb="21">
      <t>ゲン</t>
    </rPh>
    <rPh sb="22" eb="24">
      <t>コウエイ</t>
    </rPh>
    <rPh sb="24" eb="26">
      <t>キギョウ</t>
    </rPh>
    <rPh sb="26" eb="28">
      <t>カイケイ</t>
    </rPh>
    <rPh sb="28" eb="30">
      <t>イコウ</t>
    </rPh>
    <rPh sb="30" eb="32">
      <t>ギョウム</t>
    </rPh>
    <rPh sb="34" eb="37">
      <t>リンジテキ</t>
    </rPh>
    <rPh sb="37" eb="39">
      <t>ケイヒ</t>
    </rPh>
    <rPh sb="40" eb="42">
      <t>フタン</t>
    </rPh>
    <rPh sb="54" eb="57">
      <t>ゼンネンド</t>
    </rPh>
    <rPh sb="75" eb="77">
      <t>コンゴ</t>
    </rPh>
    <rPh sb="78" eb="80">
      <t>シハラ</t>
    </rPh>
    <rPh sb="80" eb="82">
      <t>リソク</t>
    </rPh>
    <rPh sb="83" eb="86">
      <t>チホウサイ</t>
    </rPh>
    <rPh sb="86" eb="89">
      <t>ショウカンキン</t>
    </rPh>
    <rPh sb="92" eb="93">
      <t>ヨコ</t>
    </rPh>
    <rPh sb="96" eb="98">
      <t>リョウキン</t>
    </rPh>
    <rPh sb="98" eb="100">
      <t>シュウニュウ</t>
    </rPh>
    <rPh sb="101" eb="103">
      <t>ジンコウ</t>
    </rPh>
    <rPh sb="103" eb="105">
      <t>ゲンショウ</t>
    </rPh>
    <rPh sb="108" eb="110">
      <t>ゲンショウ</t>
    </rPh>
    <rPh sb="111" eb="113">
      <t>スイイ</t>
    </rPh>
    <rPh sb="120" eb="122">
      <t>コンゴ</t>
    </rPh>
    <rPh sb="151" eb="153">
      <t>チャクジツ</t>
    </rPh>
    <rPh sb="154" eb="156">
      <t>ジッコウ</t>
    </rPh>
    <rPh sb="158" eb="160">
      <t>ヨテイ</t>
    </rPh>
    <rPh sb="183" eb="185">
      <t>チャクジツ</t>
    </rPh>
    <rPh sb="222" eb="224">
      <t>シタマワ</t>
    </rPh>
    <rPh sb="227" eb="231">
      <t>ゼンコクヘイキン</t>
    </rPh>
    <rPh sb="231" eb="233">
      <t>スウチ</t>
    </rPh>
    <rPh sb="234" eb="236">
      <t>シタマワ</t>
    </rPh>
    <rPh sb="251" eb="253">
      <t>ジョウキョウ</t>
    </rPh>
    <rPh sb="270" eb="272">
      <t>チャクジツ</t>
    </rPh>
    <rPh sb="291" eb="293">
      <t>ケンセツ</t>
    </rPh>
    <rPh sb="293" eb="295">
      <t>カイリョウ</t>
    </rPh>
    <rPh sb="311" eb="313">
      <t>スウチ</t>
    </rPh>
    <rPh sb="314" eb="315">
      <t>アタ</t>
    </rPh>
    <rPh sb="360" eb="363">
      <t>ゼンネンド</t>
    </rPh>
    <rPh sb="363" eb="364">
      <t>ヒ</t>
    </rPh>
    <rPh sb="374" eb="376">
      <t>ゲンショウ</t>
    </rPh>
    <rPh sb="378" eb="382">
      <t>ルイジダンタイ</t>
    </rPh>
    <rPh sb="384" eb="386">
      <t>ヒカク</t>
    </rPh>
    <rPh sb="397" eb="398">
      <t>シタ</t>
    </rPh>
    <rPh sb="404" eb="406">
      <t>リョウキン</t>
    </rPh>
    <rPh sb="406" eb="408">
      <t>シュウニュウ</t>
    </rPh>
    <rPh sb="409" eb="411">
      <t>ゲンショウ</t>
    </rPh>
    <rPh sb="412" eb="414">
      <t>ヨウイン</t>
    </rPh>
    <rPh sb="418" eb="420">
      <t>ケイゾク</t>
    </rPh>
    <rPh sb="420" eb="421">
      <t>テキ</t>
    </rPh>
    <rPh sb="422" eb="424">
      <t>チョウシュウ</t>
    </rPh>
    <rPh sb="424" eb="426">
      <t>タイサク</t>
    </rPh>
    <rPh sb="427" eb="429">
      <t>キョウカ</t>
    </rPh>
    <rPh sb="438" eb="439">
      <t>トウ</t>
    </rPh>
    <rPh sb="439" eb="440">
      <t>ハカ</t>
    </rPh>
    <rPh sb="441" eb="443">
      <t>ヨテイ</t>
    </rPh>
    <rPh sb="470" eb="472">
      <t>シセツ</t>
    </rPh>
    <rPh sb="488" eb="489">
      <t>オコナ</t>
    </rPh>
    <rPh sb="540" eb="542">
      <t>キンネン</t>
    </rPh>
    <rPh sb="542" eb="544">
      <t>スウチ</t>
    </rPh>
    <rPh sb="547" eb="549">
      <t>ケイコウ</t>
    </rPh>
    <rPh sb="564" eb="566">
      <t>ジンコウ</t>
    </rPh>
    <rPh sb="566" eb="568">
      <t>ゲンショウ</t>
    </rPh>
    <rPh sb="571" eb="573">
      <t>ユウシュウ</t>
    </rPh>
    <rPh sb="573" eb="575">
      <t>スイリョウ</t>
    </rPh>
    <rPh sb="576" eb="578">
      <t>ゲンショウ</t>
    </rPh>
    <rPh sb="578" eb="579">
      <t>トウ</t>
    </rPh>
    <rPh sb="586" eb="590">
      <t>ゼンネンドヒ</t>
    </rPh>
    <rPh sb="596" eb="597">
      <t>エン</t>
    </rPh>
    <rPh sb="597" eb="599">
      <t>ゾウカ</t>
    </rPh>
    <rPh sb="602" eb="604">
      <t>コンゴ</t>
    </rPh>
    <rPh sb="615" eb="616">
      <t>ツウ</t>
    </rPh>
    <rPh sb="655" eb="657">
      <t>シタマワ</t>
    </rPh>
    <rPh sb="676" eb="677">
      <t>タッ</t>
    </rPh>
    <rPh sb="695" eb="697">
      <t>ミコ</t>
    </rPh>
    <rPh sb="706" eb="708">
      <t>コンゴ</t>
    </rPh>
    <rPh sb="716" eb="718">
      <t>ショリ</t>
    </rPh>
    <rPh sb="718" eb="720">
      <t>スイリョウ</t>
    </rPh>
    <rPh sb="721" eb="723">
      <t>ゲンショウ</t>
    </rPh>
    <rPh sb="724" eb="726">
      <t>ヨソウ</t>
    </rPh>
    <rPh sb="750" eb="751">
      <t>フク</t>
    </rPh>
    <phoneticPr fontId="4"/>
  </si>
  <si>
    <t>　管渠については、下水道事業開始以後、一部を除き耐用年数を迎えておらず、これまで緊急的に更新する必要性がなかったため、管渠改善率は0で推移している。しかし、大半が耐用年数を経過している処理施設の機械設備や電気設備の老朽化が特に目立ってきており、現在、ストックマネジメント事業に取り組んでいるところである。
　今後、これらの事業実施等により施設更新に取り組んでいく予定であるが、事業費の平準化を図りながら計画的に実施していく必要がある。</t>
    <rPh sb="19" eb="21">
      <t>イチブ</t>
    </rPh>
    <rPh sb="22" eb="23">
      <t>ノゾ</t>
    </rPh>
    <rPh sb="29" eb="30">
      <t>ムカ</t>
    </rPh>
    <rPh sb="99" eb="101">
      <t>セツビ</t>
    </rPh>
    <rPh sb="163" eb="165">
      <t>ジッシ</t>
    </rPh>
    <phoneticPr fontId="4"/>
  </si>
  <si>
    <t>　今後、維持管理費の更なる抑制を図ることは当然ながら、人口減少による料金収入の減少、老朽化施設の更新費用の増大等に対応していくためには、運営審議会の答申に沿って料金の見直し等の対策を進めていくことが重要である。
　また、本処理区（特定環境保全公共下水道）が有する余剰処理能力を活用し、下水道事業全体としてた効率的な運営を行っていくため、近隣の農業集落排水処理区との統合等の事業運営の見直しについても引き続き実施を進めていかなければならない。
　管渠についてはまだ大半が耐用年数に達していないものの、車道部のマンホール蓋等について、随所で経年劣化が見られるため、ストックマネジメント事業等により計画的に更新事業を実施していく必要がある。耐用年数を迎えている一部の管渠及び処理施設の機械・電気設備の計画的な更新を行い、事業費の平準化を図りながら、健全な事業経営へ向けた努力を行っていきたい。</t>
    <rPh sb="53" eb="55">
      <t>ゾウダイ</t>
    </rPh>
    <rPh sb="115" eb="117">
      <t>トクテイ</t>
    </rPh>
    <rPh sb="117" eb="119">
      <t>カンキョウ</t>
    </rPh>
    <rPh sb="119" eb="121">
      <t>ホゼン</t>
    </rPh>
    <rPh sb="121" eb="123">
      <t>コウキョウ</t>
    </rPh>
    <rPh sb="123" eb="126">
      <t>ゲスイドウ</t>
    </rPh>
    <rPh sb="199" eb="200">
      <t>ヒ</t>
    </rPh>
    <rPh sb="201" eb="202">
      <t>ツヅ</t>
    </rPh>
    <rPh sb="203" eb="205">
      <t>ジッシ</t>
    </rPh>
    <rPh sb="259" eb="260">
      <t>トウ</t>
    </rPh>
    <rPh sb="317" eb="319">
      <t>タイヨウ</t>
    </rPh>
    <rPh sb="319" eb="321">
      <t>ネンスウ</t>
    </rPh>
    <rPh sb="322" eb="323">
      <t>ムカ</t>
    </rPh>
    <rPh sb="327" eb="329">
      <t>イチブ</t>
    </rPh>
    <rPh sb="330" eb="332">
      <t>カンキョ</t>
    </rPh>
    <rPh sb="332" eb="333">
      <t>オヨ</t>
    </rPh>
    <rPh sb="365" eb="366">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</si>
</sst>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A97-48C3-9F6C-DDA529C6AF8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9A97-48C3-9F6C-DDA529C6AF8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94.59</c:v>
                </c:pt>
                <c:pt idx="1">
                  <c:v>92.19</c:v>
                </c:pt>
                <c:pt idx="2">
                  <c:v>94.99</c:v>
                </c:pt>
                <c:pt idx="3">
                  <c:v>93.96</c:v>
                </c:pt>
                <c:pt idx="4">
                  <c:v>72.02</c:v>
                </c:pt>
              </c:numCache>
            </c:numRef>
          </c:val>
          <c:extLst>
            <c:ext xmlns:c16="http://schemas.microsoft.com/office/drawing/2014/chart" uri="{C3380CC4-5D6E-409C-BE32-E72D297353CC}">
              <c16:uniqueId val="{00000000-EC91-4725-89B6-38FFD7E6674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91-4725-89B6-38FFD7E6674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C3-450F-8D0E-1C53AE004BE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C3-450F-8D0E-1C53AE004BE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A1D-4592-B397-CEBEBC098C6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1D-4592-B397-CEBEBC098C6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95-4641-9B39-3B770AD2321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95-4641-9B39-3B770AD2321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32-4C92-BFFE-8F89296FFB8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32-4C92-BFFE-8F89296FFB8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1032.8699999999999</c:v>
                </c:pt>
                <c:pt idx="1">
                  <c:v>948.2</c:v>
                </c:pt>
                <c:pt idx="2">
                  <c:v>864.15</c:v>
                </c:pt>
                <c:pt idx="3">
                  <c:v>748.12</c:v>
                </c:pt>
                <c:pt idx="4">
                  <c:v>717.67</c:v>
                </c:pt>
              </c:numCache>
            </c:numRef>
          </c:val>
          <c:extLst>
            <c:ext xmlns:c16="http://schemas.microsoft.com/office/drawing/2014/chart" uri="{C3380CC4-5D6E-409C-BE32-E72D297353CC}">
              <c16:uniqueId val="{00000000-3537-4B8F-9872-F5F2C70AD95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3537-4B8F-9872-F5F2C70AD95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84.38</c:v>
                </c:pt>
                <c:pt idx="1">
                  <c:v>77.66</c:v>
                </c:pt>
                <c:pt idx="2">
                  <c:v>73.67</c:v>
                </c:pt>
                <c:pt idx="3">
                  <c:v>74.849999999999994</c:v>
                </c:pt>
                <c:pt idx="4">
                  <c:v>51.89</c:v>
                </c:pt>
              </c:numCache>
            </c:numRef>
          </c:val>
          <c:extLst>
            <c:ext xmlns:c16="http://schemas.microsoft.com/office/drawing/2014/chart" uri="{C3380CC4-5D6E-409C-BE32-E72D297353CC}">
              <c16:uniqueId val="{00000000-1D0B-427F-B319-D5162EE2CD8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1D0B-427F-B319-D5162EE2CD8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203.05</c:v>
                </c:pt>
                <c:pt idx="1">
                  <c:v>222.14</c:v>
                </c:pt>
                <c:pt idx="2">
                  <c:v>227.59</c:v>
                </c:pt>
                <c:pt idx="3">
                  <c:v>256.42</c:v>
                </c:pt>
                <c:pt idx="4">
                  <c:v>327.25</c:v>
                </c:pt>
              </c:numCache>
            </c:numRef>
          </c:val>
          <c:extLst>
            <c:ext xmlns:c16="http://schemas.microsoft.com/office/drawing/2014/chart" uri="{C3380CC4-5D6E-409C-BE32-E72D297353CC}">
              <c16:uniqueId val="{00000000-51FD-4949-82C2-8794C885D8B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51FD-4949-82C2-8794C885D8B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39.200000000000003</c:v>
                </c:pt>
                <c:pt idx="1">
                  <c:v>40.200000000000003</c:v>
                </c:pt>
                <c:pt idx="2">
                  <c:v>40.299999999999997</c:v>
                </c:pt>
                <c:pt idx="3">
                  <c:v>35.1</c:v>
                </c:pt>
                <c:pt idx="4">
                  <c:v>34.799999999999997</c:v>
                </c:pt>
              </c:numCache>
            </c:numRef>
          </c:val>
          <c:extLst>
            <c:ext xmlns:c16="http://schemas.microsoft.com/office/drawing/2014/chart" uri="{C3380CC4-5D6E-409C-BE32-E72D297353CC}">
              <c16:uniqueId val="{00000000-F90B-41A0-8691-1AF76024CEE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F90B-41A0-8691-1AF76024CEE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90.67</c:v>
                </c:pt>
                <c:pt idx="1">
                  <c:v>90.94</c:v>
                </c:pt>
                <c:pt idx="2">
                  <c:v>91.27</c:v>
                </c:pt>
                <c:pt idx="3">
                  <c:v>91.48</c:v>
                </c:pt>
                <c:pt idx="4">
                  <c:v>93.04</c:v>
                </c:pt>
              </c:numCache>
            </c:numRef>
          </c:val>
          <c:extLst>
            <c:ext xmlns:c16="http://schemas.microsoft.com/office/drawing/2014/chart" uri="{C3380CC4-5D6E-409C-BE32-E72D297353CC}">
              <c16:uniqueId val="{00000000-D436-488B-B5DE-E6E23A1B79B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D436-488B-B5DE-E6E23A1B79B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鳥取県　八頭町</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3"/>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61" t="s">
        <v>9</v>
      </c>
      <c r="BM7" s="62"/>
      <c r="BN7" s="62"/>
      <c r="BO7" s="62"/>
      <c r="BP7" s="62"/>
      <c r="BQ7" s="62"/>
      <c r="BR7" s="62"/>
      <c r="BS7" s="62"/>
      <c r="BT7" s="62"/>
      <c r="BU7" s="62"/>
      <c r="BV7" s="62"/>
      <c r="BW7" s="62"/>
      <c r="BX7" s="62"/>
      <c r="BY7" s="63"/>
    </row>
    <row r="8" spans="1:78" ht="18.75" customHeight="1" x14ac:dyDescent="0.15">
      <c r="A8" s="2"/>
      <c r="B8" s="64" t="str">
        <f>データ!I6</f>
        <v>法非適用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D2</v>
      </c>
      <c r="X8" s="64"/>
      <c r="Y8" s="64"/>
      <c r="Z8" s="64"/>
      <c r="AA8" s="64"/>
      <c r="AB8" s="64"/>
      <c r="AC8" s="64"/>
      <c r="AD8" s="65" t="str">
        <f>データ!$M$6</f>
        <v>非設置</v>
      </c>
      <c r="AE8" s="65"/>
      <c r="AF8" s="65"/>
      <c r="AG8" s="65"/>
      <c r="AH8" s="65"/>
      <c r="AI8" s="65"/>
      <c r="AJ8" s="65"/>
      <c r="AK8" s="3"/>
      <c r="AL8" s="53">
        <f>データ!S6</f>
        <v>15748</v>
      </c>
      <c r="AM8" s="53"/>
      <c r="AN8" s="53"/>
      <c r="AO8" s="53"/>
      <c r="AP8" s="53"/>
      <c r="AQ8" s="53"/>
      <c r="AR8" s="53"/>
      <c r="AS8" s="53"/>
      <c r="AT8" s="52">
        <f>データ!T6</f>
        <v>206.71</v>
      </c>
      <c r="AU8" s="52"/>
      <c r="AV8" s="52"/>
      <c r="AW8" s="52"/>
      <c r="AX8" s="52"/>
      <c r="AY8" s="52"/>
      <c r="AZ8" s="52"/>
      <c r="BA8" s="52"/>
      <c r="BB8" s="52">
        <f>データ!U6</f>
        <v>76.180000000000007</v>
      </c>
      <c r="BC8" s="52"/>
      <c r="BD8" s="52"/>
      <c r="BE8" s="52"/>
      <c r="BF8" s="52"/>
      <c r="BG8" s="52"/>
      <c r="BH8" s="52"/>
      <c r="BI8" s="52"/>
      <c r="BJ8" s="3"/>
      <c r="BK8" s="3"/>
      <c r="BL8" s="66" t="s">
        <v>10</v>
      </c>
      <c r="BM8" s="67"/>
      <c r="BN8" s="56" t="s">
        <v>11</v>
      </c>
      <c r="BO8" s="56"/>
      <c r="BP8" s="56"/>
      <c r="BQ8" s="56"/>
      <c r="BR8" s="56"/>
      <c r="BS8" s="56"/>
      <c r="BT8" s="56"/>
      <c r="BU8" s="56"/>
      <c r="BV8" s="56"/>
      <c r="BW8" s="56"/>
      <c r="BX8" s="56"/>
      <c r="BY8" s="57"/>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58" t="s">
        <v>16</v>
      </c>
      <c r="AE9" s="58"/>
      <c r="AF9" s="58"/>
      <c r="AG9" s="58"/>
      <c r="AH9" s="58"/>
      <c r="AI9" s="58"/>
      <c r="AJ9" s="58"/>
      <c r="AK9" s="3"/>
      <c r="AL9" s="58" t="s">
        <v>17</v>
      </c>
      <c r="AM9" s="58"/>
      <c r="AN9" s="58"/>
      <c r="AO9" s="58"/>
      <c r="AP9" s="58"/>
      <c r="AQ9" s="58"/>
      <c r="AR9" s="58"/>
      <c r="AS9" s="58"/>
      <c r="AT9" s="58" t="s">
        <v>18</v>
      </c>
      <c r="AU9" s="58"/>
      <c r="AV9" s="58"/>
      <c r="AW9" s="58"/>
      <c r="AX9" s="58"/>
      <c r="AY9" s="58"/>
      <c r="AZ9" s="58"/>
      <c r="BA9" s="58"/>
      <c r="BB9" s="58" t="s">
        <v>19</v>
      </c>
      <c r="BC9" s="58"/>
      <c r="BD9" s="58"/>
      <c r="BE9" s="58"/>
      <c r="BF9" s="58"/>
      <c r="BG9" s="58"/>
      <c r="BH9" s="58"/>
      <c r="BI9" s="58"/>
      <c r="BJ9" s="3"/>
      <c r="BK9" s="3"/>
      <c r="BL9" s="59" t="s">
        <v>20</v>
      </c>
      <c r="BM9" s="60"/>
      <c r="BN9" s="50" t="s">
        <v>21</v>
      </c>
      <c r="BO9" s="50"/>
      <c r="BP9" s="50"/>
      <c r="BQ9" s="50"/>
      <c r="BR9" s="50"/>
      <c r="BS9" s="50"/>
      <c r="BT9" s="50"/>
      <c r="BU9" s="50"/>
      <c r="BV9" s="50"/>
      <c r="BW9" s="50"/>
      <c r="BX9" s="50"/>
      <c r="BY9" s="51"/>
    </row>
    <row r="10" spans="1:78" ht="18.75" customHeight="1" x14ac:dyDescent="0.15">
      <c r="A10" s="2"/>
      <c r="B10" s="52" t="str">
        <f>データ!N6</f>
        <v>-</v>
      </c>
      <c r="C10" s="52"/>
      <c r="D10" s="52"/>
      <c r="E10" s="52"/>
      <c r="F10" s="52"/>
      <c r="G10" s="52"/>
      <c r="H10" s="52"/>
      <c r="I10" s="52" t="str">
        <f>データ!O6</f>
        <v>該当数値なし</v>
      </c>
      <c r="J10" s="52"/>
      <c r="K10" s="52"/>
      <c r="L10" s="52"/>
      <c r="M10" s="52"/>
      <c r="N10" s="52"/>
      <c r="O10" s="52"/>
      <c r="P10" s="52">
        <f>データ!P6</f>
        <v>7.98</v>
      </c>
      <c r="Q10" s="52"/>
      <c r="R10" s="52"/>
      <c r="S10" s="52"/>
      <c r="T10" s="52"/>
      <c r="U10" s="52"/>
      <c r="V10" s="52"/>
      <c r="W10" s="52">
        <f>データ!Q6</f>
        <v>90</v>
      </c>
      <c r="X10" s="52"/>
      <c r="Y10" s="52"/>
      <c r="Z10" s="52"/>
      <c r="AA10" s="52"/>
      <c r="AB10" s="52"/>
      <c r="AC10" s="52"/>
      <c r="AD10" s="53">
        <f>データ!R6</f>
        <v>3685</v>
      </c>
      <c r="AE10" s="53"/>
      <c r="AF10" s="53"/>
      <c r="AG10" s="53"/>
      <c r="AH10" s="53"/>
      <c r="AI10" s="53"/>
      <c r="AJ10" s="53"/>
      <c r="AK10" s="2"/>
      <c r="AL10" s="53">
        <f>データ!V6</f>
        <v>1250</v>
      </c>
      <c r="AM10" s="53"/>
      <c r="AN10" s="53"/>
      <c r="AO10" s="53"/>
      <c r="AP10" s="53"/>
      <c r="AQ10" s="53"/>
      <c r="AR10" s="53"/>
      <c r="AS10" s="53"/>
      <c r="AT10" s="52">
        <f>データ!W6</f>
        <v>0.55000000000000004</v>
      </c>
      <c r="AU10" s="52"/>
      <c r="AV10" s="52"/>
      <c r="AW10" s="52"/>
      <c r="AX10" s="52"/>
      <c r="AY10" s="52"/>
      <c r="AZ10" s="52"/>
      <c r="BA10" s="52"/>
      <c r="BB10" s="52">
        <f>データ!X6</f>
        <v>2272.73</v>
      </c>
      <c r="BC10" s="52"/>
      <c r="BD10" s="52"/>
      <c r="BE10" s="52"/>
      <c r="BF10" s="52"/>
      <c r="BG10" s="52"/>
      <c r="BH10" s="52"/>
      <c r="BI10" s="52"/>
      <c r="BJ10" s="2"/>
      <c r="BK10" s="2"/>
      <c r="BL10" s="54" t="s">
        <v>22</v>
      </c>
      <c r="BM10" s="55"/>
      <c r="BN10" s="43" t="s">
        <v>23</v>
      </c>
      <c r="BO10" s="43"/>
      <c r="BP10" s="43"/>
      <c r="BQ10" s="43"/>
      <c r="BR10" s="43"/>
      <c r="BS10" s="43"/>
      <c r="BT10" s="43"/>
      <c r="BU10" s="43"/>
      <c r="BV10" s="43"/>
      <c r="BW10" s="43"/>
      <c r="BX10" s="43"/>
      <c r="BY10" s="4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5" t="s">
        <v>24</v>
      </c>
      <c r="BM11" s="45"/>
      <c r="BN11" s="45"/>
      <c r="BO11" s="45"/>
      <c r="BP11" s="45"/>
      <c r="BQ11" s="45"/>
      <c r="BR11" s="45"/>
      <c r="BS11" s="45"/>
      <c r="BT11" s="45"/>
      <c r="BU11" s="45"/>
      <c r="BV11" s="45"/>
      <c r="BW11" s="45"/>
      <c r="BX11" s="45"/>
      <c r="BY11" s="45"/>
      <c r="BZ11" s="4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5"/>
      <c r="BM12" s="45"/>
      <c r="BN12" s="45"/>
      <c r="BO12" s="45"/>
      <c r="BP12" s="45"/>
      <c r="BQ12" s="45"/>
      <c r="BR12" s="45"/>
      <c r="BS12" s="45"/>
      <c r="BT12" s="45"/>
      <c r="BU12" s="45"/>
      <c r="BV12" s="45"/>
      <c r="BW12" s="45"/>
      <c r="BX12" s="45"/>
      <c r="BY12" s="45"/>
      <c r="BZ12" s="4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6"/>
      <c r="BM13" s="46"/>
      <c r="BN13" s="46"/>
      <c r="BO13" s="46"/>
      <c r="BP13" s="46"/>
      <c r="BQ13" s="46"/>
      <c r="BR13" s="46"/>
      <c r="BS13" s="46"/>
      <c r="BT13" s="46"/>
      <c r="BU13" s="46"/>
      <c r="BV13" s="46"/>
      <c r="BW13" s="46"/>
      <c r="BX13" s="46"/>
      <c r="BY13" s="46"/>
      <c r="BZ13" s="46"/>
    </row>
    <row r="14" spans="1:78" ht="13.5" customHeight="1" x14ac:dyDescent="0.15">
      <c r="A14" s="2"/>
      <c r="B14" s="47" t="s">
        <v>25</v>
      </c>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9"/>
      <c r="BK14" s="2"/>
      <c r="BL14" s="36" t="s">
        <v>26</v>
      </c>
      <c r="BM14" s="37"/>
      <c r="BN14" s="37"/>
      <c r="BO14" s="37"/>
      <c r="BP14" s="37"/>
      <c r="BQ14" s="37"/>
      <c r="BR14" s="37"/>
      <c r="BS14" s="37"/>
      <c r="BT14" s="37"/>
      <c r="BU14" s="37"/>
      <c r="BV14" s="37"/>
      <c r="BW14" s="37"/>
      <c r="BX14" s="37"/>
      <c r="BY14" s="37"/>
      <c r="BZ14" s="38"/>
    </row>
    <row r="15" spans="1:78" ht="13.5" customHeight="1" x14ac:dyDescent="0.15">
      <c r="A15" s="2"/>
      <c r="B15" s="33"/>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5"/>
      <c r="BK15" s="2"/>
      <c r="BL15" s="39"/>
      <c r="BM15" s="40"/>
      <c r="BN15" s="40"/>
      <c r="BO15" s="40"/>
      <c r="BP15" s="40"/>
      <c r="BQ15" s="40"/>
      <c r="BR15" s="40"/>
      <c r="BS15" s="40"/>
      <c r="BT15" s="40"/>
      <c r="BU15" s="40"/>
      <c r="BV15" s="40"/>
      <c r="BW15" s="40"/>
      <c r="BX15" s="40"/>
      <c r="BY15" s="40"/>
      <c r="BZ15" s="4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8" t="s">
        <v>118</v>
      </c>
      <c r="BM16" s="79"/>
      <c r="BN16" s="79"/>
      <c r="BO16" s="79"/>
      <c r="BP16" s="79"/>
      <c r="BQ16" s="79"/>
      <c r="BR16" s="79"/>
      <c r="BS16" s="79"/>
      <c r="BT16" s="79"/>
      <c r="BU16" s="79"/>
      <c r="BV16" s="79"/>
      <c r="BW16" s="79"/>
      <c r="BX16" s="79"/>
      <c r="BY16" s="79"/>
      <c r="BZ16" s="8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8"/>
      <c r="BM17" s="79"/>
      <c r="BN17" s="79"/>
      <c r="BO17" s="79"/>
      <c r="BP17" s="79"/>
      <c r="BQ17" s="79"/>
      <c r="BR17" s="79"/>
      <c r="BS17" s="79"/>
      <c r="BT17" s="79"/>
      <c r="BU17" s="79"/>
      <c r="BV17" s="79"/>
      <c r="BW17" s="79"/>
      <c r="BX17" s="79"/>
      <c r="BY17" s="79"/>
      <c r="BZ17" s="8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8"/>
      <c r="BM18" s="79"/>
      <c r="BN18" s="79"/>
      <c r="BO18" s="79"/>
      <c r="BP18" s="79"/>
      <c r="BQ18" s="79"/>
      <c r="BR18" s="79"/>
      <c r="BS18" s="79"/>
      <c r="BT18" s="79"/>
      <c r="BU18" s="79"/>
      <c r="BV18" s="79"/>
      <c r="BW18" s="79"/>
      <c r="BX18" s="79"/>
      <c r="BY18" s="79"/>
      <c r="BZ18" s="8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8"/>
      <c r="BM19" s="79"/>
      <c r="BN19" s="79"/>
      <c r="BO19" s="79"/>
      <c r="BP19" s="79"/>
      <c r="BQ19" s="79"/>
      <c r="BR19" s="79"/>
      <c r="BS19" s="79"/>
      <c r="BT19" s="79"/>
      <c r="BU19" s="79"/>
      <c r="BV19" s="79"/>
      <c r="BW19" s="79"/>
      <c r="BX19" s="79"/>
      <c r="BY19" s="79"/>
      <c r="BZ19" s="8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8"/>
      <c r="BM20" s="79"/>
      <c r="BN20" s="79"/>
      <c r="BO20" s="79"/>
      <c r="BP20" s="79"/>
      <c r="BQ20" s="79"/>
      <c r="BR20" s="79"/>
      <c r="BS20" s="79"/>
      <c r="BT20" s="79"/>
      <c r="BU20" s="79"/>
      <c r="BV20" s="79"/>
      <c r="BW20" s="79"/>
      <c r="BX20" s="79"/>
      <c r="BY20" s="79"/>
      <c r="BZ20" s="8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8"/>
      <c r="BM21" s="79"/>
      <c r="BN21" s="79"/>
      <c r="BO21" s="79"/>
      <c r="BP21" s="79"/>
      <c r="BQ21" s="79"/>
      <c r="BR21" s="79"/>
      <c r="BS21" s="79"/>
      <c r="BT21" s="79"/>
      <c r="BU21" s="79"/>
      <c r="BV21" s="79"/>
      <c r="BW21" s="79"/>
      <c r="BX21" s="79"/>
      <c r="BY21" s="79"/>
      <c r="BZ21" s="8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8"/>
      <c r="BM22" s="79"/>
      <c r="BN22" s="79"/>
      <c r="BO22" s="79"/>
      <c r="BP22" s="79"/>
      <c r="BQ22" s="79"/>
      <c r="BR22" s="79"/>
      <c r="BS22" s="79"/>
      <c r="BT22" s="79"/>
      <c r="BU22" s="79"/>
      <c r="BV22" s="79"/>
      <c r="BW22" s="79"/>
      <c r="BX22" s="79"/>
      <c r="BY22" s="79"/>
      <c r="BZ22" s="8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8"/>
      <c r="BM23" s="79"/>
      <c r="BN23" s="79"/>
      <c r="BO23" s="79"/>
      <c r="BP23" s="79"/>
      <c r="BQ23" s="79"/>
      <c r="BR23" s="79"/>
      <c r="BS23" s="79"/>
      <c r="BT23" s="79"/>
      <c r="BU23" s="79"/>
      <c r="BV23" s="79"/>
      <c r="BW23" s="79"/>
      <c r="BX23" s="79"/>
      <c r="BY23" s="79"/>
      <c r="BZ23" s="8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8"/>
      <c r="BM24" s="79"/>
      <c r="BN24" s="79"/>
      <c r="BO24" s="79"/>
      <c r="BP24" s="79"/>
      <c r="BQ24" s="79"/>
      <c r="BR24" s="79"/>
      <c r="BS24" s="79"/>
      <c r="BT24" s="79"/>
      <c r="BU24" s="79"/>
      <c r="BV24" s="79"/>
      <c r="BW24" s="79"/>
      <c r="BX24" s="79"/>
      <c r="BY24" s="79"/>
      <c r="BZ24" s="8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8"/>
      <c r="BM25" s="79"/>
      <c r="BN25" s="79"/>
      <c r="BO25" s="79"/>
      <c r="BP25" s="79"/>
      <c r="BQ25" s="79"/>
      <c r="BR25" s="79"/>
      <c r="BS25" s="79"/>
      <c r="BT25" s="79"/>
      <c r="BU25" s="79"/>
      <c r="BV25" s="79"/>
      <c r="BW25" s="79"/>
      <c r="BX25" s="79"/>
      <c r="BY25" s="79"/>
      <c r="BZ25" s="8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8"/>
      <c r="BM26" s="79"/>
      <c r="BN26" s="79"/>
      <c r="BO26" s="79"/>
      <c r="BP26" s="79"/>
      <c r="BQ26" s="79"/>
      <c r="BR26" s="79"/>
      <c r="BS26" s="79"/>
      <c r="BT26" s="79"/>
      <c r="BU26" s="79"/>
      <c r="BV26" s="79"/>
      <c r="BW26" s="79"/>
      <c r="BX26" s="79"/>
      <c r="BY26" s="79"/>
      <c r="BZ26" s="8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8"/>
      <c r="BM27" s="79"/>
      <c r="BN27" s="79"/>
      <c r="BO27" s="79"/>
      <c r="BP27" s="79"/>
      <c r="BQ27" s="79"/>
      <c r="BR27" s="79"/>
      <c r="BS27" s="79"/>
      <c r="BT27" s="79"/>
      <c r="BU27" s="79"/>
      <c r="BV27" s="79"/>
      <c r="BW27" s="79"/>
      <c r="BX27" s="79"/>
      <c r="BY27" s="79"/>
      <c r="BZ27" s="8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8"/>
      <c r="BM28" s="79"/>
      <c r="BN28" s="79"/>
      <c r="BO28" s="79"/>
      <c r="BP28" s="79"/>
      <c r="BQ28" s="79"/>
      <c r="BR28" s="79"/>
      <c r="BS28" s="79"/>
      <c r="BT28" s="79"/>
      <c r="BU28" s="79"/>
      <c r="BV28" s="79"/>
      <c r="BW28" s="79"/>
      <c r="BX28" s="79"/>
      <c r="BY28" s="79"/>
      <c r="BZ28" s="8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8"/>
      <c r="BM29" s="79"/>
      <c r="BN29" s="79"/>
      <c r="BO29" s="79"/>
      <c r="BP29" s="79"/>
      <c r="BQ29" s="79"/>
      <c r="BR29" s="79"/>
      <c r="BS29" s="79"/>
      <c r="BT29" s="79"/>
      <c r="BU29" s="79"/>
      <c r="BV29" s="79"/>
      <c r="BW29" s="79"/>
      <c r="BX29" s="79"/>
      <c r="BY29" s="79"/>
      <c r="BZ29" s="8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8"/>
      <c r="BM30" s="79"/>
      <c r="BN30" s="79"/>
      <c r="BO30" s="79"/>
      <c r="BP30" s="79"/>
      <c r="BQ30" s="79"/>
      <c r="BR30" s="79"/>
      <c r="BS30" s="79"/>
      <c r="BT30" s="79"/>
      <c r="BU30" s="79"/>
      <c r="BV30" s="79"/>
      <c r="BW30" s="79"/>
      <c r="BX30" s="79"/>
      <c r="BY30" s="79"/>
      <c r="BZ30" s="8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8"/>
      <c r="BM31" s="79"/>
      <c r="BN31" s="79"/>
      <c r="BO31" s="79"/>
      <c r="BP31" s="79"/>
      <c r="BQ31" s="79"/>
      <c r="BR31" s="79"/>
      <c r="BS31" s="79"/>
      <c r="BT31" s="79"/>
      <c r="BU31" s="79"/>
      <c r="BV31" s="79"/>
      <c r="BW31" s="79"/>
      <c r="BX31" s="79"/>
      <c r="BY31" s="79"/>
      <c r="BZ31" s="8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8"/>
      <c r="BM32" s="79"/>
      <c r="BN32" s="79"/>
      <c r="BO32" s="79"/>
      <c r="BP32" s="79"/>
      <c r="BQ32" s="79"/>
      <c r="BR32" s="79"/>
      <c r="BS32" s="79"/>
      <c r="BT32" s="79"/>
      <c r="BU32" s="79"/>
      <c r="BV32" s="79"/>
      <c r="BW32" s="79"/>
      <c r="BX32" s="79"/>
      <c r="BY32" s="79"/>
      <c r="BZ32" s="8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8"/>
      <c r="BM33" s="79"/>
      <c r="BN33" s="79"/>
      <c r="BO33" s="79"/>
      <c r="BP33" s="79"/>
      <c r="BQ33" s="79"/>
      <c r="BR33" s="79"/>
      <c r="BS33" s="79"/>
      <c r="BT33" s="79"/>
      <c r="BU33" s="79"/>
      <c r="BV33" s="79"/>
      <c r="BW33" s="79"/>
      <c r="BX33" s="79"/>
      <c r="BY33" s="79"/>
      <c r="BZ33" s="8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8"/>
      <c r="BM34" s="79"/>
      <c r="BN34" s="79"/>
      <c r="BO34" s="79"/>
      <c r="BP34" s="79"/>
      <c r="BQ34" s="79"/>
      <c r="BR34" s="79"/>
      <c r="BS34" s="79"/>
      <c r="BT34" s="79"/>
      <c r="BU34" s="79"/>
      <c r="BV34" s="79"/>
      <c r="BW34" s="79"/>
      <c r="BX34" s="79"/>
      <c r="BY34" s="79"/>
      <c r="BZ34" s="8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8"/>
      <c r="BM35" s="79"/>
      <c r="BN35" s="79"/>
      <c r="BO35" s="79"/>
      <c r="BP35" s="79"/>
      <c r="BQ35" s="79"/>
      <c r="BR35" s="79"/>
      <c r="BS35" s="79"/>
      <c r="BT35" s="79"/>
      <c r="BU35" s="79"/>
      <c r="BV35" s="79"/>
      <c r="BW35" s="79"/>
      <c r="BX35" s="79"/>
      <c r="BY35" s="79"/>
      <c r="BZ35" s="8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8"/>
      <c r="BM36" s="79"/>
      <c r="BN36" s="79"/>
      <c r="BO36" s="79"/>
      <c r="BP36" s="79"/>
      <c r="BQ36" s="79"/>
      <c r="BR36" s="79"/>
      <c r="BS36" s="79"/>
      <c r="BT36" s="79"/>
      <c r="BU36" s="79"/>
      <c r="BV36" s="79"/>
      <c r="BW36" s="79"/>
      <c r="BX36" s="79"/>
      <c r="BY36" s="79"/>
      <c r="BZ36" s="8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8"/>
      <c r="BM37" s="79"/>
      <c r="BN37" s="79"/>
      <c r="BO37" s="79"/>
      <c r="BP37" s="79"/>
      <c r="BQ37" s="79"/>
      <c r="BR37" s="79"/>
      <c r="BS37" s="79"/>
      <c r="BT37" s="79"/>
      <c r="BU37" s="79"/>
      <c r="BV37" s="79"/>
      <c r="BW37" s="79"/>
      <c r="BX37" s="79"/>
      <c r="BY37" s="79"/>
      <c r="BZ37" s="8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8"/>
      <c r="BM38" s="79"/>
      <c r="BN38" s="79"/>
      <c r="BO38" s="79"/>
      <c r="BP38" s="79"/>
      <c r="BQ38" s="79"/>
      <c r="BR38" s="79"/>
      <c r="BS38" s="79"/>
      <c r="BT38" s="79"/>
      <c r="BU38" s="79"/>
      <c r="BV38" s="79"/>
      <c r="BW38" s="79"/>
      <c r="BX38" s="79"/>
      <c r="BY38" s="79"/>
      <c r="BZ38" s="8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8"/>
      <c r="BM39" s="79"/>
      <c r="BN39" s="79"/>
      <c r="BO39" s="79"/>
      <c r="BP39" s="79"/>
      <c r="BQ39" s="79"/>
      <c r="BR39" s="79"/>
      <c r="BS39" s="79"/>
      <c r="BT39" s="79"/>
      <c r="BU39" s="79"/>
      <c r="BV39" s="79"/>
      <c r="BW39" s="79"/>
      <c r="BX39" s="79"/>
      <c r="BY39" s="79"/>
      <c r="BZ39" s="8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8"/>
      <c r="BM40" s="79"/>
      <c r="BN40" s="79"/>
      <c r="BO40" s="79"/>
      <c r="BP40" s="79"/>
      <c r="BQ40" s="79"/>
      <c r="BR40" s="79"/>
      <c r="BS40" s="79"/>
      <c r="BT40" s="79"/>
      <c r="BU40" s="79"/>
      <c r="BV40" s="79"/>
      <c r="BW40" s="79"/>
      <c r="BX40" s="79"/>
      <c r="BY40" s="79"/>
      <c r="BZ40" s="8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8"/>
      <c r="BM41" s="79"/>
      <c r="BN41" s="79"/>
      <c r="BO41" s="79"/>
      <c r="BP41" s="79"/>
      <c r="BQ41" s="79"/>
      <c r="BR41" s="79"/>
      <c r="BS41" s="79"/>
      <c r="BT41" s="79"/>
      <c r="BU41" s="79"/>
      <c r="BV41" s="79"/>
      <c r="BW41" s="79"/>
      <c r="BX41" s="79"/>
      <c r="BY41" s="79"/>
      <c r="BZ41" s="8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8"/>
      <c r="BM42" s="79"/>
      <c r="BN42" s="79"/>
      <c r="BO42" s="79"/>
      <c r="BP42" s="79"/>
      <c r="BQ42" s="79"/>
      <c r="BR42" s="79"/>
      <c r="BS42" s="79"/>
      <c r="BT42" s="79"/>
      <c r="BU42" s="79"/>
      <c r="BV42" s="79"/>
      <c r="BW42" s="79"/>
      <c r="BX42" s="79"/>
      <c r="BY42" s="79"/>
      <c r="BZ42" s="8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8"/>
      <c r="BM43" s="79"/>
      <c r="BN43" s="79"/>
      <c r="BO43" s="79"/>
      <c r="BP43" s="79"/>
      <c r="BQ43" s="79"/>
      <c r="BR43" s="79"/>
      <c r="BS43" s="79"/>
      <c r="BT43" s="79"/>
      <c r="BU43" s="79"/>
      <c r="BV43" s="79"/>
      <c r="BW43" s="79"/>
      <c r="BX43" s="79"/>
      <c r="BY43" s="79"/>
      <c r="BZ43" s="8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1"/>
      <c r="BM44" s="82"/>
      <c r="BN44" s="82"/>
      <c r="BO44" s="82"/>
      <c r="BP44" s="82"/>
      <c r="BQ44" s="82"/>
      <c r="BR44" s="82"/>
      <c r="BS44" s="82"/>
      <c r="BT44" s="82"/>
      <c r="BU44" s="82"/>
      <c r="BV44" s="82"/>
      <c r="BW44" s="82"/>
      <c r="BX44" s="82"/>
      <c r="BY44" s="82"/>
      <c r="BZ44" s="8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6" t="s">
        <v>27</v>
      </c>
      <c r="BM45" s="37"/>
      <c r="BN45" s="37"/>
      <c r="BO45" s="37"/>
      <c r="BP45" s="37"/>
      <c r="BQ45" s="37"/>
      <c r="BR45" s="37"/>
      <c r="BS45" s="37"/>
      <c r="BT45" s="37"/>
      <c r="BU45" s="37"/>
      <c r="BV45" s="37"/>
      <c r="BW45" s="37"/>
      <c r="BX45" s="37"/>
      <c r="BY45" s="37"/>
      <c r="BZ45" s="3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9"/>
      <c r="BM46" s="40"/>
      <c r="BN46" s="40"/>
      <c r="BO46" s="40"/>
      <c r="BP46" s="40"/>
      <c r="BQ46" s="40"/>
      <c r="BR46" s="40"/>
      <c r="BS46" s="40"/>
      <c r="BT46" s="40"/>
      <c r="BU46" s="40"/>
      <c r="BV46" s="40"/>
      <c r="BW46" s="40"/>
      <c r="BX46" s="40"/>
      <c r="BY46" s="40"/>
      <c r="BZ46" s="4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119</v>
      </c>
      <c r="BM47" s="84"/>
      <c r="BN47" s="84"/>
      <c r="BO47" s="84"/>
      <c r="BP47" s="84"/>
      <c r="BQ47" s="84"/>
      <c r="BR47" s="84"/>
      <c r="BS47" s="84"/>
      <c r="BT47" s="84"/>
      <c r="BU47" s="84"/>
      <c r="BV47" s="84"/>
      <c r="BW47" s="84"/>
      <c r="BX47" s="84"/>
      <c r="BY47" s="84"/>
      <c r="BZ47" s="2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84"/>
      <c r="BN48" s="84"/>
      <c r="BO48" s="84"/>
      <c r="BP48" s="84"/>
      <c r="BQ48" s="84"/>
      <c r="BR48" s="84"/>
      <c r="BS48" s="84"/>
      <c r="BT48" s="84"/>
      <c r="BU48" s="84"/>
      <c r="BV48" s="84"/>
      <c r="BW48" s="84"/>
      <c r="BX48" s="84"/>
      <c r="BY48" s="84"/>
      <c r="BZ48" s="2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84"/>
      <c r="BN49" s="84"/>
      <c r="BO49" s="84"/>
      <c r="BP49" s="84"/>
      <c r="BQ49" s="84"/>
      <c r="BR49" s="84"/>
      <c r="BS49" s="84"/>
      <c r="BT49" s="84"/>
      <c r="BU49" s="84"/>
      <c r="BV49" s="84"/>
      <c r="BW49" s="84"/>
      <c r="BX49" s="84"/>
      <c r="BY49" s="84"/>
      <c r="BZ49" s="2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84"/>
      <c r="BN50" s="84"/>
      <c r="BO50" s="84"/>
      <c r="BP50" s="84"/>
      <c r="BQ50" s="84"/>
      <c r="BR50" s="84"/>
      <c r="BS50" s="84"/>
      <c r="BT50" s="84"/>
      <c r="BU50" s="84"/>
      <c r="BV50" s="84"/>
      <c r="BW50" s="84"/>
      <c r="BX50" s="84"/>
      <c r="BY50" s="84"/>
      <c r="BZ50" s="2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84"/>
      <c r="BN51" s="84"/>
      <c r="BO51" s="84"/>
      <c r="BP51" s="84"/>
      <c r="BQ51" s="84"/>
      <c r="BR51" s="84"/>
      <c r="BS51" s="84"/>
      <c r="BT51" s="84"/>
      <c r="BU51" s="84"/>
      <c r="BV51" s="84"/>
      <c r="BW51" s="84"/>
      <c r="BX51" s="84"/>
      <c r="BY51" s="84"/>
      <c r="BZ51" s="2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84"/>
      <c r="BN52" s="84"/>
      <c r="BO52" s="84"/>
      <c r="BP52" s="84"/>
      <c r="BQ52" s="84"/>
      <c r="BR52" s="84"/>
      <c r="BS52" s="84"/>
      <c r="BT52" s="84"/>
      <c r="BU52" s="84"/>
      <c r="BV52" s="84"/>
      <c r="BW52" s="84"/>
      <c r="BX52" s="84"/>
      <c r="BY52" s="84"/>
      <c r="BZ52" s="2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84"/>
      <c r="BN53" s="84"/>
      <c r="BO53" s="84"/>
      <c r="BP53" s="84"/>
      <c r="BQ53" s="84"/>
      <c r="BR53" s="84"/>
      <c r="BS53" s="84"/>
      <c r="BT53" s="84"/>
      <c r="BU53" s="84"/>
      <c r="BV53" s="84"/>
      <c r="BW53" s="84"/>
      <c r="BX53" s="84"/>
      <c r="BY53" s="84"/>
      <c r="BZ53" s="2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84"/>
      <c r="BN54" s="84"/>
      <c r="BO54" s="84"/>
      <c r="BP54" s="84"/>
      <c r="BQ54" s="84"/>
      <c r="BR54" s="84"/>
      <c r="BS54" s="84"/>
      <c r="BT54" s="84"/>
      <c r="BU54" s="84"/>
      <c r="BV54" s="84"/>
      <c r="BW54" s="84"/>
      <c r="BX54" s="84"/>
      <c r="BY54" s="84"/>
      <c r="BZ54" s="2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84"/>
      <c r="BN55" s="84"/>
      <c r="BO55" s="84"/>
      <c r="BP55" s="84"/>
      <c r="BQ55" s="84"/>
      <c r="BR55" s="84"/>
      <c r="BS55" s="84"/>
      <c r="BT55" s="84"/>
      <c r="BU55" s="84"/>
      <c r="BV55" s="84"/>
      <c r="BW55" s="84"/>
      <c r="BX55" s="84"/>
      <c r="BY55" s="84"/>
      <c r="BZ55" s="2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84"/>
      <c r="BN56" s="84"/>
      <c r="BO56" s="84"/>
      <c r="BP56" s="84"/>
      <c r="BQ56" s="84"/>
      <c r="BR56" s="84"/>
      <c r="BS56" s="84"/>
      <c r="BT56" s="84"/>
      <c r="BU56" s="84"/>
      <c r="BV56" s="84"/>
      <c r="BW56" s="84"/>
      <c r="BX56" s="84"/>
      <c r="BY56" s="84"/>
      <c r="BZ56" s="2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84"/>
      <c r="BN57" s="84"/>
      <c r="BO57" s="84"/>
      <c r="BP57" s="84"/>
      <c r="BQ57" s="84"/>
      <c r="BR57" s="84"/>
      <c r="BS57" s="84"/>
      <c r="BT57" s="84"/>
      <c r="BU57" s="84"/>
      <c r="BV57" s="84"/>
      <c r="BW57" s="84"/>
      <c r="BX57" s="84"/>
      <c r="BY57" s="84"/>
      <c r="BZ57" s="2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84"/>
      <c r="BN58" s="84"/>
      <c r="BO58" s="84"/>
      <c r="BP58" s="84"/>
      <c r="BQ58" s="84"/>
      <c r="BR58" s="84"/>
      <c r="BS58" s="84"/>
      <c r="BT58" s="84"/>
      <c r="BU58" s="84"/>
      <c r="BV58" s="84"/>
      <c r="BW58" s="84"/>
      <c r="BX58" s="84"/>
      <c r="BY58" s="84"/>
      <c r="BZ58" s="2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84"/>
      <c r="BN59" s="84"/>
      <c r="BO59" s="84"/>
      <c r="BP59" s="84"/>
      <c r="BQ59" s="84"/>
      <c r="BR59" s="84"/>
      <c r="BS59" s="84"/>
      <c r="BT59" s="84"/>
      <c r="BU59" s="84"/>
      <c r="BV59" s="84"/>
      <c r="BW59" s="84"/>
      <c r="BX59" s="84"/>
      <c r="BY59" s="84"/>
      <c r="BZ59" s="29"/>
    </row>
    <row r="60" spans="1:78" ht="13.5" customHeight="1" x14ac:dyDescent="0.15">
      <c r="A60" s="2"/>
      <c r="B60" s="33" t="s">
        <v>28</v>
      </c>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5"/>
      <c r="BK60" s="2"/>
      <c r="BL60" s="28"/>
      <c r="BM60" s="84"/>
      <c r="BN60" s="84"/>
      <c r="BO60" s="84"/>
      <c r="BP60" s="84"/>
      <c r="BQ60" s="84"/>
      <c r="BR60" s="84"/>
      <c r="BS60" s="84"/>
      <c r="BT60" s="84"/>
      <c r="BU60" s="84"/>
      <c r="BV60" s="84"/>
      <c r="BW60" s="84"/>
      <c r="BX60" s="84"/>
      <c r="BY60" s="84"/>
      <c r="BZ60" s="29"/>
    </row>
    <row r="61" spans="1:78" ht="13.5" customHeight="1" x14ac:dyDescent="0.15">
      <c r="A61" s="2"/>
      <c r="B61" s="33"/>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5"/>
      <c r="BK61" s="2"/>
      <c r="BL61" s="28"/>
      <c r="BM61" s="84"/>
      <c r="BN61" s="84"/>
      <c r="BO61" s="84"/>
      <c r="BP61" s="84"/>
      <c r="BQ61" s="84"/>
      <c r="BR61" s="84"/>
      <c r="BS61" s="84"/>
      <c r="BT61" s="84"/>
      <c r="BU61" s="84"/>
      <c r="BV61" s="84"/>
      <c r="BW61" s="84"/>
      <c r="BX61" s="84"/>
      <c r="BY61" s="84"/>
      <c r="BZ61" s="2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84"/>
      <c r="BN62" s="84"/>
      <c r="BO62" s="84"/>
      <c r="BP62" s="84"/>
      <c r="BQ62" s="84"/>
      <c r="BR62" s="84"/>
      <c r="BS62" s="84"/>
      <c r="BT62" s="84"/>
      <c r="BU62" s="84"/>
      <c r="BV62" s="84"/>
      <c r="BW62" s="84"/>
      <c r="BX62" s="84"/>
      <c r="BY62" s="84"/>
      <c r="BZ62" s="2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6" t="s">
        <v>29</v>
      </c>
      <c r="BM64" s="37"/>
      <c r="BN64" s="37"/>
      <c r="BO64" s="37"/>
      <c r="BP64" s="37"/>
      <c r="BQ64" s="37"/>
      <c r="BR64" s="37"/>
      <c r="BS64" s="37"/>
      <c r="BT64" s="37"/>
      <c r="BU64" s="37"/>
      <c r="BV64" s="37"/>
      <c r="BW64" s="37"/>
      <c r="BX64" s="37"/>
      <c r="BY64" s="37"/>
      <c r="BZ64" s="3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9"/>
      <c r="BM65" s="40"/>
      <c r="BN65" s="40"/>
      <c r="BO65" s="40"/>
      <c r="BP65" s="40"/>
      <c r="BQ65" s="40"/>
      <c r="BR65" s="40"/>
      <c r="BS65" s="40"/>
      <c r="BT65" s="40"/>
      <c r="BU65" s="40"/>
      <c r="BV65" s="40"/>
      <c r="BW65" s="40"/>
      <c r="BX65" s="40"/>
      <c r="BY65" s="40"/>
      <c r="BZ65" s="4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8" t="s">
        <v>120</v>
      </c>
      <c r="BM66" s="79"/>
      <c r="BN66" s="79"/>
      <c r="BO66" s="79"/>
      <c r="BP66" s="79"/>
      <c r="BQ66" s="79"/>
      <c r="BR66" s="79"/>
      <c r="BS66" s="79"/>
      <c r="BT66" s="79"/>
      <c r="BU66" s="79"/>
      <c r="BV66" s="79"/>
      <c r="BW66" s="79"/>
      <c r="BX66" s="79"/>
      <c r="BY66" s="79"/>
      <c r="BZ66" s="8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8"/>
      <c r="BM67" s="79"/>
      <c r="BN67" s="79"/>
      <c r="BO67" s="79"/>
      <c r="BP67" s="79"/>
      <c r="BQ67" s="79"/>
      <c r="BR67" s="79"/>
      <c r="BS67" s="79"/>
      <c r="BT67" s="79"/>
      <c r="BU67" s="79"/>
      <c r="BV67" s="79"/>
      <c r="BW67" s="79"/>
      <c r="BX67" s="79"/>
      <c r="BY67" s="79"/>
      <c r="BZ67" s="8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8"/>
      <c r="BM68" s="79"/>
      <c r="BN68" s="79"/>
      <c r="BO68" s="79"/>
      <c r="BP68" s="79"/>
      <c r="BQ68" s="79"/>
      <c r="BR68" s="79"/>
      <c r="BS68" s="79"/>
      <c r="BT68" s="79"/>
      <c r="BU68" s="79"/>
      <c r="BV68" s="79"/>
      <c r="BW68" s="79"/>
      <c r="BX68" s="79"/>
      <c r="BY68" s="79"/>
      <c r="BZ68" s="8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8"/>
      <c r="BM69" s="79"/>
      <c r="BN69" s="79"/>
      <c r="BO69" s="79"/>
      <c r="BP69" s="79"/>
      <c r="BQ69" s="79"/>
      <c r="BR69" s="79"/>
      <c r="BS69" s="79"/>
      <c r="BT69" s="79"/>
      <c r="BU69" s="79"/>
      <c r="BV69" s="79"/>
      <c r="BW69" s="79"/>
      <c r="BX69" s="79"/>
      <c r="BY69" s="79"/>
      <c r="BZ69" s="8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8"/>
      <c r="BM70" s="79"/>
      <c r="BN70" s="79"/>
      <c r="BO70" s="79"/>
      <c r="BP70" s="79"/>
      <c r="BQ70" s="79"/>
      <c r="BR70" s="79"/>
      <c r="BS70" s="79"/>
      <c r="BT70" s="79"/>
      <c r="BU70" s="79"/>
      <c r="BV70" s="79"/>
      <c r="BW70" s="79"/>
      <c r="BX70" s="79"/>
      <c r="BY70" s="79"/>
      <c r="BZ70" s="8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8"/>
      <c r="BM71" s="79"/>
      <c r="BN71" s="79"/>
      <c r="BO71" s="79"/>
      <c r="BP71" s="79"/>
      <c r="BQ71" s="79"/>
      <c r="BR71" s="79"/>
      <c r="BS71" s="79"/>
      <c r="BT71" s="79"/>
      <c r="BU71" s="79"/>
      <c r="BV71" s="79"/>
      <c r="BW71" s="79"/>
      <c r="BX71" s="79"/>
      <c r="BY71" s="79"/>
      <c r="BZ71" s="8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8"/>
      <c r="BM72" s="79"/>
      <c r="BN72" s="79"/>
      <c r="BO72" s="79"/>
      <c r="BP72" s="79"/>
      <c r="BQ72" s="79"/>
      <c r="BR72" s="79"/>
      <c r="BS72" s="79"/>
      <c r="BT72" s="79"/>
      <c r="BU72" s="79"/>
      <c r="BV72" s="79"/>
      <c r="BW72" s="79"/>
      <c r="BX72" s="79"/>
      <c r="BY72" s="79"/>
      <c r="BZ72" s="8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8"/>
      <c r="BM73" s="79"/>
      <c r="BN73" s="79"/>
      <c r="BO73" s="79"/>
      <c r="BP73" s="79"/>
      <c r="BQ73" s="79"/>
      <c r="BR73" s="79"/>
      <c r="BS73" s="79"/>
      <c r="BT73" s="79"/>
      <c r="BU73" s="79"/>
      <c r="BV73" s="79"/>
      <c r="BW73" s="79"/>
      <c r="BX73" s="79"/>
      <c r="BY73" s="79"/>
      <c r="BZ73" s="8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8"/>
      <c r="BM74" s="79"/>
      <c r="BN74" s="79"/>
      <c r="BO74" s="79"/>
      <c r="BP74" s="79"/>
      <c r="BQ74" s="79"/>
      <c r="BR74" s="79"/>
      <c r="BS74" s="79"/>
      <c r="BT74" s="79"/>
      <c r="BU74" s="79"/>
      <c r="BV74" s="79"/>
      <c r="BW74" s="79"/>
      <c r="BX74" s="79"/>
      <c r="BY74" s="79"/>
      <c r="BZ74" s="8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8"/>
      <c r="BM75" s="79"/>
      <c r="BN75" s="79"/>
      <c r="BO75" s="79"/>
      <c r="BP75" s="79"/>
      <c r="BQ75" s="79"/>
      <c r="BR75" s="79"/>
      <c r="BS75" s="79"/>
      <c r="BT75" s="79"/>
      <c r="BU75" s="79"/>
      <c r="BV75" s="79"/>
      <c r="BW75" s="79"/>
      <c r="BX75" s="79"/>
      <c r="BY75" s="79"/>
      <c r="BZ75" s="8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8"/>
      <c r="BM76" s="79"/>
      <c r="BN76" s="79"/>
      <c r="BO76" s="79"/>
      <c r="BP76" s="79"/>
      <c r="BQ76" s="79"/>
      <c r="BR76" s="79"/>
      <c r="BS76" s="79"/>
      <c r="BT76" s="79"/>
      <c r="BU76" s="79"/>
      <c r="BV76" s="79"/>
      <c r="BW76" s="79"/>
      <c r="BX76" s="79"/>
      <c r="BY76" s="79"/>
      <c r="BZ76" s="8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8"/>
      <c r="BM77" s="79"/>
      <c r="BN77" s="79"/>
      <c r="BO77" s="79"/>
      <c r="BP77" s="79"/>
      <c r="BQ77" s="79"/>
      <c r="BR77" s="79"/>
      <c r="BS77" s="79"/>
      <c r="BT77" s="79"/>
      <c r="BU77" s="79"/>
      <c r="BV77" s="79"/>
      <c r="BW77" s="79"/>
      <c r="BX77" s="79"/>
      <c r="BY77" s="79"/>
      <c r="BZ77" s="8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8"/>
      <c r="BM78" s="79"/>
      <c r="BN78" s="79"/>
      <c r="BO78" s="79"/>
      <c r="BP78" s="79"/>
      <c r="BQ78" s="79"/>
      <c r="BR78" s="79"/>
      <c r="BS78" s="79"/>
      <c r="BT78" s="79"/>
      <c r="BU78" s="79"/>
      <c r="BV78" s="79"/>
      <c r="BW78" s="79"/>
      <c r="BX78" s="79"/>
      <c r="BY78" s="79"/>
      <c r="BZ78" s="8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8"/>
      <c r="BM79" s="79"/>
      <c r="BN79" s="79"/>
      <c r="BO79" s="79"/>
      <c r="BP79" s="79"/>
      <c r="BQ79" s="79"/>
      <c r="BR79" s="79"/>
      <c r="BS79" s="79"/>
      <c r="BT79" s="79"/>
      <c r="BU79" s="79"/>
      <c r="BV79" s="79"/>
      <c r="BW79" s="79"/>
      <c r="BX79" s="79"/>
      <c r="BY79" s="79"/>
      <c r="BZ79" s="8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8"/>
      <c r="BM80" s="79"/>
      <c r="BN80" s="79"/>
      <c r="BO80" s="79"/>
      <c r="BP80" s="79"/>
      <c r="BQ80" s="79"/>
      <c r="BR80" s="79"/>
      <c r="BS80" s="79"/>
      <c r="BT80" s="79"/>
      <c r="BU80" s="79"/>
      <c r="BV80" s="79"/>
      <c r="BW80" s="79"/>
      <c r="BX80" s="79"/>
      <c r="BY80" s="79"/>
      <c r="BZ80" s="8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8"/>
      <c r="BM81" s="79"/>
      <c r="BN81" s="79"/>
      <c r="BO81" s="79"/>
      <c r="BP81" s="79"/>
      <c r="BQ81" s="79"/>
      <c r="BR81" s="79"/>
      <c r="BS81" s="79"/>
      <c r="BT81" s="79"/>
      <c r="BU81" s="79"/>
      <c r="BV81" s="79"/>
      <c r="BW81" s="79"/>
      <c r="BX81" s="79"/>
      <c r="BY81" s="79"/>
      <c r="BZ81" s="8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1"/>
      <c r="BM82" s="82"/>
      <c r="BN82" s="82"/>
      <c r="BO82" s="82"/>
      <c r="BP82" s="82"/>
      <c r="BQ82" s="82"/>
      <c r="BR82" s="82"/>
      <c r="BS82" s="82"/>
      <c r="BT82" s="82"/>
      <c r="BU82" s="82"/>
      <c r="BV82" s="82"/>
      <c r="BW82" s="82"/>
      <c r="BX82" s="82"/>
      <c r="BY82" s="82"/>
      <c r="BZ82" s="83"/>
    </row>
    <row r="83" spans="1:78" x14ac:dyDescent="0.15">
      <c r="C83" s="42" t="s">
        <v>30</v>
      </c>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【1,156.82】</v>
      </c>
      <c r="I86" s="12" t="str">
        <f>データ!CA6</f>
        <v>【75.33】</v>
      </c>
      <c r="J86" s="12" t="str">
        <f>データ!CL6</f>
        <v>【215.73】</v>
      </c>
      <c r="K86" s="12" t="str">
        <f>データ!CW6</f>
        <v>【43.28】</v>
      </c>
      <c r="L86" s="12" t="str">
        <f>データ!DH6</f>
        <v>【86.21】</v>
      </c>
      <c r="M86" s="12" t="s">
        <v>44</v>
      </c>
      <c r="N86" s="12" t="s">
        <v>44</v>
      </c>
      <c r="O86" s="12" t="str">
        <f>データ!EO6</f>
        <v>【0.11】</v>
      </c>
    </row>
  </sheetData>
  <sheetProtection algorithmName="SHA-512" hashValue="/H4lTC4/yciTIu4DXXndH1dj0cU88oReuylRkj7ckmr/KoBaxLvxe38xvnmnl0b6duskOSaRMd4fwCdnRMpEdg==" saltValue="xV+ZNmLdk4vQ4sj1yVfTs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L16:BZ44"/>
    <mergeCell ref="BN10:BY10"/>
    <mergeCell ref="BL11:BZ13"/>
    <mergeCell ref="B14:BJ15"/>
    <mergeCell ref="BL14:BZ15"/>
    <mergeCell ref="B60:BJ61"/>
    <mergeCell ref="BL64:BZ65"/>
    <mergeCell ref="C83:BJ83"/>
    <mergeCell ref="BL47:BZ63"/>
    <mergeCell ref="BL66:BZ82"/>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1" t="s">
        <v>54</v>
      </c>
      <c r="I3" s="72"/>
      <c r="J3" s="72"/>
      <c r="K3" s="72"/>
      <c r="L3" s="72"/>
      <c r="M3" s="72"/>
      <c r="N3" s="72"/>
      <c r="O3" s="72"/>
      <c r="P3" s="72"/>
      <c r="Q3" s="72"/>
      <c r="R3" s="72"/>
      <c r="S3" s="72"/>
      <c r="T3" s="72"/>
      <c r="U3" s="72"/>
      <c r="V3" s="72"/>
      <c r="W3" s="72"/>
      <c r="X3" s="73"/>
      <c r="Y3" s="77" t="s">
        <v>55</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56</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5" x14ac:dyDescent="0.15">
      <c r="A4" s="14" t="s">
        <v>57</v>
      </c>
      <c r="B4" s="16"/>
      <c r="C4" s="16"/>
      <c r="D4" s="16"/>
      <c r="E4" s="16"/>
      <c r="F4" s="16"/>
      <c r="G4" s="16"/>
      <c r="H4" s="74"/>
      <c r="I4" s="75"/>
      <c r="J4" s="75"/>
      <c r="K4" s="75"/>
      <c r="L4" s="75"/>
      <c r="M4" s="75"/>
      <c r="N4" s="75"/>
      <c r="O4" s="75"/>
      <c r="P4" s="75"/>
      <c r="Q4" s="75"/>
      <c r="R4" s="75"/>
      <c r="S4" s="75"/>
      <c r="T4" s="75"/>
      <c r="U4" s="75"/>
      <c r="V4" s="75"/>
      <c r="W4" s="75"/>
      <c r="X4" s="76"/>
      <c r="Y4" s="70" t="s">
        <v>58</v>
      </c>
      <c r="Z4" s="70"/>
      <c r="AA4" s="70"/>
      <c r="AB4" s="70"/>
      <c r="AC4" s="70"/>
      <c r="AD4" s="70"/>
      <c r="AE4" s="70"/>
      <c r="AF4" s="70"/>
      <c r="AG4" s="70"/>
      <c r="AH4" s="70"/>
      <c r="AI4" s="70"/>
      <c r="AJ4" s="70" t="s">
        <v>59</v>
      </c>
      <c r="AK4" s="70"/>
      <c r="AL4" s="70"/>
      <c r="AM4" s="70"/>
      <c r="AN4" s="70"/>
      <c r="AO4" s="70"/>
      <c r="AP4" s="70"/>
      <c r="AQ4" s="70"/>
      <c r="AR4" s="70"/>
      <c r="AS4" s="70"/>
      <c r="AT4" s="70"/>
      <c r="AU4" s="70" t="s">
        <v>60</v>
      </c>
      <c r="AV4" s="70"/>
      <c r="AW4" s="70"/>
      <c r="AX4" s="70"/>
      <c r="AY4" s="70"/>
      <c r="AZ4" s="70"/>
      <c r="BA4" s="70"/>
      <c r="BB4" s="70"/>
      <c r="BC4" s="70"/>
      <c r="BD4" s="70"/>
      <c r="BE4" s="70"/>
      <c r="BF4" s="70" t="s">
        <v>61</v>
      </c>
      <c r="BG4" s="70"/>
      <c r="BH4" s="70"/>
      <c r="BI4" s="70"/>
      <c r="BJ4" s="70"/>
      <c r="BK4" s="70"/>
      <c r="BL4" s="70"/>
      <c r="BM4" s="70"/>
      <c r="BN4" s="70"/>
      <c r="BO4" s="70"/>
      <c r="BP4" s="70"/>
      <c r="BQ4" s="70" t="s">
        <v>62</v>
      </c>
      <c r="BR4" s="70"/>
      <c r="BS4" s="70"/>
      <c r="BT4" s="70"/>
      <c r="BU4" s="70"/>
      <c r="BV4" s="70"/>
      <c r="BW4" s="70"/>
      <c r="BX4" s="70"/>
      <c r="BY4" s="70"/>
      <c r="BZ4" s="70"/>
      <c r="CA4" s="70"/>
      <c r="CB4" s="70" t="s">
        <v>63</v>
      </c>
      <c r="CC4" s="70"/>
      <c r="CD4" s="70"/>
      <c r="CE4" s="70"/>
      <c r="CF4" s="70"/>
      <c r="CG4" s="70"/>
      <c r="CH4" s="70"/>
      <c r="CI4" s="70"/>
      <c r="CJ4" s="70"/>
      <c r="CK4" s="70"/>
      <c r="CL4" s="70"/>
      <c r="CM4" s="70" t="s">
        <v>64</v>
      </c>
      <c r="CN4" s="70"/>
      <c r="CO4" s="70"/>
      <c r="CP4" s="70"/>
      <c r="CQ4" s="70"/>
      <c r="CR4" s="70"/>
      <c r="CS4" s="70"/>
      <c r="CT4" s="70"/>
      <c r="CU4" s="70"/>
      <c r="CV4" s="70"/>
      <c r="CW4" s="70"/>
      <c r="CX4" s="70" t="s">
        <v>65</v>
      </c>
      <c r="CY4" s="70"/>
      <c r="CZ4" s="70"/>
      <c r="DA4" s="70"/>
      <c r="DB4" s="70"/>
      <c r="DC4" s="70"/>
      <c r="DD4" s="70"/>
      <c r="DE4" s="70"/>
      <c r="DF4" s="70"/>
      <c r="DG4" s="70"/>
      <c r="DH4" s="70"/>
      <c r="DI4" s="70" t="s">
        <v>66</v>
      </c>
      <c r="DJ4" s="70"/>
      <c r="DK4" s="70"/>
      <c r="DL4" s="70"/>
      <c r="DM4" s="70"/>
      <c r="DN4" s="70"/>
      <c r="DO4" s="70"/>
      <c r="DP4" s="70"/>
      <c r="DQ4" s="70"/>
      <c r="DR4" s="70"/>
      <c r="DS4" s="70"/>
      <c r="DT4" s="70" t="s">
        <v>67</v>
      </c>
      <c r="DU4" s="70"/>
      <c r="DV4" s="70"/>
      <c r="DW4" s="70"/>
      <c r="DX4" s="70"/>
      <c r="DY4" s="70"/>
      <c r="DZ4" s="70"/>
      <c r="EA4" s="70"/>
      <c r="EB4" s="70"/>
      <c r="EC4" s="70"/>
      <c r="ED4" s="70"/>
      <c r="EE4" s="70" t="s">
        <v>68</v>
      </c>
      <c r="EF4" s="70"/>
      <c r="EG4" s="70"/>
      <c r="EH4" s="70"/>
      <c r="EI4" s="70"/>
      <c r="EJ4" s="70"/>
      <c r="EK4" s="70"/>
      <c r="EL4" s="70"/>
      <c r="EM4" s="70"/>
      <c r="EN4" s="70"/>
      <c r="EO4" s="70"/>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313297</v>
      </c>
      <c r="D6" s="19">
        <f t="shared" si="3"/>
        <v>47</v>
      </c>
      <c r="E6" s="19">
        <f t="shared" si="3"/>
        <v>17</v>
      </c>
      <c r="F6" s="19">
        <f t="shared" si="3"/>
        <v>4</v>
      </c>
      <c r="G6" s="19">
        <f t="shared" si="3"/>
        <v>0</v>
      </c>
      <c r="H6" s="19" t="str">
        <f t="shared" si="3"/>
        <v>鳥取県　八頭町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7.98</v>
      </c>
      <c r="Q6" s="20">
        <f t="shared" si="3"/>
        <v>90</v>
      </c>
      <c r="R6" s="20">
        <f t="shared" si="3"/>
        <v>3685</v>
      </c>
      <c r="S6" s="20">
        <f t="shared" si="3"/>
        <v>15748</v>
      </c>
      <c r="T6" s="20">
        <f t="shared" si="3"/>
        <v>206.71</v>
      </c>
      <c r="U6" s="20">
        <f t="shared" si="3"/>
        <v>76.180000000000007</v>
      </c>
      <c r="V6" s="20">
        <f t="shared" si="3"/>
        <v>1250</v>
      </c>
      <c r="W6" s="20">
        <f t="shared" si="3"/>
        <v>0.55000000000000004</v>
      </c>
      <c r="X6" s="20">
        <f t="shared" si="3"/>
        <v>2272.73</v>
      </c>
      <c r="Y6" s="21">
        <f>IF(Y7="",NA(),Y7)</f>
        <v>94.59</v>
      </c>
      <c r="Z6" s="21">
        <f t="shared" ref="Z6:AH6" si="4">IF(Z7="",NA(),Z7)</f>
        <v>92.19</v>
      </c>
      <c r="AA6" s="21">
        <f t="shared" si="4"/>
        <v>94.99</v>
      </c>
      <c r="AB6" s="21">
        <f t="shared" si="4"/>
        <v>93.96</v>
      </c>
      <c r="AC6" s="21">
        <f t="shared" si="4"/>
        <v>72.02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1032.8699999999999</v>
      </c>
      <c r="BG6" s="21">
        <f t="shared" ref="BG6:BO6" si="7">IF(BG7="",NA(),BG7)</f>
        <v>948.2</v>
      </c>
      <c r="BH6" s="21">
        <f t="shared" si="7"/>
        <v>864.15</v>
      </c>
      <c r="BI6" s="21">
        <f t="shared" si="7"/>
        <v>748.12</v>
      </c>
      <c r="BJ6" s="21">
        <f t="shared" si="7"/>
        <v>717.67</v>
      </c>
      <c r="BK6" s="21">
        <f t="shared" si="7"/>
        <v>1206.79</v>
      </c>
      <c r="BL6" s="21">
        <f t="shared" si="7"/>
        <v>1258.43</v>
      </c>
      <c r="BM6" s="21">
        <f t="shared" si="7"/>
        <v>1163.75</v>
      </c>
      <c r="BN6" s="21">
        <f t="shared" si="7"/>
        <v>1195.47</v>
      </c>
      <c r="BO6" s="21">
        <f t="shared" si="7"/>
        <v>1168.69</v>
      </c>
      <c r="BP6" s="20" t="str">
        <f>IF(BP7="","",IF(BP7="-","【-】","【"&amp;SUBSTITUTE(TEXT(BP7,"#,##0.00"),"-","△")&amp;"】"))</f>
        <v>【1,156.82】</v>
      </c>
      <c r="BQ6" s="21">
        <f>IF(BQ7="",NA(),BQ7)</f>
        <v>84.38</v>
      </c>
      <c r="BR6" s="21">
        <f t="shared" ref="BR6:BZ6" si="8">IF(BR7="",NA(),BR7)</f>
        <v>77.66</v>
      </c>
      <c r="BS6" s="21">
        <f t="shared" si="8"/>
        <v>73.67</v>
      </c>
      <c r="BT6" s="21">
        <f t="shared" si="8"/>
        <v>74.849999999999994</v>
      </c>
      <c r="BU6" s="21">
        <f t="shared" si="8"/>
        <v>51.89</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203.05</v>
      </c>
      <c r="CC6" s="21">
        <f t="shared" ref="CC6:CK6" si="9">IF(CC7="",NA(),CC7)</f>
        <v>222.14</v>
      </c>
      <c r="CD6" s="21">
        <f t="shared" si="9"/>
        <v>227.59</v>
      </c>
      <c r="CE6" s="21">
        <f t="shared" si="9"/>
        <v>256.42</v>
      </c>
      <c r="CF6" s="21">
        <f t="shared" si="9"/>
        <v>327.25</v>
      </c>
      <c r="CG6" s="21">
        <f t="shared" si="9"/>
        <v>228.47</v>
      </c>
      <c r="CH6" s="21">
        <f t="shared" si="9"/>
        <v>224.88</v>
      </c>
      <c r="CI6" s="21">
        <f t="shared" si="9"/>
        <v>228.64</v>
      </c>
      <c r="CJ6" s="21">
        <f t="shared" si="9"/>
        <v>239.46</v>
      </c>
      <c r="CK6" s="21">
        <f t="shared" si="9"/>
        <v>233.15</v>
      </c>
      <c r="CL6" s="20" t="str">
        <f>IF(CL7="","",IF(CL7="-","【-】","【"&amp;SUBSTITUTE(TEXT(CL7,"#,##0.00"),"-","△")&amp;"】"))</f>
        <v>【215.73】</v>
      </c>
      <c r="CM6" s="21">
        <f>IF(CM7="",NA(),CM7)</f>
        <v>39.200000000000003</v>
      </c>
      <c r="CN6" s="21">
        <f t="shared" ref="CN6:CV6" si="10">IF(CN7="",NA(),CN7)</f>
        <v>40.200000000000003</v>
      </c>
      <c r="CO6" s="21">
        <f t="shared" si="10"/>
        <v>40.299999999999997</v>
      </c>
      <c r="CP6" s="21">
        <f t="shared" si="10"/>
        <v>35.1</v>
      </c>
      <c r="CQ6" s="21">
        <f t="shared" si="10"/>
        <v>34.799999999999997</v>
      </c>
      <c r="CR6" s="21">
        <f t="shared" si="10"/>
        <v>42.47</v>
      </c>
      <c r="CS6" s="21">
        <f t="shared" si="10"/>
        <v>42.4</v>
      </c>
      <c r="CT6" s="21">
        <f t="shared" si="10"/>
        <v>42.28</v>
      </c>
      <c r="CU6" s="21">
        <f t="shared" si="10"/>
        <v>41.06</v>
      </c>
      <c r="CV6" s="21">
        <f t="shared" si="10"/>
        <v>42.09</v>
      </c>
      <c r="CW6" s="20" t="str">
        <f>IF(CW7="","",IF(CW7="-","【-】","【"&amp;SUBSTITUTE(TEXT(CW7,"#,##0.00"),"-","△")&amp;"】"))</f>
        <v>【43.28】</v>
      </c>
      <c r="CX6" s="21">
        <f>IF(CX7="",NA(),CX7)</f>
        <v>90.67</v>
      </c>
      <c r="CY6" s="21">
        <f t="shared" ref="CY6:DG6" si="11">IF(CY7="",NA(),CY7)</f>
        <v>90.94</v>
      </c>
      <c r="CZ6" s="21">
        <f t="shared" si="11"/>
        <v>91.27</v>
      </c>
      <c r="DA6" s="21">
        <f t="shared" si="11"/>
        <v>91.48</v>
      </c>
      <c r="DB6" s="21">
        <f t="shared" si="11"/>
        <v>93.04</v>
      </c>
      <c r="DC6" s="21">
        <f t="shared" si="11"/>
        <v>83.75</v>
      </c>
      <c r="DD6" s="21">
        <f t="shared" si="11"/>
        <v>84.19</v>
      </c>
      <c r="DE6" s="21">
        <f t="shared" si="11"/>
        <v>84.34</v>
      </c>
      <c r="DF6" s="21">
        <f t="shared" si="11"/>
        <v>84.34</v>
      </c>
      <c r="DG6" s="21">
        <f t="shared" si="11"/>
        <v>84.73</v>
      </c>
      <c r="DH6" s="20" t="str">
        <f>IF(DH7="","",IF(DH7="-","【-】","【"&amp;SUBSTITUTE(TEXT(DH7,"#,##0.00"),"-","△")&amp;"】"))</f>
        <v>【86.21】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5" s="22" customFormat="1" x14ac:dyDescent="0.15">
      <c r="A7" s="14"/>
      <c r="B7" s="23">
        <v>2023</v>
      </c>
      <c r="C7" s="23">
        <v>313297</v>
      </c>
      <c r="D7" s="23">
        <v>47</v>
      </c>
      <c r="E7" s="23">
        <v>17</v>
      </c>
      <c r="F7" s="23">
        <v>4</v>
      </c>
      <c r="G7" s="23">
        <v>0</v>
      </c>
      <c r="H7" s="23" t="s">
        <v>98</v>
      </c>
      <c r="I7" s="23" t="s">
        <v>99</v>
      </c>
      <c r="J7" s="23" t="s">
        <v>100</v>
      </c>
      <c r="K7" s="23" t="s">
        <v>101</v>
      </c>
      <c r="L7" s="23" t="s">
        <v>102</v>
      </c>
      <c r="M7" s="23" t="s">
        <v>103</v>
      </c>
      <c r="N7" s="24" t="s">
        <v>104</v>
      </c>
      <c r="O7" s="24" t="s">
        <v>105</v>
      </c>
      <c r="P7" s="24">
        <v>7.98</v>
      </c>
      <c r="Q7" s="24">
        <v>90</v>
      </c>
      <c r="R7" s="24">
        <v>3685</v>
      </c>
      <c r="S7" s="24">
        <v>15748</v>
      </c>
      <c r="T7" s="24">
        <v>206.71</v>
      </c>
      <c r="U7" s="24">
        <v>76.180000000000007</v>
      </c>
      <c r="V7" s="24">
        <v>1250</v>
      </c>
      <c r="W7" s="24">
        <v>0.55000000000000004</v>
      </c>
      <c r="X7" s="24">
        <v>2272.73</v>
      </c>
      <c r="Y7" s="24">
        <v>94.59</v>
      </c>
      <c r="Z7" s="24">
        <v>92.19</v>
      </c>
      <c r="AA7" s="24">
        <v>94.99</v>
      </c>
      <c r="AB7" s="24">
        <v>93.96</v>
      </c>
      <c r="AC7" s="24">
        <v>72.02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1032.8699999999999</v>
      </c>
      <c r="BG7" s="24">
        <v>948.2</v>
      </c>
      <c r="BH7" s="24">
        <v>864.15</v>
      </c>
      <c r="BI7" s="24">
        <v>748.12</v>
      </c>
      <c r="BJ7" s="24">
        <v>717.67</v>
      </c>
      <c r="BK7" s="24">
        <v>1206.79</v>
      </c>
      <c r="BL7" s="24">
        <v>1258.43</v>
      </c>
      <c r="BM7" s="24">
        <v>1163.75</v>
      </c>
      <c r="BN7" s="24">
        <v>1195.47</v>
      </c>
      <c r="BO7" s="24">
        <v>1168.69</v>
      </c>
      <c r="BP7" s="24">
        <v>1156.82</v>
      </c>
      <c r="BQ7" s="24">
        <v>84.38</v>
      </c>
      <c r="BR7" s="24">
        <v>77.66</v>
      </c>
      <c r="BS7" s="24">
        <v>73.67</v>
      </c>
      <c r="BT7" s="24">
        <v>74.849999999999994</v>
      </c>
      <c r="BU7" s="24">
        <v>51.89</v>
      </c>
      <c r="BV7" s="24">
        <v>71.84</v>
      </c>
      <c r="BW7" s="24">
        <v>73.36</v>
      </c>
      <c r="BX7" s="24">
        <v>72.599999999999994</v>
      </c>
      <c r="BY7" s="24">
        <v>69.430000000000007</v>
      </c>
      <c r="BZ7" s="24">
        <v>70.709999999999994</v>
      </c>
      <c r="CA7" s="24">
        <v>75.33</v>
      </c>
      <c r="CB7" s="24">
        <v>203.05</v>
      </c>
      <c r="CC7" s="24">
        <v>222.14</v>
      </c>
      <c r="CD7" s="24">
        <v>227.59</v>
      </c>
      <c r="CE7" s="24">
        <v>256.42</v>
      </c>
      <c r="CF7" s="24">
        <v>327.25</v>
      </c>
      <c r="CG7" s="24">
        <v>228.47</v>
      </c>
      <c r="CH7" s="24">
        <v>224.88</v>
      </c>
      <c r="CI7" s="24">
        <v>228.64</v>
      </c>
      <c r="CJ7" s="24">
        <v>239.46</v>
      </c>
      <c r="CK7" s="24">
        <v>233.15</v>
      </c>
      <c r="CL7" s="24">
        <v>215.73</v>
      </c>
      <c r="CM7" s="24">
        <v>39.200000000000003</v>
      </c>
      <c r="CN7" s="24">
        <v>40.200000000000003</v>
      </c>
      <c r="CO7" s="24">
        <v>40.299999999999997</v>
      </c>
      <c r="CP7" s="24">
        <v>35.1</v>
      </c>
      <c r="CQ7" s="24">
        <v>34.799999999999997</v>
      </c>
      <c r="CR7" s="24">
        <v>42.47</v>
      </c>
      <c r="CS7" s="24">
        <v>42.4</v>
      </c>
      <c r="CT7" s="24">
        <v>42.28</v>
      </c>
      <c r="CU7" s="24">
        <v>41.06</v>
      </c>
      <c r="CV7" s="24">
        <v>42.09</v>
      </c>
      <c r="CW7" s="24">
        <v>43.28</v>
      </c>
      <c r="CX7" s="24">
        <v>90.67</v>
      </c>
      <c r="CY7" s="24">
        <v>90.94</v>
      </c>
      <c r="CZ7" s="24">
        <v>91.27</v>
      </c>
      <c r="DA7" s="24">
        <v>91.48</v>
      </c>
      <c r="DB7" s="24">
        <v>93.04</v>
      </c>
      <c r="DC7" s="24">
        <v>83.75</v>
      </c>
      <c r="DD7" s="24">
        <v>84.19</v>
      </c>
      <c r="DE7" s="24">
        <v>84.34</v>
      </c>
      <c r="DF7" s="24">
        <v>84.34</v>
      </c>
      <c r="DG7" s="24">
        <v>84.73</v>
      </c>
      <c r="DH7" s="24">
        <v>86.21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0.36</v>
      </c>
      <c r="EK7" s="24">
        <v>0.39</v>
      </c>
      <c r="EL7" s="24">
        <v>0.1</v>
      </c>
      <c r="EM7" s="24">
        <v>0.08</v>
      </c>
      <c r="EN7" s="24">
        <v>0.06</v>
      </c>
      <c r="EO7" s="24">
        <v>0.11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115</v>
      </c>
      <c r="E13" t="s">
        <v>114</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北村　妃徒美</cp:lastModifiedBy>
  <dcterms:created xsi:type="dcterms:W3CDTF">2025-01-24T07:31:34Z</dcterms:created>
  <dcterms:modified xsi:type="dcterms:W3CDTF">2025-01-31T09:13:10Z</dcterms:modified>
  <cp:category/>
</cp:coreProperties>
</file>