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0.1.5\環境エネルギー課\○北条砂丘風力発電所\00 会計事務等\14 発電事業者・企業会計化\2019～公営企業会計\14決算統計等　公営企業関係\令和5年度\【経営比較分析表】2023_313726_46_040_000\"/>
    </mc:Choice>
  </mc:AlternateContent>
  <xr:revisionPtr revIDLastSave="0" documentId="13_ncr:1_{68652A0B-53DD-46E4-98AE-618DD8A82E97}" xr6:coauthVersionLast="46" xr6:coauthVersionMax="46" xr10:uidLastSave="{00000000-0000-0000-0000-000000000000}"/>
  <workbookProtection workbookAlgorithmName="SHA-512" workbookHashValue="933xCOiiIis2n8+zv7Fxq3neaknvTRgypcL5qyr05bjzG11CZknWpUIGijIA1QtMAnQV58+YrBZfZLhjbwUJWQ==" workbookSaltValue="rweKq2GSazzZouAk6neTKQ==" workbookSpinCount="100000" lockStructure="1"/>
  <bookViews>
    <workbookView xWindow="-120" yWindow="-120" windowWidth="29040" windowHeight="1596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K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A18" i="5" s="1"/>
  <c r="A19" i="5" s="1"/>
  <c r="A20" i="5" s="1"/>
  <c r="A21" i="5" s="1"/>
  <c r="A22" i="5" s="1"/>
  <c r="A23" i="5" s="1"/>
  <c r="A24" i="5" s="1"/>
  <c r="A25" i="5" s="1"/>
  <c r="A26" i="5" s="1"/>
  <c r="A27" i="5" s="1"/>
  <c r="A28" i="5" s="1"/>
  <c r="A29" i="5" s="1"/>
  <c r="A30" i="5" s="1"/>
  <c r="A31" i="5" s="1"/>
  <c r="A32" i="5" s="1"/>
  <c r="A33" i="5" s="1"/>
  <c r="A34" i="5" s="1"/>
  <c r="E16" i="5"/>
  <c r="E17" i="5" s="1"/>
  <c r="A16" i="5"/>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6" i="4" s="1"/>
  <c r="CY9" i="5"/>
  <c r="MK8" i="5"/>
  <c r="MJ8" i="5"/>
  <c r="MA8" i="5"/>
  <c r="LZ8" i="5"/>
  <c r="LQ8" i="5"/>
  <c r="LQ12" i="5" s="1"/>
  <c r="RL87" i="4" s="1"/>
  <c r="LP8" i="5"/>
  <c r="LG8" i="5"/>
  <c r="LF8" i="5"/>
  <c r="KW8" i="5"/>
  <c r="KY12" i="5" s="1"/>
  <c r="ST57" i="4" s="1"/>
  <c r="KV8" i="5"/>
  <c r="KU8" i="5"/>
  <c r="KL8" i="5"/>
  <c r="KK8" i="5"/>
  <c r="KB8" i="5"/>
  <c r="KA8" i="5"/>
  <c r="JR8" i="5"/>
  <c r="JU18" i="5" s="1"/>
  <c r="JQ8" i="5"/>
  <c r="JH8" i="5"/>
  <c r="JI12" i="5" s="1"/>
  <c r="NU72" i="4" s="1"/>
  <c r="JG8" i="5"/>
  <c r="IX8" i="5"/>
  <c r="IW8" i="5"/>
  <c r="IV8" i="5"/>
  <c r="IM8" i="5"/>
  <c r="IL8" i="5"/>
  <c r="IC8" i="5"/>
  <c r="IC12" i="5" s="1"/>
  <c r="IU102" i="4" s="1"/>
  <c r="IB8" i="5"/>
  <c r="HS8" i="5"/>
  <c r="HR8" i="5"/>
  <c r="HI8" i="5"/>
  <c r="HJ18" i="5" s="1"/>
  <c r="HH8" i="5"/>
  <c r="GY8" i="5"/>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BS16" i="4" s="1"/>
  <c r="AP6" i="5"/>
  <c r="AO6" i="5"/>
  <c r="FT15" i="4" s="1"/>
  <c r="AN6" i="5"/>
  <c r="EK15" i="4" s="1"/>
  <c r="AM6" i="5"/>
  <c r="DB15" i="4" s="1"/>
  <c r="AL6" i="5"/>
  <c r="BS15" i="4" s="1"/>
  <c r="AK6" i="5"/>
  <c r="HC14" i="4" s="1"/>
  <c r="AJ6" i="5"/>
  <c r="AI6" i="5"/>
  <c r="EK14" i="4" s="1"/>
  <c r="AH6" i="5"/>
  <c r="AG6" i="5"/>
  <c r="BS14" i="4" s="1"/>
  <c r="AF6" i="5"/>
  <c r="AE6" i="5"/>
  <c r="FT13" i="4" s="1"/>
  <c r="AD6" i="5"/>
  <c r="AC6" i="5"/>
  <c r="DB13" i="4" s="1"/>
  <c r="AB6" i="5"/>
  <c r="AA6" i="5"/>
  <c r="HC12" i="4" s="1"/>
  <c r="Z6" i="5"/>
  <c r="Y6" i="5"/>
  <c r="EK12" i="4" s="1"/>
  <c r="X6" i="5"/>
  <c r="DB12" i="4" s="1"/>
  <c r="W6" i="5"/>
  <c r="BS12" i="4" s="1"/>
  <c r="V6" i="5"/>
  <c r="BS9" i="4" s="1"/>
  <c r="U6" i="5"/>
  <c r="T6" i="5"/>
  <c r="S6" i="5"/>
  <c r="R6" i="5"/>
  <c r="Q6" i="5"/>
  <c r="P6" i="5"/>
  <c r="O6" i="5"/>
  <c r="N6" i="5"/>
  <c r="BS5" i="4" s="1"/>
  <c r="M6" i="5"/>
  <c r="GD8" i="5" s="1"/>
  <c r="L6" i="5"/>
  <c r="K6" i="5"/>
  <c r="J6" i="5"/>
  <c r="I6" i="5"/>
  <c r="H6" i="5"/>
  <c r="G6" i="5"/>
  <c r="F6" i="5"/>
  <c r="E6" i="5"/>
  <c r="D6" i="5"/>
  <c r="C6" i="5"/>
  <c r="B6" i="5"/>
  <c r="E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FT16" i="4"/>
  <c r="EK16" i="4"/>
  <c r="DB16" i="4"/>
  <c r="HC15" i="4"/>
  <c r="FT14" i="4"/>
  <c r="DB14" i="4"/>
  <c r="HC13" i="4"/>
  <c r="EK13" i="4"/>
  <c r="BS13" i="4"/>
  <c r="FT12" i="4"/>
  <c r="HA7" i="4"/>
  <c r="B7" i="4"/>
  <c r="HA5" i="4"/>
  <c r="EJ5" i="4"/>
  <c r="B5" i="4"/>
  <c r="HA3" i="4"/>
  <c r="EJ3" i="4"/>
  <c r="BS3" i="4"/>
  <c r="B3" i="4"/>
  <c r="B1" i="4"/>
  <c r="C10" i="5" l="1"/>
  <c r="DB11" i="4" s="1"/>
  <c r="GG18" i="5"/>
  <c r="GF18" i="5"/>
  <c r="GE18" i="5"/>
  <c r="GF12" i="5"/>
  <c r="FU102" i="4" s="1"/>
  <c r="GE12" i="5"/>
  <c r="FD102" i="4" s="1"/>
  <c r="GH18" i="5"/>
  <c r="GH12" i="5"/>
  <c r="HC102" i="4" s="1"/>
  <c r="GD12" i="5"/>
  <c r="EM102" i="4" s="1"/>
  <c r="GD18" i="5"/>
  <c r="GG12" i="5"/>
  <c r="GL102" i="4" s="1"/>
  <c r="MD16" i="5"/>
  <c r="KO16" i="5"/>
  <c r="JA16" i="5"/>
  <c r="HL16" i="5"/>
  <c r="FW16" i="5"/>
  <c r="EH16" i="5"/>
  <c r="CS16" i="5"/>
  <c r="BB16" i="5"/>
  <c r="LJ16" i="5"/>
  <c r="JU16" i="5"/>
  <c r="IF16" i="5"/>
  <c r="GQ16" i="5"/>
  <c r="FC16" i="5"/>
  <c r="DN16" i="5"/>
  <c r="BX16" i="5"/>
  <c r="MN16" i="5"/>
  <c r="JK16" i="5"/>
  <c r="GG16" i="5"/>
  <c r="DD16" i="5"/>
  <c r="MD10" i="5"/>
  <c r="TK100" i="4" s="1"/>
  <c r="KO10" i="5"/>
  <c r="PC116" i="4" s="1"/>
  <c r="JA10" i="5"/>
  <c r="PC55" i="4" s="1"/>
  <c r="HL10" i="5"/>
  <c r="KT70" i="4" s="1"/>
  <c r="FW10" i="5"/>
  <c r="GL85" i="4" s="1"/>
  <c r="EH10" i="5"/>
  <c r="BY100" i="4" s="1"/>
  <c r="CS10" i="5"/>
  <c r="TL35" i="4" s="1"/>
  <c r="BB10" i="5"/>
  <c r="BW35" i="4" s="1"/>
  <c r="LT16" i="5"/>
  <c r="IP16" i="5"/>
  <c r="FM16" i="5"/>
  <c r="CI16" i="5"/>
  <c r="KZ16" i="5"/>
  <c r="HV16" i="5"/>
  <c r="ER16" i="5"/>
  <c r="BM16" i="5"/>
  <c r="LT10" i="5"/>
  <c r="TK85" i="4" s="1"/>
  <c r="LJ10" i="5"/>
  <c r="TK70" i="4" s="1"/>
  <c r="KZ10" i="5"/>
  <c r="TK55" i="4" s="1"/>
  <c r="FM10" i="5"/>
  <c r="GL70" i="4" s="1"/>
  <c r="FC10" i="5"/>
  <c r="GL55" i="4" s="1"/>
  <c r="ER10" i="5"/>
  <c r="BY116" i="4" s="1"/>
  <c r="KE16" i="5"/>
  <c r="MN10" i="5"/>
  <c r="TK116" i="4" s="1"/>
  <c r="HB10" i="5"/>
  <c r="KT55" i="4" s="1"/>
  <c r="GQ10" i="5"/>
  <c r="GL116" i="4" s="1"/>
  <c r="GG10" i="5"/>
  <c r="GL100" i="4" s="1"/>
  <c r="HB16" i="5"/>
  <c r="IP10" i="5"/>
  <c r="KT116" i="4" s="1"/>
  <c r="IF10" i="5"/>
  <c r="KT100" i="4" s="1"/>
  <c r="HV10" i="5"/>
  <c r="KT85" i="4" s="1"/>
  <c r="CI10" i="5"/>
  <c r="PA35" i="4" s="1"/>
  <c r="BX10" i="5"/>
  <c r="KQ35" i="4" s="1"/>
  <c r="BM10" i="5"/>
  <c r="GG35" i="4" s="1"/>
  <c r="FT11" i="4"/>
  <c r="DX16" i="5"/>
  <c r="KE10" i="5"/>
  <c r="PC100" i="4" s="1"/>
  <c r="JU10" i="5"/>
  <c r="PC85" i="4" s="1"/>
  <c r="JK10" i="5"/>
  <c r="PC70" i="4" s="1"/>
  <c r="DX10" i="5"/>
  <c r="BY85" i="4" s="1"/>
  <c r="DN10" i="5"/>
  <c r="BY70" i="4" s="1"/>
  <c r="DD10" i="5"/>
  <c r="BY55" i="4" s="1"/>
  <c r="GZ18" i="5"/>
  <c r="HC18" i="5"/>
  <c r="GY18" i="5"/>
  <c r="HB18" i="5"/>
  <c r="HA18" i="5"/>
  <c r="HC12" i="5"/>
  <c r="LK57" i="4" s="1"/>
  <c r="GY12" i="5"/>
  <c r="IU57" i="4" s="1"/>
  <c r="HB12" i="5"/>
  <c r="KT57" i="4" s="1"/>
  <c r="HA12" i="5"/>
  <c r="KC57" i="4" s="1"/>
  <c r="HV18" i="5"/>
  <c r="HU18" i="5"/>
  <c r="HT18" i="5"/>
  <c r="HV12" i="5"/>
  <c r="KT87" i="4" s="1"/>
  <c r="HW12" i="5"/>
  <c r="LK87" i="4" s="1"/>
  <c r="HW18" i="5"/>
  <c r="HU12" i="5"/>
  <c r="KC87" i="4" s="1"/>
  <c r="HS18" i="5"/>
  <c r="HT12" i="5"/>
  <c r="JL87" i="4" s="1"/>
  <c r="IN18" i="5"/>
  <c r="IQ18" i="5"/>
  <c r="IM18" i="5"/>
  <c r="IP18" i="5"/>
  <c r="IN12" i="5"/>
  <c r="JL118" i="4" s="1"/>
  <c r="IQ12" i="5"/>
  <c r="LK118" i="4" s="1"/>
  <c r="IP12" i="5"/>
  <c r="KT118" i="4" s="1"/>
  <c r="IO12" i="5"/>
  <c r="KC118" i="4" s="1"/>
  <c r="LI18" i="5"/>
  <c r="LK12" i="5"/>
  <c r="UB72" i="4" s="1"/>
  <c r="LG12" i="5"/>
  <c r="RL72" i="4" s="1"/>
  <c r="LH18" i="5"/>
  <c r="LK18" i="5"/>
  <c r="LG18" i="5"/>
  <c r="LI12" i="5"/>
  <c r="ST72" i="4" s="1"/>
  <c r="LJ12" i="5"/>
  <c r="TK72" i="4" s="1"/>
  <c r="LH12" i="5"/>
  <c r="SC72" i="4" s="1"/>
  <c r="LJ18" i="5"/>
  <c r="ME18" i="5"/>
  <c r="MA18" i="5"/>
  <c r="MC12" i="5"/>
  <c r="ST102" i="4" s="1"/>
  <c r="MD18" i="5"/>
  <c r="MC18" i="5"/>
  <c r="ME12" i="5"/>
  <c r="UB102" i="4" s="1"/>
  <c r="MA12" i="5"/>
  <c r="RL102" i="4" s="1"/>
  <c r="MB18" i="5"/>
  <c r="MB12" i="5"/>
  <c r="SC102" i="4" s="1"/>
  <c r="LH16" i="5"/>
  <c r="JS16" i="5"/>
  <c r="ID16" i="5"/>
  <c r="GO16" i="5"/>
  <c r="FA16" i="5"/>
  <c r="DL16" i="5"/>
  <c r="BV16" i="5"/>
  <c r="MB16" i="5"/>
  <c r="KM16" i="5"/>
  <c r="IY16" i="5"/>
  <c r="HJ16" i="5"/>
  <c r="FU16" i="5"/>
  <c r="EF16" i="5"/>
  <c r="CQ16" i="5"/>
  <c r="AZ16" i="5"/>
  <c r="KC16" i="5"/>
  <c r="GZ16" i="5"/>
  <c r="DV16" i="5"/>
  <c r="LH10" i="5"/>
  <c r="SC70" i="4" s="1"/>
  <c r="JS10" i="5"/>
  <c r="NU85" i="4" s="1"/>
  <c r="ID10" i="5"/>
  <c r="JL100" i="4" s="1"/>
  <c r="GO10" i="5"/>
  <c r="FD116" i="4" s="1"/>
  <c r="FA10" i="5"/>
  <c r="FD55" i="4" s="1"/>
  <c r="DL10" i="5"/>
  <c r="AM70" i="4" s="1"/>
  <c r="BV10" i="5"/>
  <c r="JE35" i="4" s="1"/>
  <c r="ML16" i="5"/>
  <c r="JI16" i="5"/>
  <c r="GE16" i="5"/>
  <c r="DB16" i="5"/>
  <c r="LR16" i="5"/>
  <c r="IN16" i="5"/>
  <c r="FK16" i="5"/>
  <c r="CG16" i="5"/>
  <c r="AZ10" i="5"/>
  <c r="AK35" i="4" s="1"/>
  <c r="BK10" i="5"/>
  <c r="EU35" i="4" s="1"/>
  <c r="GZ10" i="5"/>
  <c r="JL55" i="4" s="1"/>
  <c r="HJ10" i="5"/>
  <c r="JL70" i="4" s="1"/>
  <c r="HT10" i="5"/>
  <c r="JL85" i="4" s="1"/>
  <c r="HS12" i="5"/>
  <c r="IU87" i="4" s="1"/>
  <c r="BK16" i="5"/>
  <c r="EZ8" i="5"/>
  <c r="FT8" i="5"/>
  <c r="GN8" i="5"/>
  <c r="JK18" i="5"/>
  <c r="JJ18" i="5"/>
  <c r="JI18" i="5"/>
  <c r="JK12" i="5"/>
  <c r="PC72" i="4" s="1"/>
  <c r="JL18" i="5"/>
  <c r="JH12" i="5"/>
  <c r="ND72" i="4" s="1"/>
  <c r="JH18" i="5"/>
  <c r="JL12" i="5"/>
  <c r="PT72" i="4" s="1"/>
  <c r="JJ12" i="5"/>
  <c r="OL72" i="4" s="1"/>
  <c r="KC18" i="5"/>
  <c r="KF18" i="5"/>
  <c r="KB18" i="5"/>
  <c r="KE18" i="5"/>
  <c r="KC12" i="5"/>
  <c r="NU102" i="4" s="1"/>
  <c r="KB12" i="5"/>
  <c r="ND102" i="4" s="1"/>
  <c r="KF12" i="5"/>
  <c r="PT102" i="4" s="1"/>
  <c r="KD18" i="5"/>
  <c r="KE12" i="5"/>
  <c r="PC102" i="4" s="1"/>
  <c r="D10" i="5"/>
  <c r="FK10" i="5"/>
  <c r="FD70" i="4" s="1"/>
  <c r="FU10" i="5"/>
  <c r="FD85" i="4" s="1"/>
  <c r="GE10" i="5"/>
  <c r="FD100" i="4" s="1"/>
  <c r="LR10" i="5"/>
  <c r="SC85" i="4" s="1"/>
  <c r="MB10" i="5"/>
  <c r="SC100" i="4" s="1"/>
  <c r="ML10" i="5"/>
  <c r="SC116" i="4" s="1"/>
  <c r="JS12" i="5"/>
  <c r="NU87" i="4" s="1"/>
  <c r="EP16" i="5"/>
  <c r="IO18" i="5"/>
  <c r="HM18" i="5"/>
  <c r="HI18" i="5"/>
  <c r="HL18" i="5"/>
  <c r="HK18" i="5"/>
  <c r="HM12" i="5"/>
  <c r="LK72" i="4" s="1"/>
  <c r="HL12" i="5"/>
  <c r="KT72" i="4" s="1"/>
  <c r="HK12" i="5"/>
  <c r="KC72" i="4" s="1"/>
  <c r="HJ12" i="5"/>
  <c r="JL72" i="4" s="1"/>
  <c r="IE18" i="5"/>
  <c r="ID18" i="5"/>
  <c r="IG18" i="5"/>
  <c r="IC18" i="5"/>
  <c r="IE12" i="5"/>
  <c r="KC102" i="4" s="1"/>
  <c r="IF18" i="5"/>
  <c r="IG12" i="5"/>
  <c r="LK102" i="4" s="1"/>
  <c r="IF12" i="5"/>
  <c r="KT102" i="4" s="1"/>
  <c r="ID12" i="5"/>
  <c r="JL102" i="4" s="1"/>
  <c r="KZ18" i="5"/>
  <c r="KY18" i="5"/>
  <c r="KX18" i="5"/>
  <c r="KZ12" i="5"/>
  <c r="TK57" i="4" s="1"/>
  <c r="KW18" i="5"/>
  <c r="KX12" i="5"/>
  <c r="SC57" i="4" s="1"/>
  <c r="KW12" i="5"/>
  <c r="RL57" i="4" s="1"/>
  <c r="LA12" i="5"/>
  <c r="UB57" i="4" s="1"/>
  <c r="LR18" i="5"/>
  <c r="LT12" i="5"/>
  <c r="TK87" i="4" s="1"/>
  <c r="LU18" i="5"/>
  <c r="LQ18" i="5"/>
  <c r="LT18" i="5"/>
  <c r="LR12" i="5"/>
  <c r="SC87" i="4" s="1"/>
  <c r="LS18" i="5"/>
  <c r="LU12" i="5"/>
  <c r="UB87" i="4" s="1"/>
  <c r="LS12" i="5"/>
  <c r="ST87" i="4" s="1"/>
  <c r="MN18" i="5"/>
  <c r="ML12" i="5"/>
  <c r="SC118" i="4" s="1"/>
  <c r="MM18" i="5"/>
  <c r="ML18" i="5"/>
  <c r="MN12" i="5"/>
  <c r="TK118" i="4" s="1"/>
  <c r="MO12" i="5"/>
  <c r="UB118" i="4" s="1"/>
  <c r="MM12" i="5"/>
  <c r="ST118" i="4" s="1"/>
  <c r="MO18" i="5"/>
  <c r="MK12" i="5"/>
  <c r="RL118" i="4" s="1"/>
  <c r="DV10" i="5"/>
  <c r="AM85" i="4" s="1"/>
  <c r="EF10" i="5"/>
  <c r="AM100" i="4" s="1"/>
  <c r="EP10" i="5"/>
  <c r="AM116" i="4" s="1"/>
  <c r="KC10" i="5"/>
  <c r="NU100" i="4" s="1"/>
  <c r="KM10" i="5"/>
  <c r="NU116" i="4" s="1"/>
  <c r="KX10" i="5"/>
  <c r="SC55" i="4" s="1"/>
  <c r="GZ12" i="5"/>
  <c r="JL57" i="4" s="1"/>
  <c r="IM12" i="5"/>
  <c r="IU118" i="4" s="1"/>
  <c r="KD12" i="5"/>
  <c r="OL102" i="4" s="1"/>
  <c r="MD12" i="5"/>
  <c r="TK102" i="4" s="1"/>
  <c r="HT16" i="5"/>
  <c r="F10" i="5"/>
  <c r="B10" i="5"/>
  <c r="FJ8" i="5"/>
  <c r="JB18" i="5"/>
  <c r="IX18" i="5"/>
  <c r="JA18" i="5"/>
  <c r="IZ18" i="5"/>
  <c r="JB12" i="5"/>
  <c r="PT57" i="4" s="1"/>
  <c r="IX12" i="5"/>
  <c r="ND57" i="4" s="1"/>
  <c r="JA12" i="5"/>
  <c r="PC57" i="4" s="1"/>
  <c r="IY18" i="5"/>
  <c r="IZ12" i="5"/>
  <c r="OL57" i="4" s="1"/>
  <c r="JT18" i="5"/>
  <c r="JS18" i="5"/>
  <c r="JV18" i="5"/>
  <c r="JR18" i="5"/>
  <c r="JT12" i="5"/>
  <c r="OL87" i="4" s="1"/>
  <c r="JR12" i="5"/>
  <c r="ND87" i="4" s="1"/>
  <c r="JV12" i="5"/>
  <c r="PT87" i="4" s="1"/>
  <c r="JU12" i="5"/>
  <c r="PC87" i="4" s="1"/>
  <c r="KP18" i="5"/>
  <c r="KL18" i="5"/>
  <c r="KO18" i="5"/>
  <c r="KN18" i="5"/>
  <c r="KP12" i="5"/>
  <c r="PT118" i="4" s="1"/>
  <c r="KL12" i="5"/>
  <c r="ND118" i="4" s="1"/>
  <c r="KM12" i="5"/>
  <c r="NU118" i="4" s="1"/>
  <c r="KM18" i="5"/>
  <c r="KO12" i="5"/>
  <c r="PC118" i="4" s="1"/>
  <c r="CG10" i="5"/>
  <c r="NO35" i="4" s="1"/>
  <c r="CQ10" i="5"/>
  <c r="RZ35" i="4" s="1"/>
  <c r="DB10" i="5"/>
  <c r="AM55" i="4" s="1"/>
  <c r="IN10" i="5"/>
  <c r="JL116" i="4" s="1"/>
  <c r="IY10" i="5"/>
  <c r="NU55" i="4" s="1"/>
  <c r="JI10" i="5"/>
  <c r="NU70" i="4" s="1"/>
  <c r="HI12" i="5"/>
  <c r="IU72" i="4" s="1"/>
  <c r="IY12" i="5"/>
  <c r="NU57" i="4" s="1"/>
  <c r="KN12" i="5"/>
  <c r="OL118" i="4" s="1"/>
  <c r="KX16" i="5"/>
  <c r="LA18" i="5"/>
  <c r="FK18" i="5" l="1"/>
  <c r="FN18" i="5"/>
  <c r="FJ18" i="5"/>
  <c r="FM18" i="5"/>
  <c r="FN12" i="5"/>
  <c r="HC72" i="4" s="1"/>
  <c r="FJ12" i="5"/>
  <c r="EM72" i="4" s="1"/>
  <c r="FL18" i="5"/>
  <c r="FM12" i="5"/>
  <c r="GL72" i="4" s="1"/>
  <c r="FL12" i="5"/>
  <c r="FU72" i="4" s="1"/>
  <c r="FK12" i="5"/>
  <c r="FD72" i="4" s="1"/>
  <c r="LQ16" i="5"/>
  <c r="KB16" i="5"/>
  <c r="IM16" i="5"/>
  <c r="GY16" i="5"/>
  <c r="FJ16" i="5"/>
  <c r="DU16" i="5"/>
  <c r="CF16" i="5"/>
  <c r="MK16" i="5"/>
  <c r="KW16" i="5"/>
  <c r="JH16" i="5"/>
  <c r="HS16" i="5"/>
  <c r="GD16" i="5"/>
  <c r="EO16" i="5"/>
  <c r="DA16" i="5"/>
  <c r="BJ16" i="5"/>
  <c r="MA16" i="5"/>
  <c r="IX16" i="5"/>
  <c r="FT16" i="5"/>
  <c r="CP16" i="5"/>
  <c r="LQ10" i="5"/>
  <c r="RL85" i="4" s="1"/>
  <c r="KB10" i="5"/>
  <c r="ND100" i="4" s="1"/>
  <c r="IM10" i="5"/>
  <c r="IU116" i="4" s="1"/>
  <c r="GY10" i="5"/>
  <c r="IU55" i="4" s="1"/>
  <c r="FJ10" i="5"/>
  <c r="EM70" i="4" s="1"/>
  <c r="DU10" i="5"/>
  <c r="T85" i="4" s="1"/>
  <c r="CF10" i="5"/>
  <c r="MV35" i="4" s="1"/>
  <c r="LG16" i="5"/>
  <c r="IC16" i="5"/>
  <c r="EZ16" i="5"/>
  <c r="BU16" i="5"/>
  <c r="KL16" i="5"/>
  <c r="HI16" i="5"/>
  <c r="EE16" i="5"/>
  <c r="AY16" i="5"/>
  <c r="DK16" i="5"/>
  <c r="IC10" i="5"/>
  <c r="IU100" i="4" s="1"/>
  <c r="HS10" i="5"/>
  <c r="IU85" i="4" s="1"/>
  <c r="HI10" i="5"/>
  <c r="IU70" i="4" s="1"/>
  <c r="BU10" i="5"/>
  <c r="IL35" i="4" s="1"/>
  <c r="BJ10" i="5"/>
  <c r="EB35" i="4" s="1"/>
  <c r="AY10" i="5"/>
  <c r="R35" i="4" s="1"/>
  <c r="BS11" i="4"/>
  <c r="JR10" i="5"/>
  <c r="ND85" i="4" s="1"/>
  <c r="JH10" i="5"/>
  <c r="ND70" i="4" s="1"/>
  <c r="IX10" i="5"/>
  <c r="ND55" i="4" s="1"/>
  <c r="DK10" i="5"/>
  <c r="T70" i="4" s="1"/>
  <c r="DA10" i="5"/>
  <c r="T55" i="4" s="1"/>
  <c r="CP10" i="5"/>
  <c r="RG35" i="4" s="1"/>
  <c r="JR16" i="5"/>
  <c r="LG10" i="5"/>
  <c r="RL70" i="4" s="1"/>
  <c r="KW10" i="5"/>
  <c r="RL55" i="4" s="1"/>
  <c r="KL10" i="5"/>
  <c r="ND116" i="4" s="1"/>
  <c r="EZ10" i="5"/>
  <c r="EM55" i="4" s="1"/>
  <c r="EO10" i="5"/>
  <c r="T116" i="4" s="1"/>
  <c r="EE10" i="5"/>
  <c r="T100" i="4" s="1"/>
  <c r="GN16" i="5"/>
  <c r="MK10" i="5"/>
  <c r="RL116" i="4" s="1"/>
  <c r="MA10" i="5"/>
  <c r="RL100" i="4" s="1"/>
  <c r="GN10" i="5"/>
  <c r="EM116" i="4" s="1"/>
  <c r="GD10" i="5"/>
  <c r="EM100" i="4" s="1"/>
  <c r="FT10" i="5"/>
  <c r="EM85" i="4" s="1"/>
  <c r="GP18" i="5"/>
  <c r="GO18" i="5"/>
  <c r="GR18" i="5"/>
  <c r="GN18" i="5"/>
  <c r="GO12" i="5"/>
  <c r="FD118" i="4" s="1"/>
  <c r="GQ18" i="5"/>
  <c r="GR12" i="5"/>
  <c r="HC118" i="4" s="1"/>
  <c r="GN12" i="5"/>
  <c r="EM118" i="4" s="1"/>
  <c r="GQ12" i="5"/>
  <c r="GL118" i="4" s="1"/>
  <c r="GP12" i="5"/>
  <c r="FU118" i="4" s="1"/>
  <c r="LU16" i="5"/>
  <c r="KF16" i="5"/>
  <c r="IQ16" i="5"/>
  <c r="HC16" i="5"/>
  <c r="FN16" i="5"/>
  <c r="DY16" i="5"/>
  <c r="CJ16" i="5"/>
  <c r="MO16" i="5"/>
  <c r="LA16" i="5"/>
  <c r="JL16" i="5"/>
  <c r="HW16" i="5"/>
  <c r="GH16" i="5"/>
  <c r="ES16" i="5"/>
  <c r="DE16" i="5"/>
  <c r="BN16" i="5"/>
  <c r="KP16" i="5"/>
  <c r="HM16" i="5"/>
  <c r="EI16" i="5"/>
  <c r="BC16" i="5"/>
  <c r="LU10" i="5"/>
  <c r="UB85" i="4" s="1"/>
  <c r="KF10" i="5"/>
  <c r="PT100" i="4" s="1"/>
  <c r="IQ10" i="5"/>
  <c r="LK116" i="4" s="1"/>
  <c r="HC10" i="5"/>
  <c r="LK55" i="4" s="1"/>
  <c r="FN10" i="5"/>
  <c r="HC70" i="4" s="1"/>
  <c r="DY10" i="5"/>
  <c r="CR85" i="4" s="1"/>
  <c r="CJ10" i="5"/>
  <c r="PT35" i="4" s="1"/>
  <c r="JV16" i="5"/>
  <c r="GR16" i="5"/>
  <c r="DO16" i="5"/>
  <c r="ME16" i="5"/>
  <c r="JB16" i="5"/>
  <c r="FX16" i="5"/>
  <c r="CT16" i="5"/>
  <c r="IG16" i="5"/>
  <c r="MO10" i="5"/>
  <c r="UB116" i="4" s="1"/>
  <c r="ME10" i="5"/>
  <c r="UB100" i="4" s="1"/>
  <c r="GR10" i="5"/>
  <c r="HC116" i="4" s="1"/>
  <c r="GH10" i="5"/>
  <c r="HC100" i="4" s="1"/>
  <c r="FX10" i="5"/>
  <c r="HC85" i="4" s="1"/>
  <c r="HC11" i="4"/>
  <c r="FD16" i="5"/>
  <c r="IG10" i="5"/>
  <c r="LK100" i="4" s="1"/>
  <c r="HW10" i="5"/>
  <c r="LK85" i="4" s="1"/>
  <c r="HM10" i="5"/>
  <c r="LK70" i="4" s="1"/>
  <c r="BY10" i="5"/>
  <c r="LJ35" i="4" s="1"/>
  <c r="BN10" i="5"/>
  <c r="GZ35" i="4" s="1"/>
  <c r="BC10" i="5"/>
  <c r="CP35" i="4" s="1"/>
  <c r="BY16" i="5"/>
  <c r="JV10" i="5"/>
  <c r="PT85" i="4" s="1"/>
  <c r="JL10" i="5"/>
  <c r="PT70" i="4" s="1"/>
  <c r="JB10" i="5"/>
  <c r="PT55" i="4" s="1"/>
  <c r="DO10" i="5"/>
  <c r="CR70" i="4" s="1"/>
  <c r="DE10" i="5"/>
  <c r="CR55" i="4" s="1"/>
  <c r="CT10" i="5"/>
  <c r="UE35" i="4" s="1"/>
  <c r="LK16" i="5"/>
  <c r="LK10" i="5"/>
  <c r="UB70" i="4" s="1"/>
  <c r="LA10" i="5"/>
  <c r="UB55" i="4" s="1"/>
  <c r="KP10" i="5"/>
  <c r="PT116" i="4" s="1"/>
  <c r="FD10" i="5"/>
  <c r="HC55" i="4" s="1"/>
  <c r="ES10" i="5"/>
  <c r="CR116" i="4" s="1"/>
  <c r="EI10" i="5"/>
  <c r="CR100" i="4" s="1"/>
  <c r="MM16" i="5"/>
  <c r="KY16" i="5"/>
  <c r="JJ16" i="5"/>
  <c r="HU16" i="5"/>
  <c r="GF16" i="5"/>
  <c r="EQ16" i="5"/>
  <c r="DC16" i="5"/>
  <c r="BL16" i="5"/>
  <c r="LS16" i="5"/>
  <c r="KD16" i="5"/>
  <c r="IO16" i="5"/>
  <c r="HA16" i="5"/>
  <c r="FL16" i="5"/>
  <c r="DW16" i="5"/>
  <c r="CH16" i="5"/>
  <c r="LI16" i="5"/>
  <c r="IE16" i="5"/>
  <c r="FB16" i="5"/>
  <c r="BW16" i="5"/>
  <c r="MM10" i="5"/>
  <c r="ST116" i="4" s="1"/>
  <c r="KY10" i="5"/>
  <c r="ST55" i="4" s="1"/>
  <c r="JJ10" i="5"/>
  <c r="OL70" i="4" s="1"/>
  <c r="HU10" i="5"/>
  <c r="KC85" i="4" s="1"/>
  <c r="GF10" i="5"/>
  <c r="FU100" i="4" s="1"/>
  <c r="EQ10" i="5"/>
  <c r="BF116" i="4" s="1"/>
  <c r="DC10" i="5"/>
  <c r="BF55" i="4" s="1"/>
  <c r="BL10" i="5"/>
  <c r="FN35" i="4" s="1"/>
  <c r="KN16" i="5"/>
  <c r="HK16" i="5"/>
  <c r="EG16" i="5"/>
  <c r="BA16" i="5"/>
  <c r="JT16" i="5"/>
  <c r="GP16" i="5"/>
  <c r="DM16" i="5"/>
  <c r="FV16" i="5"/>
  <c r="KN10" i="5"/>
  <c r="OL116" i="4" s="1"/>
  <c r="KD10" i="5"/>
  <c r="OL100" i="4" s="1"/>
  <c r="JT10" i="5"/>
  <c r="OL85" i="4" s="1"/>
  <c r="EG10" i="5"/>
  <c r="BF100" i="4" s="1"/>
  <c r="DW10" i="5"/>
  <c r="BF85" i="4" s="1"/>
  <c r="DM10" i="5"/>
  <c r="BF70" i="4" s="1"/>
  <c r="CR16" i="5"/>
  <c r="MC10" i="5"/>
  <c r="ST100" i="4" s="1"/>
  <c r="LS10" i="5"/>
  <c r="ST85" i="4" s="1"/>
  <c r="LI10" i="5"/>
  <c r="ST70" i="4" s="1"/>
  <c r="FV10" i="5"/>
  <c r="FU85" i="4" s="1"/>
  <c r="FL10" i="5"/>
  <c r="FU70" i="4" s="1"/>
  <c r="FB10" i="5"/>
  <c r="FU55" i="4" s="1"/>
  <c r="MC16" i="5"/>
  <c r="HK10" i="5"/>
  <c r="KC70" i="4" s="1"/>
  <c r="HA10" i="5"/>
  <c r="KC55" i="4" s="1"/>
  <c r="GP10" i="5"/>
  <c r="FU116" i="4" s="1"/>
  <c r="BA10" i="5"/>
  <c r="BD35" i="4" s="1"/>
  <c r="IZ16" i="5"/>
  <c r="IZ10" i="5"/>
  <c r="OL55" i="4" s="1"/>
  <c r="IO10" i="5"/>
  <c r="KC116" i="4" s="1"/>
  <c r="IE10" i="5"/>
  <c r="KC100" i="4" s="1"/>
  <c r="CR10" i="5"/>
  <c r="SS35" i="4" s="1"/>
  <c r="CH10" i="5"/>
  <c r="OH35" i="4" s="1"/>
  <c r="BW10" i="5"/>
  <c r="JX35" i="4" s="1"/>
  <c r="EK11" i="4"/>
  <c r="FX18" i="5"/>
  <c r="FT18" i="5"/>
  <c r="FW18" i="5"/>
  <c r="FV18" i="5"/>
  <c r="FU18" i="5"/>
  <c r="FW12" i="5"/>
  <c r="GL87" i="4" s="1"/>
  <c r="FV12" i="5"/>
  <c r="FU87" i="4" s="1"/>
  <c r="FU12" i="5"/>
  <c r="FD87" i="4" s="1"/>
  <c r="FX12" i="5"/>
  <c r="HC87" i="4" s="1"/>
  <c r="FT12" i="5"/>
  <c r="EM87" i="4" s="1"/>
  <c r="FB18" i="5"/>
  <c r="FA18" i="5"/>
  <c r="FD18" i="5"/>
  <c r="EZ18" i="5"/>
  <c r="FA12" i="5"/>
  <c r="FD57" i="4" s="1"/>
  <c r="FD12" i="5"/>
  <c r="HC57" i="4" s="1"/>
  <c r="EZ12" i="5"/>
  <c r="EM57" i="4" s="1"/>
  <c r="FC18" i="5"/>
  <c r="FC12" i="5"/>
  <c r="GL57" i="4" s="1"/>
  <c r="FB12" i="5"/>
  <c r="FU57" i="4" s="1"/>
</calcChain>
</file>

<file path=xl/sharedStrings.xml><?xml version="1.0" encoding="utf-8"?>
<sst xmlns="http://schemas.openxmlformats.org/spreadsheetml/2006/main" count="1003" uniqueCount="276">
  <si>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</si>
  <si>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</si>
  <si>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</si>
  <si>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</si>
  <si>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</si>
  <si>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</si>
  <si>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</si>
  <si>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</si>
  <si>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目的：基金積立金への積立て　75,332千円
一般会計への繰出しの有無…有
　 目的：風のまちづくり事業　　　　50,000千円
その他の有無…有
　 目的：自己資本金への組入れ　13,847千円
電気事業により生じた利益は、健全な事業運営を図るため風力発電所基金に積み立てている。また、毎年一定額を一般会計に繰出し、環境施策に活用している。今後も事業運営に必要な財源を確保しつつ、一般会計への繰出しを行い、再生可能エネルギーを活用した地域の活性化を図る方針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</si>
  <si>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</si>
  <si>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</si>
  <si>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</si>
  <si>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</si>
  <si>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</si>
  <si>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</si>
  <si>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</si>
  <si>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</si>
  <si>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</si>
  <si>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</si>
  <si>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</si>
  <si>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</si>
  <si>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</si>
  <si>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</si>
  <si>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</si>
  <si>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</si>
  <si>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</si>
  <si>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</si>
  <si>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</si>
  <si>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</si>
  <si>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</si>
  <si>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</si>
  <si>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</si>
  <si>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</si>
  <si>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</si>
  <si>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</si>
  <si>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</si>
  <si>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</si>
  <si>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</si>
  <si>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</si>
  <si>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</si>
  <si>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</si>
  <si>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</si>
  <si>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</si>
  <si>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</si>
  <si>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</si>
  <si>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</si>
  <si>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</si>
  <si>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</si>
  <si>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</si>
  <si>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</si>
  <si>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</si>
  <si>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</si>
  <si>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</si>
  <si>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</si>
  <si>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</si>
  <si>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</si>
  <si>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</si>
  <si>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</si>
  <si>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</si>
  <si>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</si>
  <si>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</si>
  <si>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</si>
  <si>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</si>
  <si>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</si>
  <si>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</si>
  <si>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</si>
  <si>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</si>
  <si>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</si>
  <si>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</si>
  <si>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</si>
  <si>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</si>
  <si>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</si>
  <si>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</si>
  <si>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</si>
  <si>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</si>
  <si>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</si>
  <si>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</si>
  <si>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</si>
  <si>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</si>
  <si>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</si>
  <si>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</si>
  <si>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</si>
  <si>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</si>
  <si>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</si>
  <si>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</si>
  <si>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</si>
  <si>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</si>
  <si>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</si>
  <si>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</si>
  <si>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</si>
  <si>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</si>
  <si>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</si>
  <si>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</si>
  <si>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</si>
  <si>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</si>
  <si>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</si>
  <si>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</si>
  <si>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</si>
  <si>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</si>
  <si>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</si>
  <si>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</si>
  <si>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</si>
  <si>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</si>
  <si>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</si>
  <si>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</si>
  <si>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</si>
  <si>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</si>
  <si>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</si>
  <si>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</si>
  <si>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</si>
  <si>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</si>
  <si>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</si>
  <si>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</si>
  <si>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</si>
  <si>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</si>
  <si>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</si>
  <si>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</si>
  <si>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</si>
  <si>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</si>
  <si>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</si>
  <si>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</si>
  <si>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</si>
  <si>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</si>
  <si>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</si>
  <si>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</si>
  <si>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</si>
  <si>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</si>
  <si>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</si>
  <si>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</si>
  <si>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</si>
  <si>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</si>
  <si>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</si>
  <si>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313726</t>
  </si>
  <si>
    <t>46</t>
  </si>
  <si>
    <t>04</t>
  </si>
  <si>
    <t>0</t>
  </si>
  <si>
    <t>000</t>
  </si>
  <si>
    <t>鳥取県　北栄町</t>
  </si>
  <si>
    <t>法適用</t>
  </si>
  <si>
    <t>電気事業</t>
  </si>
  <si>
    <t>非設置</t>
  </si>
  <si>
    <t>-</t>
  </si>
  <si>
    <t>令和8年3月31日　北条砂丘風力発電所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</si>
  <si>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</si>
  <si>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</si>
  <si>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</si>
  <si>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</si>
  <si>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</si>
  <si>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</si>
  <si>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</si>
  <si>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</si>
  <si>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</si>
  <si>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</si>
  <si>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</si>
  <si>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</si>
  <si>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</si>
  <si>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</si>
  <si>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</si>
  <si>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</si>
  <si>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</si>
  <si>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</si>
  <si>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</si>
  <si>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</si>
  <si>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</si>
  <si>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</si>
  <si>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</si>
  <si>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</si>
  <si>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</si>
  <si>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</si>
  <si>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</si>
  <si>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</si>
  <si>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</si>
  <si>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</si>
  <si>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</si>
  <si>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</si>
  <si>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</si>
  <si>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</si>
  <si>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</si>
  <si>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</si>
  <si>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</si>
  <si>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</si>
  <si>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</si>
  <si>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</si>
  <si>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</si>
  <si>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</si>
  <si>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</si>
  <si>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</si>
  <si>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</si>
  <si>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</si>
  <si>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</si>
  <si>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</si>
  <si>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</si>
  <si>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</si>
  <si>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</si>
  <si>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</si>
  <si>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</si>
  <si>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</si>
  <si>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</si>
  <si>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</si>
  <si>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</si>
  <si>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</si>
  <si>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</si>
  <si>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</si>
  <si>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</si>
  <si>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</si>
  <si>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</si>
  <si>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</si>
  <si>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</si>
  <si>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</si>
  <si>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</si>
  <si>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</si>
  <si>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</si>
  <si>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</si>
  <si>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</si>
  <si>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</si>
  <si>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</si>
  <si>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</si>
  <si>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</si>
  <si>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</si>
  <si>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</si>
  <si>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</si>
  <si>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</si>
  <si>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</si>
  <si>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</si>
  <si>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</si>
  <si>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</si>
  <si>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</si>
  <si>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</si>
  <si>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</si>
  <si>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</si>
  <si>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</si>
  <si>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</si>
  <si>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</si>
  <si>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</si>
  <si>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</si>
  <si>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</si>
  <si>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</si>
  <si>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</si>
  <si>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</si>
  <si>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</si>
  <si>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</si>
  <si>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</si>
  <si>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</si>
  <si>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</si>
  <si>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</si>
  <si>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</si>
  <si>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</si>
  <si>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</si>
  <si>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</si>
  <si>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</si>
  <si>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</si>
  <si>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</si>
  <si>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</si>
  <si>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</si>
  <si>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</si>
  <si>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</si>
  <si>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</si>
  <si>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</si>
  <si>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</si>
  <si>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</si>
  <si>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</si>
  <si>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</si>
  <si>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</si>
  <si>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</si>
  <si>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</si>
  <si>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</si>
  <si>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</si>
  <si>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</si>
  <si>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</si>
  <si>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</si>
  <si>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</si>
  <si>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</si>
  <si>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</si>
  <si>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全体的に安定した経営を行っていると考えるが、施設の老朽化に伴い、修繕費の増加や稼働率の低下による収益の悪化が懸念される。
　そのため、予防保全に重点的に取り組み、安定した経営を行う必要がある。併せて除却の時期・方法等について検討を進めるとともに、除却に必要な財源を確保するため、毎年1億円を基金として積み立てる。</t>
    <phoneticPr fontId="5"/>
  </si>
  <si>
    <t>　令和元年度から公営企業法を適用した。
　経常収支比率及び営業収支比率ともに100％に達し、一般会計等からの繰入金はなく、売電電力料金のみで運営する独立採算の経営である。
　流動比率については、660％で十分に流動負債を賄える状況にある。また、固定資産の基金として1,082,654,735円を有している。
　全国平均値と比較して、供給原価については高く、EBITDAについては低い状況となっているが、平均値の基となる他自治体の電気事業の多くが大規模な水力発電となっており、本町が行う風力発電事業と比較することは適当ではないと考える。両指標とも、本町の発電規模での風力発電事業としては健全な数値であると考えている。</t>
    <phoneticPr fontId="5"/>
  </si>
  <si>
    <t>　風力発電事業における経営のリスクの指標中、修繕費率が全国平均の約2.6倍となっている。本町の風力発電施設が他の自治体と比較して年数が経過し、経年劣化が進行していることが原因と考えられる。
　今後、さらに経年による故障のリスクがあるが、定期的な点検及び予防修繕を行うことでリスクを減少させる。
　今後、経営に重大な影響を及ぼすことが考えられる高額な修繕については、費用対効果を検討し実施の是非を判断する。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</si>
</sst>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157.69999999999999</c:v>
                </c:pt>
                <c:pt idx="1">
                  <c:v>165.2</c:v>
                </c:pt>
                <c:pt idx="2">
                  <c:v>110.1</c:v>
                </c:pt>
                <c:pt idx="3">
                  <c:v>118.7</c:v>
                </c:pt>
                <c:pt idx="4">
                  <c:v>138.5</c:v>
                </c:pt>
              </c:numCache>
            </c:numRef>
          </c:val>
          <c:extLst>
            <c:ext xmlns:c16="http://schemas.microsoft.com/office/drawing/2014/chart" uri="{C3380CC4-5D6E-409C-BE32-E72D297353CC}">
              <c16:uniqueId val="{00000000-504F-401E-BE7C-E78D7C636E49}"/>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504F-401E-BE7C-E78D7C636E4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04F-401E-BE7C-E78D7C636E49}"/>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142.19999999999999</c:v>
                </c:pt>
                <c:pt idx="1">
                  <c:v>146.9</c:v>
                </c:pt>
                <c:pt idx="2">
                  <c:v>100.3</c:v>
                </c:pt>
                <c:pt idx="3">
                  <c:v>107.9</c:v>
                </c:pt>
                <c:pt idx="4">
                  <c:v>127.3</c:v>
                </c:pt>
              </c:numCache>
            </c:numRef>
          </c:val>
          <c:extLst>
            <c:ext xmlns:c16="http://schemas.microsoft.com/office/drawing/2014/chart" uri="{C3380CC4-5D6E-409C-BE32-E72D297353CC}">
              <c16:uniqueId val="{00000000-962C-4962-9504-2E834D07088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962C-4962-9504-2E834D07088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62C-4962-9504-2E834D07088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492.2</c:v>
                </c:pt>
                <c:pt idx="1">
                  <c:v>752.2</c:v>
                </c:pt>
                <c:pt idx="2">
                  <c:v>1138.3</c:v>
                </c:pt>
                <c:pt idx="3">
                  <c:v>620.6</c:v>
                </c:pt>
                <c:pt idx="4">
                  <c:v>664.7</c:v>
                </c:pt>
              </c:numCache>
            </c:numRef>
          </c:val>
          <c:extLst>
            <c:ext xmlns:c16="http://schemas.microsoft.com/office/drawing/2014/chart" uri="{C3380CC4-5D6E-409C-BE32-E72D297353CC}">
              <c16:uniqueId val="{00000000-83AE-499C-8F04-2175FA6FB46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83AE-499C-8F04-2175FA6FB46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3AE-499C-8F04-2175FA6FB46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12760.5</c:v>
                </c:pt>
                <c:pt idx="1">
                  <c:v>12267.6</c:v>
                </c:pt>
                <c:pt idx="2">
                  <c:v>18587.7</c:v>
                </c:pt>
                <c:pt idx="3">
                  <c:v>17127.3</c:v>
                </c:pt>
                <c:pt idx="4">
                  <c:v>14442.4</c:v>
                </c:pt>
              </c:numCache>
            </c:numRef>
          </c:val>
          <c:extLst>
            <c:ext xmlns:c16="http://schemas.microsoft.com/office/drawing/2014/chart" uri="{C3380CC4-5D6E-409C-BE32-E72D297353CC}">
              <c16:uniqueId val="{00000000-036E-4FEB-8058-267025A0D63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036E-4FEB-8058-267025A0D63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263919</c:v>
                </c:pt>
                <c:pt idx="1">
                  <c:v>279301</c:v>
                </c:pt>
                <c:pt idx="2">
                  <c:v>132081</c:v>
                </c:pt>
                <c:pt idx="3">
                  <c:v>158494</c:v>
                </c:pt>
                <c:pt idx="4">
                  <c:v>219979</c:v>
                </c:pt>
              </c:numCache>
            </c:numRef>
          </c:val>
          <c:extLst>
            <c:ext xmlns:c16="http://schemas.microsoft.com/office/drawing/2014/chart" uri="{C3380CC4-5D6E-409C-BE32-E72D297353CC}">
              <c16:uniqueId val="{00000000-1F65-4F16-B606-34FAE0E4692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1F65-4F16-B606-34FAE0E4692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17.3</c:v>
                </c:pt>
                <c:pt idx="1">
                  <c:v>17.2</c:v>
                </c:pt>
                <c:pt idx="2">
                  <c:v>15.3</c:v>
                </c:pt>
                <c:pt idx="3">
                  <c:v>15.2</c:v>
                </c:pt>
                <c:pt idx="4">
                  <c:v>17</c:v>
                </c:pt>
              </c:numCache>
            </c:numRef>
          </c:val>
          <c:extLst>
            <c:ext xmlns:c16="http://schemas.microsoft.com/office/drawing/2014/chart" uri="{C3380CC4-5D6E-409C-BE32-E72D297353CC}">
              <c16:uniqueId val="{00000000-0684-408A-8671-E3582C5019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0684-408A-8671-E3582C5019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33.299999999999997</c:v>
                </c:pt>
                <c:pt idx="1">
                  <c:v>29.2</c:v>
                </c:pt>
                <c:pt idx="2">
                  <c:v>45.9</c:v>
                </c:pt>
                <c:pt idx="3">
                  <c:v>42.6</c:v>
                </c:pt>
                <c:pt idx="4">
                  <c:v>36.5</c:v>
                </c:pt>
              </c:numCache>
            </c:numRef>
          </c:val>
          <c:extLst>
            <c:ext xmlns:c16="http://schemas.microsoft.com/office/drawing/2014/chart" uri="{C3380CC4-5D6E-409C-BE32-E72D297353CC}">
              <c16:uniqueId val="{00000000-A66A-4CA1-8F66-2CCC4CE653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A66A-4CA1-8F66-2CCC4CE653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D64-46AA-818F-FF3EB2207C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BD64-46AA-818F-FF3EB2207C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67.599999999999994</c:v>
                </c:pt>
                <c:pt idx="1">
                  <c:v>72.400000000000006</c:v>
                </c:pt>
                <c:pt idx="2">
                  <c:v>77.2</c:v>
                </c:pt>
                <c:pt idx="3">
                  <c:v>82.1</c:v>
                </c:pt>
                <c:pt idx="4">
                  <c:v>86.9</c:v>
                </c:pt>
              </c:numCache>
            </c:numRef>
          </c:val>
          <c:extLst>
            <c:ext xmlns:c16="http://schemas.microsoft.com/office/drawing/2014/chart" uri="{C3380CC4-5D6E-409C-BE32-E72D297353CC}">
              <c16:uniqueId val="{00000000-21C8-45E4-BCFA-0AF6397010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21C8-45E4-BCFA-0AF6397010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F0-4C42-A1F7-760B629E1C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FEF0-4C42-A1F7-760B629E1C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69-49B3-AB01-DDD7F0CE47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69-49B3-AB01-DDD7F0CE47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9-4440-A5CC-A101DAD9C0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9-4440-A5CC-A101DAD9C0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7-4D60-93DE-86C86B0D9D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7-4D60-93DE-86C86B0D9D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5-49D0-982C-5961E1DC5B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5-49D0-982C-5961E1DC5B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F-495C-857C-5402A99EF3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F-495C-857C-5402A99EF3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E-4574-91C1-0AC65D6872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E-4574-91C1-0AC65D6872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4-41A9-A8B8-F5FE9BAAA6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4-41A9-A8B8-F5FE9BAAA6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7D-4AE3-A14B-0BFEED3765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D-4AE3-A14B-0BFEED3765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F-4F78-9DB6-95FD30680B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F-4F78-9DB6-95FD30680B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0E-4A80-B813-022FDAD32A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0E-4A80-B813-022FDAD32A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17.3</c:v>
                </c:pt>
                <c:pt idx="1">
                  <c:v>17.2</c:v>
                </c:pt>
                <c:pt idx="2">
                  <c:v>15.3</c:v>
                </c:pt>
                <c:pt idx="3">
                  <c:v>15.2</c:v>
                </c:pt>
                <c:pt idx="4">
                  <c:v>17</c:v>
                </c:pt>
              </c:numCache>
            </c:numRef>
          </c:val>
          <c:extLst>
            <c:ext xmlns:c16="http://schemas.microsoft.com/office/drawing/2014/chart" uri="{C3380CC4-5D6E-409C-BE32-E72D297353CC}">
              <c16:uniqueId val="{00000000-62FA-42B5-81D6-B84F094B2B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16.899999999999999</c:v>
                </c:pt>
                <c:pt idx="1">
                  <c:v>20.9</c:v>
                </c:pt>
                <c:pt idx="2">
                  <c:v>21.5</c:v>
                </c:pt>
                <c:pt idx="3">
                  <c:v>21.2</c:v>
                </c:pt>
                <c:pt idx="4">
                  <c:v>21.3</c:v>
                </c:pt>
              </c:numCache>
            </c:numRef>
          </c:val>
          <c:smooth val="0"/>
          <c:extLst>
            <c:ext xmlns:c16="http://schemas.microsoft.com/office/drawing/2014/chart" uri="{C3380CC4-5D6E-409C-BE32-E72D297353CC}">
              <c16:uniqueId val="{00000001-62FA-42B5-81D6-B84F094B2B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33.299999999999997</c:v>
                </c:pt>
                <c:pt idx="1">
                  <c:v>29.2</c:v>
                </c:pt>
                <c:pt idx="2">
                  <c:v>45.9</c:v>
                </c:pt>
                <c:pt idx="3">
                  <c:v>42.6</c:v>
                </c:pt>
                <c:pt idx="4">
                  <c:v>36.5</c:v>
                </c:pt>
              </c:numCache>
            </c:numRef>
          </c:val>
          <c:extLst>
            <c:ext xmlns:c16="http://schemas.microsoft.com/office/drawing/2014/chart" uri="{C3380CC4-5D6E-409C-BE32-E72D297353CC}">
              <c16:uniqueId val="{00000000-CBC1-4F87-8D52-2160EB47AC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14</c:v>
                </c:pt>
                <c:pt idx="1">
                  <c:v>15.5</c:v>
                </c:pt>
                <c:pt idx="2">
                  <c:v>16.2</c:v>
                </c:pt>
                <c:pt idx="3">
                  <c:v>19.8</c:v>
                </c:pt>
                <c:pt idx="4">
                  <c:v>13.8</c:v>
                </c:pt>
              </c:numCache>
            </c:numRef>
          </c:val>
          <c:smooth val="0"/>
          <c:extLst>
            <c:ext xmlns:c16="http://schemas.microsoft.com/office/drawing/2014/chart" uri="{C3380CC4-5D6E-409C-BE32-E72D297353CC}">
              <c16:uniqueId val="{00000001-CBC1-4F87-8D52-2160EB47AC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F58-493F-8590-5A0DA4A5C5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121</c:v>
                </c:pt>
                <c:pt idx="1">
                  <c:v>81.7</c:v>
                </c:pt>
                <c:pt idx="2">
                  <c:v>91.3</c:v>
                </c:pt>
                <c:pt idx="3">
                  <c:v>96.9</c:v>
                </c:pt>
                <c:pt idx="4">
                  <c:v>73.3</c:v>
                </c:pt>
              </c:numCache>
            </c:numRef>
          </c:val>
          <c:smooth val="0"/>
          <c:extLst>
            <c:ext xmlns:c16="http://schemas.microsoft.com/office/drawing/2014/chart" uri="{C3380CC4-5D6E-409C-BE32-E72D297353CC}">
              <c16:uniqueId val="{00000001-7F58-493F-8590-5A0DA4A5C5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67.599999999999994</c:v>
                </c:pt>
                <c:pt idx="1">
                  <c:v>72.400000000000006</c:v>
                </c:pt>
                <c:pt idx="2">
                  <c:v>77.2</c:v>
                </c:pt>
                <c:pt idx="3">
                  <c:v>82.1</c:v>
                </c:pt>
                <c:pt idx="4">
                  <c:v>86.9</c:v>
                </c:pt>
              </c:numCache>
            </c:numRef>
          </c:val>
          <c:extLst>
            <c:ext xmlns:c16="http://schemas.microsoft.com/office/drawing/2014/chart" uri="{C3380CC4-5D6E-409C-BE32-E72D297353CC}">
              <c16:uniqueId val="{00000000-B3F5-4B69-B7B8-6B3F13E57A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42.4</c:v>
                </c:pt>
                <c:pt idx="1">
                  <c:v>45.4</c:v>
                </c:pt>
                <c:pt idx="2">
                  <c:v>44.2</c:v>
                </c:pt>
                <c:pt idx="3">
                  <c:v>45.5</c:v>
                </c:pt>
                <c:pt idx="4">
                  <c:v>50.6</c:v>
                </c:pt>
              </c:numCache>
            </c:numRef>
          </c:val>
          <c:smooth val="0"/>
          <c:extLst>
            <c:ext xmlns:c16="http://schemas.microsoft.com/office/drawing/2014/chart" uri="{C3380CC4-5D6E-409C-BE32-E72D297353CC}">
              <c16:uniqueId val="{00000001-B3F5-4B69-B7B8-6B3F13E57A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4C1-4F6C-9FCF-4AB2C89D7C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100</c:v>
                </c:pt>
                <c:pt idx="1">
                  <c:v>100</c:v>
                </c:pt>
                <c:pt idx="2">
                  <c:v>99.9</c:v>
                </c:pt>
                <c:pt idx="3">
                  <c:v>99.9</c:v>
                </c:pt>
                <c:pt idx="4">
                  <c:v>100</c:v>
                </c:pt>
              </c:numCache>
            </c:numRef>
          </c:val>
          <c:smooth val="0"/>
          <c:extLst>
            <c:ext xmlns:c16="http://schemas.microsoft.com/office/drawing/2014/chart" uri="{C3380CC4-5D6E-409C-BE32-E72D297353CC}">
              <c16:uniqueId val="{00000001-A4C1-4F6C-9FCF-4AB2C89D7C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D-4F18-978D-D7976FDC6E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D-4F18-978D-D7976FDC6E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5-4ADA-BFCA-FDA57B1A06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5-4ADA-BFCA-FDA57B1A06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0-44DC-A6D4-115B8346CE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0-44DC-A6D4-115B8346CE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B-4B17-A5BF-BDC194A997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B-4B17-A5BF-BDC194A997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DC-491E-BE9F-7EC686DB23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DC-491E-BE9F-7EC686DB23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鳥取県　北栄町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49"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60"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61">
        <f>データ!L6</f>
        <v>96.4</v>
      </c>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2"/>
      <c r="JR3" s="1"/>
      <c r="JS3" s="1"/>
      <c r="JT3" s="1"/>
      <c r="JU3" s="1"/>
      <c r="JV3" s="1"/>
      <c r="JW3" s="1"/>
      <c r="JX3" s="1"/>
      <c r="JY3" s="1"/>
      <c r="JZ3" s="1"/>
      <c r="KA3" s="1"/>
      <c r="KB3" s="1"/>
      <c r="KC3" s="1"/>
      <c r="KD3" s="1"/>
      <c r="KE3" s="1"/>
      <c r="KF3" s="1"/>
      <c r="KG3" s="1"/>
      <c r="KH3" s="1"/>
      <c r="KI3" s="1"/>
      <c r="KJ3" s="1"/>
      <c r="KK3" s="163" t="s">
        <v>8</v>
      </c>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5"/>
      <c r="VB3" s="1"/>
      <c r="VC3" s="1"/>
      <c r="VD3" s="100" t="s">
        <v>274</v>
      </c>
      <c r="VE3" s="101"/>
      <c r="VF3" s="101"/>
      <c r="VG3" s="101"/>
      <c r="VH3" s="101"/>
      <c r="VI3" s="101"/>
      <c r="VJ3" s="102"/>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54"/>
      <c r="JR4" s="1"/>
      <c r="JS4" s="1"/>
      <c r="JT4" s="1"/>
      <c r="JU4" s="1"/>
      <c r="JV4" s="1"/>
      <c r="JW4" s="1"/>
      <c r="JX4" s="1"/>
      <c r="JY4" s="1"/>
      <c r="JZ4" s="1"/>
      <c r="KA4" s="1"/>
      <c r="KB4" s="1"/>
      <c r="KC4" s="1"/>
      <c r="KD4" s="1"/>
      <c r="KE4" s="1"/>
      <c r="KF4" s="1"/>
      <c r="KG4" s="1"/>
      <c r="KH4" s="1"/>
      <c r="KI4" s="1"/>
      <c r="KJ4" s="1"/>
      <c r="KK4" s="163"/>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5"/>
      <c r="VB4" s="1"/>
      <c r="VC4" s="1"/>
      <c r="VD4" s="100"/>
      <c r="VE4" s="101"/>
      <c r="VF4" s="101"/>
      <c r="VG4" s="101"/>
      <c r="VH4" s="101"/>
      <c r="VI4" s="101"/>
      <c r="VJ4" s="102"/>
    </row>
    <row r="5" spans="1:582" ht="23.1" customHeight="1" x14ac:dyDescent="0.15">
      <c r="A5" s="1"/>
      <c r="B5" s="155" t="str">
        <f>データ!M6</f>
        <v>-</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f>データ!O6</f>
        <v>1</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t="str">
        <f>データ!P6</f>
        <v>-</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63"/>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5"/>
      <c r="VB5" s="1"/>
      <c r="VC5" s="1"/>
      <c r="VD5" s="100"/>
      <c r="VE5" s="101"/>
      <c r="VF5" s="101"/>
      <c r="VG5" s="101"/>
      <c r="VH5" s="101"/>
      <c r="VI5" s="101"/>
      <c r="VJ5" s="102"/>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54"/>
      <c r="JR6" s="1"/>
      <c r="JS6" s="1"/>
      <c r="JT6" s="1"/>
      <c r="JU6" s="1"/>
      <c r="JV6" s="1"/>
      <c r="JW6" s="1"/>
      <c r="JX6" s="1"/>
      <c r="JY6" s="1"/>
      <c r="JZ6" s="1"/>
      <c r="KA6" s="1"/>
      <c r="KB6" s="1"/>
      <c r="KC6" s="1"/>
      <c r="KD6" s="1"/>
      <c r="KE6" s="1"/>
      <c r="KF6" s="1"/>
      <c r="KG6" s="1"/>
      <c r="KH6" s="1"/>
      <c r="KI6" s="1"/>
      <c r="KJ6" s="1"/>
      <c r="KK6" s="163"/>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5"/>
      <c r="VB6" s="1"/>
      <c r="VC6" s="1"/>
      <c r="VD6" s="100"/>
      <c r="VE6" s="101"/>
      <c r="VF6" s="101"/>
      <c r="VG6" s="101"/>
      <c r="VH6" s="101"/>
      <c r="VI6" s="101"/>
      <c r="VJ6" s="102"/>
    </row>
    <row r="7" spans="1:582" ht="22.5" customHeight="1" x14ac:dyDescent="0.15">
      <c r="A7" s="1"/>
      <c r="B7" s="150"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51" t="s">
        <v>142</v>
      </c>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t="s">
        <v>142</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1"/>
      <c r="JS7" s="1"/>
      <c r="JT7" s="1"/>
      <c r="JU7" s="1"/>
      <c r="JV7" s="1"/>
      <c r="JW7" s="1"/>
      <c r="JX7" s="1"/>
      <c r="JY7" s="1"/>
      <c r="JZ7" s="1"/>
      <c r="KA7" s="1"/>
      <c r="KB7" s="1"/>
      <c r="KC7" s="1"/>
      <c r="KD7" s="1"/>
      <c r="KE7" s="1"/>
      <c r="KF7" s="1"/>
      <c r="KG7" s="1"/>
      <c r="KH7" s="1"/>
      <c r="KI7" s="1"/>
      <c r="KJ7" s="1"/>
      <c r="KK7" s="163"/>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5"/>
      <c r="VB7" s="1"/>
      <c r="VC7" s="1"/>
      <c r="VD7" s="100"/>
      <c r="VE7" s="101"/>
      <c r="VF7" s="101"/>
      <c r="VG7" s="101"/>
      <c r="VH7" s="101"/>
      <c r="VI7" s="101"/>
      <c r="VJ7" s="102"/>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54"/>
      <c r="JR8" s="1"/>
      <c r="JS8" s="1"/>
      <c r="JT8" s="1"/>
      <c r="JU8" s="1"/>
      <c r="JV8" s="1"/>
      <c r="JW8" s="1"/>
      <c r="JX8" s="1"/>
      <c r="JY8" s="1"/>
      <c r="JZ8" s="1"/>
      <c r="KA8" s="1"/>
      <c r="KB8" s="1"/>
      <c r="KC8" s="1"/>
      <c r="KD8" s="1"/>
      <c r="KE8" s="1"/>
      <c r="KF8" s="1"/>
      <c r="KG8" s="1"/>
      <c r="KH8" s="1"/>
      <c r="KI8" s="1"/>
      <c r="KJ8" s="1"/>
      <c r="KK8" s="163"/>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5"/>
      <c r="VB8" s="1"/>
      <c r="VC8" s="1"/>
      <c r="VD8" s="100"/>
      <c r="VE8" s="101"/>
      <c r="VF8" s="101"/>
      <c r="VG8" s="101"/>
      <c r="VH8" s="101"/>
      <c r="VI8" s="101"/>
      <c r="VJ8" s="102"/>
    </row>
    <row r="9" spans="1:582" ht="23.1" customHeight="1" thickBot="1" x14ac:dyDescent="0.2">
      <c r="A9" s="1"/>
      <c r="B9" s="143" t="s">
        <v>144</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63"/>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5"/>
      <c r="VB9" s="1"/>
      <c r="VC9" s="1"/>
      <c r="VD9" s="100"/>
      <c r="VE9" s="101"/>
      <c r="VF9" s="101"/>
      <c r="VG9" s="101"/>
      <c r="VH9" s="101"/>
      <c r="VI9" s="101"/>
      <c r="VJ9" s="102"/>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63"/>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5"/>
      <c r="VB10" s="1"/>
      <c r="VC10" s="1"/>
      <c r="VD10" s="100"/>
      <c r="VE10" s="101"/>
      <c r="VF10" s="101"/>
      <c r="VG10" s="101"/>
      <c r="VH10" s="101"/>
      <c r="VI10" s="101"/>
      <c r="VJ10" s="102"/>
    </row>
    <row r="11" spans="1:582" ht="23.1" customHeight="1" x14ac:dyDescent="0.15">
      <c r="A11" s="1"/>
      <c r="B11" s="149"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3"/>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5"/>
      <c r="VB11" s="1"/>
      <c r="VC11" s="1"/>
      <c r="VD11" s="100"/>
      <c r="VE11" s="101"/>
      <c r="VF11" s="101"/>
      <c r="VG11" s="101"/>
      <c r="VH11" s="101"/>
      <c r="VI11" s="101"/>
      <c r="VJ11" s="102"/>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3"/>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5"/>
      <c r="VB12" s="1"/>
      <c r="VC12" s="1"/>
      <c r="VD12" s="100"/>
      <c r="VE12" s="101"/>
      <c r="VF12" s="101"/>
      <c r="VG12" s="101"/>
      <c r="VH12" s="101"/>
      <c r="VI12" s="101"/>
      <c r="VJ12" s="102"/>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3"/>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5"/>
      <c r="VB13" s="1"/>
      <c r="VC13" s="1"/>
      <c r="VD13" s="100"/>
      <c r="VE13" s="101"/>
      <c r="VF13" s="101"/>
      <c r="VG13" s="101"/>
      <c r="VH13" s="101"/>
      <c r="VI13" s="101"/>
      <c r="VJ13" s="102"/>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20465</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20358</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18101</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17994</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20205</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3"/>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c r="LX14" s="164"/>
      <c r="LY14" s="164"/>
      <c r="LZ14" s="164"/>
      <c r="MA14" s="164"/>
      <c r="MB14" s="164"/>
      <c r="MC14" s="164"/>
      <c r="MD14" s="164"/>
      <c r="ME14" s="164"/>
      <c r="MF14" s="164"/>
      <c r="MG14" s="164"/>
      <c r="MH14" s="164"/>
      <c r="MI14" s="164"/>
      <c r="MJ14" s="164"/>
      <c r="MK14" s="164"/>
      <c r="ML14" s="164"/>
      <c r="MM14" s="164"/>
      <c r="MN14" s="164"/>
      <c r="MO14" s="164"/>
      <c r="MP14" s="164"/>
      <c r="MQ14" s="164"/>
      <c r="MR14" s="164"/>
      <c r="MS14" s="164"/>
      <c r="MT14" s="164"/>
      <c r="MU14" s="164"/>
      <c r="MV14" s="164"/>
      <c r="MW14" s="164"/>
      <c r="MX14" s="164"/>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64"/>
      <c r="OE14" s="164"/>
      <c r="OF14" s="164"/>
      <c r="OG14" s="164"/>
      <c r="OH14" s="164"/>
      <c r="OI14" s="164"/>
      <c r="OJ14" s="164"/>
      <c r="OK14" s="164"/>
      <c r="OL14" s="164"/>
      <c r="OM14" s="164"/>
      <c r="ON14" s="164"/>
      <c r="OO14" s="164"/>
      <c r="OP14" s="164"/>
      <c r="OQ14" s="164"/>
      <c r="OR14" s="164"/>
      <c r="OS14" s="164"/>
      <c r="OT14" s="164"/>
      <c r="OU14" s="164"/>
      <c r="OV14" s="164"/>
      <c r="OW14" s="164"/>
      <c r="OX14" s="164"/>
      <c r="OY14" s="164"/>
      <c r="OZ14" s="164"/>
      <c r="PA14" s="164"/>
      <c r="PB14" s="164"/>
      <c r="PC14" s="164"/>
      <c r="PD14" s="164"/>
      <c r="PE14" s="164"/>
      <c r="PF14" s="164"/>
      <c r="PG14" s="164"/>
      <c r="PH14" s="164"/>
      <c r="PI14" s="164"/>
      <c r="PJ14" s="164"/>
      <c r="PK14" s="164"/>
      <c r="PL14" s="164"/>
      <c r="PM14" s="164"/>
      <c r="PN14" s="164"/>
      <c r="PO14" s="164"/>
      <c r="PP14" s="164"/>
      <c r="PQ14" s="164"/>
      <c r="PR14" s="164"/>
      <c r="PS14" s="164"/>
      <c r="PT14" s="164"/>
      <c r="PU14" s="164"/>
      <c r="PV14" s="164"/>
      <c r="PW14" s="164"/>
      <c r="PX14" s="164"/>
      <c r="PY14" s="164"/>
      <c r="PZ14" s="164"/>
      <c r="QA14" s="164"/>
      <c r="QB14" s="164"/>
      <c r="QC14" s="164"/>
      <c r="QD14" s="164"/>
      <c r="QE14" s="164"/>
      <c r="QF14" s="164"/>
      <c r="QG14" s="164"/>
      <c r="QH14" s="164"/>
      <c r="QI14" s="164"/>
      <c r="QJ14" s="164"/>
      <c r="QK14" s="164"/>
      <c r="QL14" s="164"/>
      <c r="QM14" s="164"/>
      <c r="QN14" s="164"/>
      <c r="QO14" s="164"/>
      <c r="QP14" s="164"/>
      <c r="QQ14" s="164"/>
      <c r="QR14" s="164"/>
      <c r="QS14" s="164"/>
      <c r="QT14" s="164"/>
      <c r="QU14" s="164"/>
      <c r="QV14" s="164"/>
      <c r="QW14" s="164"/>
      <c r="QX14" s="164"/>
      <c r="QY14" s="164"/>
      <c r="QZ14" s="164"/>
      <c r="RA14" s="164"/>
      <c r="RB14" s="164"/>
      <c r="RC14" s="164"/>
      <c r="RD14" s="164"/>
      <c r="RE14" s="164"/>
      <c r="RF14" s="164"/>
      <c r="RG14" s="164"/>
      <c r="RH14" s="164"/>
      <c r="RI14" s="164"/>
      <c r="RJ14" s="164"/>
      <c r="RK14" s="164"/>
      <c r="RL14" s="164"/>
      <c r="RM14" s="164"/>
      <c r="RN14" s="164"/>
      <c r="RO14" s="164"/>
      <c r="RP14" s="164"/>
      <c r="RQ14" s="164"/>
      <c r="RR14" s="164"/>
      <c r="RS14" s="164"/>
      <c r="RT14" s="164"/>
      <c r="RU14" s="164"/>
      <c r="RV14" s="164"/>
      <c r="RW14" s="164"/>
      <c r="RX14" s="164"/>
      <c r="RY14" s="164"/>
      <c r="RZ14" s="164"/>
      <c r="SA14" s="164"/>
      <c r="SB14" s="164"/>
      <c r="SC14" s="164"/>
      <c r="SD14" s="164"/>
      <c r="SE14" s="164"/>
      <c r="SF14" s="164"/>
      <c r="SG14" s="164"/>
      <c r="SH14" s="164"/>
      <c r="SI14" s="164"/>
      <c r="SJ14" s="164"/>
      <c r="SK14" s="164"/>
      <c r="SL14" s="164"/>
      <c r="SM14" s="164"/>
      <c r="SN14" s="164"/>
      <c r="SO14" s="164"/>
      <c r="SP14" s="164"/>
      <c r="SQ14" s="164"/>
      <c r="SR14" s="164"/>
      <c r="SS14" s="164"/>
      <c r="ST14" s="164"/>
      <c r="SU14" s="164"/>
      <c r="SV14" s="164"/>
      <c r="SW14" s="164"/>
      <c r="SX14" s="164"/>
      <c r="SY14" s="164"/>
      <c r="SZ14" s="164"/>
      <c r="TA14" s="164"/>
      <c r="TB14" s="164"/>
      <c r="TC14" s="164"/>
      <c r="TD14" s="164"/>
      <c r="TE14" s="164"/>
      <c r="TF14" s="164"/>
      <c r="TG14" s="164"/>
      <c r="TH14" s="164"/>
      <c r="TI14" s="164"/>
      <c r="TJ14" s="164"/>
      <c r="TK14" s="164"/>
      <c r="TL14" s="164"/>
      <c r="TM14" s="164"/>
      <c r="TN14" s="164"/>
      <c r="TO14" s="164"/>
      <c r="TP14" s="164"/>
      <c r="TQ14" s="164"/>
      <c r="TR14" s="164"/>
      <c r="TS14" s="164"/>
      <c r="TT14" s="164"/>
      <c r="TU14" s="164"/>
      <c r="TV14" s="164"/>
      <c r="TW14" s="164"/>
      <c r="TX14" s="164"/>
      <c r="TY14" s="164"/>
      <c r="TZ14" s="164"/>
      <c r="UA14" s="164"/>
      <c r="UB14" s="164"/>
      <c r="UC14" s="164"/>
      <c r="UD14" s="164"/>
      <c r="UE14" s="164"/>
      <c r="UF14" s="164"/>
      <c r="UG14" s="164"/>
      <c r="UH14" s="164"/>
      <c r="UI14" s="164"/>
      <c r="UJ14" s="164"/>
      <c r="UK14" s="164"/>
      <c r="UL14" s="164"/>
      <c r="UM14" s="164"/>
      <c r="UN14" s="164"/>
      <c r="UO14" s="164"/>
      <c r="UP14" s="164"/>
      <c r="UQ14" s="164"/>
      <c r="UR14" s="164"/>
      <c r="US14" s="164"/>
      <c r="UT14" s="164"/>
      <c r="UU14" s="164"/>
      <c r="UV14" s="164"/>
      <c r="UW14" s="164"/>
      <c r="UX14" s="164"/>
      <c r="UY14" s="164"/>
      <c r="UZ14" s="164"/>
      <c r="VA14" s="165"/>
      <c r="VB14" s="1"/>
      <c r="VC14" s="1"/>
      <c r="VD14" s="100"/>
      <c r="VE14" s="101"/>
      <c r="VF14" s="101"/>
      <c r="VG14" s="101"/>
      <c r="VH14" s="101"/>
      <c r="VI14" s="101"/>
      <c r="VJ14" s="102"/>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3"/>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5"/>
      <c r="VB15" s="1"/>
      <c r="VC15" s="1"/>
      <c r="VD15" s="100"/>
      <c r="VE15" s="101"/>
      <c r="VF15" s="101"/>
      <c r="VG15" s="101"/>
      <c r="VH15" s="101"/>
      <c r="VI15" s="101"/>
      <c r="VJ15" s="102"/>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20465</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20358</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18101</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17994</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20205</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3"/>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5"/>
      <c r="VB16" s="1"/>
      <c r="VC16" s="1"/>
      <c r="VD16" s="100"/>
      <c r="VE16" s="101"/>
      <c r="VF16" s="101"/>
      <c r="VG16" s="101"/>
      <c r="VH16" s="101"/>
      <c r="VI16" s="101"/>
      <c r="VJ16" s="10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3"/>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5"/>
      <c r="VB17" s="1"/>
      <c r="VC17" s="1"/>
      <c r="VD17" s="100"/>
      <c r="VE17" s="101"/>
      <c r="VF17" s="101"/>
      <c r="VG17" s="101"/>
      <c r="VH17" s="101"/>
      <c r="VI17" s="101"/>
      <c r="VJ17" s="102"/>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3"/>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5"/>
      <c r="VB18" s="1"/>
      <c r="VC18" s="1"/>
      <c r="VD18" s="100"/>
      <c r="VE18" s="101"/>
      <c r="VF18" s="101"/>
      <c r="VG18" s="101"/>
      <c r="VH18" s="101"/>
      <c r="VI18" s="101"/>
      <c r="VJ18" s="102"/>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414587</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414587</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6"/>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8"/>
      <c r="VB19" s="1"/>
      <c r="VC19" s="1"/>
      <c r="VD19" s="100"/>
      <c r="VE19" s="101"/>
      <c r="VF19" s="101"/>
      <c r="VG19" s="101"/>
      <c r="VH19" s="101"/>
      <c r="VI19" s="101"/>
      <c r="VJ19" s="10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0"/>
      <c r="VE20" s="101"/>
      <c r="VF20" s="101"/>
      <c r="VG20" s="101"/>
      <c r="VH20" s="101"/>
      <c r="VI20" s="101"/>
      <c r="VJ20" s="10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0"/>
      <c r="VE21" s="101"/>
      <c r="VF21" s="101"/>
      <c r="VG21" s="101"/>
      <c r="VH21" s="101"/>
      <c r="VI21" s="101"/>
      <c r="VJ21" s="10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0"/>
      <c r="VE22" s="101"/>
      <c r="VF22" s="101"/>
      <c r="VG22" s="101"/>
      <c r="VH22" s="101"/>
      <c r="VI22" s="101"/>
      <c r="VJ22" s="102"/>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0"/>
      <c r="VE23" s="101"/>
      <c r="VF23" s="101"/>
      <c r="VG23" s="101"/>
      <c r="VH23" s="101"/>
      <c r="VI23" s="101"/>
      <c r="VJ23" s="10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0"/>
      <c r="VE24" s="101"/>
      <c r="VF24" s="101"/>
      <c r="VG24" s="101"/>
      <c r="VH24" s="101"/>
      <c r="VI24" s="101"/>
      <c r="VJ24" s="10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0"/>
      <c r="VE25" s="101"/>
      <c r="VF25" s="101"/>
      <c r="VG25" s="101"/>
      <c r="VH25" s="101"/>
      <c r="VI25" s="101"/>
      <c r="VJ25" s="10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0"/>
      <c r="VE26" s="101"/>
      <c r="VF26" s="101"/>
      <c r="VG26" s="101"/>
      <c r="VH26" s="101"/>
      <c r="VI26" s="101"/>
      <c r="VJ26" s="10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0"/>
      <c r="VE27" s="101"/>
      <c r="VF27" s="101"/>
      <c r="VG27" s="101"/>
      <c r="VH27" s="101"/>
      <c r="VI27" s="101"/>
      <c r="VJ27" s="10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0"/>
      <c r="VE28" s="101"/>
      <c r="VF28" s="101"/>
      <c r="VG28" s="101"/>
      <c r="VH28" s="101"/>
      <c r="VI28" s="101"/>
      <c r="VJ28" s="10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0"/>
      <c r="VE29" s="101"/>
      <c r="VF29" s="101"/>
      <c r="VG29" s="101"/>
      <c r="VH29" s="101"/>
      <c r="VI29" s="101"/>
      <c r="VJ29" s="10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0"/>
      <c r="VE30" s="101"/>
      <c r="VF30" s="101"/>
      <c r="VG30" s="101"/>
      <c r="VH30" s="101"/>
      <c r="VI30" s="101"/>
      <c r="VJ30" s="10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0"/>
      <c r="VE31" s="101"/>
      <c r="VF31" s="101"/>
      <c r="VG31" s="101"/>
      <c r="VH31" s="101"/>
      <c r="VI31" s="101"/>
      <c r="VJ31" s="10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0"/>
      <c r="VE32" s="101"/>
      <c r="VF32" s="101"/>
      <c r="VG32" s="101"/>
      <c r="VH32" s="101"/>
      <c r="VI32" s="101"/>
      <c r="VJ32" s="10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0"/>
      <c r="VE33" s="101"/>
      <c r="VF33" s="101"/>
      <c r="VG33" s="101"/>
      <c r="VH33" s="101"/>
      <c r="VI33" s="101"/>
      <c r="VJ33" s="10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0"/>
      <c r="VE34" s="101"/>
      <c r="VF34" s="101"/>
      <c r="VG34" s="101"/>
      <c r="VH34" s="101"/>
      <c r="VI34" s="101"/>
      <c r="VJ34" s="102"/>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0"/>
      <c r="VE35" s="101"/>
      <c r="VF35" s="101"/>
      <c r="VG35" s="101"/>
      <c r="VH35" s="101"/>
      <c r="VI35" s="101"/>
      <c r="VJ35" s="102"/>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157.69999999999999</v>
      </c>
      <c r="S36" s="94"/>
      <c r="T36" s="94"/>
      <c r="U36" s="94"/>
      <c r="V36" s="94"/>
      <c r="W36" s="94"/>
      <c r="X36" s="94"/>
      <c r="Y36" s="94"/>
      <c r="Z36" s="94"/>
      <c r="AA36" s="94"/>
      <c r="AB36" s="94"/>
      <c r="AC36" s="94"/>
      <c r="AD36" s="94"/>
      <c r="AE36" s="94"/>
      <c r="AF36" s="94"/>
      <c r="AG36" s="94"/>
      <c r="AH36" s="94"/>
      <c r="AI36" s="94"/>
      <c r="AJ36" s="95"/>
      <c r="AK36" s="93">
        <f>データ!AZ11</f>
        <v>165.2</v>
      </c>
      <c r="AL36" s="94"/>
      <c r="AM36" s="94"/>
      <c r="AN36" s="94"/>
      <c r="AO36" s="94"/>
      <c r="AP36" s="94"/>
      <c r="AQ36" s="94"/>
      <c r="AR36" s="94"/>
      <c r="AS36" s="94"/>
      <c r="AT36" s="94"/>
      <c r="AU36" s="94"/>
      <c r="AV36" s="94"/>
      <c r="AW36" s="94"/>
      <c r="AX36" s="94"/>
      <c r="AY36" s="94"/>
      <c r="AZ36" s="94"/>
      <c r="BA36" s="94"/>
      <c r="BB36" s="94"/>
      <c r="BC36" s="95"/>
      <c r="BD36" s="93">
        <f>データ!BA11</f>
        <v>110.1</v>
      </c>
      <c r="BE36" s="94"/>
      <c r="BF36" s="94"/>
      <c r="BG36" s="94"/>
      <c r="BH36" s="94"/>
      <c r="BI36" s="94"/>
      <c r="BJ36" s="94"/>
      <c r="BK36" s="94"/>
      <c r="BL36" s="94"/>
      <c r="BM36" s="94"/>
      <c r="BN36" s="94"/>
      <c r="BO36" s="94"/>
      <c r="BP36" s="94"/>
      <c r="BQ36" s="94"/>
      <c r="BR36" s="94"/>
      <c r="BS36" s="94"/>
      <c r="BT36" s="94"/>
      <c r="BU36" s="94"/>
      <c r="BV36" s="95"/>
      <c r="BW36" s="93">
        <f>データ!BB11</f>
        <v>118.7</v>
      </c>
      <c r="BX36" s="94"/>
      <c r="BY36" s="94"/>
      <c r="BZ36" s="94"/>
      <c r="CA36" s="94"/>
      <c r="CB36" s="94"/>
      <c r="CC36" s="94"/>
      <c r="CD36" s="94"/>
      <c r="CE36" s="94"/>
      <c r="CF36" s="94"/>
      <c r="CG36" s="94"/>
      <c r="CH36" s="94"/>
      <c r="CI36" s="94"/>
      <c r="CJ36" s="94"/>
      <c r="CK36" s="94"/>
      <c r="CL36" s="94"/>
      <c r="CM36" s="94"/>
      <c r="CN36" s="94"/>
      <c r="CO36" s="95"/>
      <c r="CP36" s="93">
        <f>データ!BC11</f>
        <v>138.5</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142.19999999999999</v>
      </c>
      <c r="EC36" s="94"/>
      <c r="ED36" s="94"/>
      <c r="EE36" s="94"/>
      <c r="EF36" s="94"/>
      <c r="EG36" s="94"/>
      <c r="EH36" s="94"/>
      <c r="EI36" s="94"/>
      <c r="EJ36" s="94"/>
      <c r="EK36" s="94"/>
      <c r="EL36" s="94"/>
      <c r="EM36" s="94"/>
      <c r="EN36" s="94"/>
      <c r="EO36" s="94"/>
      <c r="EP36" s="94"/>
      <c r="EQ36" s="94"/>
      <c r="ER36" s="94"/>
      <c r="ES36" s="94"/>
      <c r="ET36" s="95"/>
      <c r="EU36" s="93">
        <f>データ!BK11</f>
        <v>146.9</v>
      </c>
      <c r="EV36" s="94"/>
      <c r="EW36" s="94"/>
      <c r="EX36" s="94"/>
      <c r="EY36" s="94"/>
      <c r="EZ36" s="94"/>
      <c r="FA36" s="94"/>
      <c r="FB36" s="94"/>
      <c r="FC36" s="94"/>
      <c r="FD36" s="94"/>
      <c r="FE36" s="94"/>
      <c r="FF36" s="94"/>
      <c r="FG36" s="94"/>
      <c r="FH36" s="94"/>
      <c r="FI36" s="94"/>
      <c r="FJ36" s="94"/>
      <c r="FK36" s="94"/>
      <c r="FL36" s="94"/>
      <c r="FM36" s="95"/>
      <c r="FN36" s="93">
        <f>データ!BL11</f>
        <v>100.3</v>
      </c>
      <c r="FO36" s="94"/>
      <c r="FP36" s="94"/>
      <c r="FQ36" s="94"/>
      <c r="FR36" s="94"/>
      <c r="FS36" s="94"/>
      <c r="FT36" s="94"/>
      <c r="FU36" s="94"/>
      <c r="FV36" s="94"/>
      <c r="FW36" s="94"/>
      <c r="FX36" s="94"/>
      <c r="FY36" s="94"/>
      <c r="FZ36" s="94"/>
      <c r="GA36" s="94"/>
      <c r="GB36" s="94"/>
      <c r="GC36" s="94"/>
      <c r="GD36" s="94"/>
      <c r="GE36" s="94"/>
      <c r="GF36" s="95"/>
      <c r="GG36" s="93">
        <f>データ!BM11</f>
        <v>107.9</v>
      </c>
      <c r="GH36" s="94"/>
      <c r="GI36" s="94"/>
      <c r="GJ36" s="94"/>
      <c r="GK36" s="94"/>
      <c r="GL36" s="94"/>
      <c r="GM36" s="94"/>
      <c r="GN36" s="94"/>
      <c r="GO36" s="94"/>
      <c r="GP36" s="94"/>
      <c r="GQ36" s="94"/>
      <c r="GR36" s="94"/>
      <c r="GS36" s="94"/>
      <c r="GT36" s="94"/>
      <c r="GU36" s="94"/>
      <c r="GV36" s="94"/>
      <c r="GW36" s="94"/>
      <c r="GX36" s="94"/>
      <c r="GY36" s="95"/>
      <c r="GZ36" s="93">
        <f>データ!BN11</f>
        <v>127.3</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32</v>
      </c>
      <c r="IA36" s="90"/>
      <c r="IB36" s="90"/>
      <c r="IC36" s="90"/>
      <c r="ID36" s="90"/>
      <c r="IE36" s="90"/>
      <c r="IF36" s="90"/>
      <c r="IG36" s="90"/>
      <c r="IH36" s="90"/>
      <c r="II36" s="90"/>
      <c r="IJ36" s="90"/>
      <c r="IK36" s="91"/>
      <c r="IL36" s="93">
        <f>データ!BU11</f>
        <v>492.2</v>
      </c>
      <c r="IM36" s="94"/>
      <c r="IN36" s="94"/>
      <c r="IO36" s="94"/>
      <c r="IP36" s="94"/>
      <c r="IQ36" s="94"/>
      <c r="IR36" s="94"/>
      <c r="IS36" s="94"/>
      <c r="IT36" s="94"/>
      <c r="IU36" s="94"/>
      <c r="IV36" s="94"/>
      <c r="IW36" s="94"/>
      <c r="IX36" s="94"/>
      <c r="IY36" s="94"/>
      <c r="IZ36" s="94"/>
      <c r="JA36" s="94"/>
      <c r="JB36" s="94"/>
      <c r="JC36" s="94"/>
      <c r="JD36" s="95"/>
      <c r="JE36" s="93">
        <f>データ!BV11</f>
        <v>752.2</v>
      </c>
      <c r="JF36" s="94"/>
      <c r="JG36" s="94"/>
      <c r="JH36" s="94"/>
      <c r="JI36" s="94"/>
      <c r="JJ36" s="94"/>
      <c r="JK36" s="94"/>
      <c r="JL36" s="94"/>
      <c r="JM36" s="94"/>
      <c r="JN36" s="94"/>
      <c r="JO36" s="94"/>
      <c r="JP36" s="94"/>
      <c r="JQ36" s="94"/>
      <c r="JR36" s="94"/>
      <c r="JS36" s="94"/>
      <c r="JT36" s="94"/>
      <c r="JU36" s="94"/>
      <c r="JV36" s="94"/>
      <c r="JW36" s="95"/>
      <c r="JX36" s="93">
        <f>データ!BW11</f>
        <v>1138.3</v>
      </c>
      <c r="JY36" s="94"/>
      <c r="JZ36" s="94"/>
      <c r="KA36" s="94"/>
      <c r="KB36" s="94"/>
      <c r="KC36" s="94"/>
      <c r="KD36" s="94"/>
      <c r="KE36" s="94"/>
      <c r="KF36" s="94"/>
      <c r="KG36" s="94"/>
      <c r="KH36" s="94"/>
      <c r="KI36" s="94"/>
      <c r="KJ36" s="94"/>
      <c r="KK36" s="94"/>
      <c r="KL36" s="94"/>
      <c r="KM36" s="94"/>
      <c r="KN36" s="94"/>
      <c r="KO36" s="94"/>
      <c r="KP36" s="95"/>
      <c r="KQ36" s="93">
        <f>データ!BX11</f>
        <v>620.6</v>
      </c>
      <c r="KR36" s="94"/>
      <c r="KS36" s="94"/>
      <c r="KT36" s="94"/>
      <c r="KU36" s="94"/>
      <c r="KV36" s="94"/>
      <c r="KW36" s="94"/>
      <c r="KX36" s="94"/>
      <c r="KY36" s="94"/>
      <c r="KZ36" s="94"/>
      <c r="LA36" s="94"/>
      <c r="LB36" s="94"/>
      <c r="LC36" s="94"/>
      <c r="LD36" s="94"/>
      <c r="LE36" s="94"/>
      <c r="LF36" s="94"/>
      <c r="LG36" s="94"/>
      <c r="LH36" s="94"/>
      <c r="LI36" s="95"/>
      <c r="LJ36" s="93">
        <f>データ!BY11</f>
        <v>664.7</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33</v>
      </c>
      <c r="MK36" s="90"/>
      <c r="ML36" s="90"/>
      <c r="MM36" s="90"/>
      <c r="MN36" s="90"/>
      <c r="MO36" s="90"/>
      <c r="MP36" s="90"/>
      <c r="MQ36" s="90"/>
      <c r="MR36" s="90"/>
      <c r="MS36" s="90"/>
      <c r="MT36" s="90"/>
      <c r="MU36" s="91"/>
      <c r="MV36" s="93">
        <f>データ!CF11</f>
        <v>12760.5</v>
      </c>
      <c r="MW36" s="94"/>
      <c r="MX36" s="94"/>
      <c r="MY36" s="94"/>
      <c r="MZ36" s="94"/>
      <c r="NA36" s="94"/>
      <c r="NB36" s="94"/>
      <c r="NC36" s="94"/>
      <c r="ND36" s="94"/>
      <c r="NE36" s="94"/>
      <c r="NF36" s="94"/>
      <c r="NG36" s="94"/>
      <c r="NH36" s="94"/>
      <c r="NI36" s="94"/>
      <c r="NJ36" s="94"/>
      <c r="NK36" s="94"/>
      <c r="NL36" s="94"/>
      <c r="NM36" s="94"/>
      <c r="NN36" s="95"/>
      <c r="NO36" s="93">
        <f>データ!CG11</f>
        <v>12267.6</v>
      </c>
      <c r="NP36" s="94"/>
      <c r="NQ36" s="94"/>
      <c r="NR36" s="94"/>
      <c r="NS36" s="94"/>
      <c r="NT36" s="94"/>
      <c r="NU36" s="94"/>
      <c r="NV36" s="94"/>
      <c r="NW36" s="94"/>
      <c r="NX36" s="94"/>
      <c r="NY36" s="94"/>
      <c r="NZ36" s="94"/>
      <c r="OA36" s="94"/>
      <c r="OB36" s="94"/>
      <c r="OC36" s="94"/>
      <c r="OD36" s="94"/>
      <c r="OE36" s="94"/>
      <c r="OF36" s="94"/>
      <c r="OG36" s="95"/>
      <c r="OH36" s="93">
        <f>データ!CH11</f>
        <v>18587.7</v>
      </c>
      <c r="OI36" s="94"/>
      <c r="OJ36" s="94"/>
      <c r="OK36" s="94"/>
      <c r="OL36" s="94"/>
      <c r="OM36" s="94"/>
      <c r="ON36" s="94"/>
      <c r="OO36" s="94"/>
      <c r="OP36" s="94"/>
      <c r="OQ36" s="94"/>
      <c r="OR36" s="94"/>
      <c r="OS36" s="94"/>
      <c r="OT36" s="94"/>
      <c r="OU36" s="94"/>
      <c r="OV36" s="94"/>
      <c r="OW36" s="94"/>
      <c r="OX36" s="94"/>
      <c r="OY36" s="94"/>
      <c r="OZ36" s="95"/>
      <c r="PA36" s="93">
        <f>データ!CI11</f>
        <v>17127.3</v>
      </c>
      <c r="PB36" s="94"/>
      <c r="PC36" s="94"/>
      <c r="PD36" s="94"/>
      <c r="PE36" s="94"/>
      <c r="PF36" s="94"/>
      <c r="PG36" s="94"/>
      <c r="PH36" s="94"/>
      <c r="PI36" s="94"/>
      <c r="PJ36" s="94"/>
      <c r="PK36" s="94"/>
      <c r="PL36" s="94"/>
      <c r="PM36" s="94"/>
      <c r="PN36" s="94"/>
      <c r="PO36" s="94"/>
      <c r="PP36" s="94"/>
      <c r="PQ36" s="94"/>
      <c r="PR36" s="94"/>
      <c r="PS36" s="95"/>
      <c r="PT36" s="93">
        <f>データ!CJ11</f>
        <v>14442.4</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34</v>
      </c>
      <c r="QV36" s="90"/>
      <c r="QW36" s="90"/>
      <c r="QX36" s="90"/>
      <c r="QY36" s="90"/>
      <c r="QZ36" s="90"/>
      <c r="RA36" s="90"/>
      <c r="RB36" s="90"/>
      <c r="RC36" s="90"/>
      <c r="RD36" s="90"/>
      <c r="RE36" s="90"/>
      <c r="RF36" s="91"/>
      <c r="RG36" s="123">
        <f>データ!CP11</f>
        <v>263919</v>
      </c>
      <c r="RH36" s="124"/>
      <c r="RI36" s="124"/>
      <c r="RJ36" s="124"/>
      <c r="RK36" s="124"/>
      <c r="RL36" s="124"/>
      <c r="RM36" s="124"/>
      <c r="RN36" s="124"/>
      <c r="RO36" s="124"/>
      <c r="RP36" s="124"/>
      <c r="RQ36" s="124"/>
      <c r="RR36" s="124"/>
      <c r="RS36" s="124"/>
      <c r="RT36" s="124"/>
      <c r="RU36" s="124"/>
      <c r="RV36" s="124"/>
      <c r="RW36" s="124"/>
      <c r="RX36" s="124"/>
      <c r="RY36" s="125"/>
      <c r="RZ36" s="123">
        <f>データ!CQ11</f>
        <v>279301</v>
      </c>
      <c r="SA36" s="124"/>
      <c r="SB36" s="124"/>
      <c r="SC36" s="124"/>
      <c r="SD36" s="124"/>
      <c r="SE36" s="124"/>
      <c r="SF36" s="124"/>
      <c r="SG36" s="124"/>
      <c r="SH36" s="124"/>
      <c r="SI36" s="124"/>
      <c r="SJ36" s="124"/>
      <c r="SK36" s="124"/>
      <c r="SL36" s="124"/>
      <c r="SM36" s="124"/>
      <c r="SN36" s="124"/>
      <c r="SO36" s="124"/>
      <c r="SP36" s="124"/>
      <c r="SQ36" s="124"/>
      <c r="SR36" s="125"/>
      <c r="SS36" s="123">
        <f>データ!CR11</f>
        <v>132081</v>
      </c>
      <c r="ST36" s="124"/>
      <c r="SU36" s="124"/>
      <c r="SV36" s="124"/>
      <c r="SW36" s="124"/>
      <c r="SX36" s="124"/>
      <c r="SY36" s="124"/>
      <c r="SZ36" s="124"/>
      <c r="TA36" s="124"/>
      <c r="TB36" s="124"/>
      <c r="TC36" s="124"/>
      <c r="TD36" s="124"/>
      <c r="TE36" s="124"/>
      <c r="TF36" s="124"/>
      <c r="TG36" s="124"/>
      <c r="TH36" s="124"/>
      <c r="TI36" s="124"/>
      <c r="TJ36" s="124"/>
      <c r="TK36" s="125"/>
      <c r="TL36" s="123">
        <f>データ!CS11</f>
        <v>158494</v>
      </c>
      <c r="TM36" s="124"/>
      <c r="TN36" s="124"/>
      <c r="TO36" s="124"/>
      <c r="TP36" s="124"/>
      <c r="TQ36" s="124"/>
      <c r="TR36" s="124"/>
      <c r="TS36" s="124"/>
      <c r="TT36" s="124"/>
      <c r="TU36" s="124"/>
      <c r="TV36" s="124"/>
      <c r="TW36" s="124"/>
      <c r="TX36" s="124"/>
      <c r="TY36" s="124"/>
      <c r="TZ36" s="124"/>
      <c r="UA36" s="124"/>
      <c r="UB36" s="124"/>
      <c r="UC36" s="124"/>
      <c r="UD36" s="125"/>
      <c r="UE36" s="123">
        <f>データ!CT11</f>
        <v>219979</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0"/>
      <c r="VE36" s="101"/>
      <c r="VF36" s="101"/>
      <c r="VG36" s="101"/>
      <c r="VH36" s="101"/>
      <c r="VI36" s="101"/>
      <c r="VJ36" s="102"/>
    </row>
    <row r="37" spans="1:582" ht="14.25" customHeight="1" x14ac:dyDescent="0.15">
      <c r="A37" s="1"/>
      <c r="B37" s="11"/>
      <c r="C37" s="12"/>
      <c r="D37" s="12"/>
      <c r="E37" s="12"/>
      <c r="F37" s="89" t="s">
        <v>35</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35</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35</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35</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35</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0"/>
      <c r="VE37" s="101"/>
      <c r="VF37" s="101"/>
      <c r="VG37" s="101"/>
      <c r="VH37" s="101"/>
      <c r="VI37" s="101"/>
      <c r="VJ37" s="10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0"/>
      <c r="VE38" s="101"/>
      <c r="VF38" s="101"/>
      <c r="VG38" s="101"/>
      <c r="VH38" s="101"/>
      <c r="VI38" s="101"/>
      <c r="VJ38" s="10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5" customHeight="1" x14ac:dyDescent="0.15">
      <c r="A40" s="1"/>
      <c r="B40" s="112" t="s">
        <v>36</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4"/>
      <c r="VB40" s="1"/>
      <c r="VC40" s="1"/>
      <c r="VD40" s="106" t="s">
        <v>37</v>
      </c>
      <c r="VE40" s="107"/>
      <c r="VF40" s="107"/>
      <c r="VG40" s="107"/>
      <c r="VH40" s="107"/>
      <c r="VI40" s="107"/>
      <c r="VJ40" s="108"/>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0" t="s">
        <v>275</v>
      </c>
      <c r="VE41" s="101"/>
      <c r="VF41" s="101"/>
      <c r="VG41" s="101"/>
      <c r="VH41" s="101"/>
      <c r="VI41" s="101"/>
      <c r="VJ41" s="102"/>
    </row>
    <row r="42" spans="1:582" ht="29.45" customHeight="1" x14ac:dyDescent="0.15">
      <c r="A42" s="1"/>
      <c r="B42" s="118" t="s">
        <v>38</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39</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0"/>
      <c r="VE42" s="101"/>
      <c r="VF42" s="101"/>
      <c r="VG42" s="101"/>
      <c r="VH42" s="101"/>
      <c r="VI42" s="101"/>
      <c r="VJ42" s="10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0"/>
      <c r="VE43" s="101"/>
      <c r="VF43" s="101"/>
      <c r="VG43" s="101"/>
      <c r="VH43" s="101"/>
      <c r="VI43" s="101"/>
      <c r="VJ43" s="10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0"/>
      <c r="VE44" s="101"/>
      <c r="VF44" s="101"/>
      <c r="VG44" s="101"/>
      <c r="VH44" s="101"/>
      <c r="VI44" s="101"/>
      <c r="VJ44" s="10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0"/>
      <c r="VE45" s="101"/>
      <c r="VF45" s="101"/>
      <c r="VG45" s="101"/>
      <c r="VH45" s="101"/>
      <c r="VI45" s="101"/>
      <c r="VJ45" s="10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0"/>
      <c r="VE46" s="101"/>
      <c r="VF46" s="101"/>
      <c r="VG46" s="101"/>
      <c r="VH46" s="101"/>
      <c r="VI46" s="101"/>
      <c r="VJ46" s="10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0"/>
      <c r="VE47" s="101"/>
      <c r="VF47" s="101"/>
      <c r="VG47" s="101"/>
      <c r="VH47" s="101"/>
      <c r="VI47" s="101"/>
      <c r="VJ47" s="10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0"/>
      <c r="VE48" s="101"/>
      <c r="VF48" s="101"/>
      <c r="VG48" s="101"/>
      <c r="VH48" s="101"/>
      <c r="VI48" s="101"/>
      <c r="VJ48" s="10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0"/>
      <c r="VE49" s="101"/>
      <c r="VF49" s="101"/>
      <c r="VG49" s="101"/>
      <c r="VH49" s="101"/>
      <c r="VI49" s="101"/>
      <c r="VJ49" s="10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0"/>
      <c r="VE50" s="101"/>
      <c r="VF50" s="101"/>
      <c r="VG50" s="101"/>
      <c r="VH50" s="101"/>
      <c r="VI50" s="101"/>
      <c r="VJ50" s="10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0"/>
      <c r="VE51" s="101"/>
      <c r="VF51" s="101"/>
      <c r="VG51" s="101"/>
      <c r="VH51" s="101"/>
      <c r="VI51" s="101"/>
      <c r="VJ51" s="10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0"/>
      <c r="VE52" s="101"/>
      <c r="VF52" s="101"/>
      <c r="VG52" s="101"/>
      <c r="VH52" s="101"/>
      <c r="VI52" s="101"/>
      <c r="VJ52" s="10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0"/>
      <c r="VE53" s="101"/>
      <c r="VF53" s="101"/>
      <c r="VG53" s="101"/>
      <c r="VH53" s="101"/>
      <c r="VI53" s="101"/>
      <c r="VJ53" s="10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0"/>
      <c r="VE54" s="101"/>
      <c r="VF54" s="101"/>
      <c r="VG54" s="101"/>
      <c r="VH54" s="101"/>
      <c r="VI54" s="101"/>
      <c r="VJ54" s="102"/>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0"/>
      <c r="VE55" s="101"/>
      <c r="VF55" s="101"/>
      <c r="VG55" s="101"/>
      <c r="VH55" s="101"/>
      <c r="VI55" s="101"/>
      <c r="VJ55" s="102"/>
    </row>
    <row r="56" spans="1:582" ht="14.25" customHeight="1" x14ac:dyDescent="0.15">
      <c r="A56" s="1"/>
      <c r="B56" s="28"/>
      <c r="C56" s="1"/>
      <c r="D56" s="1"/>
      <c r="E56" s="1"/>
      <c r="F56" s="1"/>
      <c r="G56" s="1"/>
      <c r="H56" s="89" t="s">
        <v>40</v>
      </c>
      <c r="I56" s="90"/>
      <c r="J56" s="90"/>
      <c r="K56" s="90"/>
      <c r="L56" s="90"/>
      <c r="M56" s="90"/>
      <c r="N56" s="90"/>
      <c r="O56" s="90"/>
      <c r="P56" s="90"/>
      <c r="Q56" s="90"/>
      <c r="R56" s="90"/>
      <c r="S56" s="91"/>
      <c r="T56" s="93">
        <f>データ!DA11</f>
        <v>17.3</v>
      </c>
      <c r="U56" s="94"/>
      <c r="V56" s="94"/>
      <c r="W56" s="94"/>
      <c r="X56" s="94"/>
      <c r="Y56" s="94"/>
      <c r="Z56" s="94"/>
      <c r="AA56" s="94"/>
      <c r="AB56" s="94"/>
      <c r="AC56" s="94"/>
      <c r="AD56" s="94"/>
      <c r="AE56" s="94"/>
      <c r="AF56" s="94"/>
      <c r="AG56" s="94"/>
      <c r="AH56" s="94"/>
      <c r="AI56" s="94"/>
      <c r="AJ56" s="94"/>
      <c r="AK56" s="94"/>
      <c r="AL56" s="95"/>
      <c r="AM56" s="93">
        <f>データ!DB11</f>
        <v>17.2</v>
      </c>
      <c r="AN56" s="94"/>
      <c r="AO56" s="94"/>
      <c r="AP56" s="94"/>
      <c r="AQ56" s="94"/>
      <c r="AR56" s="94"/>
      <c r="AS56" s="94"/>
      <c r="AT56" s="94"/>
      <c r="AU56" s="94"/>
      <c r="AV56" s="94"/>
      <c r="AW56" s="94"/>
      <c r="AX56" s="94"/>
      <c r="AY56" s="94"/>
      <c r="AZ56" s="94"/>
      <c r="BA56" s="94"/>
      <c r="BB56" s="94"/>
      <c r="BC56" s="94"/>
      <c r="BD56" s="94"/>
      <c r="BE56" s="95"/>
      <c r="BF56" s="93">
        <f>データ!DC11</f>
        <v>15.3</v>
      </c>
      <c r="BG56" s="94"/>
      <c r="BH56" s="94"/>
      <c r="BI56" s="94"/>
      <c r="BJ56" s="94"/>
      <c r="BK56" s="94"/>
      <c r="BL56" s="94"/>
      <c r="BM56" s="94"/>
      <c r="BN56" s="94"/>
      <c r="BO56" s="94"/>
      <c r="BP56" s="94"/>
      <c r="BQ56" s="94"/>
      <c r="BR56" s="94"/>
      <c r="BS56" s="94"/>
      <c r="BT56" s="94"/>
      <c r="BU56" s="94"/>
      <c r="BV56" s="94"/>
      <c r="BW56" s="94"/>
      <c r="BX56" s="95"/>
      <c r="BY56" s="93">
        <f>データ!DD11</f>
        <v>15.2</v>
      </c>
      <c r="BZ56" s="94"/>
      <c r="CA56" s="94"/>
      <c r="CB56" s="94"/>
      <c r="CC56" s="94"/>
      <c r="CD56" s="94"/>
      <c r="CE56" s="94"/>
      <c r="CF56" s="94"/>
      <c r="CG56" s="94"/>
      <c r="CH56" s="94"/>
      <c r="CI56" s="94"/>
      <c r="CJ56" s="94"/>
      <c r="CK56" s="94"/>
      <c r="CL56" s="94"/>
      <c r="CM56" s="94"/>
      <c r="CN56" s="94"/>
      <c r="CO56" s="94"/>
      <c r="CP56" s="94"/>
      <c r="CQ56" s="95"/>
      <c r="CR56" s="93">
        <f>データ!DE11</f>
        <v>17</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41</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42</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43</v>
      </c>
      <c r="MS56" s="90"/>
      <c r="MT56" s="90"/>
      <c r="MU56" s="90"/>
      <c r="MV56" s="90"/>
      <c r="MW56" s="90"/>
      <c r="MX56" s="90"/>
      <c r="MY56" s="90"/>
      <c r="MZ56" s="90"/>
      <c r="NA56" s="90"/>
      <c r="NB56" s="90"/>
      <c r="NC56" s="91"/>
      <c r="ND56" s="92">
        <f>データ!IX11</f>
        <v>17.3</v>
      </c>
      <c r="NE56" s="92"/>
      <c r="NF56" s="92"/>
      <c r="NG56" s="92"/>
      <c r="NH56" s="92"/>
      <c r="NI56" s="92"/>
      <c r="NJ56" s="92"/>
      <c r="NK56" s="92"/>
      <c r="NL56" s="92"/>
      <c r="NM56" s="92"/>
      <c r="NN56" s="92"/>
      <c r="NO56" s="92"/>
      <c r="NP56" s="92"/>
      <c r="NQ56" s="92"/>
      <c r="NR56" s="92"/>
      <c r="NS56" s="92"/>
      <c r="NT56" s="92"/>
      <c r="NU56" s="92">
        <f>データ!IY11</f>
        <v>17.2</v>
      </c>
      <c r="NV56" s="92"/>
      <c r="NW56" s="92"/>
      <c r="NX56" s="92"/>
      <c r="NY56" s="92"/>
      <c r="NZ56" s="92"/>
      <c r="OA56" s="92"/>
      <c r="OB56" s="92"/>
      <c r="OC56" s="92"/>
      <c r="OD56" s="92"/>
      <c r="OE56" s="92"/>
      <c r="OF56" s="92"/>
      <c r="OG56" s="92"/>
      <c r="OH56" s="92"/>
      <c r="OI56" s="92"/>
      <c r="OJ56" s="92"/>
      <c r="OK56" s="92"/>
      <c r="OL56" s="92">
        <f>データ!IZ11</f>
        <v>15.3</v>
      </c>
      <c r="OM56" s="92"/>
      <c r="ON56" s="92"/>
      <c r="OO56" s="92"/>
      <c r="OP56" s="92"/>
      <c r="OQ56" s="92"/>
      <c r="OR56" s="92"/>
      <c r="OS56" s="92"/>
      <c r="OT56" s="92"/>
      <c r="OU56" s="92"/>
      <c r="OV56" s="92"/>
      <c r="OW56" s="92"/>
      <c r="OX56" s="92"/>
      <c r="OY56" s="92"/>
      <c r="OZ56" s="92"/>
      <c r="PA56" s="92"/>
      <c r="PB56" s="92"/>
      <c r="PC56" s="92">
        <f>データ!JA11</f>
        <v>15.2</v>
      </c>
      <c r="PD56" s="92"/>
      <c r="PE56" s="92"/>
      <c r="PF56" s="92"/>
      <c r="PG56" s="92"/>
      <c r="PH56" s="92"/>
      <c r="PI56" s="92"/>
      <c r="PJ56" s="92"/>
      <c r="PK56" s="92"/>
      <c r="PL56" s="92"/>
      <c r="PM56" s="92"/>
      <c r="PN56" s="92"/>
      <c r="PO56" s="92"/>
      <c r="PP56" s="92"/>
      <c r="PQ56" s="92"/>
      <c r="PR56" s="92"/>
      <c r="PS56" s="92"/>
      <c r="PT56" s="92">
        <f>データ!JB11</f>
        <v>17</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44</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0"/>
      <c r="VE56" s="101"/>
      <c r="VF56" s="101"/>
      <c r="VG56" s="101"/>
      <c r="VH56" s="101"/>
      <c r="VI56" s="101"/>
      <c r="VJ56" s="102"/>
    </row>
    <row r="57" spans="1:582" ht="14.25" customHeight="1" x14ac:dyDescent="0.15">
      <c r="A57" s="1"/>
      <c r="B57" s="28"/>
      <c r="C57" s="1"/>
      <c r="D57" s="1"/>
      <c r="E57" s="1"/>
      <c r="F57" s="1"/>
      <c r="G57" s="1"/>
      <c r="H57" s="89" t="s">
        <v>35</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35</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35</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35</v>
      </c>
      <c r="MS57" s="90"/>
      <c r="MT57" s="90"/>
      <c r="MU57" s="90"/>
      <c r="MV57" s="90"/>
      <c r="MW57" s="90"/>
      <c r="MX57" s="90"/>
      <c r="MY57" s="90"/>
      <c r="MZ57" s="90"/>
      <c r="NA57" s="90"/>
      <c r="NB57" s="90"/>
      <c r="NC57" s="91"/>
      <c r="ND57" s="92">
        <f>データ!IX12</f>
        <v>16.899999999999999</v>
      </c>
      <c r="NE57" s="92"/>
      <c r="NF57" s="92"/>
      <c r="NG57" s="92"/>
      <c r="NH57" s="92"/>
      <c r="NI57" s="92"/>
      <c r="NJ57" s="92"/>
      <c r="NK57" s="92"/>
      <c r="NL57" s="92"/>
      <c r="NM57" s="92"/>
      <c r="NN57" s="92"/>
      <c r="NO57" s="92"/>
      <c r="NP57" s="92"/>
      <c r="NQ57" s="92"/>
      <c r="NR57" s="92"/>
      <c r="NS57" s="92"/>
      <c r="NT57" s="92"/>
      <c r="NU57" s="92">
        <f>データ!IY12</f>
        <v>20.9</v>
      </c>
      <c r="NV57" s="92"/>
      <c r="NW57" s="92"/>
      <c r="NX57" s="92"/>
      <c r="NY57" s="92"/>
      <c r="NZ57" s="92"/>
      <c r="OA57" s="92"/>
      <c r="OB57" s="92"/>
      <c r="OC57" s="92"/>
      <c r="OD57" s="92"/>
      <c r="OE57" s="92"/>
      <c r="OF57" s="92"/>
      <c r="OG57" s="92"/>
      <c r="OH57" s="92"/>
      <c r="OI57" s="92"/>
      <c r="OJ57" s="92"/>
      <c r="OK57" s="92"/>
      <c r="OL57" s="92">
        <f>データ!IZ12</f>
        <v>21.5</v>
      </c>
      <c r="OM57" s="92"/>
      <c r="ON57" s="92"/>
      <c r="OO57" s="92"/>
      <c r="OP57" s="92"/>
      <c r="OQ57" s="92"/>
      <c r="OR57" s="92"/>
      <c r="OS57" s="92"/>
      <c r="OT57" s="92"/>
      <c r="OU57" s="92"/>
      <c r="OV57" s="92"/>
      <c r="OW57" s="92"/>
      <c r="OX57" s="92"/>
      <c r="OY57" s="92"/>
      <c r="OZ57" s="92"/>
      <c r="PA57" s="92"/>
      <c r="PB57" s="92"/>
      <c r="PC57" s="92">
        <f>データ!JA12</f>
        <v>21.2</v>
      </c>
      <c r="PD57" s="92"/>
      <c r="PE57" s="92"/>
      <c r="PF57" s="92"/>
      <c r="PG57" s="92"/>
      <c r="PH57" s="92"/>
      <c r="PI57" s="92"/>
      <c r="PJ57" s="92"/>
      <c r="PK57" s="92"/>
      <c r="PL57" s="92"/>
      <c r="PM57" s="92"/>
      <c r="PN57" s="92"/>
      <c r="PO57" s="92"/>
      <c r="PP57" s="92"/>
      <c r="PQ57" s="92"/>
      <c r="PR57" s="92"/>
      <c r="PS57" s="92"/>
      <c r="PT57" s="92">
        <f>データ!JB12</f>
        <v>21.3</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35</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0"/>
      <c r="VE57" s="101"/>
      <c r="VF57" s="101"/>
      <c r="VG57" s="101"/>
      <c r="VH57" s="101"/>
      <c r="VI57" s="101"/>
      <c r="VJ57" s="10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0"/>
      <c r="VE58" s="101"/>
      <c r="VF58" s="101"/>
      <c r="VG58" s="101"/>
      <c r="VH58" s="101"/>
      <c r="VI58" s="101"/>
      <c r="VJ58" s="10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0"/>
      <c r="VE59" s="101"/>
      <c r="VF59" s="101"/>
      <c r="VG59" s="101"/>
      <c r="VH59" s="101"/>
      <c r="VI59" s="101"/>
      <c r="VJ59" s="10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0"/>
      <c r="VE60" s="101"/>
      <c r="VF60" s="101"/>
      <c r="VG60" s="101"/>
      <c r="VH60" s="101"/>
      <c r="VI60" s="101"/>
      <c r="VJ60" s="10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0"/>
      <c r="VE61" s="101"/>
      <c r="VF61" s="101"/>
      <c r="VG61" s="101"/>
      <c r="VH61" s="101"/>
      <c r="VI61" s="101"/>
      <c r="VJ61" s="10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0"/>
      <c r="VE62" s="101"/>
      <c r="VF62" s="101"/>
      <c r="VG62" s="101"/>
      <c r="VH62" s="101"/>
      <c r="VI62" s="101"/>
      <c r="VJ62" s="10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0"/>
      <c r="VE63" s="101"/>
      <c r="VF63" s="101"/>
      <c r="VG63" s="101"/>
      <c r="VH63" s="101"/>
      <c r="VI63" s="101"/>
      <c r="VJ63" s="10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0"/>
      <c r="VE64" s="101"/>
      <c r="VF64" s="101"/>
      <c r="VG64" s="101"/>
      <c r="VH64" s="101"/>
      <c r="VI64" s="101"/>
      <c r="VJ64" s="10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0"/>
      <c r="VE65" s="101"/>
      <c r="VF65" s="101"/>
      <c r="VG65" s="101"/>
      <c r="VH65" s="101"/>
      <c r="VI65" s="101"/>
      <c r="VJ65" s="10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0"/>
      <c r="VE66" s="101"/>
      <c r="VF66" s="101"/>
      <c r="VG66" s="101"/>
      <c r="VH66" s="101"/>
      <c r="VI66" s="101"/>
      <c r="VJ66" s="10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0"/>
      <c r="VE67" s="101"/>
      <c r="VF67" s="101"/>
      <c r="VG67" s="101"/>
      <c r="VH67" s="101"/>
      <c r="VI67" s="101"/>
      <c r="VJ67" s="10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0"/>
      <c r="VE68" s="101"/>
      <c r="VF68" s="101"/>
      <c r="VG68" s="101"/>
      <c r="VH68" s="101"/>
      <c r="VI68" s="101"/>
      <c r="VJ68" s="10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0"/>
      <c r="VE69" s="101"/>
      <c r="VF69" s="101"/>
      <c r="VG69" s="101"/>
      <c r="VH69" s="101"/>
      <c r="VI69" s="101"/>
      <c r="VJ69" s="102"/>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0"/>
      <c r="VE70" s="101"/>
      <c r="VF70" s="101"/>
      <c r="VG70" s="101"/>
      <c r="VH70" s="101"/>
      <c r="VI70" s="101"/>
      <c r="VJ70" s="102"/>
    </row>
    <row r="71" spans="1:582" ht="14.25" customHeight="1" x14ac:dyDescent="0.15">
      <c r="A71" s="1"/>
      <c r="B71" s="28"/>
      <c r="C71" s="1"/>
      <c r="D71" s="1"/>
      <c r="E71" s="1"/>
      <c r="F71" s="1"/>
      <c r="G71" s="1"/>
      <c r="H71" s="89" t="s">
        <v>45</v>
      </c>
      <c r="I71" s="90"/>
      <c r="J71" s="90"/>
      <c r="K71" s="90"/>
      <c r="L71" s="90"/>
      <c r="M71" s="90"/>
      <c r="N71" s="90"/>
      <c r="O71" s="90"/>
      <c r="P71" s="90"/>
      <c r="Q71" s="90"/>
      <c r="R71" s="90"/>
      <c r="S71" s="91"/>
      <c r="T71" s="93">
        <f>データ!DK11</f>
        <v>33.299999999999997</v>
      </c>
      <c r="U71" s="94"/>
      <c r="V71" s="94"/>
      <c r="W71" s="94"/>
      <c r="X71" s="94"/>
      <c r="Y71" s="94"/>
      <c r="Z71" s="94"/>
      <c r="AA71" s="94"/>
      <c r="AB71" s="94"/>
      <c r="AC71" s="94"/>
      <c r="AD71" s="94"/>
      <c r="AE71" s="94"/>
      <c r="AF71" s="94"/>
      <c r="AG71" s="94"/>
      <c r="AH71" s="94"/>
      <c r="AI71" s="94"/>
      <c r="AJ71" s="94"/>
      <c r="AK71" s="94"/>
      <c r="AL71" s="95"/>
      <c r="AM71" s="93">
        <f>データ!DL11</f>
        <v>29.2</v>
      </c>
      <c r="AN71" s="94"/>
      <c r="AO71" s="94"/>
      <c r="AP71" s="94"/>
      <c r="AQ71" s="94"/>
      <c r="AR71" s="94"/>
      <c r="AS71" s="94"/>
      <c r="AT71" s="94"/>
      <c r="AU71" s="94"/>
      <c r="AV71" s="94"/>
      <c r="AW71" s="94"/>
      <c r="AX71" s="94"/>
      <c r="AY71" s="94"/>
      <c r="AZ71" s="94"/>
      <c r="BA71" s="94"/>
      <c r="BB71" s="94"/>
      <c r="BC71" s="94"/>
      <c r="BD71" s="94"/>
      <c r="BE71" s="95"/>
      <c r="BF71" s="93">
        <f>データ!DM11</f>
        <v>45.9</v>
      </c>
      <c r="BG71" s="94"/>
      <c r="BH71" s="94"/>
      <c r="BI71" s="94"/>
      <c r="BJ71" s="94"/>
      <c r="BK71" s="94"/>
      <c r="BL71" s="94"/>
      <c r="BM71" s="94"/>
      <c r="BN71" s="94"/>
      <c r="BO71" s="94"/>
      <c r="BP71" s="94"/>
      <c r="BQ71" s="94"/>
      <c r="BR71" s="94"/>
      <c r="BS71" s="94"/>
      <c r="BT71" s="94"/>
      <c r="BU71" s="94"/>
      <c r="BV71" s="94"/>
      <c r="BW71" s="94"/>
      <c r="BX71" s="95"/>
      <c r="BY71" s="93">
        <f>データ!DN11</f>
        <v>42.6</v>
      </c>
      <c r="BZ71" s="94"/>
      <c r="CA71" s="94"/>
      <c r="CB71" s="94"/>
      <c r="CC71" s="94"/>
      <c r="CD71" s="94"/>
      <c r="CE71" s="94"/>
      <c r="CF71" s="94"/>
      <c r="CG71" s="94"/>
      <c r="CH71" s="94"/>
      <c r="CI71" s="94"/>
      <c r="CJ71" s="94"/>
      <c r="CK71" s="94"/>
      <c r="CL71" s="94"/>
      <c r="CM71" s="94"/>
      <c r="CN71" s="94"/>
      <c r="CO71" s="94"/>
      <c r="CP71" s="94"/>
      <c r="CQ71" s="95"/>
      <c r="CR71" s="93">
        <f>データ!DO11</f>
        <v>36.5</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45</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45</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45</v>
      </c>
      <c r="MS71" s="90"/>
      <c r="MT71" s="90"/>
      <c r="MU71" s="90"/>
      <c r="MV71" s="90"/>
      <c r="MW71" s="90"/>
      <c r="MX71" s="90"/>
      <c r="MY71" s="90"/>
      <c r="MZ71" s="90"/>
      <c r="NA71" s="90"/>
      <c r="NB71" s="90"/>
      <c r="NC71" s="91"/>
      <c r="ND71" s="92">
        <f>データ!JH11</f>
        <v>33.299999999999997</v>
      </c>
      <c r="NE71" s="92"/>
      <c r="NF71" s="92"/>
      <c r="NG71" s="92"/>
      <c r="NH71" s="92"/>
      <c r="NI71" s="92"/>
      <c r="NJ71" s="92"/>
      <c r="NK71" s="92"/>
      <c r="NL71" s="92"/>
      <c r="NM71" s="92"/>
      <c r="NN71" s="92"/>
      <c r="NO71" s="92"/>
      <c r="NP71" s="92"/>
      <c r="NQ71" s="92"/>
      <c r="NR71" s="92"/>
      <c r="NS71" s="92"/>
      <c r="NT71" s="92"/>
      <c r="NU71" s="92">
        <f>データ!JI11</f>
        <v>29.2</v>
      </c>
      <c r="NV71" s="92"/>
      <c r="NW71" s="92"/>
      <c r="NX71" s="92"/>
      <c r="NY71" s="92"/>
      <c r="NZ71" s="92"/>
      <c r="OA71" s="92"/>
      <c r="OB71" s="92"/>
      <c r="OC71" s="92"/>
      <c r="OD71" s="92"/>
      <c r="OE71" s="92"/>
      <c r="OF71" s="92"/>
      <c r="OG71" s="92"/>
      <c r="OH71" s="92"/>
      <c r="OI71" s="92"/>
      <c r="OJ71" s="92"/>
      <c r="OK71" s="92"/>
      <c r="OL71" s="92">
        <f>データ!JJ11</f>
        <v>45.9</v>
      </c>
      <c r="OM71" s="92"/>
      <c r="ON71" s="92"/>
      <c r="OO71" s="92"/>
      <c r="OP71" s="92"/>
      <c r="OQ71" s="92"/>
      <c r="OR71" s="92"/>
      <c r="OS71" s="92"/>
      <c r="OT71" s="92"/>
      <c r="OU71" s="92"/>
      <c r="OV71" s="92"/>
      <c r="OW71" s="92"/>
      <c r="OX71" s="92"/>
      <c r="OY71" s="92"/>
      <c r="OZ71" s="92"/>
      <c r="PA71" s="92"/>
      <c r="PB71" s="92"/>
      <c r="PC71" s="92">
        <f>データ!JK11</f>
        <v>42.6</v>
      </c>
      <c r="PD71" s="92"/>
      <c r="PE71" s="92"/>
      <c r="PF71" s="92"/>
      <c r="PG71" s="92"/>
      <c r="PH71" s="92"/>
      <c r="PI71" s="92"/>
      <c r="PJ71" s="92"/>
      <c r="PK71" s="92"/>
      <c r="PL71" s="92"/>
      <c r="PM71" s="92"/>
      <c r="PN71" s="92"/>
      <c r="PO71" s="92"/>
      <c r="PP71" s="92"/>
      <c r="PQ71" s="92"/>
      <c r="PR71" s="92"/>
      <c r="PS71" s="92"/>
      <c r="PT71" s="92">
        <f>データ!JL11</f>
        <v>36.5</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45</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0"/>
      <c r="VE71" s="101"/>
      <c r="VF71" s="101"/>
      <c r="VG71" s="101"/>
      <c r="VH71" s="101"/>
      <c r="VI71" s="101"/>
      <c r="VJ71" s="102"/>
    </row>
    <row r="72" spans="1:582" ht="14.25" customHeight="1" x14ac:dyDescent="0.15">
      <c r="A72" s="1"/>
      <c r="B72" s="28"/>
      <c r="C72" s="1"/>
      <c r="D72" s="1"/>
      <c r="E72" s="1"/>
      <c r="F72" s="1"/>
      <c r="G72" s="1"/>
      <c r="H72" s="89" t="s">
        <v>35</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35</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35</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35</v>
      </c>
      <c r="MS72" s="90"/>
      <c r="MT72" s="90"/>
      <c r="MU72" s="90"/>
      <c r="MV72" s="90"/>
      <c r="MW72" s="90"/>
      <c r="MX72" s="90"/>
      <c r="MY72" s="90"/>
      <c r="MZ72" s="90"/>
      <c r="NA72" s="90"/>
      <c r="NB72" s="90"/>
      <c r="NC72" s="91"/>
      <c r="ND72" s="92">
        <f>データ!JH12</f>
        <v>14</v>
      </c>
      <c r="NE72" s="92"/>
      <c r="NF72" s="92"/>
      <c r="NG72" s="92"/>
      <c r="NH72" s="92"/>
      <c r="NI72" s="92"/>
      <c r="NJ72" s="92"/>
      <c r="NK72" s="92"/>
      <c r="NL72" s="92"/>
      <c r="NM72" s="92"/>
      <c r="NN72" s="92"/>
      <c r="NO72" s="92"/>
      <c r="NP72" s="92"/>
      <c r="NQ72" s="92"/>
      <c r="NR72" s="92"/>
      <c r="NS72" s="92"/>
      <c r="NT72" s="92"/>
      <c r="NU72" s="92">
        <f>データ!JI12</f>
        <v>15.5</v>
      </c>
      <c r="NV72" s="92"/>
      <c r="NW72" s="92"/>
      <c r="NX72" s="92"/>
      <c r="NY72" s="92"/>
      <c r="NZ72" s="92"/>
      <c r="OA72" s="92"/>
      <c r="OB72" s="92"/>
      <c r="OC72" s="92"/>
      <c r="OD72" s="92"/>
      <c r="OE72" s="92"/>
      <c r="OF72" s="92"/>
      <c r="OG72" s="92"/>
      <c r="OH72" s="92"/>
      <c r="OI72" s="92"/>
      <c r="OJ72" s="92"/>
      <c r="OK72" s="92"/>
      <c r="OL72" s="92">
        <f>データ!JJ12</f>
        <v>16.2</v>
      </c>
      <c r="OM72" s="92"/>
      <c r="ON72" s="92"/>
      <c r="OO72" s="92"/>
      <c r="OP72" s="92"/>
      <c r="OQ72" s="92"/>
      <c r="OR72" s="92"/>
      <c r="OS72" s="92"/>
      <c r="OT72" s="92"/>
      <c r="OU72" s="92"/>
      <c r="OV72" s="92"/>
      <c r="OW72" s="92"/>
      <c r="OX72" s="92"/>
      <c r="OY72" s="92"/>
      <c r="OZ72" s="92"/>
      <c r="PA72" s="92"/>
      <c r="PB72" s="92"/>
      <c r="PC72" s="92">
        <f>データ!JK12</f>
        <v>19.8</v>
      </c>
      <c r="PD72" s="92"/>
      <c r="PE72" s="92"/>
      <c r="PF72" s="92"/>
      <c r="PG72" s="92"/>
      <c r="PH72" s="92"/>
      <c r="PI72" s="92"/>
      <c r="PJ72" s="92"/>
      <c r="PK72" s="92"/>
      <c r="PL72" s="92"/>
      <c r="PM72" s="92"/>
      <c r="PN72" s="92"/>
      <c r="PO72" s="92"/>
      <c r="PP72" s="92"/>
      <c r="PQ72" s="92"/>
      <c r="PR72" s="92"/>
      <c r="PS72" s="92"/>
      <c r="PT72" s="92">
        <f>データ!JL12</f>
        <v>13.8</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35</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0"/>
      <c r="VE72" s="101"/>
      <c r="VF72" s="101"/>
      <c r="VG72" s="101"/>
      <c r="VH72" s="101"/>
      <c r="VI72" s="101"/>
      <c r="VJ72" s="10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0"/>
      <c r="VE73" s="101"/>
      <c r="VF73" s="101"/>
      <c r="VG73" s="101"/>
      <c r="VH73" s="101"/>
      <c r="VI73" s="101"/>
      <c r="VJ73" s="10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0"/>
      <c r="VE74" s="101"/>
      <c r="VF74" s="101"/>
      <c r="VG74" s="101"/>
      <c r="VH74" s="101"/>
      <c r="VI74" s="101"/>
      <c r="VJ74" s="10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0"/>
      <c r="VE75" s="101"/>
      <c r="VF75" s="101"/>
      <c r="VG75" s="101"/>
      <c r="VH75" s="101"/>
      <c r="VI75" s="101"/>
      <c r="VJ75" s="10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0"/>
      <c r="VE76" s="101"/>
      <c r="VF76" s="101"/>
      <c r="VG76" s="101"/>
      <c r="VH76" s="101"/>
      <c r="VI76" s="101"/>
      <c r="VJ76" s="10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0"/>
      <c r="VE77" s="101"/>
      <c r="VF77" s="101"/>
      <c r="VG77" s="101"/>
      <c r="VH77" s="101"/>
      <c r="VI77" s="101"/>
      <c r="VJ77" s="10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0"/>
      <c r="VE78" s="101"/>
      <c r="VF78" s="101"/>
      <c r="VG78" s="101"/>
      <c r="VH78" s="101"/>
      <c r="VI78" s="101"/>
      <c r="VJ78" s="10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0"/>
      <c r="VE79" s="101"/>
      <c r="VF79" s="101"/>
      <c r="VG79" s="101"/>
      <c r="VH79" s="101"/>
      <c r="VI79" s="101"/>
      <c r="VJ79" s="10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0"/>
      <c r="VE80" s="101"/>
      <c r="VF80" s="101"/>
      <c r="VG80" s="101"/>
      <c r="VH80" s="101"/>
      <c r="VI80" s="101"/>
      <c r="VJ80" s="10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0"/>
      <c r="VE81" s="101"/>
      <c r="VF81" s="101"/>
      <c r="VG81" s="101"/>
      <c r="VH81" s="101"/>
      <c r="VI81" s="101"/>
      <c r="VJ81" s="10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0"/>
      <c r="VE82" s="101"/>
      <c r="VF82" s="101"/>
      <c r="VG82" s="101"/>
      <c r="VH82" s="101"/>
      <c r="VI82" s="101"/>
      <c r="VJ82" s="10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0"/>
      <c r="VE83" s="101"/>
      <c r="VF83" s="101"/>
      <c r="VG83" s="101"/>
      <c r="VH83" s="101"/>
      <c r="VI83" s="101"/>
      <c r="VJ83" s="10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0"/>
      <c r="VE84" s="101"/>
      <c r="VF84" s="101"/>
      <c r="VG84" s="101"/>
      <c r="VH84" s="101"/>
      <c r="VI84" s="101"/>
      <c r="VJ84" s="102"/>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0"/>
      <c r="VE85" s="101"/>
      <c r="VF85" s="101"/>
      <c r="VG85" s="101"/>
      <c r="VH85" s="101"/>
      <c r="VI85" s="101"/>
      <c r="VJ85" s="102"/>
    </row>
    <row r="86" spans="1:582" ht="14.25" customHeight="1" x14ac:dyDescent="0.15">
      <c r="A86" s="1"/>
      <c r="B86" s="28"/>
      <c r="C86" s="1"/>
      <c r="D86" s="1"/>
      <c r="E86" s="1"/>
      <c r="F86" s="1"/>
      <c r="G86" s="1"/>
      <c r="H86" s="89" t="s">
        <v>45</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45</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45</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45</v>
      </c>
      <c r="MS86" s="90"/>
      <c r="MT86" s="90"/>
      <c r="MU86" s="90"/>
      <c r="MV86" s="90"/>
      <c r="MW86" s="90"/>
      <c r="MX86" s="90"/>
      <c r="MY86" s="90"/>
      <c r="MZ86" s="90"/>
      <c r="NA86" s="90"/>
      <c r="NB86" s="90"/>
      <c r="NC86" s="91"/>
      <c r="ND86" s="92">
        <f>データ!JR11</f>
        <v>0</v>
      </c>
      <c r="NE86" s="92"/>
      <c r="NF86" s="92"/>
      <c r="NG86" s="92"/>
      <c r="NH86" s="92"/>
      <c r="NI86" s="92"/>
      <c r="NJ86" s="92"/>
      <c r="NK86" s="92"/>
      <c r="NL86" s="92"/>
      <c r="NM86" s="92"/>
      <c r="NN86" s="92"/>
      <c r="NO86" s="92"/>
      <c r="NP86" s="92"/>
      <c r="NQ86" s="92"/>
      <c r="NR86" s="92"/>
      <c r="NS86" s="92"/>
      <c r="NT86" s="92"/>
      <c r="NU86" s="92">
        <f>データ!JS11</f>
        <v>0</v>
      </c>
      <c r="NV86" s="92"/>
      <c r="NW86" s="92"/>
      <c r="NX86" s="92"/>
      <c r="NY86" s="92"/>
      <c r="NZ86" s="92"/>
      <c r="OA86" s="92"/>
      <c r="OB86" s="92"/>
      <c r="OC86" s="92"/>
      <c r="OD86" s="92"/>
      <c r="OE86" s="92"/>
      <c r="OF86" s="92"/>
      <c r="OG86" s="92"/>
      <c r="OH86" s="92"/>
      <c r="OI86" s="92"/>
      <c r="OJ86" s="92"/>
      <c r="OK86" s="92"/>
      <c r="OL86" s="92">
        <f>データ!JT11</f>
        <v>0</v>
      </c>
      <c r="OM86" s="92"/>
      <c r="ON86" s="92"/>
      <c r="OO86" s="92"/>
      <c r="OP86" s="92"/>
      <c r="OQ86" s="92"/>
      <c r="OR86" s="92"/>
      <c r="OS86" s="92"/>
      <c r="OT86" s="92"/>
      <c r="OU86" s="92"/>
      <c r="OV86" s="92"/>
      <c r="OW86" s="92"/>
      <c r="OX86" s="92"/>
      <c r="OY86" s="92"/>
      <c r="OZ86" s="92"/>
      <c r="PA86" s="92"/>
      <c r="PB86" s="92"/>
      <c r="PC86" s="92">
        <f>データ!JU11</f>
        <v>0</v>
      </c>
      <c r="PD86" s="92"/>
      <c r="PE86" s="92"/>
      <c r="PF86" s="92"/>
      <c r="PG86" s="92"/>
      <c r="PH86" s="92"/>
      <c r="PI86" s="92"/>
      <c r="PJ86" s="92"/>
      <c r="PK86" s="92"/>
      <c r="PL86" s="92"/>
      <c r="PM86" s="92"/>
      <c r="PN86" s="92"/>
      <c r="PO86" s="92"/>
      <c r="PP86" s="92"/>
      <c r="PQ86" s="92"/>
      <c r="PR86" s="92"/>
      <c r="PS86" s="92"/>
      <c r="PT86" s="92">
        <f>データ!JV11</f>
        <v>0</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45</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0"/>
      <c r="VE86" s="101"/>
      <c r="VF86" s="101"/>
      <c r="VG86" s="101"/>
      <c r="VH86" s="101"/>
      <c r="VI86" s="101"/>
      <c r="VJ86" s="102"/>
    </row>
    <row r="87" spans="1:582" ht="14.25" customHeight="1" x14ac:dyDescent="0.15">
      <c r="A87" s="1"/>
      <c r="B87" s="28"/>
      <c r="C87" s="1"/>
      <c r="D87" s="1"/>
      <c r="E87" s="1"/>
      <c r="F87" s="1"/>
      <c r="G87" s="1"/>
      <c r="H87" s="89" t="s">
        <v>35</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35</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35</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35</v>
      </c>
      <c r="MS87" s="90"/>
      <c r="MT87" s="90"/>
      <c r="MU87" s="90"/>
      <c r="MV87" s="90"/>
      <c r="MW87" s="90"/>
      <c r="MX87" s="90"/>
      <c r="MY87" s="90"/>
      <c r="MZ87" s="90"/>
      <c r="NA87" s="90"/>
      <c r="NB87" s="90"/>
      <c r="NC87" s="91"/>
      <c r="ND87" s="92">
        <f>データ!JR12</f>
        <v>121</v>
      </c>
      <c r="NE87" s="92"/>
      <c r="NF87" s="92"/>
      <c r="NG87" s="92"/>
      <c r="NH87" s="92"/>
      <c r="NI87" s="92"/>
      <c r="NJ87" s="92"/>
      <c r="NK87" s="92"/>
      <c r="NL87" s="92"/>
      <c r="NM87" s="92"/>
      <c r="NN87" s="92"/>
      <c r="NO87" s="92"/>
      <c r="NP87" s="92"/>
      <c r="NQ87" s="92"/>
      <c r="NR87" s="92"/>
      <c r="NS87" s="92"/>
      <c r="NT87" s="92"/>
      <c r="NU87" s="92">
        <f>データ!JS12</f>
        <v>81.7</v>
      </c>
      <c r="NV87" s="92"/>
      <c r="NW87" s="92"/>
      <c r="NX87" s="92"/>
      <c r="NY87" s="92"/>
      <c r="NZ87" s="92"/>
      <c r="OA87" s="92"/>
      <c r="OB87" s="92"/>
      <c r="OC87" s="92"/>
      <c r="OD87" s="92"/>
      <c r="OE87" s="92"/>
      <c r="OF87" s="92"/>
      <c r="OG87" s="92"/>
      <c r="OH87" s="92"/>
      <c r="OI87" s="92"/>
      <c r="OJ87" s="92"/>
      <c r="OK87" s="92"/>
      <c r="OL87" s="92">
        <f>データ!JT12</f>
        <v>91.3</v>
      </c>
      <c r="OM87" s="92"/>
      <c r="ON87" s="92"/>
      <c r="OO87" s="92"/>
      <c r="OP87" s="92"/>
      <c r="OQ87" s="92"/>
      <c r="OR87" s="92"/>
      <c r="OS87" s="92"/>
      <c r="OT87" s="92"/>
      <c r="OU87" s="92"/>
      <c r="OV87" s="92"/>
      <c r="OW87" s="92"/>
      <c r="OX87" s="92"/>
      <c r="OY87" s="92"/>
      <c r="OZ87" s="92"/>
      <c r="PA87" s="92"/>
      <c r="PB87" s="92"/>
      <c r="PC87" s="92">
        <f>データ!JU12</f>
        <v>96.9</v>
      </c>
      <c r="PD87" s="92"/>
      <c r="PE87" s="92"/>
      <c r="PF87" s="92"/>
      <c r="PG87" s="92"/>
      <c r="PH87" s="92"/>
      <c r="PI87" s="92"/>
      <c r="PJ87" s="92"/>
      <c r="PK87" s="92"/>
      <c r="PL87" s="92"/>
      <c r="PM87" s="92"/>
      <c r="PN87" s="92"/>
      <c r="PO87" s="92"/>
      <c r="PP87" s="92"/>
      <c r="PQ87" s="92"/>
      <c r="PR87" s="92"/>
      <c r="PS87" s="92"/>
      <c r="PT87" s="92">
        <f>データ!JV12</f>
        <v>73.3</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35</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0"/>
      <c r="VE87" s="101"/>
      <c r="VF87" s="101"/>
      <c r="VG87" s="101"/>
      <c r="VH87" s="101"/>
      <c r="VI87" s="101"/>
      <c r="VJ87" s="10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0"/>
      <c r="VE88" s="101"/>
      <c r="VF88" s="101"/>
      <c r="VG88" s="101"/>
      <c r="VH88" s="101"/>
      <c r="VI88" s="101"/>
      <c r="VJ88" s="10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0"/>
      <c r="VE89" s="101"/>
      <c r="VF89" s="101"/>
      <c r="VG89" s="101"/>
      <c r="VH89" s="101"/>
      <c r="VI89" s="101"/>
      <c r="VJ89" s="10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0"/>
      <c r="VE90" s="101"/>
      <c r="VF90" s="101"/>
      <c r="VG90" s="101"/>
      <c r="VH90" s="101"/>
      <c r="VI90" s="101"/>
      <c r="VJ90" s="10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0"/>
      <c r="VE91" s="101"/>
      <c r="VF91" s="101"/>
      <c r="VG91" s="101"/>
      <c r="VH91" s="101"/>
      <c r="VI91" s="101"/>
      <c r="VJ91" s="10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0"/>
      <c r="VE92" s="101"/>
      <c r="VF92" s="101"/>
      <c r="VG92" s="101"/>
      <c r="VH92" s="101"/>
      <c r="VI92" s="101"/>
      <c r="VJ92" s="10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0"/>
      <c r="VE93" s="101"/>
      <c r="VF93" s="101"/>
      <c r="VG93" s="101"/>
      <c r="VH93" s="101"/>
      <c r="VI93" s="101"/>
      <c r="VJ93" s="10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0"/>
      <c r="VE94" s="101"/>
      <c r="VF94" s="101"/>
      <c r="VG94" s="101"/>
      <c r="VH94" s="101"/>
      <c r="VI94" s="101"/>
      <c r="VJ94" s="10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0"/>
      <c r="VE95" s="101"/>
      <c r="VF95" s="101"/>
      <c r="VG95" s="101"/>
      <c r="VH95" s="101"/>
      <c r="VI95" s="101"/>
      <c r="VJ95" s="10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0"/>
      <c r="VE96" s="101"/>
      <c r="VF96" s="101"/>
      <c r="VG96" s="101"/>
      <c r="VH96" s="101"/>
      <c r="VI96" s="101"/>
      <c r="VJ96" s="10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6" t="s">
        <v>46</v>
      </c>
      <c r="VE98" s="107"/>
      <c r="VF98" s="107"/>
      <c r="VG98" s="107"/>
      <c r="VH98" s="107"/>
      <c r="VI98" s="107"/>
      <c r="VJ98" s="108"/>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9"/>
      <c r="VE99" s="110"/>
      <c r="VF99" s="110"/>
      <c r="VG99" s="110"/>
      <c r="VH99" s="110"/>
      <c r="VI99" s="110"/>
      <c r="VJ99" s="111"/>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273</v>
      </c>
      <c r="VE100" s="101"/>
      <c r="VF100" s="101"/>
      <c r="VG100" s="101"/>
      <c r="VH100" s="101"/>
      <c r="VI100" s="101"/>
      <c r="VJ100" s="102"/>
    </row>
    <row r="101" spans="1:582" ht="13.5" customHeight="1" x14ac:dyDescent="0.15">
      <c r="A101" s="1"/>
      <c r="B101" s="28"/>
      <c r="C101" s="1"/>
      <c r="D101" s="1"/>
      <c r="E101" s="1"/>
      <c r="F101" s="1"/>
      <c r="G101" s="1"/>
      <c r="H101" s="89" t="s">
        <v>45</v>
      </c>
      <c r="I101" s="90"/>
      <c r="J101" s="90"/>
      <c r="K101" s="90"/>
      <c r="L101" s="90"/>
      <c r="M101" s="90"/>
      <c r="N101" s="90"/>
      <c r="O101" s="90"/>
      <c r="P101" s="90"/>
      <c r="Q101" s="90"/>
      <c r="R101" s="90"/>
      <c r="S101" s="91"/>
      <c r="T101" s="93">
        <f>データ!EE11</f>
        <v>67.599999999999994</v>
      </c>
      <c r="U101" s="94"/>
      <c r="V101" s="94"/>
      <c r="W101" s="94"/>
      <c r="X101" s="94"/>
      <c r="Y101" s="94"/>
      <c r="Z101" s="94"/>
      <c r="AA101" s="94"/>
      <c r="AB101" s="94"/>
      <c r="AC101" s="94"/>
      <c r="AD101" s="94"/>
      <c r="AE101" s="94"/>
      <c r="AF101" s="94"/>
      <c r="AG101" s="94"/>
      <c r="AH101" s="94"/>
      <c r="AI101" s="94"/>
      <c r="AJ101" s="94"/>
      <c r="AK101" s="94"/>
      <c r="AL101" s="95"/>
      <c r="AM101" s="93">
        <f>データ!EF11</f>
        <v>72.400000000000006</v>
      </c>
      <c r="AN101" s="94"/>
      <c r="AO101" s="94"/>
      <c r="AP101" s="94"/>
      <c r="AQ101" s="94"/>
      <c r="AR101" s="94"/>
      <c r="AS101" s="94"/>
      <c r="AT101" s="94"/>
      <c r="AU101" s="94"/>
      <c r="AV101" s="94"/>
      <c r="AW101" s="94"/>
      <c r="AX101" s="94"/>
      <c r="AY101" s="94"/>
      <c r="AZ101" s="94"/>
      <c r="BA101" s="94"/>
      <c r="BB101" s="94"/>
      <c r="BC101" s="94"/>
      <c r="BD101" s="94"/>
      <c r="BE101" s="95"/>
      <c r="BF101" s="93">
        <f>データ!EG11</f>
        <v>77.2</v>
      </c>
      <c r="BG101" s="94"/>
      <c r="BH101" s="94"/>
      <c r="BI101" s="94"/>
      <c r="BJ101" s="94"/>
      <c r="BK101" s="94"/>
      <c r="BL101" s="94"/>
      <c r="BM101" s="94"/>
      <c r="BN101" s="94"/>
      <c r="BO101" s="94"/>
      <c r="BP101" s="94"/>
      <c r="BQ101" s="94"/>
      <c r="BR101" s="94"/>
      <c r="BS101" s="94"/>
      <c r="BT101" s="94"/>
      <c r="BU101" s="94"/>
      <c r="BV101" s="94"/>
      <c r="BW101" s="94"/>
      <c r="BX101" s="95"/>
      <c r="BY101" s="93">
        <f>データ!EH11</f>
        <v>82.1</v>
      </c>
      <c r="BZ101" s="94"/>
      <c r="CA101" s="94"/>
      <c r="CB101" s="94"/>
      <c r="CC101" s="94"/>
      <c r="CD101" s="94"/>
      <c r="CE101" s="94"/>
      <c r="CF101" s="94"/>
      <c r="CG101" s="94"/>
      <c r="CH101" s="94"/>
      <c r="CI101" s="94"/>
      <c r="CJ101" s="94"/>
      <c r="CK101" s="94"/>
      <c r="CL101" s="94"/>
      <c r="CM101" s="94"/>
      <c r="CN101" s="94"/>
      <c r="CO101" s="94"/>
      <c r="CP101" s="94"/>
      <c r="CQ101" s="95"/>
      <c r="CR101" s="93">
        <f>データ!EI11</f>
        <v>86.9</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45</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45</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45</v>
      </c>
      <c r="MS101" s="90"/>
      <c r="MT101" s="90"/>
      <c r="MU101" s="90"/>
      <c r="MV101" s="90"/>
      <c r="MW101" s="90"/>
      <c r="MX101" s="90"/>
      <c r="MY101" s="90"/>
      <c r="MZ101" s="90"/>
      <c r="NA101" s="90"/>
      <c r="NB101" s="90"/>
      <c r="NC101" s="91"/>
      <c r="ND101" s="92">
        <f>データ!KB11</f>
        <v>67.599999999999994</v>
      </c>
      <c r="NE101" s="92"/>
      <c r="NF101" s="92"/>
      <c r="NG101" s="92"/>
      <c r="NH101" s="92"/>
      <c r="NI101" s="92"/>
      <c r="NJ101" s="92"/>
      <c r="NK101" s="92"/>
      <c r="NL101" s="92"/>
      <c r="NM101" s="92"/>
      <c r="NN101" s="92"/>
      <c r="NO101" s="92"/>
      <c r="NP101" s="92"/>
      <c r="NQ101" s="92"/>
      <c r="NR101" s="92"/>
      <c r="NS101" s="92"/>
      <c r="NT101" s="92"/>
      <c r="NU101" s="92">
        <f>データ!KC11</f>
        <v>72.400000000000006</v>
      </c>
      <c r="NV101" s="92"/>
      <c r="NW101" s="92"/>
      <c r="NX101" s="92"/>
      <c r="NY101" s="92"/>
      <c r="NZ101" s="92"/>
      <c r="OA101" s="92"/>
      <c r="OB101" s="92"/>
      <c r="OC101" s="92"/>
      <c r="OD101" s="92"/>
      <c r="OE101" s="92"/>
      <c r="OF101" s="92"/>
      <c r="OG101" s="92"/>
      <c r="OH101" s="92"/>
      <c r="OI101" s="92"/>
      <c r="OJ101" s="92"/>
      <c r="OK101" s="92"/>
      <c r="OL101" s="92">
        <f>データ!KD11</f>
        <v>77.2</v>
      </c>
      <c r="OM101" s="92"/>
      <c r="ON101" s="92"/>
      <c r="OO101" s="92"/>
      <c r="OP101" s="92"/>
      <c r="OQ101" s="92"/>
      <c r="OR101" s="92"/>
      <c r="OS101" s="92"/>
      <c r="OT101" s="92"/>
      <c r="OU101" s="92"/>
      <c r="OV101" s="92"/>
      <c r="OW101" s="92"/>
      <c r="OX101" s="92"/>
      <c r="OY101" s="92"/>
      <c r="OZ101" s="92"/>
      <c r="PA101" s="92"/>
      <c r="PB101" s="92"/>
      <c r="PC101" s="92">
        <f>データ!KE11</f>
        <v>82.1</v>
      </c>
      <c r="PD101" s="92"/>
      <c r="PE101" s="92"/>
      <c r="PF101" s="92"/>
      <c r="PG101" s="92"/>
      <c r="PH101" s="92"/>
      <c r="PI101" s="92"/>
      <c r="PJ101" s="92"/>
      <c r="PK101" s="92"/>
      <c r="PL101" s="92"/>
      <c r="PM101" s="92"/>
      <c r="PN101" s="92"/>
      <c r="PO101" s="92"/>
      <c r="PP101" s="92"/>
      <c r="PQ101" s="92"/>
      <c r="PR101" s="92"/>
      <c r="PS101" s="92"/>
      <c r="PT101" s="92">
        <f>データ!KF11</f>
        <v>86.9</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45</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01"/>
      <c r="VF101" s="101"/>
      <c r="VG101" s="101"/>
      <c r="VH101" s="101"/>
      <c r="VI101" s="101"/>
      <c r="VJ101" s="102"/>
    </row>
    <row r="102" spans="1:582" ht="13.5" customHeight="1" x14ac:dyDescent="0.15">
      <c r="A102" s="1"/>
      <c r="B102" s="28"/>
      <c r="C102" s="1"/>
      <c r="D102" s="1"/>
      <c r="E102" s="1"/>
      <c r="F102" s="1"/>
      <c r="G102" s="1"/>
      <c r="H102" s="89" t="s">
        <v>35</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35</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35</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35</v>
      </c>
      <c r="MS102" s="90"/>
      <c r="MT102" s="90"/>
      <c r="MU102" s="90"/>
      <c r="MV102" s="90"/>
      <c r="MW102" s="90"/>
      <c r="MX102" s="90"/>
      <c r="MY102" s="90"/>
      <c r="MZ102" s="90"/>
      <c r="NA102" s="90"/>
      <c r="NB102" s="90"/>
      <c r="NC102" s="91"/>
      <c r="ND102" s="92">
        <f>データ!KB12</f>
        <v>42.4</v>
      </c>
      <c r="NE102" s="92"/>
      <c r="NF102" s="92"/>
      <c r="NG102" s="92"/>
      <c r="NH102" s="92"/>
      <c r="NI102" s="92"/>
      <c r="NJ102" s="92"/>
      <c r="NK102" s="92"/>
      <c r="NL102" s="92"/>
      <c r="NM102" s="92"/>
      <c r="NN102" s="92"/>
      <c r="NO102" s="92"/>
      <c r="NP102" s="92"/>
      <c r="NQ102" s="92"/>
      <c r="NR102" s="92"/>
      <c r="NS102" s="92"/>
      <c r="NT102" s="92"/>
      <c r="NU102" s="92">
        <f>データ!KC12</f>
        <v>45.4</v>
      </c>
      <c r="NV102" s="92"/>
      <c r="NW102" s="92"/>
      <c r="NX102" s="92"/>
      <c r="NY102" s="92"/>
      <c r="NZ102" s="92"/>
      <c r="OA102" s="92"/>
      <c r="OB102" s="92"/>
      <c r="OC102" s="92"/>
      <c r="OD102" s="92"/>
      <c r="OE102" s="92"/>
      <c r="OF102" s="92"/>
      <c r="OG102" s="92"/>
      <c r="OH102" s="92"/>
      <c r="OI102" s="92"/>
      <c r="OJ102" s="92"/>
      <c r="OK102" s="92"/>
      <c r="OL102" s="92">
        <f>データ!KD12</f>
        <v>44.2</v>
      </c>
      <c r="OM102" s="92"/>
      <c r="ON102" s="92"/>
      <c r="OO102" s="92"/>
      <c r="OP102" s="92"/>
      <c r="OQ102" s="92"/>
      <c r="OR102" s="92"/>
      <c r="OS102" s="92"/>
      <c r="OT102" s="92"/>
      <c r="OU102" s="92"/>
      <c r="OV102" s="92"/>
      <c r="OW102" s="92"/>
      <c r="OX102" s="92"/>
      <c r="OY102" s="92"/>
      <c r="OZ102" s="92"/>
      <c r="PA102" s="92"/>
      <c r="PB102" s="92"/>
      <c r="PC102" s="92">
        <f>データ!KE12</f>
        <v>45.5</v>
      </c>
      <c r="PD102" s="92"/>
      <c r="PE102" s="92"/>
      <c r="PF102" s="92"/>
      <c r="PG102" s="92"/>
      <c r="PH102" s="92"/>
      <c r="PI102" s="92"/>
      <c r="PJ102" s="92"/>
      <c r="PK102" s="92"/>
      <c r="PL102" s="92"/>
      <c r="PM102" s="92"/>
      <c r="PN102" s="92"/>
      <c r="PO102" s="92"/>
      <c r="PP102" s="92"/>
      <c r="PQ102" s="92"/>
      <c r="PR102" s="92"/>
      <c r="PS102" s="92"/>
      <c r="PT102" s="92">
        <f>データ!KF12</f>
        <v>50.6</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35</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01"/>
      <c r="VF102" s="101"/>
      <c r="VG102" s="101"/>
      <c r="VH102" s="101"/>
      <c r="VI102" s="101"/>
      <c r="VJ102" s="10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01"/>
      <c r="VF103" s="101"/>
      <c r="VG103" s="101"/>
      <c r="VH103" s="101"/>
      <c r="VI103" s="101"/>
      <c r="VJ103" s="10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01"/>
      <c r="VF104" s="101"/>
      <c r="VG104" s="101"/>
      <c r="VH104" s="101"/>
      <c r="VI104" s="101"/>
      <c r="VJ104" s="10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01"/>
      <c r="VF105" s="101"/>
      <c r="VG105" s="101"/>
      <c r="VH105" s="101"/>
      <c r="VI105" s="101"/>
      <c r="VJ105" s="10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01"/>
      <c r="VF106" s="101"/>
      <c r="VG106" s="101"/>
      <c r="VH106" s="101"/>
      <c r="VI106" s="101"/>
      <c r="VJ106" s="10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01"/>
      <c r="VF107" s="101"/>
      <c r="VG107" s="101"/>
      <c r="VH107" s="101"/>
      <c r="VI107" s="101"/>
      <c r="VJ107" s="10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01"/>
      <c r="VF108" s="101"/>
      <c r="VG108" s="101"/>
      <c r="VH108" s="101"/>
      <c r="VI108" s="101"/>
      <c r="VJ108" s="10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01"/>
      <c r="VF109" s="101"/>
      <c r="VG109" s="101"/>
      <c r="VH109" s="101"/>
      <c r="VI109" s="101"/>
      <c r="VJ109" s="10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01"/>
      <c r="VF110" s="101"/>
      <c r="VG110" s="101"/>
      <c r="VH110" s="101"/>
      <c r="VI110" s="101"/>
      <c r="VJ110" s="10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01"/>
      <c r="VF111" s="101"/>
      <c r="VG111" s="101"/>
      <c r="VH111" s="101"/>
      <c r="VI111" s="101"/>
      <c r="VJ111" s="10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01"/>
      <c r="VF112" s="101"/>
      <c r="VG112" s="101"/>
      <c r="VH112" s="101"/>
      <c r="VI112" s="101"/>
      <c r="VJ112" s="10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01"/>
      <c r="VF113" s="101"/>
      <c r="VG113" s="101"/>
      <c r="VH113" s="101"/>
      <c r="VI113" s="101"/>
      <c r="VJ113" s="10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01"/>
      <c r="VF114" s="101"/>
      <c r="VG114" s="101"/>
      <c r="VH114" s="101"/>
      <c r="VI114" s="101"/>
      <c r="VJ114" s="10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01"/>
      <c r="VF115" s="101"/>
      <c r="VG115" s="101"/>
      <c r="VH115" s="101"/>
      <c r="VI115" s="101"/>
      <c r="VJ115" s="10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01"/>
      <c r="VF116" s="101"/>
      <c r="VG116" s="101"/>
      <c r="VH116" s="101"/>
      <c r="VI116" s="101"/>
      <c r="VJ116" s="102"/>
    </row>
    <row r="117" spans="1:582" ht="13.5" customHeight="1" x14ac:dyDescent="0.15">
      <c r="A117" s="1"/>
      <c r="B117" s="28"/>
      <c r="C117" s="1"/>
      <c r="D117" s="1"/>
      <c r="E117" s="1"/>
      <c r="F117" s="1"/>
      <c r="G117" s="1"/>
      <c r="H117" s="89" t="s">
        <v>45</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45</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45</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45</v>
      </c>
      <c r="MS117" s="90"/>
      <c r="MT117" s="90"/>
      <c r="MU117" s="90"/>
      <c r="MV117" s="90"/>
      <c r="MW117" s="90"/>
      <c r="MX117" s="90"/>
      <c r="MY117" s="90"/>
      <c r="MZ117" s="90"/>
      <c r="NA117" s="90"/>
      <c r="NB117" s="90"/>
      <c r="NC117" s="91"/>
      <c r="ND117" s="92">
        <f>データ!KL11</f>
        <v>100</v>
      </c>
      <c r="NE117" s="92"/>
      <c r="NF117" s="92"/>
      <c r="NG117" s="92"/>
      <c r="NH117" s="92"/>
      <c r="NI117" s="92"/>
      <c r="NJ117" s="92"/>
      <c r="NK117" s="92"/>
      <c r="NL117" s="92"/>
      <c r="NM117" s="92"/>
      <c r="NN117" s="92"/>
      <c r="NO117" s="92"/>
      <c r="NP117" s="92"/>
      <c r="NQ117" s="92"/>
      <c r="NR117" s="92"/>
      <c r="NS117" s="92"/>
      <c r="NT117" s="92"/>
      <c r="NU117" s="92">
        <f>データ!KM11</f>
        <v>100</v>
      </c>
      <c r="NV117" s="92"/>
      <c r="NW117" s="92"/>
      <c r="NX117" s="92"/>
      <c r="NY117" s="92"/>
      <c r="NZ117" s="92"/>
      <c r="OA117" s="92"/>
      <c r="OB117" s="92"/>
      <c r="OC117" s="92"/>
      <c r="OD117" s="92"/>
      <c r="OE117" s="92"/>
      <c r="OF117" s="92"/>
      <c r="OG117" s="92"/>
      <c r="OH117" s="92"/>
      <c r="OI117" s="92"/>
      <c r="OJ117" s="92"/>
      <c r="OK117" s="92"/>
      <c r="OL117" s="92">
        <f>データ!KN11</f>
        <v>100</v>
      </c>
      <c r="OM117" s="92"/>
      <c r="ON117" s="92"/>
      <c r="OO117" s="92"/>
      <c r="OP117" s="92"/>
      <c r="OQ117" s="92"/>
      <c r="OR117" s="92"/>
      <c r="OS117" s="92"/>
      <c r="OT117" s="92"/>
      <c r="OU117" s="92"/>
      <c r="OV117" s="92"/>
      <c r="OW117" s="92"/>
      <c r="OX117" s="92"/>
      <c r="OY117" s="92"/>
      <c r="OZ117" s="92"/>
      <c r="PA117" s="92"/>
      <c r="PB117" s="92"/>
      <c r="PC117" s="92">
        <f>データ!KO11</f>
        <v>100</v>
      </c>
      <c r="PD117" s="92"/>
      <c r="PE117" s="92"/>
      <c r="PF117" s="92"/>
      <c r="PG117" s="92"/>
      <c r="PH117" s="92"/>
      <c r="PI117" s="92"/>
      <c r="PJ117" s="92"/>
      <c r="PK117" s="92"/>
      <c r="PL117" s="92"/>
      <c r="PM117" s="92"/>
      <c r="PN117" s="92"/>
      <c r="PO117" s="92"/>
      <c r="PP117" s="92"/>
      <c r="PQ117" s="92"/>
      <c r="PR117" s="92"/>
      <c r="PS117" s="92"/>
      <c r="PT117" s="92">
        <f>データ!KP11</f>
        <v>100</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45</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01"/>
      <c r="VF117" s="101"/>
      <c r="VG117" s="101"/>
      <c r="VH117" s="101"/>
      <c r="VI117" s="101"/>
      <c r="VJ117" s="102"/>
    </row>
    <row r="118" spans="1:582" ht="13.5" customHeight="1" x14ac:dyDescent="0.15">
      <c r="A118" s="1"/>
      <c r="B118" s="28"/>
      <c r="C118" s="1"/>
      <c r="D118" s="1"/>
      <c r="E118" s="1"/>
      <c r="F118" s="1"/>
      <c r="G118" s="1"/>
      <c r="H118" s="89" t="s">
        <v>35</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35</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35</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35</v>
      </c>
      <c r="MS118" s="90"/>
      <c r="MT118" s="90"/>
      <c r="MU118" s="90"/>
      <c r="MV118" s="90"/>
      <c r="MW118" s="90"/>
      <c r="MX118" s="90"/>
      <c r="MY118" s="90"/>
      <c r="MZ118" s="90"/>
      <c r="NA118" s="90"/>
      <c r="NB118" s="90"/>
      <c r="NC118" s="91"/>
      <c r="ND118" s="92">
        <f>データ!KL12</f>
        <v>100</v>
      </c>
      <c r="NE118" s="92"/>
      <c r="NF118" s="92"/>
      <c r="NG118" s="92"/>
      <c r="NH118" s="92"/>
      <c r="NI118" s="92"/>
      <c r="NJ118" s="92"/>
      <c r="NK118" s="92"/>
      <c r="NL118" s="92"/>
      <c r="NM118" s="92"/>
      <c r="NN118" s="92"/>
      <c r="NO118" s="92"/>
      <c r="NP118" s="92"/>
      <c r="NQ118" s="92"/>
      <c r="NR118" s="92"/>
      <c r="NS118" s="92"/>
      <c r="NT118" s="92"/>
      <c r="NU118" s="92">
        <f>データ!KM12</f>
        <v>100</v>
      </c>
      <c r="NV118" s="92"/>
      <c r="NW118" s="92"/>
      <c r="NX118" s="92"/>
      <c r="NY118" s="92"/>
      <c r="NZ118" s="92"/>
      <c r="OA118" s="92"/>
      <c r="OB118" s="92"/>
      <c r="OC118" s="92"/>
      <c r="OD118" s="92"/>
      <c r="OE118" s="92"/>
      <c r="OF118" s="92"/>
      <c r="OG118" s="92"/>
      <c r="OH118" s="92"/>
      <c r="OI118" s="92"/>
      <c r="OJ118" s="92"/>
      <c r="OK118" s="92"/>
      <c r="OL118" s="92">
        <f>データ!KN12</f>
        <v>99.9</v>
      </c>
      <c r="OM118" s="92"/>
      <c r="ON118" s="92"/>
      <c r="OO118" s="92"/>
      <c r="OP118" s="92"/>
      <c r="OQ118" s="92"/>
      <c r="OR118" s="92"/>
      <c r="OS118" s="92"/>
      <c r="OT118" s="92"/>
      <c r="OU118" s="92"/>
      <c r="OV118" s="92"/>
      <c r="OW118" s="92"/>
      <c r="OX118" s="92"/>
      <c r="OY118" s="92"/>
      <c r="OZ118" s="92"/>
      <c r="PA118" s="92"/>
      <c r="PB118" s="92"/>
      <c r="PC118" s="92">
        <f>データ!KO12</f>
        <v>99.9</v>
      </c>
      <c r="PD118" s="92"/>
      <c r="PE118" s="92"/>
      <c r="PF118" s="92"/>
      <c r="PG118" s="92"/>
      <c r="PH118" s="92"/>
      <c r="PI118" s="92"/>
      <c r="PJ118" s="92"/>
      <c r="PK118" s="92"/>
      <c r="PL118" s="92"/>
      <c r="PM118" s="92"/>
      <c r="PN118" s="92"/>
      <c r="PO118" s="92"/>
      <c r="PP118" s="92"/>
      <c r="PQ118" s="92"/>
      <c r="PR118" s="92"/>
      <c r="PS118" s="92"/>
      <c r="PT118" s="92">
        <f>データ!KP12</f>
        <v>100</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35</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01"/>
      <c r="VF118" s="101"/>
      <c r="VG118" s="101"/>
      <c r="VH118" s="101"/>
      <c r="VI118" s="101"/>
      <c r="VJ118" s="10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01"/>
      <c r="VF119" s="101"/>
      <c r="VG119" s="101"/>
      <c r="VH119" s="101"/>
      <c r="VI119" s="101"/>
      <c r="VJ119" s="10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01"/>
      <c r="VF120" s="101"/>
      <c r="VG120" s="101"/>
      <c r="VH120" s="101"/>
      <c r="VI120" s="101"/>
      <c r="VJ120" s="10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3"/>
      <c r="VE121" s="104"/>
      <c r="VF121" s="104"/>
      <c r="VG121" s="104"/>
      <c r="VH121" s="104"/>
      <c r="VI121" s="104"/>
      <c r="VJ121" s="105"/>
    </row>
    <row r="122" spans="1:582" ht="21" customHeight="1" x14ac:dyDescent="0.15">
      <c r="A122" s="1"/>
      <c r="B122" s="88" t="s">
        <v>47</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48</v>
      </c>
      <c r="C125" s="2" t="s">
        <v>49</v>
      </c>
      <c r="D125" s="2" t="s">
        <v>50</v>
      </c>
      <c r="E125" s="2" t="s">
        <v>51</v>
      </c>
      <c r="F125" s="2" t="s">
        <v>52</v>
      </c>
      <c r="G125" s="2" t="s">
        <v>53</v>
      </c>
    </row>
    <row r="126" spans="1:582" ht="13.5" hidden="1" customHeight="1" x14ac:dyDescent="0.15">
      <c r="C126" s="2" t="str">
        <f>データ!CY9</f>
        <v>（最大出力合計13,500kW）</v>
      </c>
      <c r="D126" s="2" t="str">
        <f>データ!EX9</f>
        <v>（最大出力合計-kW）</v>
      </c>
      <c r="E126" s="2" t="str">
        <f>データ!GW9</f>
        <v>（最大出力合計-kW）</v>
      </c>
      <c r="F126" s="2" t="str">
        <f>データ!IV9</f>
        <v>（最大出力合計13,500kW）</v>
      </c>
      <c r="G126" s="2" t="str">
        <f>データ!KU9</f>
        <v>（最大出力合計-kW）</v>
      </c>
    </row>
  </sheetData>
  <sheetProtection algorithmName="SHA-512" hashValue="bP+4E5GM595SXQenXw7oqiLRzF1Lh4vhMvCr00esUVS3jJNOUp4sceojYEpseRmCUxbphrpshNZePisST8mDsA==" saltValue="ZJfZhFZuiW4cd5WXfxpdh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56</v>
      </c>
      <c r="B3" s="34" t="s">
        <v>57</v>
      </c>
      <c r="C3" s="34" t="s">
        <v>58</v>
      </c>
      <c r="D3" s="34" t="s">
        <v>59</v>
      </c>
      <c r="E3" s="34" t="s">
        <v>60</v>
      </c>
      <c r="F3" s="34" t="s">
        <v>61</v>
      </c>
      <c r="G3" s="34" t="s">
        <v>62</v>
      </c>
      <c r="H3" s="35" t="s">
        <v>63</v>
      </c>
      <c r="I3" s="36"/>
      <c r="J3" s="36"/>
      <c r="K3" s="36"/>
      <c r="L3" s="36"/>
      <c r="M3" s="36"/>
      <c r="N3" s="36"/>
      <c r="O3" s="36"/>
      <c r="P3" s="36"/>
      <c r="Q3" s="36"/>
      <c r="R3" s="36"/>
      <c r="S3" s="36"/>
      <c r="T3" s="36"/>
      <c r="U3" s="36"/>
      <c r="V3" s="36"/>
      <c r="W3" s="37" t="s">
        <v>64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65</v>
      </c>
      <c r="AW3" s="36"/>
      <c r="AX3" s="40"/>
      <c r="AY3" s="38" t="s">
        <v>66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71</v>
      </c>
      <c r="MV3" s="38"/>
      <c r="MW3" s="38"/>
      <c r="MX3" s="38"/>
      <c r="MY3" s="38"/>
      <c r="MZ3" s="38"/>
      <c r="NA3" s="38"/>
      <c r="NB3" s="38"/>
      <c r="NC3" s="38"/>
      <c r="ND3" s="38"/>
      <c r="NE3" s="38"/>
      <c r="NF3" s="38"/>
      <c r="NG3" s="38"/>
      <c r="NH3" s="38"/>
      <c r="NI3" s="38"/>
      <c r="NJ3" s="41"/>
    </row>
    <row r="4" spans="1:374" x14ac:dyDescent="0.15">
      <c r="A4" s="33" t="s">
        <v>72</v>
      </c>
      <c r="B4" s="42"/>
      <c r="C4" s="42"/>
      <c r="D4" s="42"/>
      <c r="E4" s="42"/>
      <c r="F4" s="42"/>
      <c r="G4" s="42"/>
      <c r="H4" s="43"/>
      <c r="I4" s="44"/>
      <c r="J4" s="44"/>
      <c r="K4" s="44"/>
      <c r="L4" s="44"/>
      <c r="M4" s="44"/>
      <c r="N4" s="44"/>
      <c r="O4" s="44"/>
      <c r="P4" s="44"/>
      <c r="Q4" s="44"/>
      <c r="R4" s="44"/>
      <c r="S4" s="44"/>
      <c r="T4" s="44"/>
      <c r="U4" s="44"/>
      <c r="V4" s="44"/>
      <c r="W4" s="37" t="s">
        <v>73</v>
      </c>
      <c r="X4" s="38"/>
      <c r="Y4" s="38"/>
      <c r="Z4" s="38"/>
      <c r="AA4" s="38"/>
      <c r="AB4" s="37" t="s">
        <v>74</v>
      </c>
      <c r="AC4" s="38"/>
      <c r="AD4" s="38"/>
      <c r="AE4" s="38"/>
      <c r="AF4" s="41"/>
      <c r="AG4" s="37" t="s">
        <v>75</v>
      </c>
      <c r="AH4" s="38"/>
      <c r="AI4" s="38"/>
      <c r="AJ4" s="38"/>
      <c r="AK4" s="41"/>
      <c r="AL4" s="37" t="s">
        <v>76</v>
      </c>
      <c r="AM4" s="38"/>
      <c r="AN4" s="38"/>
      <c r="AO4" s="38"/>
      <c r="AP4" s="41"/>
      <c r="AQ4" s="37" t="s">
        <v>77</v>
      </c>
      <c r="AR4" s="38"/>
      <c r="AS4" s="38"/>
      <c r="AT4" s="38"/>
      <c r="AU4" s="38"/>
      <c r="AV4" s="43"/>
      <c r="AW4" s="44"/>
      <c r="AX4" s="45"/>
      <c r="AY4" s="37" t="s">
        <v>78</v>
      </c>
      <c r="AZ4" s="38"/>
      <c r="BA4" s="38"/>
      <c r="BB4" s="38"/>
      <c r="BC4" s="38"/>
      <c r="BD4" s="38"/>
      <c r="BE4" s="38"/>
      <c r="BF4" s="38"/>
      <c r="BG4" s="38"/>
      <c r="BH4" s="38"/>
      <c r="BI4" s="41"/>
      <c r="BJ4" s="37" t="s">
        <v>79</v>
      </c>
      <c r="BK4" s="38"/>
      <c r="BL4" s="38"/>
      <c r="BM4" s="38"/>
      <c r="BN4" s="38"/>
      <c r="BO4" s="38"/>
      <c r="BP4" s="38"/>
      <c r="BQ4" s="38"/>
      <c r="BR4" s="38"/>
      <c r="BS4" s="38"/>
      <c r="BT4" s="41"/>
      <c r="BU4" s="37" t="s">
        <v>80</v>
      </c>
      <c r="BV4" s="38"/>
      <c r="BW4" s="38"/>
      <c r="BX4" s="38"/>
      <c r="BY4" s="38"/>
      <c r="BZ4" s="38"/>
      <c r="CA4" s="38"/>
      <c r="CB4" s="38"/>
      <c r="CC4" s="38"/>
      <c r="CD4" s="38"/>
      <c r="CE4" s="41"/>
      <c r="CF4" s="37" t="s">
        <v>81</v>
      </c>
      <c r="CG4" s="38"/>
      <c r="CH4" s="38"/>
      <c r="CI4" s="38"/>
      <c r="CJ4" s="38"/>
      <c r="CK4" s="38"/>
      <c r="CL4" s="38"/>
      <c r="CM4" s="38"/>
      <c r="CN4" s="38"/>
      <c r="CO4" s="41"/>
      <c r="CP4" s="37" t="s">
        <v>82</v>
      </c>
      <c r="CQ4" s="38"/>
      <c r="CR4" s="38"/>
      <c r="CS4" s="38"/>
      <c r="CT4" s="38"/>
      <c r="CU4" s="38"/>
      <c r="CV4" s="38"/>
      <c r="CW4" s="38"/>
      <c r="CX4" s="38"/>
      <c r="CY4" s="41"/>
      <c r="CZ4" s="46"/>
      <c r="DA4" s="37" t="s">
        <v>83</v>
      </c>
      <c r="DB4" s="38"/>
      <c r="DC4" s="38"/>
      <c r="DD4" s="38"/>
      <c r="DE4" s="38"/>
      <c r="DF4" s="38"/>
      <c r="DG4" s="38"/>
      <c r="DH4" s="38"/>
      <c r="DI4" s="38"/>
      <c r="DJ4" s="41"/>
      <c r="DK4" s="37" t="s">
        <v>84</v>
      </c>
      <c r="DL4" s="38"/>
      <c r="DM4" s="38"/>
      <c r="DN4" s="38"/>
      <c r="DO4" s="38"/>
      <c r="DP4" s="38"/>
      <c r="DQ4" s="38"/>
      <c r="DR4" s="38"/>
      <c r="DS4" s="38"/>
      <c r="DT4" s="41"/>
      <c r="DU4" s="37" t="s">
        <v>85</v>
      </c>
      <c r="DV4" s="38"/>
      <c r="DW4" s="38"/>
      <c r="DX4" s="38"/>
      <c r="DY4" s="38"/>
      <c r="DZ4" s="38"/>
      <c r="EA4" s="38"/>
      <c r="EB4" s="38"/>
      <c r="EC4" s="38"/>
      <c r="ED4" s="41"/>
      <c r="EE4" s="37" t="s">
        <v>86</v>
      </c>
      <c r="EF4" s="38"/>
      <c r="EG4" s="38"/>
      <c r="EH4" s="38"/>
      <c r="EI4" s="38"/>
      <c r="EJ4" s="38"/>
      <c r="EK4" s="38"/>
      <c r="EL4" s="38"/>
      <c r="EM4" s="38"/>
      <c r="EN4" s="41"/>
      <c r="EO4" s="37" t="s">
        <v>87</v>
      </c>
      <c r="EP4" s="38"/>
      <c r="EQ4" s="38"/>
      <c r="ER4" s="38"/>
      <c r="ES4" s="38"/>
      <c r="ET4" s="38"/>
      <c r="EU4" s="38"/>
      <c r="EV4" s="38"/>
      <c r="EW4" s="38"/>
      <c r="EX4" s="41"/>
      <c r="EY4" s="46"/>
      <c r="EZ4" s="37" t="s">
        <v>83</v>
      </c>
      <c r="FA4" s="38"/>
      <c r="FB4" s="38"/>
      <c r="FC4" s="38"/>
      <c r="FD4" s="38"/>
      <c r="FE4" s="38"/>
      <c r="FF4" s="38"/>
      <c r="FG4" s="38"/>
      <c r="FH4" s="38"/>
      <c r="FI4" s="41"/>
      <c r="FJ4" s="37" t="s">
        <v>84</v>
      </c>
      <c r="FK4" s="38"/>
      <c r="FL4" s="38"/>
      <c r="FM4" s="38"/>
      <c r="FN4" s="38"/>
      <c r="FO4" s="38"/>
      <c r="FP4" s="38"/>
      <c r="FQ4" s="38"/>
      <c r="FR4" s="38"/>
      <c r="FS4" s="41"/>
      <c r="FT4" s="37" t="s">
        <v>85</v>
      </c>
      <c r="FU4" s="38"/>
      <c r="FV4" s="38"/>
      <c r="FW4" s="38"/>
      <c r="FX4" s="38"/>
      <c r="FY4" s="38"/>
      <c r="FZ4" s="38"/>
      <c r="GA4" s="38"/>
      <c r="GB4" s="38"/>
      <c r="GC4" s="41"/>
      <c r="GD4" s="37" t="s">
        <v>86</v>
      </c>
      <c r="GE4" s="38"/>
      <c r="GF4" s="38"/>
      <c r="GG4" s="38"/>
      <c r="GH4" s="38"/>
      <c r="GI4" s="38"/>
      <c r="GJ4" s="38"/>
      <c r="GK4" s="38"/>
      <c r="GL4" s="38"/>
      <c r="GM4" s="41"/>
      <c r="GN4" s="37" t="s">
        <v>87</v>
      </c>
      <c r="GO4" s="38"/>
      <c r="GP4" s="38"/>
      <c r="GQ4" s="38"/>
      <c r="GR4" s="38"/>
      <c r="GS4" s="38"/>
      <c r="GT4" s="38"/>
      <c r="GU4" s="38"/>
      <c r="GV4" s="38"/>
      <c r="GW4" s="41"/>
      <c r="GX4" s="46"/>
      <c r="GY4" s="37" t="s">
        <v>83</v>
      </c>
      <c r="GZ4" s="38"/>
      <c r="HA4" s="38"/>
      <c r="HB4" s="38"/>
      <c r="HC4" s="38"/>
      <c r="HD4" s="38"/>
      <c r="HE4" s="38"/>
      <c r="HF4" s="38"/>
      <c r="HG4" s="38"/>
      <c r="HH4" s="41"/>
      <c r="HI4" s="37" t="s">
        <v>84</v>
      </c>
      <c r="HJ4" s="38"/>
      <c r="HK4" s="38"/>
      <c r="HL4" s="38"/>
      <c r="HM4" s="38"/>
      <c r="HN4" s="38"/>
      <c r="HO4" s="38"/>
      <c r="HP4" s="38"/>
      <c r="HQ4" s="38"/>
      <c r="HR4" s="41"/>
      <c r="HS4" s="37" t="s">
        <v>85</v>
      </c>
      <c r="HT4" s="38"/>
      <c r="HU4" s="38"/>
      <c r="HV4" s="38"/>
      <c r="HW4" s="38"/>
      <c r="HX4" s="38"/>
      <c r="HY4" s="38"/>
      <c r="HZ4" s="38"/>
      <c r="IA4" s="38"/>
      <c r="IB4" s="41"/>
      <c r="IC4" s="37" t="s">
        <v>86</v>
      </c>
      <c r="ID4" s="38"/>
      <c r="IE4" s="38"/>
      <c r="IF4" s="38"/>
      <c r="IG4" s="38"/>
      <c r="IH4" s="38"/>
      <c r="II4" s="38"/>
      <c r="IJ4" s="38"/>
      <c r="IK4" s="38"/>
      <c r="IL4" s="41"/>
      <c r="IM4" s="37" t="s">
        <v>87</v>
      </c>
      <c r="IN4" s="38"/>
      <c r="IO4" s="38"/>
      <c r="IP4" s="38"/>
      <c r="IQ4" s="38"/>
      <c r="IR4" s="38"/>
      <c r="IS4" s="38"/>
      <c r="IT4" s="38"/>
      <c r="IU4" s="38"/>
      <c r="IV4" s="41"/>
      <c r="IW4" s="46"/>
      <c r="IX4" s="37" t="s">
        <v>83</v>
      </c>
      <c r="IY4" s="38"/>
      <c r="IZ4" s="38"/>
      <c r="JA4" s="38"/>
      <c r="JB4" s="38"/>
      <c r="JC4" s="38"/>
      <c r="JD4" s="38"/>
      <c r="JE4" s="38"/>
      <c r="JF4" s="38"/>
      <c r="JG4" s="41"/>
      <c r="JH4" s="37" t="s">
        <v>84</v>
      </c>
      <c r="JI4" s="38"/>
      <c r="JJ4" s="38"/>
      <c r="JK4" s="38"/>
      <c r="JL4" s="38"/>
      <c r="JM4" s="38"/>
      <c r="JN4" s="38"/>
      <c r="JO4" s="38"/>
      <c r="JP4" s="38"/>
      <c r="JQ4" s="41"/>
      <c r="JR4" s="37" t="s">
        <v>85</v>
      </c>
      <c r="JS4" s="38"/>
      <c r="JT4" s="38"/>
      <c r="JU4" s="38"/>
      <c r="JV4" s="38"/>
      <c r="JW4" s="38"/>
      <c r="JX4" s="38"/>
      <c r="JY4" s="38"/>
      <c r="JZ4" s="38"/>
      <c r="KA4" s="41"/>
      <c r="KB4" s="37" t="s">
        <v>86</v>
      </c>
      <c r="KC4" s="38"/>
      <c r="KD4" s="38"/>
      <c r="KE4" s="38"/>
      <c r="KF4" s="38"/>
      <c r="KG4" s="38"/>
      <c r="KH4" s="38"/>
      <c r="KI4" s="38"/>
      <c r="KJ4" s="38"/>
      <c r="KK4" s="41"/>
      <c r="KL4" s="37" t="s">
        <v>87</v>
      </c>
      <c r="KM4" s="38"/>
      <c r="KN4" s="38"/>
      <c r="KO4" s="38"/>
      <c r="KP4" s="38"/>
      <c r="KQ4" s="38"/>
      <c r="KR4" s="38"/>
      <c r="KS4" s="38"/>
      <c r="KT4" s="38"/>
      <c r="KU4" s="41"/>
      <c r="KV4" s="46"/>
      <c r="KW4" s="37" t="s">
        <v>83</v>
      </c>
      <c r="KX4" s="38"/>
      <c r="KY4" s="38"/>
      <c r="KZ4" s="38"/>
      <c r="LA4" s="38"/>
      <c r="LB4" s="38"/>
      <c r="LC4" s="38"/>
      <c r="LD4" s="38"/>
      <c r="LE4" s="38"/>
      <c r="LF4" s="41"/>
      <c r="LG4" s="37" t="s">
        <v>84</v>
      </c>
      <c r="LH4" s="38"/>
      <c r="LI4" s="38"/>
      <c r="LJ4" s="38"/>
      <c r="LK4" s="38"/>
      <c r="LL4" s="38"/>
      <c r="LM4" s="38"/>
      <c r="LN4" s="38"/>
      <c r="LO4" s="38"/>
      <c r="LP4" s="41"/>
      <c r="LQ4" s="37" t="s">
        <v>85</v>
      </c>
      <c r="LR4" s="38"/>
      <c r="LS4" s="38"/>
      <c r="LT4" s="38"/>
      <c r="LU4" s="38"/>
      <c r="LV4" s="38"/>
      <c r="LW4" s="38"/>
      <c r="LX4" s="38"/>
      <c r="LY4" s="38"/>
      <c r="LZ4" s="41"/>
      <c r="MA4" s="37" t="s">
        <v>86</v>
      </c>
      <c r="MB4" s="38"/>
      <c r="MC4" s="38"/>
      <c r="MD4" s="38"/>
      <c r="ME4" s="38"/>
      <c r="MF4" s="38"/>
      <c r="MG4" s="38"/>
      <c r="MH4" s="38"/>
      <c r="MI4" s="38"/>
      <c r="MJ4" s="41"/>
      <c r="MK4" s="37" t="s">
        <v>87</v>
      </c>
      <c r="ML4" s="38"/>
      <c r="MM4" s="38"/>
      <c r="MN4" s="38"/>
      <c r="MO4" s="38"/>
      <c r="MP4" s="38"/>
      <c r="MQ4" s="38"/>
      <c r="MR4" s="38"/>
      <c r="MS4" s="38"/>
      <c r="MT4" s="41"/>
      <c r="MU4" s="37" t="s">
        <v>88</v>
      </c>
      <c r="MV4" s="38"/>
      <c r="MW4" s="38"/>
      <c r="MX4" s="41"/>
      <c r="MY4" s="37" t="s">
        <v>51</v>
      </c>
      <c r="MZ4" s="38"/>
      <c r="NA4" s="38"/>
      <c r="NB4" s="41"/>
      <c r="NC4" s="37" t="s">
        <v>52</v>
      </c>
      <c r="ND4" s="38"/>
      <c r="NE4" s="38"/>
      <c r="NF4" s="41"/>
      <c r="NG4" s="37" t="s">
        <v>89</v>
      </c>
      <c r="NH4" s="38"/>
      <c r="NI4" s="38"/>
      <c r="NJ4" s="41"/>
    </row>
    <row r="5" spans="1:374" x14ac:dyDescent="0.15">
      <c r="A5" s="33" t="s">
        <v>90</v>
      </c>
      <c r="B5" s="46"/>
      <c r="C5" s="46"/>
      <c r="D5" s="46"/>
      <c r="E5" s="46"/>
      <c r="F5" s="46"/>
      <c r="G5" s="46"/>
      <c r="H5" s="46" t="s">
        <v>91</v>
      </c>
      <c r="I5" s="47" t="s">
        <v>92</v>
      </c>
      <c r="J5" s="47" t="s">
        <v>93</v>
      </c>
      <c r="K5" s="47" t="s">
        <v>94</v>
      </c>
      <c r="L5" s="47" t="s">
        <v>95</v>
      </c>
      <c r="M5" s="47" t="s">
        <v>96</v>
      </c>
      <c r="N5" s="47" t="s">
        <v>97</v>
      </c>
      <c r="O5" s="47" t="s">
        <v>98</v>
      </c>
      <c r="P5" s="47" t="s">
        <v>99</v>
      </c>
      <c r="Q5" s="47" t="s">
        <v>100</v>
      </c>
      <c r="R5" s="47" t="s">
        <v>101</v>
      </c>
      <c r="S5" s="47" t="s">
        <v>102</v>
      </c>
      <c r="T5" s="47" t="s">
        <v>103</v>
      </c>
      <c r="U5" s="47" t="s">
        <v>104</v>
      </c>
      <c r="V5" s="47" t="s">
        <v>105</v>
      </c>
      <c r="W5" s="47" t="s">
        <v>106</v>
      </c>
      <c r="X5" s="47" t="s">
        <v>107</v>
      </c>
      <c r="Y5" s="47" t="s">
        <v>108</v>
      </c>
      <c r="Z5" s="47" t="s">
        <v>109</v>
      </c>
      <c r="AA5" s="47" t="s">
        <v>110</v>
      </c>
      <c r="AB5" s="47" t="s">
        <v>106</v>
      </c>
      <c r="AC5" s="47" t="s">
        <v>107</v>
      </c>
      <c r="AD5" s="47" t="s">
        <v>108</v>
      </c>
      <c r="AE5" s="47" t="s">
        <v>109</v>
      </c>
      <c r="AF5" s="47" t="s">
        <v>110</v>
      </c>
      <c r="AG5" s="47" t="s">
        <v>106</v>
      </c>
      <c r="AH5" s="47" t="s">
        <v>107</v>
      </c>
      <c r="AI5" s="47" t="s">
        <v>108</v>
      </c>
      <c r="AJ5" s="47" t="s">
        <v>109</v>
      </c>
      <c r="AK5" s="47" t="s">
        <v>110</v>
      </c>
      <c r="AL5" s="47" t="s">
        <v>106</v>
      </c>
      <c r="AM5" s="47" t="s">
        <v>107</v>
      </c>
      <c r="AN5" s="47" t="s">
        <v>108</v>
      </c>
      <c r="AO5" s="47" t="s">
        <v>109</v>
      </c>
      <c r="AP5" s="47" t="s">
        <v>110</v>
      </c>
      <c r="AQ5" s="47" t="s">
        <v>106</v>
      </c>
      <c r="AR5" s="47" t="s">
        <v>107</v>
      </c>
      <c r="AS5" s="47" t="s">
        <v>108</v>
      </c>
      <c r="AT5" s="47" t="s">
        <v>109</v>
      </c>
      <c r="AU5" s="47" t="s">
        <v>110</v>
      </c>
      <c r="AV5" s="47" t="s">
        <v>111</v>
      </c>
      <c r="AW5" s="47" t="s">
        <v>112</v>
      </c>
      <c r="AX5" s="47" t="s">
        <v>113</v>
      </c>
      <c r="AY5" s="47" t="s">
        <v>114</v>
      </c>
      <c r="AZ5" s="47" t="s">
        <v>115</v>
      </c>
      <c r="BA5" s="47" t="s">
        <v>116</v>
      </c>
      <c r="BB5" s="47" t="s">
        <v>117</v>
      </c>
      <c r="BC5" s="47" t="s">
        <v>118</v>
      </c>
      <c r="BD5" s="47" t="s">
        <v>119</v>
      </c>
      <c r="BE5" s="47" t="s">
        <v>120</v>
      </c>
      <c r="BF5" s="47" t="s">
        <v>121</v>
      </c>
      <c r="BG5" s="47" t="s">
        <v>122</v>
      </c>
      <c r="BH5" s="47" t="s">
        <v>123</v>
      </c>
      <c r="BI5" s="47" t="s">
        <v>124</v>
      </c>
      <c r="BJ5" s="47" t="s">
        <v>114</v>
      </c>
      <c r="BK5" s="47" t="s">
        <v>115</v>
      </c>
      <c r="BL5" s="47" t="s">
        <v>116</v>
      </c>
      <c r="BM5" s="47" t="s">
        <v>117</v>
      </c>
      <c r="BN5" s="47" t="s">
        <v>118</v>
      </c>
      <c r="BO5" s="47" t="s">
        <v>119</v>
      </c>
      <c r="BP5" s="47" t="s">
        <v>120</v>
      </c>
      <c r="BQ5" s="47" t="s">
        <v>121</v>
      </c>
      <c r="BR5" s="47" t="s">
        <v>122</v>
      </c>
      <c r="BS5" s="47" t="s">
        <v>123</v>
      </c>
      <c r="BT5" s="47" t="s">
        <v>124</v>
      </c>
      <c r="BU5" s="47" t="s">
        <v>114</v>
      </c>
      <c r="BV5" s="47" t="s">
        <v>115</v>
      </c>
      <c r="BW5" s="47" t="s">
        <v>116</v>
      </c>
      <c r="BX5" s="47" t="s">
        <v>117</v>
      </c>
      <c r="BY5" s="47" t="s">
        <v>118</v>
      </c>
      <c r="BZ5" s="47" t="s">
        <v>119</v>
      </c>
      <c r="CA5" s="47" t="s">
        <v>120</v>
      </c>
      <c r="CB5" s="47" t="s">
        <v>121</v>
      </c>
      <c r="CC5" s="47" t="s">
        <v>122</v>
      </c>
      <c r="CD5" s="47" t="s">
        <v>123</v>
      </c>
      <c r="CE5" s="47" t="s">
        <v>124</v>
      </c>
      <c r="CF5" s="47" t="s">
        <v>114</v>
      </c>
      <c r="CG5" s="47" t="s">
        <v>115</v>
      </c>
      <c r="CH5" s="47" t="s">
        <v>116</v>
      </c>
      <c r="CI5" s="47" t="s">
        <v>117</v>
      </c>
      <c r="CJ5" s="47" t="s">
        <v>118</v>
      </c>
      <c r="CK5" s="47" t="s">
        <v>119</v>
      </c>
      <c r="CL5" s="47" t="s">
        <v>120</v>
      </c>
      <c r="CM5" s="47" t="s">
        <v>121</v>
      </c>
      <c r="CN5" s="47" t="s">
        <v>122</v>
      </c>
      <c r="CO5" s="47" t="s">
        <v>123</v>
      </c>
      <c r="CP5" s="47" t="s">
        <v>114</v>
      </c>
      <c r="CQ5" s="47" t="s">
        <v>115</v>
      </c>
      <c r="CR5" s="47" t="s">
        <v>116</v>
      </c>
      <c r="CS5" s="47" t="s">
        <v>117</v>
      </c>
      <c r="CT5" s="47" t="s">
        <v>118</v>
      </c>
      <c r="CU5" s="47" t="s">
        <v>119</v>
      </c>
      <c r="CV5" s="47" t="s">
        <v>120</v>
      </c>
      <c r="CW5" s="47" t="s">
        <v>121</v>
      </c>
      <c r="CX5" s="47" t="s">
        <v>122</v>
      </c>
      <c r="CY5" s="47" t="s">
        <v>123</v>
      </c>
      <c r="CZ5" s="47" t="s">
        <v>125</v>
      </c>
      <c r="DA5" s="47" t="s">
        <v>114</v>
      </c>
      <c r="DB5" s="47" t="s">
        <v>115</v>
      </c>
      <c r="DC5" s="47" t="s">
        <v>116</v>
      </c>
      <c r="DD5" s="47" t="s">
        <v>117</v>
      </c>
      <c r="DE5" s="47" t="s">
        <v>118</v>
      </c>
      <c r="DF5" s="47" t="s">
        <v>119</v>
      </c>
      <c r="DG5" s="47" t="s">
        <v>120</v>
      </c>
      <c r="DH5" s="47" t="s">
        <v>121</v>
      </c>
      <c r="DI5" s="47" t="s">
        <v>122</v>
      </c>
      <c r="DJ5" s="47" t="s">
        <v>123</v>
      </c>
      <c r="DK5" s="47" t="s">
        <v>114</v>
      </c>
      <c r="DL5" s="47" t="s">
        <v>115</v>
      </c>
      <c r="DM5" s="47" t="s">
        <v>116</v>
      </c>
      <c r="DN5" s="47" t="s">
        <v>117</v>
      </c>
      <c r="DO5" s="47" t="s">
        <v>118</v>
      </c>
      <c r="DP5" s="47" t="s">
        <v>119</v>
      </c>
      <c r="DQ5" s="47" t="s">
        <v>120</v>
      </c>
      <c r="DR5" s="47" t="s">
        <v>121</v>
      </c>
      <c r="DS5" s="47" t="s">
        <v>122</v>
      </c>
      <c r="DT5" s="47" t="s">
        <v>123</v>
      </c>
      <c r="DU5" s="47" t="s">
        <v>114</v>
      </c>
      <c r="DV5" s="47" t="s">
        <v>115</v>
      </c>
      <c r="DW5" s="47" t="s">
        <v>116</v>
      </c>
      <c r="DX5" s="47" t="s">
        <v>117</v>
      </c>
      <c r="DY5" s="47" t="s">
        <v>118</v>
      </c>
      <c r="DZ5" s="47" t="s">
        <v>119</v>
      </c>
      <c r="EA5" s="47" t="s">
        <v>120</v>
      </c>
      <c r="EB5" s="47" t="s">
        <v>121</v>
      </c>
      <c r="EC5" s="47" t="s">
        <v>122</v>
      </c>
      <c r="ED5" s="47" t="s">
        <v>123</v>
      </c>
      <c r="EE5" s="47" t="s">
        <v>114</v>
      </c>
      <c r="EF5" s="47" t="s">
        <v>115</v>
      </c>
      <c r="EG5" s="47" t="s">
        <v>116</v>
      </c>
      <c r="EH5" s="47" t="s">
        <v>117</v>
      </c>
      <c r="EI5" s="47" t="s">
        <v>118</v>
      </c>
      <c r="EJ5" s="47" t="s">
        <v>119</v>
      </c>
      <c r="EK5" s="47" t="s">
        <v>120</v>
      </c>
      <c r="EL5" s="47" t="s">
        <v>121</v>
      </c>
      <c r="EM5" s="47" t="s">
        <v>122</v>
      </c>
      <c r="EN5" s="47" t="s">
        <v>123</v>
      </c>
      <c r="EO5" s="47" t="s">
        <v>114</v>
      </c>
      <c r="EP5" s="47" t="s">
        <v>115</v>
      </c>
      <c r="EQ5" s="47" t="s">
        <v>116</v>
      </c>
      <c r="ER5" s="47" t="s">
        <v>117</v>
      </c>
      <c r="ES5" s="47" t="s">
        <v>118</v>
      </c>
      <c r="ET5" s="47" t="s">
        <v>119</v>
      </c>
      <c r="EU5" s="47" t="s">
        <v>120</v>
      </c>
      <c r="EV5" s="47" t="s">
        <v>121</v>
      </c>
      <c r="EW5" s="47" t="s">
        <v>122</v>
      </c>
      <c r="EX5" s="47" t="s">
        <v>123</v>
      </c>
      <c r="EY5" s="47" t="s">
        <v>125</v>
      </c>
      <c r="EZ5" s="47" t="s">
        <v>114</v>
      </c>
      <c r="FA5" s="47" t="s">
        <v>115</v>
      </c>
      <c r="FB5" s="47" t="s">
        <v>116</v>
      </c>
      <c r="FC5" s="47" t="s">
        <v>117</v>
      </c>
      <c r="FD5" s="47" t="s">
        <v>118</v>
      </c>
      <c r="FE5" s="47" t="s">
        <v>119</v>
      </c>
      <c r="FF5" s="47" t="s">
        <v>120</v>
      </c>
      <c r="FG5" s="47" t="s">
        <v>121</v>
      </c>
      <c r="FH5" s="47" t="s">
        <v>122</v>
      </c>
      <c r="FI5" s="47" t="s">
        <v>123</v>
      </c>
      <c r="FJ5" s="47" t="s">
        <v>114</v>
      </c>
      <c r="FK5" s="47" t="s">
        <v>115</v>
      </c>
      <c r="FL5" s="47" t="s">
        <v>116</v>
      </c>
      <c r="FM5" s="47" t="s">
        <v>117</v>
      </c>
      <c r="FN5" s="47" t="s">
        <v>118</v>
      </c>
      <c r="FO5" s="47" t="s">
        <v>119</v>
      </c>
      <c r="FP5" s="47" t="s">
        <v>120</v>
      </c>
      <c r="FQ5" s="47" t="s">
        <v>121</v>
      </c>
      <c r="FR5" s="47" t="s">
        <v>122</v>
      </c>
      <c r="FS5" s="47" t="s">
        <v>123</v>
      </c>
      <c r="FT5" s="47" t="s">
        <v>114</v>
      </c>
      <c r="FU5" s="47" t="s">
        <v>115</v>
      </c>
      <c r="FV5" s="47" t="s">
        <v>116</v>
      </c>
      <c r="FW5" s="47" t="s">
        <v>117</v>
      </c>
      <c r="FX5" s="47" t="s">
        <v>118</v>
      </c>
      <c r="FY5" s="47" t="s">
        <v>119</v>
      </c>
      <c r="FZ5" s="47" t="s">
        <v>120</v>
      </c>
      <c r="GA5" s="47" t="s">
        <v>121</v>
      </c>
      <c r="GB5" s="47" t="s">
        <v>122</v>
      </c>
      <c r="GC5" s="47" t="s">
        <v>123</v>
      </c>
      <c r="GD5" s="47" t="s">
        <v>114</v>
      </c>
      <c r="GE5" s="47" t="s">
        <v>115</v>
      </c>
      <c r="GF5" s="47" t="s">
        <v>116</v>
      </c>
      <c r="GG5" s="47" t="s">
        <v>117</v>
      </c>
      <c r="GH5" s="47" t="s">
        <v>118</v>
      </c>
      <c r="GI5" s="47" t="s">
        <v>119</v>
      </c>
      <c r="GJ5" s="47" t="s">
        <v>120</v>
      </c>
      <c r="GK5" s="47" t="s">
        <v>121</v>
      </c>
      <c r="GL5" s="47" t="s">
        <v>122</v>
      </c>
      <c r="GM5" s="47" t="s">
        <v>123</v>
      </c>
      <c r="GN5" s="47" t="s">
        <v>114</v>
      </c>
      <c r="GO5" s="47" t="s">
        <v>115</v>
      </c>
      <c r="GP5" s="47" t="s">
        <v>116</v>
      </c>
      <c r="GQ5" s="47" t="s">
        <v>117</v>
      </c>
      <c r="GR5" s="47" t="s">
        <v>118</v>
      </c>
      <c r="GS5" s="47" t="s">
        <v>119</v>
      </c>
      <c r="GT5" s="47" t="s">
        <v>120</v>
      </c>
      <c r="GU5" s="47" t="s">
        <v>121</v>
      </c>
      <c r="GV5" s="47" t="s">
        <v>122</v>
      </c>
      <c r="GW5" s="47" t="s">
        <v>123</v>
      </c>
      <c r="GX5" s="47" t="s">
        <v>125</v>
      </c>
      <c r="GY5" s="47" t="s">
        <v>114</v>
      </c>
      <c r="GZ5" s="47" t="s">
        <v>115</v>
      </c>
      <c r="HA5" s="47" t="s">
        <v>116</v>
      </c>
      <c r="HB5" s="47" t="s">
        <v>117</v>
      </c>
      <c r="HC5" s="47" t="s">
        <v>118</v>
      </c>
      <c r="HD5" s="47" t="s">
        <v>119</v>
      </c>
      <c r="HE5" s="47" t="s">
        <v>120</v>
      </c>
      <c r="HF5" s="47" t="s">
        <v>121</v>
      </c>
      <c r="HG5" s="47" t="s">
        <v>122</v>
      </c>
      <c r="HH5" s="47" t="s">
        <v>123</v>
      </c>
      <c r="HI5" s="47" t="s">
        <v>114</v>
      </c>
      <c r="HJ5" s="47" t="s">
        <v>115</v>
      </c>
      <c r="HK5" s="47" t="s">
        <v>116</v>
      </c>
      <c r="HL5" s="47" t="s">
        <v>117</v>
      </c>
      <c r="HM5" s="47" t="s">
        <v>118</v>
      </c>
      <c r="HN5" s="47" t="s">
        <v>119</v>
      </c>
      <c r="HO5" s="47" t="s">
        <v>120</v>
      </c>
      <c r="HP5" s="47" t="s">
        <v>121</v>
      </c>
      <c r="HQ5" s="47" t="s">
        <v>122</v>
      </c>
      <c r="HR5" s="47" t="s">
        <v>123</v>
      </c>
      <c r="HS5" s="47" t="s">
        <v>114</v>
      </c>
      <c r="HT5" s="47" t="s">
        <v>115</v>
      </c>
      <c r="HU5" s="47" t="s">
        <v>116</v>
      </c>
      <c r="HV5" s="47" t="s">
        <v>117</v>
      </c>
      <c r="HW5" s="47" t="s">
        <v>118</v>
      </c>
      <c r="HX5" s="47" t="s">
        <v>119</v>
      </c>
      <c r="HY5" s="47" t="s">
        <v>120</v>
      </c>
      <c r="HZ5" s="47" t="s">
        <v>121</v>
      </c>
      <c r="IA5" s="47" t="s">
        <v>122</v>
      </c>
      <c r="IB5" s="47" t="s">
        <v>123</v>
      </c>
      <c r="IC5" s="47" t="s">
        <v>114</v>
      </c>
      <c r="ID5" s="47" t="s">
        <v>115</v>
      </c>
      <c r="IE5" s="47" t="s">
        <v>116</v>
      </c>
      <c r="IF5" s="47" t="s">
        <v>117</v>
      </c>
      <c r="IG5" s="47" t="s">
        <v>118</v>
      </c>
      <c r="IH5" s="47" t="s">
        <v>119</v>
      </c>
      <c r="II5" s="47" t="s">
        <v>120</v>
      </c>
      <c r="IJ5" s="47" t="s">
        <v>121</v>
      </c>
      <c r="IK5" s="47" t="s">
        <v>122</v>
      </c>
      <c r="IL5" s="47" t="s">
        <v>123</v>
      </c>
      <c r="IM5" s="47" t="s">
        <v>114</v>
      </c>
      <c r="IN5" s="47" t="s">
        <v>115</v>
      </c>
      <c r="IO5" s="47" t="s">
        <v>116</v>
      </c>
      <c r="IP5" s="47" t="s">
        <v>117</v>
      </c>
      <c r="IQ5" s="47" t="s">
        <v>118</v>
      </c>
      <c r="IR5" s="47" t="s">
        <v>119</v>
      </c>
      <c r="IS5" s="47" t="s">
        <v>120</v>
      </c>
      <c r="IT5" s="47" t="s">
        <v>121</v>
      </c>
      <c r="IU5" s="47" t="s">
        <v>122</v>
      </c>
      <c r="IV5" s="47" t="s">
        <v>123</v>
      </c>
      <c r="IW5" s="47" t="s">
        <v>125</v>
      </c>
      <c r="IX5" s="47" t="s">
        <v>114</v>
      </c>
      <c r="IY5" s="47" t="s">
        <v>115</v>
      </c>
      <c r="IZ5" s="47" t="s">
        <v>116</v>
      </c>
      <c r="JA5" s="47" t="s">
        <v>117</v>
      </c>
      <c r="JB5" s="47" t="s">
        <v>118</v>
      </c>
      <c r="JC5" s="47" t="s">
        <v>119</v>
      </c>
      <c r="JD5" s="47" t="s">
        <v>120</v>
      </c>
      <c r="JE5" s="47" t="s">
        <v>121</v>
      </c>
      <c r="JF5" s="47" t="s">
        <v>122</v>
      </c>
      <c r="JG5" s="47" t="s">
        <v>123</v>
      </c>
      <c r="JH5" s="47" t="s">
        <v>114</v>
      </c>
      <c r="JI5" s="47" t="s">
        <v>115</v>
      </c>
      <c r="JJ5" s="47" t="s">
        <v>116</v>
      </c>
      <c r="JK5" s="47" t="s">
        <v>117</v>
      </c>
      <c r="JL5" s="47" t="s">
        <v>118</v>
      </c>
      <c r="JM5" s="47" t="s">
        <v>119</v>
      </c>
      <c r="JN5" s="47" t="s">
        <v>120</v>
      </c>
      <c r="JO5" s="47" t="s">
        <v>121</v>
      </c>
      <c r="JP5" s="47" t="s">
        <v>122</v>
      </c>
      <c r="JQ5" s="47" t="s">
        <v>123</v>
      </c>
      <c r="JR5" s="47" t="s">
        <v>114</v>
      </c>
      <c r="JS5" s="47" t="s">
        <v>115</v>
      </c>
      <c r="JT5" s="47" t="s">
        <v>116</v>
      </c>
      <c r="JU5" s="47" t="s">
        <v>117</v>
      </c>
      <c r="JV5" s="47" t="s">
        <v>118</v>
      </c>
      <c r="JW5" s="47" t="s">
        <v>119</v>
      </c>
      <c r="JX5" s="47" t="s">
        <v>120</v>
      </c>
      <c r="JY5" s="47" t="s">
        <v>121</v>
      </c>
      <c r="JZ5" s="47" t="s">
        <v>122</v>
      </c>
      <c r="KA5" s="47" t="s">
        <v>123</v>
      </c>
      <c r="KB5" s="47" t="s">
        <v>114</v>
      </c>
      <c r="KC5" s="47" t="s">
        <v>115</v>
      </c>
      <c r="KD5" s="47" t="s">
        <v>116</v>
      </c>
      <c r="KE5" s="47" t="s">
        <v>117</v>
      </c>
      <c r="KF5" s="47" t="s">
        <v>118</v>
      </c>
      <c r="KG5" s="47" t="s">
        <v>119</v>
      </c>
      <c r="KH5" s="47" t="s">
        <v>120</v>
      </c>
      <c r="KI5" s="47" t="s">
        <v>121</v>
      </c>
      <c r="KJ5" s="47" t="s">
        <v>122</v>
      </c>
      <c r="KK5" s="47" t="s">
        <v>123</v>
      </c>
      <c r="KL5" s="47" t="s">
        <v>114</v>
      </c>
      <c r="KM5" s="47" t="s">
        <v>115</v>
      </c>
      <c r="KN5" s="47" t="s">
        <v>116</v>
      </c>
      <c r="KO5" s="47" t="s">
        <v>117</v>
      </c>
      <c r="KP5" s="47" t="s">
        <v>118</v>
      </c>
      <c r="KQ5" s="47" t="s">
        <v>119</v>
      </c>
      <c r="KR5" s="47" t="s">
        <v>120</v>
      </c>
      <c r="KS5" s="47" t="s">
        <v>121</v>
      </c>
      <c r="KT5" s="47" t="s">
        <v>122</v>
      </c>
      <c r="KU5" s="47" t="s">
        <v>123</v>
      </c>
      <c r="KV5" s="47" t="s">
        <v>125</v>
      </c>
      <c r="KW5" s="47" t="s">
        <v>114</v>
      </c>
      <c r="KX5" s="47" t="s">
        <v>115</v>
      </c>
      <c r="KY5" s="47" t="s">
        <v>116</v>
      </c>
      <c r="KZ5" s="47" t="s">
        <v>117</v>
      </c>
      <c r="LA5" s="47" t="s">
        <v>118</v>
      </c>
      <c r="LB5" s="47" t="s">
        <v>119</v>
      </c>
      <c r="LC5" s="47" t="s">
        <v>120</v>
      </c>
      <c r="LD5" s="47" t="s">
        <v>121</v>
      </c>
      <c r="LE5" s="47" t="s">
        <v>122</v>
      </c>
      <c r="LF5" s="47" t="s">
        <v>123</v>
      </c>
      <c r="LG5" s="47" t="s">
        <v>114</v>
      </c>
      <c r="LH5" s="47" t="s">
        <v>115</v>
      </c>
      <c r="LI5" s="47" t="s">
        <v>116</v>
      </c>
      <c r="LJ5" s="47" t="s">
        <v>117</v>
      </c>
      <c r="LK5" s="47" t="s">
        <v>118</v>
      </c>
      <c r="LL5" s="47" t="s">
        <v>119</v>
      </c>
      <c r="LM5" s="47" t="s">
        <v>120</v>
      </c>
      <c r="LN5" s="47" t="s">
        <v>121</v>
      </c>
      <c r="LO5" s="47" t="s">
        <v>122</v>
      </c>
      <c r="LP5" s="47" t="s">
        <v>123</v>
      </c>
      <c r="LQ5" s="47" t="s">
        <v>114</v>
      </c>
      <c r="LR5" s="47" t="s">
        <v>115</v>
      </c>
      <c r="LS5" s="47" t="s">
        <v>116</v>
      </c>
      <c r="LT5" s="47" t="s">
        <v>117</v>
      </c>
      <c r="LU5" s="47" t="s">
        <v>118</v>
      </c>
      <c r="LV5" s="47" t="s">
        <v>119</v>
      </c>
      <c r="LW5" s="47" t="s">
        <v>120</v>
      </c>
      <c r="LX5" s="47" t="s">
        <v>121</v>
      </c>
      <c r="LY5" s="47" t="s">
        <v>122</v>
      </c>
      <c r="LZ5" s="47" t="s">
        <v>123</v>
      </c>
      <c r="MA5" s="47" t="s">
        <v>114</v>
      </c>
      <c r="MB5" s="47" t="s">
        <v>115</v>
      </c>
      <c r="MC5" s="47" t="s">
        <v>116</v>
      </c>
      <c r="MD5" s="47" t="s">
        <v>117</v>
      </c>
      <c r="ME5" s="47" t="s">
        <v>118</v>
      </c>
      <c r="MF5" s="47" t="s">
        <v>119</v>
      </c>
      <c r="MG5" s="47" t="s">
        <v>120</v>
      </c>
      <c r="MH5" s="47" t="s">
        <v>121</v>
      </c>
      <c r="MI5" s="47" t="s">
        <v>122</v>
      </c>
      <c r="MJ5" s="47" t="s">
        <v>123</v>
      </c>
      <c r="MK5" s="47" t="s">
        <v>114</v>
      </c>
      <c r="ML5" s="47" t="s">
        <v>115</v>
      </c>
      <c r="MM5" s="47" t="s">
        <v>116</v>
      </c>
      <c r="MN5" s="47" t="s">
        <v>117</v>
      </c>
      <c r="MO5" s="47" t="s">
        <v>118</v>
      </c>
      <c r="MP5" s="47" t="s">
        <v>119</v>
      </c>
      <c r="MQ5" s="47" t="s">
        <v>120</v>
      </c>
      <c r="MR5" s="47" t="s">
        <v>121</v>
      </c>
      <c r="MS5" s="47" t="s">
        <v>122</v>
      </c>
      <c r="MT5" s="47" t="s">
        <v>123</v>
      </c>
      <c r="MU5" s="47" t="s">
        <v>126</v>
      </c>
      <c r="MV5" s="47" t="s">
        <v>127</v>
      </c>
      <c r="MW5" s="47" t="s">
        <v>128</v>
      </c>
      <c r="MX5" s="47" t="s">
        <v>129</v>
      </c>
      <c r="MY5" s="47" t="s">
        <v>126</v>
      </c>
      <c r="MZ5" s="47" t="s">
        <v>127</v>
      </c>
      <c r="NA5" s="47" t="s">
        <v>128</v>
      </c>
      <c r="NB5" s="47" t="s">
        <v>129</v>
      </c>
      <c r="NC5" s="47" t="s">
        <v>126</v>
      </c>
      <c r="ND5" s="47" t="s">
        <v>127</v>
      </c>
      <c r="NE5" s="47" t="s">
        <v>128</v>
      </c>
      <c r="NF5" s="47" t="s">
        <v>129</v>
      </c>
      <c r="NG5" s="47" t="s">
        <v>126</v>
      </c>
      <c r="NH5" s="47" t="s">
        <v>127</v>
      </c>
      <c r="NI5" s="47" t="s">
        <v>128</v>
      </c>
      <c r="NJ5" s="47" t="s">
        <v>129</v>
      </c>
    </row>
    <row r="6" spans="1:374" s="57" customFormat="1" ht="54" x14ac:dyDescent="0.15">
      <c r="A6" s="33" t="s">
        <v>130</v>
      </c>
      <c r="B6" s="48" t="str">
        <f>B7</f>
        <v>2023</v>
      </c>
      <c r="C6" s="48" t="str">
        <f t="shared" ref="C6:AX6" si="6">C7</f>
        <v>313726</v>
      </c>
      <c r="D6" s="48" t="str">
        <f t="shared" si="6"/>
        <v>46</v>
      </c>
      <c r="E6" s="48" t="str">
        <f t="shared" si="6"/>
        <v>04</v>
      </c>
      <c r="F6" s="48" t="str">
        <f t="shared" si="6"/>
        <v>0</v>
      </c>
      <c r="G6" s="48" t="str">
        <f t="shared" si="6"/>
        <v>000</v>
      </c>
      <c r="H6" s="48" t="str">
        <f t="shared" si="6"/>
        <v>鳥取県　北栄町</v>
      </c>
      <c r="I6" s="48" t="str">
        <f t="shared" si="6"/>
        <v>法適用</v>
      </c>
      <c r="J6" s="48" t="str">
        <f t="shared" si="6"/>
        <v>電気事業</v>
      </c>
      <c r="K6" s="48" t="str">
        <f t="shared" si="6"/>
        <v>非設置</v>
      </c>
      <c r="L6" s="49">
        <f t="shared" si="6"/>
        <v>96.4</v>
      </c>
      <c r="M6" s="50" t="str">
        <f t="shared" si="6"/>
        <v>-</v>
      </c>
      <c r="N6" s="50" t="str">
        <f t="shared" si="6"/>
        <v>-</v>
      </c>
      <c r="O6" s="50">
        <f t="shared" si="6"/>
        <v>1</v>
      </c>
      <c r="P6" s="50" t="str">
        <f t="shared" si="6"/>
        <v>-</v>
      </c>
      <c r="Q6" s="50" t="str">
        <f t="shared" si="6"/>
        <v>-</v>
      </c>
      <c r="R6" s="51" t="str">
        <f>R7</f>
        <v>令和8年3月31日　北条砂丘風力発電所</v>
      </c>
      <c r="S6" s="52" t="str">
        <f t="shared" si="6"/>
        <v>令和8年3月31日　北条砂丘風力発電所</v>
      </c>
      <c r="T6" s="48" t="str">
        <f t="shared" si="6"/>
        <v>無</v>
      </c>
      <c r="U6" s="52" t="str">
        <f t="shared" si="6"/>
        <v>中国電力株式会社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20465</v>
      </c>
      <c r="AH6" s="50">
        <f t="shared" si="6"/>
        <v>20358</v>
      </c>
      <c r="AI6" s="50">
        <f t="shared" si="6"/>
        <v>18101</v>
      </c>
      <c r="AJ6" s="50">
        <f t="shared" si="6"/>
        <v>17994</v>
      </c>
      <c r="AK6" s="50">
        <f t="shared" si="6"/>
        <v>20205</v>
      </c>
      <c r="AL6" s="50" t="str">
        <f t="shared" si="6"/>
        <v>-</v>
      </c>
      <c r="AM6" s="50" t="str">
        <f t="shared" si="6"/>
        <v>-</v>
      </c>
      <c r="AN6" s="50" t="str">
        <f t="shared" si="6"/>
        <v>-</v>
      </c>
      <c r="AO6" s="50" t="str">
        <f t="shared" si="6"/>
        <v>-</v>
      </c>
      <c r="AP6" s="50" t="str">
        <f t="shared" si="6"/>
        <v>-</v>
      </c>
      <c r="AQ6" s="50">
        <f t="shared" si="6"/>
        <v>20465</v>
      </c>
      <c r="AR6" s="50">
        <f t="shared" si="6"/>
        <v>20358</v>
      </c>
      <c r="AS6" s="50">
        <f t="shared" si="6"/>
        <v>18101</v>
      </c>
      <c r="AT6" s="50">
        <f t="shared" si="6"/>
        <v>17994</v>
      </c>
      <c r="AU6" s="50">
        <f t="shared" si="6"/>
        <v>20205</v>
      </c>
      <c r="AV6" s="50" t="str">
        <f t="shared" si="6"/>
        <v>-</v>
      </c>
      <c r="AW6" s="50">
        <f t="shared" si="6"/>
        <v>414587</v>
      </c>
      <c r="AX6" s="50">
        <f t="shared" si="6"/>
        <v>414587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131</v>
      </c>
      <c r="C7" s="58" t="s">
        <v>132</v>
      </c>
      <c r="D7" s="58" t="s">
        <v>133</v>
      </c>
      <c r="E7" s="58" t="s">
        <v>134</v>
      </c>
      <c r="F7" s="58" t="s">
        <v>135</v>
      </c>
      <c r="G7" s="58" t="s">
        <v>136</v>
      </c>
      <c r="H7" s="58" t="s">
        <v>137</v>
      </c>
      <c r="I7" s="58" t="s">
        <v>138</v>
      </c>
      <c r="J7" s="58" t="s">
        <v>139</v>
      </c>
      <c r="K7" s="58" t="s">
        <v>140</v>
      </c>
      <c r="L7" s="59">
        <v>96.4</v>
      </c>
      <c r="M7" s="60" t="s">
        <v>141</v>
      </c>
      <c r="N7" s="60" t="s">
        <v>141</v>
      </c>
      <c r="O7" s="61">
        <v>1</v>
      </c>
      <c r="P7" s="61" t="s">
        <v>141</v>
      </c>
      <c r="Q7" s="61" t="s">
        <v>141</v>
      </c>
      <c r="R7" s="62" t="s">
        <v>142</v>
      </c>
      <c r="S7" s="62" t="s">
        <v>142</v>
      </c>
      <c r="T7" s="63" t="s">
        <v>143</v>
      </c>
      <c r="U7" s="62" t="s">
        <v>144</v>
      </c>
      <c r="V7" s="59" t="s">
        <v>141</v>
      </c>
      <c r="W7" s="61" t="s">
        <v>141</v>
      </c>
      <c r="X7" s="61" t="s">
        <v>141</v>
      </c>
      <c r="Y7" s="61" t="s">
        <v>141</v>
      </c>
      <c r="Z7" s="61" t="s">
        <v>141</v>
      </c>
      <c r="AA7" s="61" t="s">
        <v>141</v>
      </c>
      <c r="AB7" s="61" t="s">
        <v>141</v>
      </c>
      <c r="AC7" s="61" t="s">
        <v>141</v>
      </c>
      <c r="AD7" s="61" t="s">
        <v>141</v>
      </c>
      <c r="AE7" s="61" t="s">
        <v>141</v>
      </c>
      <c r="AF7" s="61" t="s">
        <v>141</v>
      </c>
      <c r="AG7" s="61">
        <v>20465</v>
      </c>
      <c r="AH7" s="61">
        <v>20358</v>
      </c>
      <c r="AI7" s="61">
        <v>18101</v>
      </c>
      <c r="AJ7" s="61">
        <v>17994</v>
      </c>
      <c r="AK7" s="61">
        <v>20205</v>
      </c>
      <c r="AL7" s="61" t="s">
        <v>141</v>
      </c>
      <c r="AM7" s="61" t="s">
        <v>141</v>
      </c>
      <c r="AN7" s="61" t="s">
        <v>141</v>
      </c>
      <c r="AO7" s="61" t="s">
        <v>141</v>
      </c>
      <c r="AP7" s="61" t="s">
        <v>141</v>
      </c>
      <c r="AQ7" s="61">
        <v>20465</v>
      </c>
      <c r="AR7" s="61">
        <v>20358</v>
      </c>
      <c r="AS7" s="61">
        <v>18101</v>
      </c>
      <c r="AT7" s="61">
        <v>17994</v>
      </c>
      <c r="AU7" s="61">
        <v>20205</v>
      </c>
      <c r="AV7" s="61" t="s">
        <v>141</v>
      </c>
      <c r="AW7" s="61">
        <v>414587</v>
      </c>
      <c r="AX7" s="61">
        <v>414587</v>
      </c>
      <c r="AY7" s="64">
        <v>157.69999999999999</v>
      </c>
      <c r="AZ7" s="64">
        <v>165.2</v>
      </c>
      <c r="BA7" s="64">
        <v>110.1</v>
      </c>
      <c r="BB7" s="64">
        <v>118.7</v>
      </c>
      <c r="BC7" s="64">
        <v>138.5</v>
      </c>
      <c r="BD7" s="64">
        <v>130.19999999999999</v>
      </c>
      <c r="BE7" s="64">
        <v>134.6</v>
      </c>
      <c r="BF7" s="64">
        <v>131.19999999999999</v>
      </c>
      <c r="BG7" s="64">
        <v>130.30000000000001</v>
      </c>
      <c r="BH7" s="64">
        <v>143</v>
      </c>
      <c r="BI7" s="64">
        <v>100</v>
      </c>
      <c r="BJ7" s="64">
        <v>142.19999999999999</v>
      </c>
      <c r="BK7" s="64">
        <v>146.9</v>
      </c>
      <c r="BL7" s="64">
        <v>100.3</v>
      </c>
      <c r="BM7" s="64">
        <v>107.9</v>
      </c>
      <c r="BN7" s="64">
        <v>127.3</v>
      </c>
      <c r="BO7" s="64">
        <v>129.30000000000001</v>
      </c>
      <c r="BP7" s="64">
        <v>133.80000000000001</v>
      </c>
      <c r="BQ7" s="64">
        <v>130.19999999999999</v>
      </c>
      <c r="BR7" s="64">
        <v>129.30000000000001</v>
      </c>
      <c r="BS7" s="64">
        <v>143</v>
      </c>
      <c r="BT7" s="64">
        <v>100</v>
      </c>
      <c r="BU7" s="64">
        <v>492.2</v>
      </c>
      <c r="BV7" s="64">
        <v>752.2</v>
      </c>
      <c r="BW7" s="64">
        <v>1138.3</v>
      </c>
      <c r="BX7" s="64">
        <v>620.6</v>
      </c>
      <c r="BY7" s="64">
        <v>664.7</v>
      </c>
      <c r="BZ7" s="64">
        <v>763.6</v>
      </c>
      <c r="CA7" s="64">
        <v>666.3</v>
      </c>
      <c r="CB7" s="64">
        <v>836.7</v>
      </c>
      <c r="CC7" s="64">
        <v>816.6</v>
      </c>
      <c r="CD7" s="64">
        <v>655.8</v>
      </c>
      <c r="CE7" s="64">
        <v>100</v>
      </c>
      <c r="CF7" s="64">
        <v>12760.5</v>
      </c>
      <c r="CG7" s="64">
        <v>12267.6</v>
      </c>
      <c r="CH7" s="64">
        <v>18587.7</v>
      </c>
      <c r="CI7" s="64">
        <v>17127.3</v>
      </c>
      <c r="CJ7" s="64">
        <v>14442.4</v>
      </c>
      <c r="CK7" s="64">
        <v>9106</v>
      </c>
      <c r="CL7" s="64">
        <v>9268.1</v>
      </c>
      <c r="CM7" s="64">
        <v>9846.1</v>
      </c>
      <c r="CN7" s="64">
        <v>10480.4</v>
      </c>
      <c r="CO7" s="64">
        <v>11251</v>
      </c>
      <c r="CP7" s="61">
        <v>263919</v>
      </c>
      <c r="CQ7" s="61">
        <v>279301</v>
      </c>
      <c r="CR7" s="61">
        <v>132081</v>
      </c>
      <c r="CS7" s="61">
        <v>158494</v>
      </c>
      <c r="CT7" s="61">
        <v>219979</v>
      </c>
      <c r="CU7" s="61">
        <v>1359753</v>
      </c>
      <c r="CV7" s="61">
        <v>1430009</v>
      </c>
      <c r="CW7" s="61">
        <v>1417603</v>
      </c>
      <c r="CX7" s="61">
        <v>1498744</v>
      </c>
      <c r="CY7" s="61">
        <v>1788378</v>
      </c>
      <c r="CZ7" s="61">
        <v>13500</v>
      </c>
      <c r="DA7" s="64">
        <v>17.3</v>
      </c>
      <c r="DB7" s="64">
        <v>17.2</v>
      </c>
      <c r="DC7" s="64">
        <v>15.3</v>
      </c>
      <c r="DD7" s="64">
        <v>15.2</v>
      </c>
      <c r="DE7" s="64">
        <v>17</v>
      </c>
      <c r="DF7" s="64">
        <v>34.799999999999997</v>
      </c>
      <c r="DG7" s="64">
        <v>34.4</v>
      </c>
      <c r="DH7" s="64">
        <v>31.9</v>
      </c>
      <c r="DI7" s="64">
        <v>31.3</v>
      </c>
      <c r="DJ7" s="64">
        <v>30.3</v>
      </c>
      <c r="DK7" s="64">
        <v>33.299999999999997</v>
      </c>
      <c r="DL7" s="64">
        <v>29.2</v>
      </c>
      <c r="DM7" s="64">
        <v>45.9</v>
      </c>
      <c r="DN7" s="64">
        <v>42.6</v>
      </c>
      <c r="DO7" s="64">
        <v>36.5</v>
      </c>
      <c r="DP7" s="64">
        <v>18.5</v>
      </c>
      <c r="DQ7" s="64">
        <v>20.5</v>
      </c>
      <c r="DR7" s="64">
        <v>18.899999999999999</v>
      </c>
      <c r="DS7" s="64">
        <v>20.9</v>
      </c>
      <c r="DT7" s="64">
        <v>21.7</v>
      </c>
      <c r="DU7" s="64">
        <v>0</v>
      </c>
      <c r="DV7" s="64">
        <v>0</v>
      </c>
      <c r="DW7" s="64">
        <v>0</v>
      </c>
      <c r="DX7" s="64">
        <v>0</v>
      </c>
      <c r="DY7" s="64">
        <v>0</v>
      </c>
      <c r="DZ7" s="64">
        <v>94</v>
      </c>
      <c r="EA7" s="64">
        <v>96.3</v>
      </c>
      <c r="EB7" s="64">
        <v>102.6</v>
      </c>
      <c r="EC7" s="64">
        <v>105.3</v>
      </c>
      <c r="ED7" s="64">
        <v>107</v>
      </c>
      <c r="EE7" s="64">
        <v>67.599999999999994</v>
      </c>
      <c r="EF7" s="64">
        <v>72.400000000000006</v>
      </c>
      <c r="EG7" s="64">
        <v>77.2</v>
      </c>
      <c r="EH7" s="64">
        <v>82.1</v>
      </c>
      <c r="EI7" s="64">
        <v>86.9</v>
      </c>
      <c r="EJ7" s="64">
        <v>61.9</v>
      </c>
      <c r="EK7" s="64">
        <v>62</v>
      </c>
      <c r="EL7" s="64">
        <v>60.7</v>
      </c>
      <c r="EM7" s="64">
        <v>60.9</v>
      </c>
      <c r="EN7" s="64">
        <v>61.9</v>
      </c>
      <c r="EO7" s="64">
        <v>100</v>
      </c>
      <c r="EP7" s="64">
        <v>100</v>
      </c>
      <c r="EQ7" s="64">
        <v>100</v>
      </c>
      <c r="ER7" s="64">
        <v>100</v>
      </c>
      <c r="ES7" s="64">
        <v>100</v>
      </c>
      <c r="ET7" s="64">
        <v>23.3</v>
      </c>
      <c r="EU7" s="64">
        <v>25</v>
      </c>
      <c r="EV7" s="64">
        <v>29.2</v>
      </c>
      <c r="EW7" s="64">
        <v>30.9</v>
      </c>
      <c r="EX7" s="64">
        <v>29.6</v>
      </c>
      <c r="EY7" s="61" t="s">
        <v>141</v>
      </c>
      <c r="EZ7" s="64" t="s">
        <v>141</v>
      </c>
      <c r="FA7" s="64" t="s">
        <v>141</v>
      </c>
      <c r="FB7" s="64" t="s">
        <v>141</v>
      </c>
      <c r="FC7" s="64" t="s">
        <v>141</v>
      </c>
      <c r="FD7" s="64" t="s">
        <v>141</v>
      </c>
      <c r="FE7" s="64">
        <v>36.4</v>
      </c>
      <c r="FF7" s="64">
        <v>35.799999999999997</v>
      </c>
      <c r="FG7" s="64">
        <v>33.1</v>
      </c>
      <c r="FH7" s="64">
        <v>32.4</v>
      </c>
      <c r="FI7" s="64">
        <v>31.4</v>
      </c>
      <c r="FJ7" s="64" t="s">
        <v>141</v>
      </c>
      <c r="FK7" s="64" t="s">
        <v>141</v>
      </c>
      <c r="FL7" s="64" t="s">
        <v>141</v>
      </c>
      <c r="FM7" s="64" t="s">
        <v>141</v>
      </c>
      <c r="FN7" s="64" t="s">
        <v>141</v>
      </c>
      <c r="FO7" s="64">
        <v>20</v>
      </c>
      <c r="FP7" s="64">
        <v>21.9</v>
      </c>
      <c r="FQ7" s="64">
        <v>20.2</v>
      </c>
      <c r="FR7" s="64">
        <v>22</v>
      </c>
      <c r="FS7" s="64">
        <v>23.2</v>
      </c>
      <c r="FT7" s="64" t="s">
        <v>141</v>
      </c>
      <c r="FU7" s="64" t="s">
        <v>141</v>
      </c>
      <c r="FV7" s="64" t="s">
        <v>141</v>
      </c>
      <c r="FW7" s="64" t="s">
        <v>141</v>
      </c>
      <c r="FX7" s="64" t="s">
        <v>141</v>
      </c>
      <c r="FY7" s="64">
        <v>83.2</v>
      </c>
      <c r="FZ7" s="64">
        <v>88.6</v>
      </c>
      <c r="GA7" s="64">
        <v>96.2</v>
      </c>
      <c r="GB7" s="64">
        <v>100.8</v>
      </c>
      <c r="GC7" s="64">
        <v>105.2</v>
      </c>
      <c r="GD7" s="64" t="s">
        <v>141</v>
      </c>
      <c r="GE7" s="64" t="s">
        <v>141</v>
      </c>
      <c r="GF7" s="64" t="s">
        <v>141</v>
      </c>
      <c r="GG7" s="64" t="s">
        <v>141</v>
      </c>
      <c r="GH7" s="64" t="s">
        <v>141</v>
      </c>
      <c r="GI7" s="64">
        <v>63.8</v>
      </c>
      <c r="GJ7" s="64">
        <v>63.6</v>
      </c>
      <c r="GK7" s="64">
        <v>62</v>
      </c>
      <c r="GL7" s="64">
        <v>62</v>
      </c>
      <c r="GM7" s="64">
        <v>62.7</v>
      </c>
      <c r="GN7" s="64" t="s">
        <v>141</v>
      </c>
      <c r="GO7" s="64" t="s">
        <v>141</v>
      </c>
      <c r="GP7" s="64" t="s">
        <v>141</v>
      </c>
      <c r="GQ7" s="64" t="s">
        <v>141</v>
      </c>
      <c r="GR7" s="64" t="s">
        <v>141</v>
      </c>
      <c r="GS7" s="64">
        <v>16.399999999999999</v>
      </c>
      <c r="GT7" s="64">
        <v>18.2</v>
      </c>
      <c r="GU7" s="64">
        <v>22.3</v>
      </c>
      <c r="GV7" s="64">
        <v>24.5</v>
      </c>
      <c r="GW7" s="64">
        <v>24</v>
      </c>
      <c r="GX7" s="61" t="s">
        <v>141</v>
      </c>
      <c r="GY7" s="64" t="s">
        <v>141</v>
      </c>
      <c r="GZ7" s="64" t="s">
        <v>141</v>
      </c>
      <c r="HA7" s="64" t="s">
        <v>141</v>
      </c>
      <c r="HB7" s="64" t="s">
        <v>141</v>
      </c>
      <c r="HC7" s="64" t="s">
        <v>141</v>
      </c>
      <c r="HD7" s="64">
        <v>18.2</v>
      </c>
      <c r="HE7" s="64">
        <v>17.3</v>
      </c>
      <c r="HF7" s="64">
        <v>17.2</v>
      </c>
      <c r="HG7" s="64">
        <v>17.100000000000001</v>
      </c>
      <c r="HH7" s="64">
        <v>16.899999999999999</v>
      </c>
      <c r="HI7" s="64" t="s">
        <v>141</v>
      </c>
      <c r="HJ7" s="64" t="s">
        <v>141</v>
      </c>
      <c r="HK7" s="64" t="s">
        <v>141</v>
      </c>
      <c r="HL7" s="64" t="s">
        <v>141</v>
      </c>
      <c r="HM7" s="64" t="s">
        <v>141</v>
      </c>
      <c r="HN7" s="64">
        <v>4.3</v>
      </c>
      <c r="HO7" s="64">
        <v>19.2</v>
      </c>
      <c r="HP7" s="64">
        <v>14</v>
      </c>
      <c r="HQ7" s="64">
        <v>11.4</v>
      </c>
      <c r="HR7" s="64">
        <v>4.5999999999999996</v>
      </c>
      <c r="HS7" s="64" t="s">
        <v>141</v>
      </c>
      <c r="HT7" s="64" t="s">
        <v>141</v>
      </c>
      <c r="HU7" s="64" t="s">
        <v>141</v>
      </c>
      <c r="HV7" s="64" t="s">
        <v>141</v>
      </c>
      <c r="HW7" s="64" t="s">
        <v>141</v>
      </c>
      <c r="HX7" s="64">
        <v>0</v>
      </c>
      <c r="HY7" s="64">
        <v>0</v>
      </c>
      <c r="HZ7" s="64">
        <v>0</v>
      </c>
      <c r="IA7" s="64">
        <v>0</v>
      </c>
      <c r="IB7" s="64">
        <v>0</v>
      </c>
      <c r="IC7" s="64" t="s">
        <v>141</v>
      </c>
      <c r="ID7" s="64" t="s">
        <v>141</v>
      </c>
      <c r="IE7" s="64" t="s">
        <v>141</v>
      </c>
      <c r="IF7" s="64" t="s">
        <v>141</v>
      </c>
      <c r="IG7" s="64" t="s">
        <v>141</v>
      </c>
      <c r="IH7" s="64">
        <v>82.7</v>
      </c>
      <c r="II7" s="64">
        <v>88</v>
      </c>
      <c r="IJ7" s="64">
        <v>93.3</v>
      </c>
      <c r="IK7" s="64">
        <v>90</v>
      </c>
      <c r="IL7" s="64">
        <v>92.9</v>
      </c>
      <c r="IM7" s="64" t="s">
        <v>141</v>
      </c>
      <c r="IN7" s="64" t="s">
        <v>141</v>
      </c>
      <c r="IO7" s="64" t="s">
        <v>141</v>
      </c>
      <c r="IP7" s="64" t="s">
        <v>141</v>
      </c>
      <c r="IQ7" s="64" t="s">
        <v>141</v>
      </c>
      <c r="IR7" s="64">
        <v>0</v>
      </c>
      <c r="IS7" s="64">
        <v>0</v>
      </c>
      <c r="IT7" s="64">
        <v>0</v>
      </c>
      <c r="IU7" s="64">
        <v>0</v>
      </c>
      <c r="IV7" s="64">
        <v>0</v>
      </c>
      <c r="IW7" s="61">
        <v>13500</v>
      </c>
      <c r="IX7" s="64">
        <v>17.3</v>
      </c>
      <c r="IY7" s="64">
        <v>17.2</v>
      </c>
      <c r="IZ7" s="64">
        <v>15.3</v>
      </c>
      <c r="JA7" s="64">
        <v>15.2</v>
      </c>
      <c r="JB7" s="64">
        <v>17</v>
      </c>
      <c r="JC7" s="64">
        <v>16.899999999999999</v>
      </c>
      <c r="JD7" s="64">
        <v>20.9</v>
      </c>
      <c r="JE7" s="64">
        <v>21.5</v>
      </c>
      <c r="JF7" s="64">
        <v>21.2</v>
      </c>
      <c r="JG7" s="64">
        <v>21.3</v>
      </c>
      <c r="JH7" s="64">
        <v>33.299999999999997</v>
      </c>
      <c r="JI7" s="64">
        <v>29.2</v>
      </c>
      <c r="JJ7" s="64">
        <v>45.9</v>
      </c>
      <c r="JK7" s="64">
        <v>42.6</v>
      </c>
      <c r="JL7" s="64">
        <v>36.5</v>
      </c>
      <c r="JM7" s="64">
        <v>14</v>
      </c>
      <c r="JN7" s="64">
        <v>15.5</v>
      </c>
      <c r="JO7" s="64">
        <v>16.2</v>
      </c>
      <c r="JP7" s="64">
        <v>19.8</v>
      </c>
      <c r="JQ7" s="64">
        <v>13.8</v>
      </c>
      <c r="JR7" s="64">
        <v>0</v>
      </c>
      <c r="JS7" s="64">
        <v>0</v>
      </c>
      <c r="JT7" s="64">
        <v>0</v>
      </c>
      <c r="JU7" s="64">
        <v>0</v>
      </c>
      <c r="JV7" s="64">
        <v>0</v>
      </c>
      <c r="JW7" s="64">
        <v>121</v>
      </c>
      <c r="JX7" s="64">
        <v>81.7</v>
      </c>
      <c r="JY7" s="64">
        <v>91.3</v>
      </c>
      <c r="JZ7" s="64">
        <v>96.9</v>
      </c>
      <c r="KA7" s="64">
        <v>73.3</v>
      </c>
      <c r="KB7" s="64">
        <v>67.599999999999994</v>
      </c>
      <c r="KC7" s="64">
        <v>72.400000000000006</v>
      </c>
      <c r="KD7" s="64">
        <v>77.2</v>
      </c>
      <c r="KE7" s="64">
        <v>82.1</v>
      </c>
      <c r="KF7" s="64">
        <v>86.9</v>
      </c>
      <c r="KG7" s="64">
        <v>42.4</v>
      </c>
      <c r="KH7" s="64">
        <v>45.4</v>
      </c>
      <c r="KI7" s="64">
        <v>44.2</v>
      </c>
      <c r="KJ7" s="64">
        <v>45.5</v>
      </c>
      <c r="KK7" s="64">
        <v>50.6</v>
      </c>
      <c r="KL7" s="64">
        <v>100</v>
      </c>
      <c r="KM7" s="64">
        <v>100</v>
      </c>
      <c r="KN7" s="64">
        <v>100</v>
      </c>
      <c r="KO7" s="64">
        <v>100</v>
      </c>
      <c r="KP7" s="64">
        <v>100</v>
      </c>
      <c r="KQ7" s="64">
        <v>100</v>
      </c>
      <c r="KR7" s="64">
        <v>100</v>
      </c>
      <c r="KS7" s="64">
        <v>99.9</v>
      </c>
      <c r="KT7" s="64">
        <v>99.9</v>
      </c>
      <c r="KU7" s="64">
        <v>100</v>
      </c>
      <c r="KV7" s="61" t="s">
        <v>141</v>
      </c>
      <c r="KW7" s="64" t="s">
        <v>141</v>
      </c>
      <c r="KX7" s="64" t="s">
        <v>141</v>
      </c>
      <c r="KY7" s="64" t="s">
        <v>141</v>
      </c>
      <c r="KZ7" s="64" t="s">
        <v>141</v>
      </c>
      <c r="LA7" s="64" t="s">
        <v>141</v>
      </c>
      <c r="LB7" s="64">
        <v>15.5</v>
      </c>
      <c r="LC7" s="64">
        <v>15.2</v>
      </c>
      <c r="LD7" s="64">
        <v>15.2</v>
      </c>
      <c r="LE7" s="64">
        <v>15.4</v>
      </c>
      <c r="LF7" s="64">
        <v>14.8</v>
      </c>
      <c r="LG7" s="64" t="s">
        <v>141</v>
      </c>
      <c r="LH7" s="64" t="s">
        <v>141</v>
      </c>
      <c r="LI7" s="64" t="s">
        <v>141</v>
      </c>
      <c r="LJ7" s="64" t="s">
        <v>141</v>
      </c>
      <c r="LK7" s="64" t="s">
        <v>141</v>
      </c>
      <c r="LL7" s="64">
        <v>2.4</v>
      </c>
      <c r="LM7" s="64">
        <v>3.7</v>
      </c>
      <c r="LN7" s="64">
        <v>1.7</v>
      </c>
      <c r="LO7" s="64">
        <v>4.0999999999999996</v>
      </c>
      <c r="LP7" s="64">
        <v>4.4000000000000004</v>
      </c>
      <c r="LQ7" s="64" t="s">
        <v>141</v>
      </c>
      <c r="LR7" s="64" t="s">
        <v>141</v>
      </c>
      <c r="LS7" s="64" t="s">
        <v>141</v>
      </c>
      <c r="LT7" s="64" t="s">
        <v>141</v>
      </c>
      <c r="LU7" s="64" t="s">
        <v>141</v>
      </c>
      <c r="LV7" s="64">
        <v>270.5</v>
      </c>
      <c r="LW7" s="64">
        <v>252.2</v>
      </c>
      <c r="LX7" s="64">
        <v>230.4</v>
      </c>
      <c r="LY7" s="64">
        <v>203.2</v>
      </c>
      <c r="LZ7" s="64">
        <v>185.8</v>
      </c>
      <c r="MA7" s="64" t="s">
        <v>141</v>
      </c>
      <c r="MB7" s="64" t="s">
        <v>141</v>
      </c>
      <c r="MC7" s="64" t="s">
        <v>141</v>
      </c>
      <c r="MD7" s="64" t="s">
        <v>141</v>
      </c>
      <c r="ME7" s="64" t="s">
        <v>141</v>
      </c>
      <c r="MF7" s="64">
        <v>27.3</v>
      </c>
      <c r="MG7" s="64">
        <v>32.5</v>
      </c>
      <c r="MH7" s="64">
        <v>37.4</v>
      </c>
      <c r="MI7" s="64">
        <v>42.7</v>
      </c>
      <c r="MJ7" s="64">
        <v>48</v>
      </c>
      <c r="MK7" s="64" t="s">
        <v>141</v>
      </c>
      <c r="ML7" s="64" t="s">
        <v>141</v>
      </c>
      <c r="MM7" s="64" t="s">
        <v>141</v>
      </c>
      <c r="MN7" s="64" t="s">
        <v>141</v>
      </c>
      <c r="MO7" s="64" t="s">
        <v>141</v>
      </c>
      <c r="MP7" s="64">
        <v>100</v>
      </c>
      <c r="MQ7" s="64">
        <v>100</v>
      </c>
      <c r="MR7" s="64">
        <v>100</v>
      </c>
      <c r="MS7" s="64">
        <v>100</v>
      </c>
      <c r="MT7" s="64">
        <v>100</v>
      </c>
      <c r="MU7" s="64" t="s">
        <v>141</v>
      </c>
      <c r="MV7" s="64" t="s">
        <v>141</v>
      </c>
      <c r="MW7" s="64" t="s">
        <v>141</v>
      </c>
      <c r="MX7" s="64" t="s">
        <v>141</v>
      </c>
      <c r="MY7" s="64" t="s">
        <v>141</v>
      </c>
      <c r="MZ7" s="64" t="s">
        <v>141</v>
      </c>
      <c r="NA7" s="64" t="s">
        <v>141</v>
      </c>
      <c r="NB7" s="64" t="s">
        <v>141</v>
      </c>
      <c r="NC7" s="64">
        <v>1</v>
      </c>
      <c r="ND7" s="64">
        <v>1</v>
      </c>
      <c r="NE7" s="64">
        <v>1</v>
      </c>
      <c r="NF7" s="64">
        <v>1</v>
      </c>
      <c r="NG7" s="64" t="s">
        <v>141</v>
      </c>
      <c r="NH7" s="64" t="s">
        <v>141</v>
      </c>
      <c r="NI7" s="64" t="s">
        <v>141</v>
      </c>
      <c r="NJ7" s="64" t="s">
        <v>141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145</v>
      </c>
      <c r="FB8" s="66"/>
      <c r="FC8" s="66"/>
      <c r="FD8" s="66"/>
      <c r="FE8" s="66"/>
      <c r="FF8" s="67"/>
      <c r="FG8" s="66"/>
      <c r="FH8" s="66"/>
      <c r="FI8" s="66" t="str">
        <f>FJ4</f>
        <v>修繕費比率（％）</v>
      </c>
      <c r="FJ8" s="66" t="b">
        <f>IF(SUM($M$6,$MU$7:$MX$7)=0,FALSE,TRUE)</f>
        <v>0</v>
      </c>
      <c r="FK8" s="68" t="s">
        <v>145</v>
      </c>
      <c r="FL8" s="66"/>
      <c r="FM8" s="66"/>
      <c r="FN8" s="66"/>
      <c r="FO8" s="66"/>
      <c r="FP8" s="66"/>
      <c r="FQ8" s="67"/>
      <c r="FR8" s="66"/>
      <c r="FS8" s="66" t="str">
        <f>FT4</f>
        <v>企業債残高対料金収入比率（％）</v>
      </c>
      <c r="FT8" s="66" t="b">
        <f>IF(SUM($M$6,$MU$7:$MX$7)=0,FALSE,TRUE)</f>
        <v>0</v>
      </c>
      <c r="FU8" s="68" t="s">
        <v>145</v>
      </c>
      <c r="FV8" s="66"/>
      <c r="FW8" s="66"/>
      <c r="FX8" s="66"/>
      <c r="FY8" s="66"/>
      <c r="FZ8" s="66"/>
      <c r="GA8" s="66"/>
      <c r="GB8" s="67"/>
      <c r="GC8" s="66" t="str">
        <f>GD4</f>
        <v>有形固定資産減価償却率（％）</v>
      </c>
      <c r="GD8" s="66" t="b">
        <f>IF(SUM($M$6,$MU$7:$MX$7)=0,FALSE,TRUE)</f>
        <v>0</v>
      </c>
      <c r="GE8" s="68" t="s">
        <v>145</v>
      </c>
      <c r="GF8" s="66"/>
      <c r="GG8" s="66"/>
      <c r="GH8" s="66"/>
      <c r="GI8" s="66"/>
      <c r="GJ8" s="66"/>
      <c r="GK8" s="66"/>
      <c r="GL8" s="66"/>
      <c r="GM8" s="66" t="str">
        <f>GN4</f>
        <v>FIT・FIP収入割合（％）</v>
      </c>
      <c r="GN8" s="66" t="b">
        <f>IF(SUM($M$6,$MU$7:$MX$7)=0,FALSE,TRUE)</f>
        <v>0</v>
      </c>
      <c r="GO8" s="68" t="s">
        <v>145</v>
      </c>
      <c r="GP8" s="66"/>
      <c r="GQ8" s="66"/>
      <c r="GR8" s="66"/>
      <c r="GS8" s="65"/>
      <c r="GT8" s="65"/>
      <c r="GU8" s="65"/>
      <c r="GV8" s="65"/>
      <c r="GW8" s="66" t="str">
        <f>GX5</f>
        <v>最大出力合計</v>
      </c>
      <c r="GX8" s="66" t="str">
        <f>GY4</f>
        <v>設備利用率（％）</v>
      </c>
      <c r="GY8" s="66" t="b">
        <f>IF(SUM($N$7,$MY$7:$NB$7)=0,FALSE,TRUE)</f>
        <v>0</v>
      </c>
      <c r="GZ8" s="68" t="s">
        <v>145</v>
      </c>
      <c r="HA8" s="66"/>
      <c r="HB8" s="66"/>
      <c r="HC8" s="66"/>
      <c r="HD8" s="66"/>
      <c r="HE8" s="67"/>
      <c r="HF8" s="66"/>
      <c r="HG8" s="66"/>
      <c r="HH8" s="66" t="str">
        <f>HI4</f>
        <v>修繕費比率（％）</v>
      </c>
      <c r="HI8" s="66" t="b">
        <f>IF(SUM($N$7,$MY$7:$NB$7)=0,FALSE,TRUE)</f>
        <v>0</v>
      </c>
      <c r="HJ8" s="68" t="s">
        <v>145</v>
      </c>
      <c r="HK8" s="66"/>
      <c r="HL8" s="66"/>
      <c r="HM8" s="66"/>
      <c r="HN8" s="66"/>
      <c r="HO8" s="66"/>
      <c r="HP8" s="67"/>
      <c r="HQ8" s="66"/>
      <c r="HR8" s="66" t="str">
        <f>HS4</f>
        <v>企業債残高対料金収入比率（％）</v>
      </c>
      <c r="HS8" s="66" t="b">
        <f>IF(SUM($N$7,$MY$7:$NB$7)=0,FALSE,TRUE)</f>
        <v>0</v>
      </c>
      <c r="HT8" s="68" t="s">
        <v>145</v>
      </c>
      <c r="HU8" s="66"/>
      <c r="HV8" s="66"/>
      <c r="HW8" s="66"/>
      <c r="HX8" s="66"/>
      <c r="HY8" s="66"/>
      <c r="HZ8" s="66"/>
      <c r="IA8" s="67"/>
      <c r="IB8" s="66" t="str">
        <f>IC4</f>
        <v>有形固定資産減価償却率（％）</v>
      </c>
      <c r="IC8" s="66" t="b">
        <f>IF(SUM($N$7,$MY$7:$NB$7)=0,FALSE,TRUE)</f>
        <v>0</v>
      </c>
      <c r="ID8" s="68" t="s">
        <v>145</v>
      </c>
      <c r="IE8" s="66"/>
      <c r="IF8" s="66"/>
      <c r="IG8" s="66"/>
      <c r="IH8" s="66"/>
      <c r="II8" s="66"/>
      <c r="IJ8" s="66"/>
      <c r="IK8" s="66"/>
      <c r="IL8" s="66" t="str">
        <f>IM4</f>
        <v>FIT・FIP収入割合（％）</v>
      </c>
      <c r="IM8" s="66" t="b">
        <f>IF(SUM($N$7,$MY$7:$NB$7)=0,FALSE,TRUE)</f>
        <v>0</v>
      </c>
      <c r="IN8" s="68" t="s">
        <v>145</v>
      </c>
      <c r="IO8" s="66"/>
      <c r="IP8" s="66"/>
      <c r="IQ8" s="66"/>
      <c r="IR8" s="65"/>
      <c r="IS8" s="65"/>
      <c r="IT8" s="65"/>
      <c r="IU8" s="65"/>
      <c r="IV8" s="66" t="str">
        <f>IW5</f>
        <v>最大出力合計</v>
      </c>
      <c r="IW8" s="66" t="str">
        <f>IX4</f>
        <v>設備利用率（％）</v>
      </c>
      <c r="IX8" s="66" t="b">
        <f>IF(SUM($O$7,$NC$7:$NF$7)=0,FALSE,TRUE)</f>
        <v>1</v>
      </c>
      <c r="IY8" s="68" t="s">
        <v>145</v>
      </c>
      <c r="IZ8" s="66"/>
      <c r="JA8" s="66"/>
      <c r="JB8" s="66"/>
      <c r="JC8" s="66"/>
      <c r="JD8" s="67"/>
      <c r="JE8" s="66"/>
      <c r="JF8" s="66"/>
      <c r="JG8" s="66" t="str">
        <f>JH4</f>
        <v>修繕費比率（％）</v>
      </c>
      <c r="JH8" s="66" t="b">
        <f>IF(SUM($O$7,$NC$7:$NF$7)=0,FALSE,TRUE)</f>
        <v>1</v>
      </c>
      <c r="JI8" s="68" t="s">
        <v>145</v>
      </c>
      <c r="JJ8" s="66"/>
      <c r="JK8" s="66"/>
      <c r="JL8" s="66"/>
      <c r="JM8" s="66"/>
      <c r="JN8" s="66"/>
      <c r="JO8" s="67"/>
      <c r="JP8" s="66"/>
      <c r="JQ8" s="66" t="str">
        <f>JR4</f>
        <v>企業債残高対料金収入比率（％）</v>
      </c>
      <c r="JR8" s="66" t="b">
        <f>IF(SUM($O$7,$NC$7:$NF$7)=0,FALSE,TRUE)</f>
        <v>1</v>
      </c>
      <c r="JS8" s="68" t="s">
        <v>145</v>
      </c>
      <c r="JT8" s="66"/>
      <c r="JU8" s="66"/>
      <c r="JV8" s="66"/>
      <c r="JW8" s="66"/>
      <c r="JX8" s="66"/>
      <c r="JY8" s="66"/>
      <c r="JZ8" s="67"/>
      <c r="KA8" s="66" t="str">
        <f>KB4</f>
        <v>有形固定資産減価償却率（％）</v>
      </c>
      <c r="KB8" s="66" t="b">
        <f>IF(SUM($O$7,$NC$7:$NF$7)=0,FALSE,TRUE)</f>
        <v>1</v>
      </c>
      <c r="KC8" s="68" t="s">
        <v>145</v>
      </c>
      <c r="KD8" s="66"/>
      <c r="KE8" s="66"/>
      <c r="KF8" s="66"/>
      <c r="KG8" s="66"/>
      <c r="KH8" s="66"/>
      <c r="KI8" s="66"/>
      <c r="KJ8" s="66"/>
      <c r="KK8" s="66" t="str">
        <f>KL4</f>
        <v>FIT・FIP収入割合（％）</v>
      </c>
      <c r="KL8" s="66" t="b">
        <f>IF(SUM($O$7,$NC$7:$NF$7)=0,FALSE,TRUE)</f>
        <v>1</v>
      </c>
      <c r="KM8" s="68" t="s">
        <v>145</v>
      </c>
      <c r="KN8" s="66"/>
      <c r="KO8" s="66"/>
      <c r="KP8" s="66"/>
      <c r="KQ8" s="65"/>
      <c r="KR8" s="65"/>
      <c r="KS8" s="65"/>
      <c r="KT8" s="65"/>
      <c r="KU8" s="66" t="str">
        <f>KV5</f>
        <v>最大出力合計</v>
      </c>
      <c r="KV8" s="66" t="str">
        <f>KW4</f>
        <v>設備利用率（％）</v>
      </c>
      <c r="KW8" s="66" t="b">
        <f>IF(SUM($P$7,$NG$7:$NJ$7)=0,FALSE,TRUE)</f>
        <v>0</v>
      </c>
      <c r="KX8" s="68" t="s">
        <v>145</v>
      </c>
      <c r="KY8" s="66"/>
      <c r="KZ8" s="66"/>
      <c r="LA8" s="66"/>
      <c r="LB8" s="66"/>
      <c r="LC8" s="67"/>
      <c r="LD8" s="66"/>
      <c r="LE8" s="66"/>
      <c r="LF8" s="66" t="str">
        <f>LG4</f>
        <v>修繕費比率（％）</v>
      </c>
      <c r="LG8" s="66" t="b">
        <f>IF(SUM($P$7,$NG$7:$NJ$7)=0,FALSE,TRUE)</f>
        <v>0</v>
      </c>
      <c r="LH8" s="68" t="s">
        <v>145</v>
      </c>
      <c r="LI8" s="66"/>
      <c r="LJ8" s="66"/>
      <c r="LK8" s="66"/>
      <c r="LL8" s="66"/>
      <c r="LM8" s="66"/>
      <c r="LN8" s="67"/>
      <c r="LO8" s="66"/>
      <c r="LP8" s="66" t="str">
        <f>LQ4</f>
        <v>企業債残高対料金収入比率（％）</v>
      </c>
      <c r="LQ8" s="66" t="b">
        <f>IF(SUM($P$7,$NG$7:$NJ$7)=0,FALSE,TRUE)</f>
        <v>0</v>
      </c>
      <c r="LR8" s="68" t="s">
        <v>145</v>
      </c>
      <c r="LS8" s="66"/>
      <c r="LT8" s="66"/>
      <c r="LU8" s="66"/>
      <c r="LV8" s="66"/>
      <c r="LW8" s="66"/>
      <c r="LX8" s="66"/>
      <c r="LY8" s="67"/>
      <c r="LZ8" s="66" t="str">
        <f>MA4</f>
        <v>有形固定資産減価償却率（％）</v>
      </c>
      <c r="MA8" s="66" t="b">
        <f>IF(SUM($P$7,$NG$7:$NJ$7)=0,FALSE,TRUE)</f>
        <v>0</v>
      </c>
      <c r="MB8" s="68" t="s">
        <v>145</v>
      </c>
      <c r="MC8" s="66"/>
      <c r="MD8" s="66"/>
      <c r="ME8" s="66"/>
      <c r="MF8" s="66"/>
      <c r="MG8" s="66"/>
      <c r="MH8" s="66"/>
      <c r="MI8" s="66"/>
      <c r="MJ8" s="66" t="str">
        <f>MK4</f>
        <v>FIT・FIP収入割合（％）</v>
      </c>
      <c r="MK8" s="66" t="b">
        <f>IF(SUM($P$7,$NG$7:$NJ$7)=0,FALSE,TRUE)</f>
        <v>0</v>
      </c>
      <c r="ML8" s="68" t="s">
        <v>145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146</v>
      </c>
      <c r="C9" s="70" t="s">
        <v>147</v>
      </c>
      <c r="D9" s="70" t="s">
        <v>148</v>
      </c>
      <c r="E9" s="70" t="s">
        <v>149</v>
      </c>
      <c r="F9" s="70" t="s">
        <v>150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151</v>
      </c>
      <c r="AY9" s="65"/>
      <c r="AZ9" s="65"/>
      <c r="BA9" s="65"/>
      <c r="BB9" s="65"/>
      <c r="BC9" s="65"/>
      <c r="BD9" s="65"/>
      <c r="BE9" s="66"/>
      <c r="BF9" s="66"/>
      <c r="BG9" s="66"/>
      <c r="BH9" s="66"/>
      <c r="BI9" s="66" t="s">
        <v>151</v>
      </c>
      <c r="BJ9" s="65"/>
      <c r="BK9" s="65"/>
      <c r="BL9" s="65"/>
      <c r="BM9" s="65"/>
      <c r="BN9" s="65"/>
      <c r="BO9" s="65"/>
      <c r="BP9" s="66"/>
      <c r="BQ9" s="66"/>
      <c r="BR9" s="66"/>
      <c r="BS9" s="66"/>
      <c r="BT9" s="66" t="s">
        <v>151</v>
      </c>
      <c r="BU9" s="65"/>
      <c r="BV9" s="65"/>
      <c r="BW9" s="65"/>
      <c r="BX9" s="65"/>
      <c r="BY9" s="65"/>
      <c r="BZ9" s="65"/>
      <c r="CA9" s="66"/>
      <c r="CB9" s="66"/>
      <c r="CC9" s="66"/>
      <c r="CD9" s="66"/>
      <c r="CE9" s="66" t="s">
        <v>151</v>
      </c>
      <c r="CF9" s="65"/>
      <c r="CG9" s="65"/>
      <c r="CH9" s="65"/>
      <c r="CI9" s="65"/>
      <c r="CJ9" s="65"/>
      <c r="CK9" s="65"/>
      <c r="CL9" s="66"/>
      <c r="CM9" s="66"/>
      <c r="CN9" s="66"/>
      <c r="CO9" s="66" t="s">
        <v>151</v>
      </c>
      <c r="CP9" s="65"/>
      <c r="CQ9" s="65"/>
      <c r="CR9" s="65"/>
      <c r="CS9" s="65"/>
      <c r="CT9" s="65"/>
      <c r="CU9" s="66"/>
      <c r="CV9" s="65"/>
      <c r="CW9" s="66"/>
      <c r="CX9" s="66"/>
      <c r="CY9" s="71" t="str">
        <f>"（最大出力合計"&amp;TEXT(CZ7,"#,##0")&amp;"kW）"</f>
        <v>（最大出力合計13,500kW）</v>
      </c>
      <c r="CZ9" s="66" t="s">
        <v>151</v>
      </c>
      <c r="DA9" s="65"/>
      <c r="DB9" s="65"/>
      <c r="DC9" s="65"/>
      <c r="DD9" s="65"/>
      <c r="DE9" s="65"/>
      <c r="DF9" s="66"/>
      <c r="DG9" s="65"/>
      <c r="DH9" s="66"/>
      <c r="DI9" s="66"/>
      <c r="DJ9" s="66" t="s">
        <v>151</v>
      </c>
      <c r="DK9" s="65"/>
      <c r="DL9" s="65"/>
      <c r="DM9" s="65"/>
      <c r="DN9" s="65"/>
      <c r="DO9" s="65"/>
      <c r="DP9" s="66"/>
      <c r="DQ9" s="66"/>
      <c r="DR9" s="65"/>
      <c r="DS9" s="66"/>
      <c r="DT9" s="66" t="s">
        <v>151</v>
      </c>
      <c r="DU9" s="65"/>
      <c r="DV9" s="65"/>
      <c r="DW9" s="65"/>
      <c r="DX9" s="65"/>
      <c r="DY9" s="65"/>
      <c r="DZ9" s="66"/>
      <c r="EA9" s="66"/>
      <c r="EB9" s="66"/>
      <c r="EC9" s="65"/>
      <c r="ED9" s="66" t="s">
        <v>151</v>
      </c>
      <c r="EE9" s="65"/>
      <c r="EF9" s="65"/>
      <c r="EG9" s="65"/>
      <c r="EH9" s="65"/>
      <c r="EI9" s="65"/>
      <c r="EJ9" s="66"/>
      <c r="EK9" s="66"/>
      <c r="EL9" s="66"/>
      <c r="EM9" s="66"/>
      <c r="EN9" s="66" t="s">
        <v>151</v>
      </c>
      <c r="EO9" s="65"/>
      <c r="EP9" s="65"/>
      <c r="EQ9" s="65"/>
      <c r="ER9" s="65"/>
      <c r="ES9" s="65"/>
      <c r="ET9" s="65"/>
      <c r="EU9" s="65"/>
      <c r="EV9" s="65"/>
      <c r="EW9" s="65"/>
      <c r="EX9" s="71" t="str">
        <f>"（最大出力合計"&amp;TEXT(EY7,"#,##0")&amp;"kW）"</f>
        <v>（最大出力合計-kW）</v>
      </c>
      <c r="EY9" s="66" t="s">
        <v>151</v>
      </c>
      <c r="EZ9" s="65"/>
      <c r="FA9" s="65"/>
      <c r="FB9" s="65"/>
      <c r="FC9" s="65"/>
      <c r="FD9" s="65"/>
      <c r="FE9" s="66"/>
      <c r="FF9" s="65"/>
      <c r="FG9" s="66"/>
      <c r="FH9" s="66"/>
      <c r="FI9" s="66" t="s">
        <v>151</v>
      </c>
      <c r="FJ9" s="65"/>
      <c r="FK9" s="65"/>
      <c r="FL9" s="65"/>
      <c r="FM9" s="65"/>
      <c r="FN9" s="65"/>
      <c r="FO9" s="66"/>
      <c r="FP9" s="66"/>
      <c r="FQ9" s="65"/>
      <c r="FR9" s="66"/>
      <c r="FS9" s="66" t="s">
        <v>151</v>
      </c>
      <c r="FT9" s="65"/>
      <c r="FU9" s="65"/>
      <c r="FV9" s="65"/>
      <c r="FW9" s="65"/>
      <c r="FX9" s="65"/>
      <c r="FY9" s="66"/>
      <c r="FZ9" s="66"/>
      <c r="GA9" s="66"/>
      <c r="GB9" s="65"/>
      <c r="GC9" s="66" t="s">
        <v>151</v>
      </c>
      <c r="GD9" s="65"/>
      <c r="GE9" s="65"/>
      <c r="GF9" s="65"/>
      <c r="GG9" s="65"/>
      <c r="GH9" s="65"/>
      <c r="GI9" s="66"/>
      <c r="GJ9" s="66"/>
      <c r="GK9" s="66"/>
      <c r="GL9" s="66"/>
      <c r="GM9" s="66" t="s">
        <v>151</v>
      </c>
      <c r="GN9" s="65"/>
      <c r="GO9" s="65"/>
      <c r="GP9" s="65"/>
      <c r="GQ9" s="65"/>
      <c r="GR9" s="65"/>
      <c r="GS9" s="65"/>
      <c r="GT9" s="65"/>
      <c r="GU9" s="65"/>
      <c r="GV9" s="65"/>
      <c r="GW9" s="71" t="str">
        <f>"（最大出力合計"&amp;TEXT(GX7,"#,##0")&amp;"kW）"</f>
        <v>（最大出力合計-kW）</v>
      </c>
      <c r="GX9" s="66" t="s">
        <v>151</v>
      </c>
      <c r="GY9" s="65"/>
      <c r="GZ9" s="65"/>
      <c r="HA9" s="65"/>
      <c r="HB9" s="65"/>
      <c r="HC9" s="65"/>
      <c r="HD9" s="66"/>
      <c r="HE9" s="65"/>
      <c r="HF9" s="66"/>
      <c r="HG9" s="66"/>
      <c r="HH9" s="66" t="s">
        <v>151</v>
      </c>
      <c r="HI9" s="65"/>
      <c r="HJ9" s="65"/>
      <c r="HK9" s="65"/>
      <c r="HL9" s="65"/>
      <c r="HM9" s="65"/>
      <c r="HN9" s="66"/>
      <c r="HO9" s="66"/>
      <c r="HP9" s="65"/>
      <c r="HQ9" s="66"/>
      <c r="HR9" s="66" t="s">
        <v>151</v>
      </c>
      <c r="HS9" s="65"/>
      <c r="HT9" s="65"/>
      <c r="HU9" s="65"/>
      <c r="HV9" s="65"/>
      <c r="HW9" s="65"/>
      <c r="HX9" s="66"/>
      <c r="HY9" s="66"/>
      <c r="HZ9" s="66"/>
      <c r="IA9" s="65"/>
      <c r="IB9" s="66" t="s">
        <v>151</v>
      </c>
      <c r="IC9" s="65"/>
      <c r="ID9" s="65"/>
      <c r="IE9" s="65"/>
      <c r="IF9" s="65"/>
      <c r="IG9" s="65"/>
      <c r="IH9" s="66"/>
      <c r="II9" s="66"/>
      <c r="IJ9" s="66"/>
      <c r="IK9" s="66"/>
      <c r="IL9" s="66" t="s">
        <v>151</v>
      </c>
      <c r="IM9" s="65"/>
      <c r="IN9" s="65"/>
      <c r="IO9" s="65"/>
      <c r="IP9" s="65"/>
      <c r="IQ9" s="65"/>
      <c r="IR9" s="65"/>
      <c r="IS9" s="65"/>
      <c r="IT9" s="65"/>
      <c r="IU9" s="65"/>
      <c r="IV9" s="71" t="str">
        <f>"（最大出力合計"&amp;TEXT(IW7,"#,##0")&amp;"kW）"</f>
        <v>（最大出力合計13,500kW）</v>
      </c>
      <c r="IW9" s="66" t="s">
        <v>151</v>
      </c>
      <c r="IX9" s="65"/>
      <c r="IY9" s="65"/>
      <c r="IZ9" s="65"/>
      <c r="JA9" s="65"/>
      <c r="JB9" s="65"/>
      <c r="JC9" s="66"/>
      <c r="JD9" s="65"/>
      <c r="JE9" s="66"/>
      <c r="JF9" s="66"/>
      <c r="JG9" s="66" t="s">
        <v>151</v>
      </c>
      <c r="JH9" s="65"/>
      <c r="JI9" s="65"/>
      <c r="JJ9" s="65"/>
      <c r="JK9" s="65"/>
      <c r="JL9" s="65"/>
      <c r="JM9" s="66"/>
      <c r="JN9" s="66"/>
      <c r="JO9" s="65"/>
      <c r="JP9" s="66"/>
      <c r="JQ9" s="66" t="s">
        <v>151</v>
      </c>
      <c r="JR9" s="65"/>
      <c r="JS9" s="65"/>
      <c r="JT9" s="65"/>
      <c r="JU9" s="65"/>
      <c r="JV9" s="65"/>
      <c r="JW9" s="66"/>
      <c r="JX9" s="66"/>
      <c r="JY9" s="66"/>
      <c r="JZ9" s="65"/>
      <c r="KA9" s="66" t="s">
        <v>151</v>
      </c>
      <c r="KB9" s="65"/>
      <c r="KC9" s="65"/>
      <c r="KD9" s="65"/>
      <c r="KE9" s="65"/>
      <c r="KF9" s="65"/>
      <c r="KG9" s="66"/>
      <c r="KH9" s="66"/>
      <c r="KI9" s="66"/>
      <c r="KJ9" s="66"/>
      <c r="KK9" s="66" t="s">
        <v>151</v>
      </c>
      <c r="KL9" s="65"/>
      <c r="KM9" s="65"/>
      <c r="KN9" s="65"/>
      <c r="KO9" s="65"/>
      <c r="KP9" s="65"/>
      <c r="KQ9" s="65"/>
      <c r="KR9" s="65"/>
      <c r="KS9" s="65"/>
      <c r="KT9" s="65"/>
      <c r="KU9" s="71" t="str">
        <f>"（最大出力合計"&amp;TEXT(KV7,"#,##0")&amp;"kW）"</f>
        <v>（最大出力合計-kW）</v>
      </c>
      <c r="KV9" s="66" t="s">
        <v>151</v>
      </c>
      <c r="KW9" s="65"/>
      <c r="KX9" s="65"/>
      <c r="KY9" s="65"/>
      <c r="KZ9" s="65"/>
      <c r="LA9" s="65"/>
      <c r="LB9" s="66"/>
      <c r="LC9" s="65"/>
      <c r="LD9" s="66"/>
      <c r="LE9" s="66"/>
      <c r="LF9" s="66" t="s">
        <v>151</v>
      </c>
      <c r="LG9" s="65"/>
      <c r="LH9" s="65"/>
      <c r="LI9" s="65"/>
      <c r="LJ9" s="65"/>
      <c r="LK9" s="65"/>
      <c r="LL9" s="66"/>
      <c r="LM9" s="66"/>
      <c r="LN9" s="65"/>
      <c r="LO9" s="66"/>
      <c r="LP9" s="66" t="s">
        <v>151</v>
      </c>
      <c r="LQ9" s="65"/>
      <c r="LR9" s="65"/>
      <c r="LS9" s="65"/>
      <c r="LT9" s="65"/>
      <c r="LU9" s="65"/>
      <c r="LV9" s="66"/>
      <c r="LW9" s="66"/>
      <c r="LX9" s="66"/>
      <c r="LY9" s="65"/>
      <c r="LZ9" s="66" t="s">
        <v>151</v>
      </c>
      <c r="MA9" s="65"/>
      <c r="MB9" s="65"/>
      <c r="MC9" s="65"/>
      <c r="MD9" s="65"/>
      <c r="ME9" s="65"/>
      <c r="MF9" s="66"/>
      <c r="MG9" s="66"/>
      <c r="MH9" s="66"/>
      <c r="MI9" s="66"/>
      <c r="MJ9" s="66" t="s">
        <v>151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153</v>
      </c>
      <c r="AY11" s="75">
        <f>AY7</f>
        <v>157.69999999999999</v>
      </c>
      <c r="AZ11" s="75">
        <f>AZ7</f>
        <v>165.2</v>
      </c>
      <c r="BA11" s="75">
        <f>BA7</f>
        <v>110.1</v>
      </c>
      <c r="BB11" s="75">
        <f>BB7</f>
        <v>118.7</v>
      </c>
      <c r="BC11" s="75">
        <f>BC7</f>
        <v>138.5</v>
      </c>
      <c r="BD11" s="65"/>
      <c r="BE11" s="65"/>
      <c r="BF11" s="65"/>
      <c r="BG11" s="65"/>
      <c r="BH11" s="65"/>
      <c r="BI11" s="74" t="s">
        <v>153</v>
      </c>
      <c r="BJ11" s="75">
        <f>BJ7</f>
        <v>142.19999999999999</v>
      </c>
      <c r="BK11" s="75">
        <f>BK7</f>
        <v>146.9</v>
      </c>
      <c r="BL11" s="75">
        <f>BL7</f>
        <v>100.3</v>
      </c>
      <c r="BM11" s="75">
        <f>BM7</f>
        <v>107.9</v>
      </c>
      <c r="BN11" s="75">
        <f>BN7</f>
        <v>127.3</v>
      </c>
      <c r="BO11" s="65"/>
      <c r="BP11" s="65"/>
      <c r="BQ11" s="65"/>
      <c r="BR11" s="65"/>
      <c r="BS11" s="65"/>
      <c r="BT11" s="74" t="s">
        <v>153</v>
      </c>
      <c r="BU11" s="75">
        <f>BU7</f>
        <v>492.2</v>
      </c>
      <c r="BV11" s="75">
        <f>BV7</f>
        <v>752.2</v>
      </c>
      <c r="BW11" s="75">
        <f>BW7</f>
        <v>1138.3</v>
      </c>
      <c r="BX11" s="75">
        <f>BX7</f>
        <v>620.6</v>
      </c>
      <c r="BY11" s="75">
        <f>BY7</f>
        <v>664.7</v>
      </c>
      <c r="BZ11" s="65"/>
      <c r="CA11" s="65"/>
      <c r="CB11" s="65"/>
      <c r="CC11" s="65"/>
      <c r="CD11" s="65"/>
      <c r="CE11" s="74" t="s">
        <v>153</v>
      </c>
      <c r="CF11" s="75">
        <f>CF7</f>
        <v>12760.5</v>
      </c>
      <c r="CG11" s="75">
        <f>CG7</f>
        <v>12267.6</v>
      </c>
      <c r="CH11" s="75">
        <f>CH7</f>
        <v>18587.7</v>
      </c>
      <c r="CI11" s="75">
        <f>CI7</f>
        <v>17127.3</v>
      </c>
      <c r="CJ11" s="75">
        <f>CJ7</f>
        <v>14442.4</v>
      </c>
      <c r="CK11" s="65"/>
      <c r="CL11" s="65"/>
      <c r="CM11" s="65"/>
      <c r="CN11" s="65"/>
      <c r="CO11" s="74" t="s">
        <v>153</v>
      </c>
      <c r="CP11" s="76">
        <f>CP7</f>
        <v>263919</v>
      </c>
      <c r="CQ11" s="76">
        <f>CQ7</f>
        <v>279301</v>
      </c>
      <c r="CR11" s="76">
        <f>CR7</f>
        <v>132081</v>
      </c>
      <c r="CS11" s="76">
        <f>CS7</f>
        <v>158494</v>
      </c>
      <c r="CT11" s="76">
        <f>CT7</f>
        <v>219979</v>
      </c>
      <c r="CU11" s="65"/>
      <c r="CV11" s="65"/>
      <c r="CW11" s="65"/>
      <c r="CX11" s="65"/>
      <c r="CY11" s="65"/>
      <c r="CZ11" s="74" t="s">
        <v>153</v>
      </c>
      <c r="DA11" s="75">
        <f>DA7</f>
        <v>17.3</v>
      </c>
      <c r="DB11" s="75">
        <f>DB7</f>
        <v>17.2</v>
      </c>
      <c r="DC11" s="75">
        <f>DC7</f>
        <v>15.3</v>
      </c>
      <c r="DD11" s="75">
        <f>DD7</f>
        <v>15.2</v>
      </c>
      <c r="DE11" s="75">
        <f>DE7</f>
        <v>17</v>
      </c>
      <c r="DF11" s="65"/>
      <c r="DG11" s="65"/>
      <c r="DH11" s="65"/>
      <c r="DI11" s="65"/>
      <c r="DJ11" s="74" t="s">
        <v>153</v>
      </c>
      <c r="DK11" s="75">
        <f>DK7</f>
        <v>33.299999999999997</v>
      </c>
      <c r="DL11" s="75">
        <f>DL7</f>
        <v>29.2</v>
      </c>
      <c r="DM11" s="75">
        <f>DM7</f>
        <v>45.9</v>
      </c>
      <c r="DN11" s="75">
        <f>DN7</f>
        <v>42.6</v>
      </c>
      <c r="DO11" s="75">
        <f>DO7</f>
        <v>36.5</v>
      </c>
      <c r="DP11" s="65"/>
      <c r="DQ11" s="65"/>
      <c r="DR11" s="65"/>
      <c r="DS11" s="65"/>
      <c r="DT11" s="74" t="s">
        <v>153</v>
      </c>
      <c r="DU11" s="75">
        <f>DU7</f>
        <v>0</v>
      </c>
      <c r="DV11" s="75">
        <f>DV7</f>
        <v>0</v>
      </c>
      <c r="DW11" s="75">
        <f>DW7</f>
        <v>0</v>
      </c>
      <c r="DX11" s="75">
        <f>DX7</f>
        <v>0</v>
      </c>
      <c r="DY11" s="75">
        <f>DY7</f>
        <v>0</v>
      </c>
      <c r="DZ11" s="65"/>
      <c r="EA11" s="65"/>
      <c r="EB11" s="65"/>
      <c r="EC11" s="65"/>
      <c r="ED11" s="74" t="s">
        <v>154</v>
      </c>
      <c r="EE11" s="75">
        <f>EE7</f>
        <v>67.599999999999994</v>
      </c>
      <c r="EF11" s="75">
        <f>EF7</f>
        <v>72.400000000000006</v>
      </c>
      <c r="EG11" s="75">
        <f>EG7</f>
        <v>77.2</v>
      </c>
      <c r="EH11" s="75">
        <f>EH7</f>
        <v>82.1</v>
      </c>
      <c r="EI11" s="75">
        <f>EI7</f>
        <v>86.9</v>
      </c>
      <c r="EJ11" s="65"/>
      <c r="EK11" s="65"/>
      <c r="EL11" s="65"/>
      <c r="EM11" s="65"/>
      <c r="EN11" s="74" t="s">
        <v>155</v>
      </c>
      <c r="EO11" s="75">
        <f>EO7</f>
        <v>100</v>
      </c>
      <c r="EP11" s="75">
        <f>EP7</f>
        <v>100</v>
      </c>
      <c r="EQ11" s="75">
        <f>EQ7</f>
        <v>100</v>
      </c>
      <c r="ER11" s="75">
        <f>ER7</f>
        <v>100</v>
      </c>
      <c r="ES11" s="75">
        <f>ES7</f>
        <v>100</v>
      </c>
      <c r="ET11" s="65"/>
      <c r="EU11" s="65"/>
      <c r="EV11" s="65"/>
      <c r="EW11" s="65"/>
      <c r="EX11" s="65"/>
      <c r="EY11" s="74" t="s">
        <v>153</v>
      </c>
      <c r="EZ11" s="75" t="str">
        <f>EZ7</f>
        <v>-</v>
      </c>
      <c r="FA11" s="75" t="str">
        <f>FA7</f>
        <v>-</v>
      </c>
      <c r="FB11" s="75" t="str">
        <f>FB7</f>
        <v>-</v>
      </c>
      <c r="FC11" s="75" t="str">
        <f>FC7</f>
        <v>-</v>
      </c>
      <c r="FD11" s="75" t="str">
        <f>FD7</f>
        <v>-</v>
      </c>
      <c r="FE11" s="65"/>
      <c r="FF11" s="65"/>
      <c r="FG11" s="65"/>
      <c r="FH11" s="65"/>
      <c r="FI11" s="74" t="s">
        <v>153</v>
      </c>
      <c r="FJ11" s="75" t="str">
        <f>FJ7</f>
        <v>-</v>
      </c>
      <c r="FK11" s="75" t="str">
        <f>FK7</f>
        <v>-</v>
      </c>
      <c r="FL11" s="75" t="str">
        <f>FL7</f>
        <v>-</v>
      </c>
      <c r="FM11" s="75" t="str">
        <f>FM7</f>
        <v>-</v>
      </c>
      <c r="FN11" s="75" t="str">
        <f>FN7</f>
        <v>-</v>
      </c>
      <c r="FO11" s="65"/>
      <c r="FP11" s="65"/>
      <c r="FQ11" s="65"/>
      <c r="FR11" s="65"/>
      <c r="FS11" s="74" t="s">
        <v>156</v>
      </c>
      <c r="FT11" s="75" t="str">
        <f>FT7</f>
        <v>-</v>
      </c>
      <c r="FU11" s="75" t="str">
        <f>FU7</f>
        <v>-</v>
      </c>
      <c r="FV11" s="75" t="str">
        <f>FV7</f>
        <v>-</v>
      </c>
      <c r="FW11" s="75" t="str">
        <f>FW7</f>
        <v>-</v>
      </c>
      <c r="FX11" s="75" t="str">
        <f>FX7</f>
        <v>-</v>
      </c>
      <c r="FY11" s="65"/>
      <c r="FZ11" s="65"/>
      <c r="GA11" s="65"/>
      <c r="GB11" s="65"/>
      <c r="GC11" s="74" t="s">
        <v>153</v>
      </c>
      <c r="GD11" s="75" t="str">
        <f>GD7</f>
        <v>-</v>
      </c>
      <c r="GE11" s="75" t="str">
        <f>GE7</f>
        <v>-</v>
      </c>
      <c r="GF11" s="75" t="str">
        <f>GF7</f>
        <v>-</v>
      </c>
      <c r="GG11" s="75" t="str">
        <f>GG7</f>
        <v>-</v>
      </c>
      <c r="GH11" s="75" t="str">
        <f>GH7</f>
        <v>-</v>
      </c>
      <c r="GI11" s="65"/>
      <c r="GJ11" s="65"/>
      <c r="GK11" s="65"/>
      <c r="GL11" s="65"/>
      <c r="GM11" s="74" t="s">
        <v>153</v>
      </c>
      <c r="GN11" s="75" t="str">
        <f>GN7</f>
        <v>-</v>
      </c>
      <c r="GO11" s="75" t="str">
        <f>GO7</f>
        <v>-</v>
      </c>
      <c r="GP11" s="75" t="str">
        <f>GP7</f>
        <v>-</v>
      </c>
      <c r="GQ11" s="75" t="str">
        <f>GQ7</f>
        <v>-</v>
      </c>
      <c r="GR11" s="75" t="str">
        <f>GR7</f>
        <v>-</v>
      </c>
      <c r="GS11" s="65"/>
      <c r="GT11" s="65"/>
      <c r="GU11" s="65"/>
      <c r="GV11" s="65"/>
      <c r="GW11" s="65"/>
      <c r="GX11" s="74" t="s">
        <v>153</v>
      </c>
      <c r="GY11" s="75" t="str">
        <f>GY7</f>
        <v>-</v>
      </c>
      <c r="GZ11" s="75" t="str">
        <f>GZ7</f>
        <v>-</v>
      </c>
      <c r="HA11" s="75" t="str">
        <f>HA7</f>
        <v>-</v>
      </c>
      <c r="HB11" s="75" t="str">
        <f>HB7</f>
        <v>-</v>
      </c>
      <c r="HC11" s="75" t="str">
        <f>HC7</f>
        <v>-</v>
      </c>
      <c r="HD11" s="65"/>
      <c r="HE11" s="65"/>
      <c r="HF11" s="65"/>
      <c r="HG11" s="65"/>
      <c r="HH11" s="74" t="s">
        <v>153</v>
      </c>
      <c r="HI11" s="75" t="str">
        <f>HI7</f>
        <v>-</v>
      </c>
      <c r="HJ11" s="75" t="str">
        <f>HJ7</f>
        <v>-</v>
      </c>
      <c r="HK11" s="75" t="str">
        <f>HK7</f>
        <v>-</v>
      </c>
      <c r="HL11" s="75" t="str">
        <f>HL7</f>
        <v>-</v>
      </c>
      <c r="HM11" s="75" t="str">
        <f>HM7</f>
        <v>-</v>
      </c>
      <c r="HN11" s="65"/>
      <c r="HO11" s="65"/>
      <c r="HP11" s="65"/>
      <c r="HQ11" s="65"/>
      <c r="HR11" s="74" t="s">
        <v>153</v>
      </c>
      <c r="HS11" s="75" t="str">
        <f>HS7</f>
        <v>-</v>
      </c>
      <c r="HT11" s="75" t="str">
        <f>HT7</f>
        <v>-</v>
      </c>
      <c r="HU11" s="75" t="str">
        <f>HU7</f>
        <v>-</v>
      </c>
      <c r="HV11" s="75" t="str">
        <f>HV7</f>
        <v>-</v>
      </c>
      <c r="HW11" s="75" t="str">
        <f>HW7</f>
        <v>-</v>
      </c>
      <c r="HX11" s="65"/>
      <c r="HY11" s="65"/>
      <c r="HZ11" s="65"/>
      <c r="IA11" s="65"/>
      <c r="IB11" s="74" t="s">
        <v>153</v>
      </c>
      <c r="IC11" s="75" t="str">
        <f>IC7</f>
        <v>-</v>
      </c>
      <c r="ID11" s="75" t="str">
        <f>ID7</f>
        <v>-</v>
      </c>
      <c r="IE11" s="75" t="str">
        <f>IE7</f>
        <v>-</v>
      </c>
      <c r="IF11" s="75" t="str">
        <f>IF7</f>
        <v>-</v>
      </c>
      <c r="IG11" s="75" t="str">
        <f>IG7</f>
        <v>-</v>
      </c>
      <c r="IH11" s="65"/>
      <c r="II11" s="65"/>
      <c r="IJ11" s="65"/>
      <c r="IK11" s="65"/>
      <c r="IL11" s="74" t="s">
        <v>153</v>
      </c>
      <c r="IM11" s="75" t="str">
        <f>IM7</f>
        <v>-</v>
      </c>
      <c r="IN11" s="75" t="str">
        <f>IN7</f>
        <v>-</v>
      </c>
      <c r="IO11" s="75" t="str">
        <f>IO7</f>
        <v>-</v>
      </c>
      <c r="IP11" s="75" t="str">
        <f>IP7</f>
        <v>-</v>
      </c>
      <c r="IQ11" s="75" t="str">
        <f>IQ7</f>
        <v>-</v>
      </c>
      <c r="IR11" s="65"/>
      <c r="IS11" s="65"/>
      <c r="IT11" s="65"/>
      <c r="IU11" s="65"/>
      <c r="IV11" s="65"/>
      <c r="IW11" s="74" t="s">
        <v>153</v>
      </c>
      <c r="IX11" s="75">
        <f>IX7</f>
        <v>17.3</v>
      </c>
      <c r="IY11" s="75">
        <f>IY7</f>
        <v>17.2</v>
      </c>
      <c r="IZ11" s="75">
        <f>IZ7</f>
        <v>15.3</v>
      </c>
      <c r="JA11" s="75">
        <f>JA7</f>
        <v>15.2</v>
      </c>
      <c r="JB11" s="75">
        <f>JB7</f>
        <v>17</v>
      </c>
      <c r="JC11" s="65"/>
      <c r="JD11" s="65"/>
      <c r="JE11" s="65"/>
      <c r="JF11" s="65"/>
      <c r="JG11" s="74" t="s">
        <v>153</v>
      </c>
      <c r="JH11" s="75">
        <f>JH7</f>
        <v>33.299999999999997</v>
      </c>
      <c r="JI11" s="75">
        <f>JI7</f>
        <v>29.2</v>
      </c>
      <c r="JJ11" s="75">
        <f>JJ7</f>
        <v>45.9</v>
      </c>
      <c r="JK11" s="75">
        <f>JK7</f>
        <v>42.6</v>
      </c>
      <c r="JL11" s="75">
        <f>JL7</f>
        <v>36.5</v>
      </c>
      <c r="JM11" s="65"/>
      <c r="JN11" s="65"/>
      <c r="JO11" s="65"/>
      <c r="JP11" s="65"/>
      <c r="JQ11" s="74" t="s">
        <v>155</v>
      </c>
      <c r="JR11" s="75">
        <f>JR7</f>
        <v>0</v>
      </c>
      <c r="JS11" s="75">
        <f>JS7</f>
        <v>0</v>
      </c>
      <c r="JT11" s="75">
        <f>JT7</f>
        <v>0</v>
      </c>
      <c r="JU11" s="75">
        <f>JU7</f>
        <v>0</v>
      </c>
      <c r="JV11" s="75">
        <f>JV7</f>
        <v>0</v>
      </c>
      <c r="JW11" s="65"/>
      <c r="JX11" s="65"/>
      <c r="JY11" s="65"/>
      <c r="JZ11" s="65"/>
      <c r="KA11" s="74" t="s">
        <v>153</v>
      </c>
      <c r="KB11" s="75">
        <f>KB7</f>
        <v>67.599999999999994</v>
      </c>
      <c r="KC11" s="75">
        <f>KC7</f>
        <v>72.400000000000006</v>
      </c>
      <c r="KD11" s="75">
        <f>KD7</f>
        <v>77.2</v>
      </c>
      <c r="KE11" s="75">
        <f>KE7</f>
        <v>82.1</v>
      </c>
      <c r="KF11" s="75">
        <f>KF7</f>
        <v>86.9</v>
      </c>
      <c r="KG11" s="65"/>
      <c r="KH11" s="65"/>
      <c r="KI11" s="65"/>
      <c r="KJ11" s="65"/>
      <c r="KK11" s="74" t="s">
        <v>153</v>
      </c>
      <c r="KL11" s="75">
        <f>KL7</f>
        <v>100</v>
      </c>
      <c r="KM11" s="75">
        <f>KM7</f>
        <v>100</v>
      </c>
      <c r="KN11" s="75">
        <f>KN7</f>
        <v>100</v>
      </c>
      <c r="KO11" s="75">
        <f>KO7</f>
        <v>100</v>
      </c>
      <c r="KP11" s="75">
        <f>KP7</f>
        <v>100</v>
      </c>
      <c r="KQ11" s="65"/>
      <c r="KR11" s="65"/>
      <c r="KS11" s="65"/>
      <c r="KT11" s="65"/>
      <c r="KU11" s="65"/>
      <c r="KV11" s="74" t="s">
        <v>153</v>
      </c>
      <c r="KW11" s="75" t="str">
        <f>KW7</f>
        <v>-</v>
      </c>
      <c r="KX11" s="75" t="str">
        <f>KX7</f>
        <v>-</v>
      </c>
      <c r="KY11" s="75" t="str">
        <f>KY7</f>
        <v>-</v>
      </c>
      <c r="KZ11" s="75" t="str">
        <f>KZ7</f>
        <v>-</v>
      </c>
      <c r="LA11" s="75" t="str">
        <f>LA7</f>
        <v>-</v>
      </c>
      <c r="LB11" s="65"/>
      <c r="LC11" s="65"/>
      <c r="LD11" s="65"/>
      <c r="LE11" s="65"/>
      <c r="LF11" s="74" t="s">
        <v>153</v>
      </c>
      <c r="LG11" s="75" t="str">
        <f>LG7</f>
        <v>-</v>
      </c>
      <c r="LH11" s="75" t="str">
        <f>LH7</f>
        <v>-</v>
      </c>
      <c r="LI11" s="75" t="str">
        <f>LI7</f>
        <v>-</v>
      </c>
      <c r="LJ11" s="75" t="str">
        <f>LJ7</f>
        <v>-</v>
      </c>
      <c r="LK11" s="75" t="str">
        <f>LK7</f>
        <v>-</v>
      </c>
      <c r="LL11" s="65"/>
      <c r="LM11" s="65"/>
      <c r="LN11" s="65"/>
      <c r="LO11" s="65"/>
      <c r="LP11" s="74" t="s">
        <v>153</v>
      </c>
      <c r="LQ11" s="75" t="str">
        <f>LQ7</f>
        <v>-</v>
      </c>
      <c r="LR11" s="75" t="str">
        <f>LR7</f>
        <v>-</v>
      </c>
      <c r="LS11" s="75" t="str">
        <f>LS7</f>
        <v>-</v>
      </c>
      <c r="LT11" s="75" t="str">
        <f>LT7</f>
        <v>-</v>
      </c>
      <c r="LU11" s="75" t="str">
        <f>LU7</f>
        <v>-</v>
      </c>
      <c r="LV11" s="65"/>
      <c r="LW11" s="65"/>
      <c r="LX11" s="65"/>
      <c r="LY11" s="65"/>
      <c r="LZ11" s="74" t="s">
        <v>153</v>
      </c>
      <c r="MA11" s="75" t="str">
        <f>MA7</f>
        <v>-</v>
      </c>
      <c r="MB11" s="75" t="str">
        <f>MB7</f>
        <v>-</v>
      </c>
      <c r="MC11" s="75" t="str">
        <f>MC7</f>
        <v>-</v>
      </c>
      <c r="MD11" s="75" t="str">
        <f>MD7</f>
        <v>-</v>
      </c>
      <c r="ME11" s="75" t="str">
        <f>ME7</f>
        <v>-</v>
      </c>
      <c r="MF11" s="65"/>
      <c r="MG11" s="65"/>
      <c r="MH11" s="65"/>
      <c r="MI11" s="65"/>
      <c r="MJ11" s="74" t="s">
        <v>153</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157</v>
      </c>
      <c r="AY12" s="75">
        <f>BD7</f>
        <v>130.19999999999999</v>
      </c>
      <c r="AZ12" s="75">
        <f>BE7</f>
        <v>134.6</v>
      </c>
      <c r="BA12" s="75">
        <f>BF7</f>
        <v>131.19999999999999</v>
      </c>
      <c r="BB12" s="75">
        <f>BG7</f>
        <v>130.30000000000001</v>
      </c>
      <c r="BC12" s="75">
        <f>BH7</f>
        <v>143</v>
      </c>
      <c r="BD12" s="65"/>
      <c r="BE12" s="65"/>
      <c r="BF12" s="65"/>
      <c r="BG12" s="65"/>
      <c r="BH12" s="65"/>
      <c r="BI12" s="74" t="s">
        <v>157</v>
      </c>
      <c r="BJ12" s="75">
        <f>BO7</f>
        <v>129.30000000000001</v>
      </c>
      <c r="BK12" s="75">
        <f>BP7</f>
        <v>133.80000000000001</v>
      </c>
      <c r="BL12" s="75">
        <f>BQ7</f>
        <v>130.19999999999999</v>
      </c>
      <c r="BM12" s="75">
        <f>BR7</f>
        <v>129.30000000000001</v>
      </c>
      <c r="BN12" s="75">
        <f>BS7</f>
        <v>143</v>
      </c>
      <c r="BO12" s="65"/>
      <c r="BP12" s="65"/>
      <c r="BQ12" s="65"/>
      <c r="BR12" s="65"/>
      <c r="BS12" s="65"/>
      <c r="BT12" s="74" t="s">
        <v>157</v>
      </c>
      <c r="BU12" s="75">
        <f>BZ7</f>
        <v>763.6</v>
      </c>
      <c r="BV12" s="75">
        <f>CA7</f>
        <v>666.3</v>
      </c>
      <c r="BW12" s="75">
        <f>CB7</f>
        <v>836.7</v>
      </c>
      <c r="BX12" s="75">
        <f>CC7</f>
        <v>816.6</v>
      </c>
      <c r="BY12" s="75">
        <f>CD7</f>
        <v>655.8</v>
      </c>
      <c r="BZ12" s="65"/>
      <c r="CA12" s="65"/>
      <c r="CB12" s="65"/>
      <c r="CC12" s="65"/>
      <c r="CD12" s="65"/>
      <c r="CE12" s="74" t="s">
        <v>158</v>
      </c>
      <c r="CF12" s="75">
        <f>CK7</f>
        <v>9106</v>
      </c>
      <c r="CG12" s="75">
        <f>CL7</f>
        <v>9268.1</v>
      </c>
      <c r="CH12" s="75">
        <f>CM7</f>
        <v>9846.1</v>
      </c>
      <c r="CI12" s="75">
        <f>CN7</f>
        <v>10480.4</v>
      </c>
      <c r="CJ12" s="75">
        <f>CO7</f>
        <v>11251</v>
      </c>
      <c r="CK12" s="65"/>
      <c r="CL12" s="65"/>
      <c r="CM12" s="65"/>
      <c r="CN12" s="65"/>
      <c r="CO12" s="74" t="s">
        <v>157</v>
      </c>
      <c r="CP12" s="76">
        <f>CU7</f>
        <v>1359753</v>
      </c>
      <c r="CQ12" s="76">
        <f>CV7</f>
        <v>1430009</v>
      </c>
      <c r="CR12" s="76">
        <f>CW7</f>
        <v>1417603</v>
      </c>
      <c r="CS12" s="76">
        <f>CX7</f>
        <v>1498744</v>
      </c>
      <c r="CT12" s="76">
        <f>CY7</f>
        <v>1788378</v>
      </c>
      <c r="CU12" s="65"/>
      <c r="CV12" s="65"/>
      <c r="CW12" s="65"/>
      <c r="CX12" s="65"/>
      <c r="CY12" s="65"/>
      <c r="CZ12" s="74" t="s">
        <v>159</v>
      </c>
      <c r="DA12" s="75">
        <f>DF7</f>
        <v>34.799999999999997</v>
      </c>
      <c r="DB12" s="75">
        <f>DG7</f>
        <v>34.4</v>
      </c>
      <c r="DC12" s="75">
        <f>DH7</f>
        <v>31.9</v>
      </c>
      <c r="DD12" s="75">
        <f>DI7</f>
        <v>31.3</v>
      </c>
      <c r="DE12" s="75">
        <f>DJ7</f>
        <v>30.3</v>
      </c>
      <c r="DF12" s="65"/>
      <c r="DG12" s="65"/>
      <c r="DH12" s="65"/>
      <c r="DI12" s="65"/>
      <c r="DJ12" s="74" t="s">
        <v>157</v>
      </c>
      <c r="DK12" s="75">
        <f>DP7</f>
        <v>18.5</v>
      </c>
      <c r="DL12" s="75">
        <f>DQ7</f>
        <v>20.5</v>
      </c>
      <c r="DM12" s="75">
        <f>DR7</f>
        <v>18.899999999999999</v>
      </c>
      <c r="DN12" s="75">
        <f>DS7</f>
        <v>20.9</v>
      </c>
      <c r="DO12" s="75">
        <f>DT7</f>
        <v>21.7</v>
      </c>
      <c r="DP12" s="65"/>
      <c r="DQ12" s="65"/>
      <c r="DR12" s="65"/>
      <c r="DS12" s="65"/>
      <c r="DT12" s="74" t="s">
        <v>157</v>
      </c>
      <c r="DU12" s="75">
        <f>DZ7</f>
        <v>94</v>
      </c>
      <c r="DV12" s="75">
        <f>EA7</f>
        <v>96.3</v>
      </c>
      <c r="DW12" s="75">
        <f>EB7</f>
        <v>102.6</v>
      </c>
      <c r="DX12" s="75">
        <f>EC7</f>
        <v>105.3</v>
      </c>
      <c r="DY12" s="75">
        <f>ED7</f>
        <v>107</v>
      </c>
      <c r="DZ12" s="65"/>
      <c r="EA12" s="65"/>
      <c r="EB12" s="65"/>
      <c r="EC12" s="65"/>
      <c r="ED12" s="74" t="s">
        <v>157</v>
      </c>
      <c r="EE12" s="75">
        <f>EJ7</f>
        <v>61.9</v>
      </c>
      <c r="EF12" s="75">
        <f>EK7</f>
        <v>62</v>
      </c>
      <c r="EG12" s="75">
        <f>EL7</f>
        <v>60.7</v>
      </c>
      <c r="EH12" s="75">
        <f>EM7</f>
        <v>60.9</v>
      </c>
      <c r="EI12" s="75">
        <f>EN7</f>
        <v>61.9</v>
      </c>
      <c r="EJ12" s="65"/>
      <c r="EK12" s="65"/>
      <c r="EL12" s="65"/>
      <c r="EM12" s="65"/>
      <c r="EN12" s="74" t="s">
        <v>157</v>
      </c>
      <c r="EO12" s="75">
        <f>ET7</f>
        <v>23.3</v>
      </c>
      <c r="EP12" s="75">
        <f>EU7</f>
        <v>25</v>
      </c>
      <c r="EQ12" s="75">
        <f>EV7</f>
        <v>29.2</v>
      </c>
      <c r="ER12" s="75">
        <f>EW7</f>
        <v>30.9</v>
      </c>
      <c r="ES12" s="75">
        <f>EX7</f>
        <v>29.6</v>
      </c>
      <c r="ET12" s="65"/>
      <c r="EU12" s="65"/>
      <c r="EV12" s="65"/>
      <c r="EW12" s="65"/>
      <c r="EX12" s="65"/>
      <c r="EY12" s="74" t="s">
        <v>157</v>
      </c>
      <c r="EZ12" s="75" t="str">
        <f>IF($EZ$8,FE7,"-")</f>
        <v>-</v>
      </c>
      <c r="FA12" s="75" t="str">
        <f>IF($EZ$8,FF7,"-")</f>
        <v>-</v>
      </c>
      <c r="FB12" s="75" t="str">
        <f>IF($EZ$8,FG7,"-")</f>
        <v>-</v>
      </c>
      <c r="FC12" s="75" t="str">
        <f>IF($EZ$8,FH7,"-")</f>
        <v>-</v>
      </c>
      <c r="FD12" s="75" t="str">
        <f>IF($EZ$8,FI7,"-")</f>
        <v>-</v>
      </c>
      <c r="FE12" s="65"/>
      <c r="FF12" s="65"/>
      <c r="FG12" s="65"/>
      <c r="FH12" s="65"/>
      <c r="FI12" s="74" t="s">
        <v>157</v>
      </c>
      <c r="FJ12" s="75" t="str">
        <f>IF($FJ$8,FO7,"-")</f>
        <v>-</v>
      </c>
      <c r="FK12" s="75" t="str">
        <f>IF($FJ$8,FP7,"-")</f>
        <v>-</v>
      </c>
      <c r="FL12" s="75" t="str">
        <f>IF($FJ$8,FQ7,"-")</f>
        <v>-</v>
      </c>
      <c r="FM12" s="75" t="str">
        <f>IF($FJ$8,FR7,"-")</f>
        <v>-</v>
      </c>
      <c r="FN12" s="75" t="str">
        <f>IF($FJ$8,FS7,"-")</f>
        <v>-</v>
      </c>
      <c r="FO12" s="65"/>
      <c r="FP12" s="65"/>
      <c r="FQ12" s="65"/>
      <c r="FR12" s="65"/>
      <c r="FS12" s="74" t="s">
        <v>158</v>
      </c>
      <c r="FT12" s="75" t="str">
        <f>IF($FT$8,FY7,"-")</f>
        <v>-</v>
      </c>
      <c r="FU12" s="75" t="str">
        <f>IF($FT$8,FZ7,"-")</f>
        <v>-</v>
      </c>
      <c r="FV12" s="75" t="str">
        <f>IF($FT$8,GA7,"-")</f>
        <v>-</v>
      </c>
      <c r="FW12" s="75" t="str">
        <f>IF($FT$8,GB7,"-")</f>
        <v>-</v>
      </c>
      <c r="FX12" s="75" t="str">
        <f>IF($FT$8,GC7,"-")</f>
        <v>-</v>
      </c>
      <c r="FY12" s="65"/>
      <c r="FZ12" s="65"/>
      <c r="GA12" s="65"/>
      <c r="GB12" s="65"/>
      <c r="GC12" s="74" t="s">
        <v>157</v>
      </c>
      <c r="GD12" s="75" t="str">
        <f>IF($GD$8,GI7,"-")</f>
        <v>-</v>
      </c>
      <c r="GE12" s="75" t="str">
        <f>IF($GD$8,GJ7,"-")</f>
        <v>-</v>
      </c>
      <c r="GF12" s="75" t="str">
        <f>IF($GD$8,GK7,"-")</f>
        <v>-</v>
      </c>
      <c r="GG12" s="75" t="str">
        <f>IF($GD$8,GL7,"-")</f>
        <v>-</v>
      </c>
      <c r="GH12" s="75" t="str">
        <f>IF($GD$8,GM7,"-")</f>
        <v>-</v>
      </c>
      <c r="GI12" s="65"/>
      <c r="GJ12" s="65"/>
      <c r="GK12" s="65"/>
      <c r="GL12" s="65"/>
      <c r="GM12" s="74" t="s">
        <v>157</v>
      </c>
      <c r="GN12" s="75" t="str">
        <f>IF($GN$8,GS7,"-")</f>
        <v>-</v>
      </c>
      <c r="GO12" s="75" t="str">
        <f>IF($GN$8,GT7,"-")</f>
        <v>-</v>
      </c>
      <c r="GP12" s="75" t="str">
        <f>IF($GN$8,GU7,"-")</f>
        <v>-</v>
      </c>
      <c r="GQ12" s="75" t="str">
        <f>IF($GN$8,GV7,"-")</f>
        <v>-</v>
      </c>
      <c r="GR12" s="75" t="str">
        <f>IF($GN$8,GW7,"-")</f>
        <v>-</v>
      </c>
      <c r="GS12" s="65"/>
      <c r="GT12" s="65"/>
      <c r="GU12" s="65"/>
      <c r="GV12" s="65"/>
      <c r="GW12" s="65"/>
      <c r="GX12" s="74" t="s">
        <v>157</v>
      </c>
      <c r="GY12" s="75" t="str">
        <f>IF($GY$8,HD7,"-")</f>
        <v>-</v>
      </c>
      <c r="GZ12" s="75" t="str">
        <f>IF($GY$8,HE7,"-")</f>
        <v>-</v>
      </c>
      <c r="HA12" s="75" t="str">
        <f>IF($GY$8,HF7,"-")</f>
        <v>-</v>
      </c>
      <c r="HB12" s="75" t="str">
        <f>IF($GY$8,HG7,"-")</f>
        <v>-</v>
      </c>
      <c r="HC12" s="75" t="str">
        <f>IF($GY$8,HH7,"-")</f>
        <v>-</v>
      </c>
      <c r="HD12" s="65"/>
      <c r="HE12" s="65"/>
      <c r="HF12" s="65"/>
      <c r="HG12" s="65"/>
      <c r="HH12" s="74" t="s">
        <v>157</v>
      </c>
      <c r="HI12" s="75" t="str">
        <f>IF($HI$8,HN7,"-")</f>
        <v>-</v>
      </c>
      <c r="HJ12" s="75" t="str">
        <f>IF($HI$8,HO7,"-")</f>
        <v>-</v>
      </c>
      <c r="HK12" s="75" t="str">
        <f>IF($HI$8,HP7,"-")</f>
        <v>-</v>
      </c>
      <c r="HL12" s="75" t="str">
        <f>IF($HI$8,HQ7,"-")</f>
        <v>-</v>
      </c>
      <c r="HM12" s="75" t="str">
        <f>IF($HI$8,HR7,"-")</f>
        <v>-</v>
      </c>
      <c r="HN12" s="65"/>
      <c r="HO12" s="65"/>
      <c r="HP12" s="65"/>
      <c r="HQ12" s="65"/>
      <c r="HR12" s="74" t="s">
        <v>157</v>
      </c>
      <c r="HS12" s="75" t="str">
        <f>IF($HS$8,HX7,"-")</f>
        <v>-</v>
      </c>
      <c r="HT12" s="75" t="str">
        <f>IF($HS$8,HY7,"-")</f>
        <v>-</v>
      </c>
      <c r="HU12" s="75" t="str">
        <f>IF($HS$8,HZ7,"-")</f>
        <v>-</v>
      </c>
      <c r="HV12" s="75" t="str">
        <f>IF($HS$8,IA7,"-")</f>
        <v>-</v>
      </c>
      <c r="HW12" s="75" t="str">
        <f>IF($HS$8,IB7,"-")</f>
        <v>-</v>
      </c>
      <c r="HX12" s="65"/>
      <c r="HY12" s="65"/>
      <c r="HZ12" s="65"/>
      <c r="IA12" s="65"/>
      <c r="IB12" s="74" t="s">
        <v>157</v>
      </c>
      <c r="IC12" s="75" t="str">
        <f>IF($IC$8,IH7,"-")</f>
        <v>-</v>
      </c>
      <c r="ID12" s="75" t="str">
        <f>IF($IC$8,II7,"-")</f>
        <v>-</v>
      </c>
      <c r="IE12" s="75" t="str">
        <f>IF($IC$8,IJ7,"-")</f>
        <v>-</v>
      </c>
      <c r="IF12" s="75" t="str">
        <f>IF($IC$8,IK7,"-")</f>
        <v>-</v>
      </c>
      <c r="IG12" s="75" t="str">
        <f>IF($IC$8,IL7,"-")</f>
        <v>-</v>
      </c>
      <c r="IH12" s="65"/>
      <c r="II12" s="65"/>
      <c r="IJ12" s="65"/>
      <c r="IK12" s="65"/>
      <c r="IL12" s="74" t="s">
        <v>157</v>
      </c>
      <c r="IM12" s="75" t="str">
        <f>IF($IM$8,IR7,"-")</f>
        <v>-</v>
      </c>
      <c r="IN12" s="75" t="str">
        <f>IF($IM$8,IS7,"-")</f>
        <v>-</v>
      </c>
      <c r="IO12" s="75" t="str">
        <f>IF($IM$8,IT7,"-")</f>
        <v>-</v>
      </c>
      <c r="IP12" s="75" t="str">
        <f>IF($IM$8,IU7,"-")</f>
        <v>-</v>
      </c>
      <c r="IQ12" s="75" t="str">
        <f>IF($IM$8,IV7,"-")</f>
        <v>-</v>
      </c>
      <c r="IR12" s="65"/>
      <c r="IS12" s="65"/>
      <c r="IT12" s="65"/>
      <c r="IU12" s="65"/>
      <c r="IV12" s="65"/>
      <c r="IW12" s="74" t="s">
        <v>157</v>
      </c>
      <c r="IX12" s="75">
        <f>IF($IX$8,JC7,"-")</f>
        <v>16.899999999999999</v>
      </c>
      <c r="IY12" s="75">
        <f>IF($IX$8,JD7,"-")</f>
        <v>20.9</v>
      </c>
      <c r="IZ12" s="75">
        <f>IF($IX$8,JE7,"-")</f>
        <v>21.5</v>
      </c>
      <c r="JA12" s="75">
        <f>IF($IX$8,JF7,"-")</f>
        <v>21.2</v>
      </c>
      <c r="JB12" s="75">
        <f>IF($IX$8,JG7,"-")</f>
        <v>21.3</v>
      </c>
      <c r="JC12" s="65"/>
      <c r="JD12" s="65"/>
      <c r="JE12" s="65"/>
      <c r="JF12" s="65"/>
      <c r="JG12" s="74" t="s">
        <v>157</v>
      </c>
      <c r="JH12" s="75">
        <f>IF($JH$8,JM7,"-")</f>
        <v>14</v>
      </c>
      <c r="JI12" s="75">
        <f>IF($JH$8,JN7,"-")</f>
        <v>15.5</v>
      </c>
      <c r="JJ12" s="75">
        <f>IF($JH$8,JO7,"-")</f>
        <v>16.2</v>
      </c>
      <c r="JK12" s="75">
        <f>IF($JH$8,JP7,"-")</f>
        <v>19.8</v>
      </c>
      <c r="JL12" s="75">
        <f>IF($JH$8,JQ7,"-")</f>
        <v>13.8</v>
      </c>
      <c r="JM12" s="65"/>
      <c r="JN12" s="65"/>
      <c r="JO12" s="65"/>
      <c r="JP12" s="65"/>
      <c r="JQ12" s="74" t="s">
        <v>157</v>
      </c>
      <c r="JR12" s="75">
        <f>IF($JR$8,JW7,"-")</f>
        <v>121</v>
      </c>
      <c r="JS12" s="75">
        <f>IF($JR$8,JX7,"-")</f>
        <v>81.7</v>
      </c>
      <c r="JT12" s="75">
        <f>IF($JR$8,JY7,"-")</f>
        <v>91.3</v>
      </c>
      <c r="JU12" s="75">
        <f>IF($JR$8,JZ7,"-")</f>
        <v>96.9</v>
      </c>
      <c r="JV12" s="75">
        <f>IF($JR$8,KA7,"-")</f>
        <v>73.3</v>
      </c>
      <c r="JW12" s="65"/>
      <c r="JX12" s="65"/>
      <c r="JY12" s="65"/>
      <c r="JZ12" s="65"/>
      <c r="KA12" s="74" t="s">
        <v>157</v>
      </c>
      <c r="KB12" s="75">
        <f>IF($KB$8,KG7,"-")</f>
        <v>42.4</v>
      </c>
      <c r="KC12" s="75">
        <f>IF($KB$8,KH7,"-")</f>
        <v>45.4</v>
      </c>
      <c r="KD12" s="75">
        <f>IF($KB$8,KI7,"-")</f>
        <v>44.2</v>
      </c>
      <c r="KE12" s="75">
        <f>IF($KB$8,KJ7,"-")</f>
        <v>45.5</v>
      </c>
      <c r="KF12" s="75">
        <f>IF($KB$8,KK7,"-")</f>
        <v>50.6</v>
      </c>
      <c r="KG12" s="65"/>
      <c r="KH12" s="65"/>
      <c r="KI12" s="65"/>
      <c r="KJ12" s="65"/>
      <c r="KK12" s="74" t="s">
        <v>157</v>
      </c>
      <c r="KL12" s="75">
        <f>IF($KL$8,KQ7,"-")</f>
        <v>100</v>
      </c>
      <c r="KM12" s="75">
        <f>IF($KL$8,KR7,"-")</f>
        <v>100</v>
      </c>
      <c r="KN12" s="75">
        <f>IF($KL$8,KS7,"-")</f>
        <v>99.9</v>
      </c>
      <c r="KO12" s="75">
        <f>IF($KL$8,KT7,"-")</f>
        <v>99.9</v>
      </c>
      <c r="KP12" s="75">
        <f>IF($KL$8,KU7,"-")</f>
        <v>100</v>
      </c>
      <c r="KQ12" s="65"/>
      <c r="KR12" s="65"/>
      <c r="KS12" s="65"/>
      <c r="KT12" s="65"/>
      <c r="KU12" s="65"/>
      <c r="KV12" s="74" t="s">
        <v>157</v>
      </c>
      <c r="KW12" s="75" t="str">
        <f>IF($KW$8,LB7,"-")</f>
        <v>-</v>
      </c>
      <c r="KX12" s="75" t="str">
        <f>IF($KW$8,LC7,"-")</f>
        <v>-</v>
      </c>
      <c r="KY12" s="75" t="str">
        <f>IF($KW$8,LD7,"-")</f>
        <v>-</v>
      </c>
      <c r="KZ12" s="75" t="str">
        <f>IF($KW$8,LE7,"-")</f>
        <v>-</v>
      </c>
      <c r="LA12" s="75" t="str">
        <f>IF($KW$8,LF7,"-")</f>
        <v>-</v>
      </c>
      <c r="LB12" s="65"/>
      <c r="LC12" s="65"/>
      <c r="LD12" s="65"/>
      <c r="LE12" s="65"/>
      <c r="LF12" s="74" t="s">
        <v>157</v>
      </c>
      <c r="LG12" s="75" t="str">
        <f>IF($LG$8,LL7,"-")</f>
        <v>-</v>
      </c>
      <c r="LH12" s="75" t="str">
        <f>IF($LG$8,LM7,"-")</f>
        <v>-</v>
      </c>
      <c r="LI12" s="75" t="str">
        <f>IF($LG$8,LN7,"-")</f>
        <v>-</v>
      </c>
      <c r="LJ12" s="75" t="str">
        <f>IF($LG$8,LO7,"-")</f>
        <v>-</v>
      </c>
      <c r="LK12" s="75" t="str">
        <f>IF($LG$8,LP7,"-")</f>
        <v>-</v>
      </c>
      <c r="LL12" s="65"/>
      <c r="LM12" s="65"/>
      <c r="LN12" s="65"/>
      <c r="LO12" s="65"/>
      <c r="LP12" s="74" t="s">
        <v>157</v>
      </c>
      <c r="LQ12" s="75" t="str">
        <f>IF($LQ$8,LV7,"-")</f>
        <v>-</v>
      </c>
      <c r="LR12" s="75" t="str">
        <f>IF($LQ$8,LW7,"-")</f>
        <v>-</v>
      </c>
      <c r="LS12" s="75" t="str">
        <f>IF($LQ$8,LX7,"-")</f>
        <v>-</v>
      </c>
      <c r="LT12" s="75" t="str">
        <f>IF($LQ$8,LY7,"-")</f>
        <v>-</v>
      </c>
      <c r="LU12" s="75" t="str">
        <f>IF($LQ$8,LZ7,"-")</f>
        <v>-</v>
      </c>
      <c r="LV12" s="65"/>
      <c r="LW12" s="65"/>
      <c r="LX12" s="65"/>
      <c r="LY12" s="65"/>
      <c r="LZ12" s="74" t="s">
        <v>157</v>
      </c>
      <c r="MA12" s="75" t="str">
        <f>IF($MA$8,MF7,"-")</f>
        <v>-</v>
      </c>
      <c r="MB12" s="75" t="str">
        <f>IF($MA$8,MG7,"-")</f>
        <v>-</v>
      </c>
      <c r="MC12" s="75" t="str">
        <f>IF($MA$8,MH7,"-")</f>
        <v>-</v>
      </c>
      <c r="MD12" s="75" t="str">
        <f>IF($MA$8,MI7,"-")</f>
        <v>-</v>
      </c>
      <c r="ME12" s="75" t="str">
        <f>IF($MA$8,MJ7,"-")</f>
        <v>-</v>
      </c>
      <c r="MF12" s="65"/>
      <c r="MG12" s="65"/>
      <c r="MH12" s="65"/>
      <c r="MI12" s="65"/>
      <c r="MJ12" s="74" t="s">
        <v>157</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161</v>
      </c>
      <c r="C14" s="79"/>
      <c r="D14" s="80"/>
      <c r="E14" s="79"/>
      <c r="F14" s="188" t="s">
        <v>162</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163</v>
      </c>
      <c r="C15" s="178"/>
      <c r="D15" s="80"/>
      <c r="E15" s="77">
        <v>1</v>
      </c>
      <c r="F15" s="178" t="s">
        <v>164</v>
      </c>
      <c r="G15" s="178"/>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167</v>
      </c>
      <c r="C16" s="178"/>
      <c r="D16" s="80"/>
      <c r="E16" s="77">
        <f>E15+1</f>
        <v>2</v>
      </c>
      <c r="F16" s="178" t="s">
        <v>102</v>
      </c>
      <c r="G16" s="178"/>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169</v>
      </c>
      <c r="C17" s="178"/>
      <c r="D17" s="80"/>
      <c r="E17" s="77">
        <f t="shared" ref="E17" si="8">E16+1</f>
        <v>3</v>
      </c>
      <c r="F17" s="178" t="s">
        <v>170</v>
      </c>
      <c r="G17" s="178"/>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f>IF(AY7="-",NA(),AY7)</f>
        <v>157.69999999999999</v>
      </c>
      <c r="AZ17" s="85">
        <f t="shared" ref="AZ17:BC17" si="9">IF(AZ7="-",NA(),AZ7)</f>
        <v>165.2</v>
      </c>
      <c r="BA17" s="85">
        <f t="shared" si="9"/>
        <v>110.1</v>
      </c>
      <c r="BB17" s="85">
        <f t="shared" si="9"/>
        <v>118.7</v>
      </c>
      <c r="BC17" s="85">
        <f t="shared" si="9"/>
        <v>138.5</v>
      </c>
      <c r="BD17" s="80"/>
      <c r="BE17" s="80"/>
      <c r="BF17" s="80"/>
      <c r="BG17" s="80"/>
      <c r="BH17" s="80"/>
      <c r="BI17" s="84" t="s">
        <v>172</v>
      </c>
      <c r="BJ17" s="85">
        <f>IF(BJ7="-",NA(),BJ7)</f>
        <v>142.19999999999999</v>
      </c>
      <c r="BK17" s="85">
        <f t="shared" ref="BK17:BN17" si="10">IF(BK7="-",NA(),BK7)</f>
        <v>146.9</v>
      </c>
      <c r="BL17" s="85">
        <f t="shared" si="10"/>
        <v>100.3</v>
      </c>
      <c r="BM17" s="85">
        <f t="shared" si="10"/>
        <v>107.9</v>
      </c>
      <c r="BN17" s="85">
        <f t="shared" si="10"/>
        <v>127.3</v>
      </c>
      <c r="BO17" s="80"/>
      <c r="BP17" s="80"/>
      <c r="BQ17" s="80"/>
      <c r="BR17" s="80"/>
      <c r="BS17" s="80"/>
      <c r="BT17" s="84" t="s">
        <v>172</v>
      </c>
      <c r="BU17" s="85">
        <f>IF(BU7="-",NA(),BU7)</f>
        <v>492.2</v>
      </c>
      <c r="BV17" s="85">
        <f t="shared" ref="BV17:BY17" si="11">IF(BV7="-",NA(),BV7)</f>
        <v>752.2</v>
      </c>
      <c r="BW17" s="85">
        <f t="shared" si="11"/>
        <v>1138.3</v>
      </c>
      <c r="BX17" s="85">
        <f t="shared" si="11"/>
        <v>620.6</v>
      </c>
      <c r="BY17" s="85">
        <f t="shared" si="11"/>
        <v>664.7</v>
      </c>
      <c r="BZ17" s="80"/>
      <c r="CA17" s="80"/>
      <c r="CB17" s="80"/>
      <c r="CC17" s="80"/>
      <c r="CD17" s="80"/>
      <c r="CE17" s="84" t="s">
        <v>172</v>
      </c>
      <c r="CF17" s="85">
        <f>IF(CF7="-",NA(),CF7)</f>
        <v>12760.5</v>
      </c>
      <c r="CG17" s="85">
        <f t="shared" ref="CG17:CJ17" si="12">IF(CG7="-",NA(),CG7)</f>
        <v>12267.6</v>
      </c>
      <c r="CH17" s="85">
        <f t="shared" si="12"/>
        <v>18587.7</v>
      </c>
      <c r="CI17" s="85">
        <f t="shared" si="12"/>
        <v>17127.3</v>
      </c>
      <c r="CJ17" s="85">
        <f t="shared" si="12"/>
        <v>14442.4</v>
      </c>
      <c r="CK17" s="80"/>
      <c r="CL17" s="80"/>
      <c r="CM17" s="80"/>
      <c r="CN17" s="80"/>
      <c r="CO17" s="84" t="s">
        <v>172</v>
      </c>
      <c r="CP17" s="86">
        <f>IF(CP7="-",NA(),CP7)</f>
        <v>263919</v>
      </c>
      <c r="CQ17" s="86">
        <f t="shared" ref="CQ17:CT17" si="13">IF(CQ7="-",NA(),CQ7)</f>
        <v>279301</v>
      </c>
      <c r="CR17" s="86">
        <f t="shared" si="13"/>
        <v>132081</v>
      </c>
      <c r="CS17" s="86">
        <f t="shared" si="13"/>
        <v>158494</v>
      </c>
      <c r="CT17" s="86">
        <f t="shared" si="13"/>
        <v>219979</v>
      </c>
      <c r="CU17" s="80"/>
      <c r="CV17" s="80"/>
      <c r="CW17" s="80"/>
      <c r="CX17" s="80"/>
      <c r="CY17" s="80"/>
      <c r="CZ17" s="84" t="s">
        <v>172</v>
      </c>
      <c r="DA17" s="85">
        <f>IF(DA7="-",NA(),DA7)</f>
        <v>17.3</v>
      </c>
      <c r="DB17" s="85">
        <f t="shared" ref="DB17:DE17" si="14">IF(DB7="-",NA(),DB7)</f>
        <v>17.2</v>
      </c>
      <c r="DC17" s="85">
        <f t="shared" si="14"/>
        <v>15.3</v>
      </c>
      <c r="DD17" s="85">
        <f t="shared" si="14"/>
        <v>15.2</v>
      </c>
      <c r="DE17" s="85">
        <f t="shared" si="14"/>
        <v>17</v>
      </c>
      <c r="DF17" s="80"/>
      <c r="DG17" s="80"/>
      <c r="DH17" s="80"/>
      <c r="DI17" s="80"/>
      <c r="DJ17" s="84" t="s">
        <v>172</v>
      </c>
      <c r="DK17" s="85">
        <f>IF(DK7="-",NA(),DK7)</f>
        <v>33.299999999999997</v>
      </c>
      <c r="DL17" s="85">
        <f t="shared" ref="DL17:DO17" si="15">IF(DL7="-",NA(),DL7)</f>
        <v>29.2</v>
      </c>
      <c r="DM17" s="85">
        <f t="shared" si="15"/>
        <v>45.9</v>
      </c>
      <c r="DN17" s="85">
        <f t="shared" si="15"/>
        <v>42.6</v>
      </c>
      <c r="DO17" s="85">
        <f t="shared" si="15"/>
        <v>36.5</v>
      </c>
      <c r="DP17" s="80"/>
      <c r="DQ17" s="80"/>
      <c r="DR17" s="80"/>
      <c r="DS17" s="80"/>
      <c r="DT17" s="84" t="s">
        <v>172</v>
      </c>
      <c r="DU17" s="85">
        <f>IF(DU7="-",NA(),DU7)</f>
        <v>0</v>
      </c>
      <c r="DV17" s="85">
        <f t="shared" ref="DV17:DY17" si="16">IF(DV7="-",NA(),DV7)</f>
        <v>0</v>
      </c>
      <c r="DW17" s="85">
        <f t="shared" si="16"/>
        <v>0</v>
      </c>
      <c r="DX17" s="85">
        <f t="shared" si="16"/>
        <v>0</v>
      </c>
      <c r="DY17" s="85">
        <f t="shared" si="16"/>
        <v>0</v>
      </c>
      <c r="DZ17" s="80"/>
      <c r="EA17" s="80"/>
      <c r="EB17" s="80"/>
      <c r="EC17" s="80"/>
      <c r="ED17" s="84" t="s">
        <v>172</v>
      </c>
      <c r="EE17" s="85">
        <f>IF(EE7="-",NA(),EE7)</f>
        <v>67.599999999999994</v>
      </c>
      <c r="EF17" s="85">
        <f t="shared" ref="EF17:EI17" si="17">IF(EF7="-",NA(),EF7)</f>
        <v>72.400000000000006</v>
      </c>
      <c r="EG17" s="85">
        <f t="shared" si="17"/>
        <v>77.2</v>
      </c>
      <c r="EH17" s="85">
        <f t="shared" si="17"/>
        <v>82.1</v>
      </c>
      <c r="EI17" s="85">
        <f t="shared" si="17"/>
        <v>86.9</v>
      </c>
      <c r="EJ17" s="80"/>
      <c r="EK17" s="80"/>
      <c r="EL17" s="80"/>
      <c r="EM17" s="80"/>
      <c r="EN17" s="84" t="s">
        <v>172</v>
      </c>
      <c r="EO17" s="85">
        <f>IF(EO7="-",NA(),EO7)</f>
        <v>100</v>
      </c>
      <c r="EP17" s="85">
        <f t="shared" ref="EP17:ES17" si="18">IF(EP7="-",NA(),EP7)</f>
        <v>100</v>
      </c>
      <c r="EQ17" s="85">
        <f t="shared" si="18"/>
        <v>100</v>
      </c>
      <c r="ER17" s="85">
        <f t="shared" si="18"/>
        <v>100</v>
      </c>
      <c r="ES17" s="85">
        <f t="shared" si="18"/>
        <v>100</v>
      </c>
      <c r="ET17" s="80"/>
      <c r="EU17" s="80"/>
      <c r="EV17" s="80"/>
      <c r="EW17" s="80"/>
      <c r="EX17" s="80"/>
      <c r="EY17" s="84" t="s">
        <v>172</v>
      </c>
      <c r="EZ17" s="85" t="e">
        <f>IF(EZ7="-",NA(),EZ7)</f>
        <v>#N/A</v>
      </c>
      <c r="FA17" s="85" t="e">
        <f t="shared" ref="FA17:FD17" si="19">IF(FA7="-",NA(),FA7)</f>
        <v>#N/A</v>
      </c>
      <c r="FB17" s="85" t="e">
        <f t="shared" si="19"/>
        <v>#N/A</v>
      </c>
      <c r="FC17" s="85" t="e">
        <f t="shared" si="19"/>
        <v>#N/A</v>
      </c>
      <c r="FD17" s="85" t="e">
        <f t="shared" si="19"/>
        <v>#N/A</v>
      </c>
      <c r="FE17" s="80"/>
      <c r="FF17" s="80"/>
      <c r="FG17" s="80"/>
      <c r="FH17" s="80"/>
      <c r="FI17" s="84" t="s">
        <v>172</v>
      </c>
      <c r="FJ17" s="85" t="e">
        <f>IF(FJ7="-",NA(),FJ7)</f>
        <v>#N/A</v>
      </c>
      <c r="FK17" s="85" t="e">
        <f t="shared" ref="FK17:FN17" si="20">IF(FK7="-",NA(),FK7)</f>
        <v>#N/A</v>
      </c>
      <c r="FL17" s="85" t="e">
        <f t="shared" si="20"/>
        <v>#N/A</v>
      </c>
      <c r="FM17" s="85" t="e">
        <f t="shared" si="20"/>
        <v>#N/A</v>
      </c>
      <c r="FN17" s="85" t="e">
        <f t="shared" si="20"/>
        <v>#N/A</v>
      </c>
      <c r="FO17" s="80"/>
      <c r="FP17" s="80"/>
      <c r="FQ17" s="80"/>
      <c r="FR17" s="80"/>
      <c r="FS17" s="84" t="s">
        <v>172</v>
      </c>
      <c r="FT17" s="85" t="e">
        <f>IF(FT7="-",NA(),FT7)</f>
        <v>#N/A</v>
      </c>
      <c r="FU17" s="85" t="e">
        <f t="shared" ref="FU17:FX17" si="21">IF(FU7="-",NA(),FU7)</f>
        <v>#N/A</v>
      </c>
      <c r="FV17" s="85" t="e">
        <f t="shared" si="21"/>
        <v>#N/A</v>
      </c>
      <c r="FW17" s="85" t="e">
        <f t="shared" si="21"/>
        <v>#N/A</v>
      </c>
      <c r="FX17" s="85" t="e">
        <f t="shared" si="21"/>
        <v>#N/A</v>
      </c>
      <c r="FY17" s="80"/>
      <c r="FZ17" s="80"/>
      <c r="GA17" s="80"/>
      <c r="GB17" s="80"/>
      <c r="GC17" s="84" t="s">
        <v>172</v>
      </c>
      <c r="GD17" s="85" t="e">
        <f>IF(GD7="-",NA(),GD7)</f>
        <v>#N/A</v>
      </c>
      <c r="GE17" s="85" t="e">
        <f t="shared" ref="GE17:GH17" si="22">IF(GE7="-",NA(),GE7)</f>
        <v>#N/A</v>
      </c>
      <c r="GF17" s="85" t="e">
        <f t="shared" si="22"/>
        <v>#N/A</v>
      </c>
      <c r="GG17" s="85" t="e">
        <f t="shared" si="22"/>
        <v>#N/A</v>
      </c>
      <c r="GH17" s="85" t="e">
        <f t="shared" si="22"/>
        <v>#N/A</v>
      </c>
      <c r="GI17" s="80"/>
      <c r="GJ17" s="80"/>
      <c r="GK17" s="80"/>
      <c r="GL17" s="80"/>
      <c r="GM17" s="84" t="s">
        <v>172</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172</v>
      </c>
      <c r="GY17" s="85" t="e">
        <f>IF(GY7="-",NA(),GY7)</f>
        <v>#N/A</v>
      </c>
      <c r="GZ17" s="85" t="e">
        <f t="shared" ref="GZ17:HC17" si="24">IF(GZ7="-",NA(),GZ7)</f>
        <v>#N/A</v>
      </c>
      <c r="HA17" s="85" t="e">
        <f t="shared" si="24"/>
        <v>#N/A</v>
      </c>
      <c r="HB17" s="85" t="e">
        <f t="shared" si="24"/>
        <v>#N/A</v>
      </c>
      <c r="HC17" s="85" t="e">
        <f t="shared" si="24"/>
        <v>#N/A</v>
      </c>
      <c r="HD17" s="80"/>
      <c r="HE17" s="80"/>
      <c r="HF17" s="80"/>
      <c r="HG17" s="80"/>
      <c r="HH17" s="84" t="s">
        <v>172</v>
      </c>
      <c r="HI17" s="85" t="e">
        <f>IF(HI7="-",NA(),HI7)</f>
        <v>#N/A</v>
      </c>
      <c r="HJ17" s="85" t="e">
        <f t="shared" ref="HJ17:HM17" si="25">IF(HJ7="-",NA(),HJ7)</f>
        <v>#N/A</v>
      </c>
      <c r="HK17" s="85" t="e">
        <f t="shared" si="25"/>
        <v>#N/A</v>
      </c>
      <c r="HL17" s="85" t="e">
        <f t="shared" si="25"/>
        <v>#N/A</v>
      </c>
      <c r="HM17" s="85" t="e">
        <f t="shared" si="25"/>
        <v>#N/A</v>
      </c>
      <c r="HN17" s="80"/>
      <c r="HO17" s="80"/>
      <c r="HP17" s="80"/>
      <c r="HQ17" s="80"/>
      <c r="HR17" s="84" t="s">
        <v>172</v>
      </c>
      <c r="HS17" s="85" t="e">
        <f>IF(HS7="-",NA(),HS7)</f>
        <v>#N/A</v>
      </c>
      <c r="HT17" s="85" t="e">
        <f t="shared" ref="HT17:HW17" si="26">IF(HT7="-",NA(),HT7)</f>
        <v>#N/A</v>
      </c>
      <c r="HU17" s="85" t="e">
        <f t="shared" si="26"/>
        <v>#N/A</v>
      </c>
      <c r="HV17" s="85" t="e">
        <f t="shared" si="26"/>
        <v>#N/A</v>
      </c>
      <c r="HW17" s="85" t="e">
        <f t="shared" si="26"/>
        <v>#N/A</v>
      </c>
      <c r="HX17" s="80"/>
      <c r="HY17" s="80"/>
      <c r="HZ17" s="80"/>
      <c r="IA17" s="80"/>
      <c r="IB17" s="84" t="s">
        <v>172</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f>IF(IX7="-",NA(),IX7)</f>
        <v>17.3</v>
      </c>
      <c r="IY17" s="85">
        <f t="shared" ref="IY17:JB17" si="29">IF(IY7="-",NA(),IY7)</f>
        <v>17.2</v>
      </c>
      <c r="IZ17" s="85">
        <f t="shared" si="29"/>
        <v>15.3</v>
      </c>
      <c r="JA17" s="85">
        <f t="shared" si="29"/>
        <v>15.2</v>
      </c>
      <c r="JB17" s="85">
        <f t="shared" si="29"/>
        <v>17</v>
      </c>
      <c r="JC17" s="80"/>
      <c r="JD17" s="80"/>
      <c r="JE17" s="80"/>
      <c r="JF17" s="80"/>
      <c r="JG17" s="84" t="s">
        <v>172</v>
      </c>
      <c r="JH17" s="85">
        <f>IF(JH7="-",NA(),JH7)</f>
        <v>33.299999999999997</v>
      </c>
      <c r="JI17" s="85">
        <f t="shared" ref="JI17:JL17" si="30">IF(JI7="-",NA(),JI7)</f>
        <v>29.2</v>
      </c>
      <c r="JJ17" s="85">
        <f t="shared" si="30"/>
        <v>45.9</v>
      </c>
      <c r="JK17" s="85">
        <f t="shared" si="30"/>
        <v>42.6</v>
      </c>
      <c r="JL17" s="85">
        <f t="shared" si="30"/>
        <v>36.5</v>
      </c>
      <c r="JM17" s="80"/>
      <c r="JN17" s="80"/>
      <c r="JO17" s="80"/>
      <c r="JP17" s="80"/>
      <c r="JQ17" s="84" t="s">
        <v>172</v>
      </c>
      <c r="JR17" s="85">
        <f>IF(JR7="-",NA(),JR7)</f>
        <v>0</v>
      </c>
      <c r="JS17" s="85">
        <f t="shared" ref="JS17:JV17" si="31">IF(JS7="-",NA(),JS7)</f>
        <v>0</v>
      </c>
      <c r="JT17" s="85">
        <f t="shared" si="31"/>
        <v>0</v>
      </c>
      <c r="JU17" s="85">
        <f t="shared" si="31"/>
        <v>0</v>
      </c>
      <c r="JV17" s="85">
        <f t="shared" si="31"/>
        <v>0</v>
      </c>
      <c r="JW17" s="80"/>
      <c r="JX17" s="80"/>
      <c r="JY17" s="80"/>
      <c r="JZ17" s="80"/>
      <c r="KA17" s="84" t="s">
        <v>172</v>
      </c>
      <c r="KB17" s="85">
        <f>IF(KB7="-",NA(),KB7)</f>
        <v>67.599999999999994</v>
      </c>
      <c r="KC17" s="85">
        <f t="shared" ref="KC17:KF17" si="32">IF(KC7="-",NA(),KC7)</f>
        <v>72.400000000000006</v>
      </c>
      <c r="KD17" s="85">
        <f t="shared" si="32"/>
        <v>77.2</v>
      </c>
      <c r="KE17" s="85">
        <f t="shared" si="32"/>
        <v>82.1</v>
      </c>
      <c r="KF17" s="85">
        <f t="shared" si="32"/>
        <v>86.9</v>
      </c>
      <c r="KG17" s="80"/>
      <c r="KH17" s="80"/>
      <c r="KI17" s="80"/>
      <c r="KJ17" s="80"/>
      <c r="KK17" s="84" t="s">
        <v>172</v>
      </c>
      <c r="KL17" s="85">
        <f>IF(KL7="-",NA(),KL7)</f>
        <v>100</v>
      </c>
      <c r="KM17" s="85">
        <f t="shared" ref="KM17:KP17" si="33">IF(KM7="-",NA(),KM7)</f>
        <v>100</v>
      </c>
      <c r="KN17" s="85">
        <f t="shared" si="33"/>
        <v>100</v>
      </c>
      <c r="KO17" s="85">
        <f t="shared" si="33"/>
        <v>100</v>
      </c>
      <c r="KP17" s="85">
        <f t="shared" si="33"/>
        <v>100</v>
      </c>
      <c r="KQ17" s="80"/>
      <c r="KR17" s="80"/>
      <c r="KS17" s="80"/>
      <c r="KT17" s="80"/>
      <c r="KU17" s="80"/>
      <c r="KV17" s="84" t="s">
        <v>172</v>
      </c>
      <c r="KW17" s="85" t="e">
        <f>IF(KW7="-",NA(),KW7)</f>
        <v>#N/A</v>
      </c>
      <c r="KX17" s="85" t="e">
        <f t="shared" ref="KX17:LA17" si="34">IF(KX7="-",NA(),KX7)</f>
        <v>#N/A</v>
      </c>
      <c r="KY17" s="85" t="e">
        <f t="shared" si="34"/>
        <v>#N/A</v>
      </c>
      <c r="KZ17" s="85" t="e">
        <f t="shared" si="34"/>
        <v>#N/A</v>
      </c>
      <c r="LA17" s="85" t="e">
        <f t="shared" si="34"/>
        <v>#N/A</v>
      </c>
      <c r="LB17" s="80"/>
      <c r="LC17" s="80"/>
      <c r="LD17" s="80"/>
      <c r="LE17" s="80"/>
      <c r="LF17" s="84" t="s">
        <v>172</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172</v>
      </c>
      <c r="MA17" s="85" t="e">
        <f>IF(MA7="-",NA(),MA7)</f>
        <v>#N/A</v>
      </c>
      <c r="MB17" s="85" t="e">
        <f t="shared" ref="MB17:ME17" si="37">IF(MB7="-",NA(),MB7)</f>
        <v>#N/A</v>
      </c>
      <c r="MC17" s="85" t="e">
        <f t="shared" si="37"/>
        <v>#N/A</v>
      </c>
      <c r="MD17" s="85" t="e">
        <f t="shared" si="37"/>
        <v>#N/A</v>
      </c>
      <c r="ME17" s="85" t="e">
        <f t="shared" si="37"/>
        <v>#N/A</v>
      </c>
      <c r="MF17" s="80"/>
      <c r="MG17" s="80"/>
      <c r="MH17" s="80"/>
      <c r="MI17" s="80"/>
      <c r="MJ17" s="84" t="s">
        <v>172</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173</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174</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174</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174</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174</v>
      </c>
      <c r="CF18" s="85">
        <f>IF(CK7="-",NA(),CK7)</f>
        <v>9106</v>
      </c>
      <c r="CG18" s="85">
        <f t="shared" ref="CG18:CJ18" si="42">IF(CL7="-",NA(),CL7)</f>
        <v>9268.1</v>
      </c>
      <c r="CH18" s="85">
        <f t="shared" si="42"/>
        <v>9846.1</v>
      </c>
      <c r="CI18" s="85">
        <f t="shared" si="42"/>
        <v>10480.4</v>
      </c>
      <c r="CJ18" s="85">
        <f t="shared" si="42"/>
        <v>11251</v>
      </c>
      <c r="CK18" s="80"/>
      <c r="CL18" s="80"/>
      <c r="CM18" s="80"/>
      <c r="CN18" s="80"/>
      <c r="CO18" s="84" t="s">
        <v>174</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174</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174</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174</v>
      </c>
      <c r="DU18" s="85">
        <f>IF(DZ7="-",NA(),DZ7)</f>
        <v>94</v>
      </c>
      <c r="DV18" s="85">
        <f t="shared" ref="DV18:DY18" si="46">IF(EA7="-",NA(),EA7)</f>
        <v>96.3</v>
      </c>
      <c r="DW18" s="85">
        <f t="shared" si="46"/>
        <v>102.6</v>
      </c>
      <c r="DX18" s="85">
        <f t="shared" si="46"/>
        <v>105.3</v>
      </c>
      <c r="DY18" s="85">
        <f t="shared" si="46"/>
        <v>107</v>
      </c>
      <c r="DZ18" s="80"/>
      <c r="EA18" s="80"/>
      <c r="EB18" s="80"/>
      <c r="EC18" s="80"/>
      <c r="ED18" s="84" t="s">
        <v>174</v>
      </c>
      <c r="EE18" s="85">
        <f>IF(EJ7="-",NA(),EJ7)</f>
        <v>61.9</v>
      </c>
      <c r="EF18" s="85">
        <f t="shared" ref="EF18:EI18" si="47">IF(EK7="-",NA(),EK7)</f>
        <v>62</v>
      </c>
      <c r="EG18" s="85">
        <f t="shared" si="47"/>
        <v>60.7</v>
      </c>
      <c r="EH18" s="85">
        <f t="shared" si="47"/>
        <v>60.9</v>
      </c>
      <c r="EI18" s="85">
        <f t="shared" si="47"/>
        <v>61.9</v>
      </c>
      <c r="EJ18" s="80"/>
      <c r="EK18" s="80"/>
      <c r="EL18" s="80"/>
      <c r="EM18" s="80"/>
      <c r="EN18" s="84" t="s">
        <v>174</v>
      </c>
      <c r="EO18" s="85">
        <f>IF(ET7="-",NA(),ET7)</f>
        <v>23.3</v>
      </c>
      <c r="EP18" s="85">
        <f t="shared" ref="EP18:ES18" si="48">IF(EU7="-",NA(),EU7)</f>
        <v>25</v>
      </c>
      <c r="EQ18" s="85">
        <f t="shared" si="48"/>
        <v>29.2</v>
      </c>
      <c r="ER18" s="85">
        <f t="shared" si="48"/>
        <v>30.9</v>
      </c>
      <c r="ES18" s="85">
        <f t="shared" si="48"/>
        <v>29.6</v>
      </c>
      <c r="ET18" s="80"/>
      <c r="EU18" s="80"/>
      <c r="EV18" s="80"/>
      <c r="EW18" s="80"/>
      <c r="EX18" s="80"/>
      <c r="EY18" s="84" t="s">
        <v>174</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174</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174</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174</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174</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174</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174</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f>IF(OR(NOT($IX$8),JC7="-"),NA(),JC7)</f>
        <v>16.899999999999999</v>
      </c>
      <c r="IY18" s="85">
        <f>IF(OR(NOT($IX$8),JD7="-"),NA(),JD7)</f>
        <v>20.9</v>
      </c>
      <c r="IZ18" s="85">
        <f>IF(OR(NOT($IX$8),JE7="-"),NA(),JE7)</f>
        <v>21.5</v>
      </c>
      <c r="JA18" s="85">
        <f>IF(OR(NOT($IX$8),JF7="-"),NA(),JF7)</f>
        <v>21.2</v>
      </c>
      <c r="JB18" s="85">
        <f>IF(OR(NOT($IX$8),JG7="-"),NA(),JG7)</f>
        <v>21.3</v>
      </c>
      <c r="JC18" s="80"/>
      <c r="JD18" s="80"/>
      <c r="JE18" s="80"/>
      <c r="JF18" s="80"/>
      <c r="JG18" s="84" t="s">
        <v>174</v>
      </c>
      <c r="JH18" s="85">
        <f>IF(OR(NOT($JH$8),JM7="-"),NA(),JM7)</f>
        <v>14</v>
      </c>
      <c r="JI18" s="85">
        <f>IF(OR(NOT($JH$8),JN7="-"),NA(),JN7)</f>
        <v>15.5</v>
      </c>
      <c r="JJ18" s="85">
        <f>IF(OR(NOT($JH$8),JO7="-"),NA(),JO7)</f>
        <v>16.2</v>
      </c>
      <c r="JK18" s="85">
        <f>IF(OR(NOT($JH$8),JP7="-"),NA(),JP7)</f>
        <v>19.8</v>
      </c>
      <c r="JL18" s="85">
        <f>IF(OR(NOT($JH$8),JQ7="-"),NA(),JQ7)</f>
        <v>13.8</v>
      </c>
      <c r="JM18" s="80"/>
      <c r="JN18" s="80"/>
      <c r="JO18" s="80"/>
      <c r="JP18" s="80"/>
      <c r="JQ18" s="84" t="s">
        <v>174</v>
      </c>
      <c r="JR18" s="85">
        <f>IF(OR(NOT($JR$8),JW7="-"),NA(),JW7)</f>
        <v>121</v>
      </c>
      <c r="JS18" s="85">
        <f>IF(OR(NOT($JR$8),JX7="-"),NA(),JX7)</f>
        <v>81.7</v>
      </c>
      <c r="JT18" s="85">
        <f>IF(OR(NOT($JR$8),JY7="-"),NA(),JY7)</f>
        <v>91.3</v>
      </c>
      <c r="JU18" s="85">
        <f>IF(OR(NOT($JR$8),JZ7="-"),NA(),JZ7)</f>
        <v>96.9</v>
      </c>
      <c r="JV18" s="85">
        <f>IF(OR(NOT($JR$8),KA7="-"),NA(),KA7)</f>
        <v>73.3</v>
      </c>
      <c r="JW18" s="80"/>
      <c r="JX18" s="80"/>
      <c r="JY18" s="80"/>
      <c r="JZ18" s="80"/>
      <c r="KA18" s="84" t="s">
        <v>174</v>
      </c>
      <c r="KB18" s="85">
        <f>IF(OR(NOT($KB$8),KG7="-"),NA(),KG7)</f>
        <v>42.4</v>
      </c>
      <c r="KC18" s="85">
        <f>IF(OR(NOT($KB$8),KH7="-"),NA(),KH7)</f>
        <v>45.4</v>
      </c>
      <c r="KD18" s="85">
        <f>IF(OR(NOT($KB$8),KI7="-"),NA(),KI7)</f>
        <v>44.2</v>
      </c>
      <c r="KE18" s="85">
        <f>IF(OR(NOT($KB$8),KJ7="-"),NA(),KJ7)</f>
        <v>45.5</v>
      </c>
      <c r="KF18" s="85">
        <f>IF(OR(NOT($KB$8),KK7="-"),NA(),KK7)</f>
        <v>50.6</v>
      </c>
      <c r="KG18" s="80"/>
      <c r="KH18" s="80"/>
      <c r="KI18" s="80"/>
      <c r="KJ18" s="80"/>
      <c r="KK18" s="84" t="s">
        <v>174</v>
      </c>
      <c r="KL18" s="85">
        <f>IF(OR(NOT($KL$8),KQ7="-"),NA(),KQ7)</f>
        <v>100</v>
      </c>
      <c r="KM18" s="85">
        <f>IF(OR(NOT($KL$8),KR7="-"),NA(),KR7)</f>
        <v>100</v>
      </c>
      <c r="KN18" s="85">
        <f>IF(OR(NOT($KL$8),KS7="-"),NA(),KS7)</f>
        <v>99.9</v>
      </c>
      <c r="KO18" s="85">
        <f>IF(OR(NOT($KL$8),KT7="-"),NA(),KT7)</f>
        <v>99.9</v>
      </c>
      <c r="KP18" s="85">
        <f>IF(OR(NOT($KL$8),KU7="-"),NA(),KU7)</f>
        <v>100</v>
      </c>
      <c r="KQ18" s="80"/>
      <c r="KR18" s="80"/>
      <c r="KS18" s="80"/>
      <c r="KT18" s="80"/>
      <c r="KU18" s="80"/>
      <c r="KV18" s="84" t="s">
        <v>174</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174</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174</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174</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174</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175</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176</v>
      </c>
      <c r="C20" s="178"/>
      <c r="D20" s="80"/>
    </row>
    <row r="21" spans="1:374" x14ac:dyDescent="0.15">
      <c r="A21" s="77">
        <f t="shared" si="7"/>
        <v>7</v>
      </c>
      <c r="B21" s="178" t="s">
        <v>177</v>
      </c>
      <c r="C21" s="178"/>
      <c r="D21" s="80"/>
    </row>
    <row r="22" spans="1:374" x14ac:dyDescent="0.15">
      <c r="A22" s="77">
        <f t="shared" si="7"/>
        <v>8</v>
      </c>
      <c r="B22" s="178" t="s">
        <v>178</v>
      </c>
      <c r="C22" s="178"/>
      <c r="D22" s="80"/>
      <c r="E22" s="179" t="s">
        <v>179</v>
      </c>
      <c r="F22" s="180"/>
      <c r="G22" s="180"/>
      <c r="H22" s="180"/>
      <c r="I22" s="181"/>
    </row>
    <row r="23" spans="1:374" x14ac:dyDescent="0.15">
      <c r="A23" s="77">
        <f t="shared" si="7"/>
        <v>9</v>
      </c>
      <c r="B23" s="178" t="s">
        <v>180</v>
      </c>
      <c r="C23" s="178"/>
      <c r="D23" s="80"/>
      <c r="E23" s="182"/>
      <c r="F23" s="183"/>
      <c r="G23" s="183"/>
      <c r="H23" s="183"/>
      <c r="I23" s="184"/>
    </row>
    <row r="24" spans="1:374" x14ac:dyDescent="0.15">
      <c r="A24" s="77">
        <f t="shared" si="7"/>
        <v>10</v>
      </c>
      <c r="B24" s="178" t="s">
        <v>181</v>
      </c>
      <c r="C24" s="178"/>
      <c r="D24" s="80"/>
      <c r="E24" s="182"/>
      <c r="F24" s="183"/>
      <c r="G24" s="183"/>
      <c r="H24" s="183"/>
      <c r="I24" s="184"/>
    </row>
    <row r="25" spans="1:374" x14ac:dyDescent="0.15">
      <c r="A25" s="77">
        <f t="shared" si="7"/>
        <v>11</v>
      </c>
      <c r="B25" s="178" t="s">
        <v>182</v>
      </c>
      <c r="C25" s="178"/>
      <c r="D25" s="80"/>
      <c r="E25" s="182"/>
      <c r="F25" s="183"/>
      <c r="G25" s="183"/>
      <c r="H25" s="183"/>
      <c r="I25" s="184"/>
    </row>
    <row r="26" spans="1:374" x14ac:dyDescent="0.15">
      <c r="A26" s="77">
        <f t="shared" si="7"/>
        <v>12</v>
      </c>
      <c r="B26" s="178" t="s">
        <v>183</v>
      </c>
      <c r="C26" s="178"/>
      <c r="D26" s="80"/>
      <c r="E26" s="182"/>
      <c r="F26" s="183"/>
      <c r="G26" s="183"/>
      <c r="H26" s="183"/>
      <c r="I26" s="184"/>
    </row>
    <row r="27" spans="1:374" x14ac:dyDescent="0.15">
      <c r="A27" s="77">
        <f t="shared" si="7"/>
        <v>13</v>
      </c>
      <c r="B27" s="178" t="s">
        <v>184</v>
      </c>
      <c r="C27" s="178"/>
      <c r="D27" s="80"/>
      <c r="E27" s="182"/>
      <c r="F27" s="183"/>
      <c r="G27" s="183"/>
      <c r="H27" s="183"/>
      <c r="I27" s="184"/>
    </row>
    <row r="28" spans="1:374" x14ac:dyDescent="0.15">
      <c r="A28" s="77">
        <f t="shared" si="7"/>
        <v>14</v>
      </c>
      <c r="B28" s="178" t="s">
        <v>185</v>
      </c>
      <c r="C28" s="178"/>
      <c r="D28" s="80"/>
      <c r="E28" s="182"/>
      <c r="F28" s="183"/>
      <c r="G28" s="183"/>
      <c r="H28" s="183"/>
      <c r="I28" s="184"/>
    </row>
    <row r="29" spans="1:374" x14ac:dyDescent="0.15">
      <c r="A29" s="77">
        <f t="shared" si="7"/>
        <v>15</v>
      </c>
      <c r="B29" s="178" t="s">
        <v>186</v>
      </c>
      <c r="C29" s="178"/>
      <c r="D29" s="80"/>
      <c r="E29" s="182"/>
      <c r="F29" s="183"/>
      <c r="G29" s="183"/>
      <c r="H29" s="183"/>
      <c r="I29" s="184"/>
    </row>
    <row r="30" spans="1:374" x14ac:dyDescent="0.15">
      <c r="A30" s="77">
        <f t="shared" si="7"/>
        <v>16</v>
      </c>
      <c r="B30" s="178" t="s">
        <v>187</v>
      </c>
      <c r="C30" s="178"/>
      <c r="D30" s="80"/>
      <c r="E30" s="182"/>
      <c r="F30" s="183"/>
      <c r="G30" s="183"/>
      <c r="H30" s="183"/>
      <c r="I30" s="184"/>
    </row>
    <row r="31" spans="1:374" x14ac:dyDescent="0.15">
      <c r="A31" s="77">
        <f t="shared" si="7"/>
        <v>17</v>
      </c>
      <c r="B31" s="178" t="s">
        <v>188</v>
      </c>
      <c r="C31" s="178"/>
      <c r="D31" s="80"/>
      <c r="E31" s="182"/>
      <c r="F31" s="183"/>
      <c r="G31" s="183"/>
      <c r="H31" s="183"/>
      <c r="I31" s="184"/>
    </row>
    <row r="32" spans="1:374" x14ac:dyDescent="0.15">
      <c r="A32" s="77">
        <f t="shared" si="7"/>
        <v>18</v>
      </c>
      <c r="B32" s="178" t="s">
        <v>189</v>
      </c>
      <c r="C32" s="178"/>
      <c r="D32" s="80"/>
      <c r="E32" s="182"/>
      <c r="F32" s="183"/>
      <c r="G32" s="183"/>
      <c r="H32" s="183"/>
      <c r="I32" s="184"/>
    </row>
    <row r="33" spans="1:9" x14ac:dyDescent="0.15">
      <c r="A33" s="77">
        <f t="shared" si="7"/>
        <v>19</v>
      </c>
      <c r="B33" s="178" t="s">
        <v>190</v>
      </c>
      <c r="C33" s="178"/>
      <c r="D33" s="80"/>
      <c r="E33" s="182"/>
      <c r="F33" s="183"/>
      <c r="G33" s="183"/>
      <c r="H33" s="183"/>
      <c r="I33" s="184"/>
    </row>
    <row r="34" spans="1:9" x14ac:dyDescent="0.15">
      <c r="A34" s="77">
        <f t="shared" si="7"/>
        <v>20</v>
      </c>
      <c r="B34" s="178" t="s">
        <v>191</v>
      </c>
      <c r="C34" s="178"/>
      <c r="D34" s="80"/>
      <c r="E34" s="182"/>
      <c r="F34" s="183"/>
      <c r="G34" s="183"/>
      <c r="H34" s="183"/>
      <c r="I34" s="184"/>
    </row>
    <row r="35" spans="1:9" ht="25.5" customHeight="1" x14ac:dyDescent="0.15">
      <c r="E35" s="185"/>
      <c r="F35" s="186"/>
      <c r="G35" s="186"/>
      <c r="H35" s="186"/>
      <c r="I35" s="187"/>
    </row>
    <row r="36" spans="1:9" x14ac:dyDescent="0.15">
      <c r="A36" t="s">
        <v>192</v>
      </c>
      <c r="B36" t="s">
        <v>193</v>
      </c>
    </row>
    <row r="37" spans="1:9" x14ac:dyDescent="0.15">
      <c r="A37" t="s">
        <v>194</v>
      </c>
      <c r="B37" t="s">
        <v>195</v>
      </c>
    </row>
    <row r="38" spans="1:9" x14ac:dyDescent="0.15">
      <c r="A38" t="s">
        <v>196</v>
      </c>
      <c r="B38" t="s">
        <v>197</v>
      </c>
    </row>
    <row r="39" spans="1:9" x14ac:dyDescent="0.15">
      <c r="A39" t="s">
        <v>198</v>
      </c>
      <c r="B39" t="s">
        <v>199</v>
      </c>
    </row>
    <row r="40" spans="1:9" x14ac:dyDescent="0.15">
      <c r="A40" t="s">
        <v>200</v>
      </c>
      <c r="B40" t="s">
        <v>201</v>
      </c>
    </row>
    <row r="41" spans="1:9" x14ac:dyDescent="0.15">
      <c r="A41" t="s">
        <v>202</v>
      </c>
      <c r="B41" t="s">
        <v>203</v>
      </c>
    </row>
    <row r="42" spans="1:9" x14ac:dyDescent="0.15">
      <c r="A42" t="s">
        <v>204</v>
      </c>
      <c r="B42" t="s">
        <v>205</v>
      </c>
    </row>
    <row r="43" spans="1:9" x14ac:dyDescent="0.15">
      <c r="A43" t="s">
        <v>206</v>
      </c>
      <c r="B43" t="s">
        <v>207</v>
      </c>
    </row>
    <row r="44" spans="1:9" x14ac:dyDescent="0.15">
      <c r="A44" t="s">
        <v>208</v>
      </c>
      <c r="B44" t="s">
        <v>209</v>
      </c>
    </row>
    <row r="45" spans="1:9" x14ac:dyDescent="0.15">
      <c r="A45" t="s">
        <v>210</v>
      </c>
      <c r="B45" t="s">
        <v>211</v>
      </c>
    </row>
    <row r="46" spans="1:9" x14ac:dyDescent="0.15">
      <c r="A46" t="s">
        <v>212</v>
      </c>
      <c r="B46" t="s">
        <v>213</v>
      </c>
    </row>
    <row r="47" spans="1:9" x14ac:dyDescent="0.15">
      <c r="A47" t="s">
        <v>214</v>
      </c>
      <c r="B47" t="s">
        <v>215</v>
      </c>
    </row>
    <row r="48" spans="1:9" x14ac:dyDescent="0.15">
      <c r="A48" t="s">
        <v>216</v>
      </c>
      <c r="B48" t="s">
        <v>217</v>
      </c>
    </row>
    <row r="49" spans="1:2" x14ac:dyDescent="0.15">
      <c r="A49" t="s">
        <v>218</v>
      </c>
      <c r="B49" t="s">
        <v>219</v>
      </c>
    </row>
    <row r="50" spans="1:2" x14ac:dyDescent="0.15">
      <c r="A50" t="s">
        <v>220</v>
      </c>
      <c r="B50" t="s">
        <v>221</v>
      </c>
    </row>
    <row r="51" spans="1:2" x14ac:dyDescent="0.15">
      <c r="A51" t="s">
        <v>222</v>
      </c>
      <c r="B51" t="s">
        <v>223</v>
      </c>
    </row>
    <row r="52" spans="1:2" x14ac:dyDescent="0.15">
      <c r="A52" t="s">
        <v>224</v>
      </c>
      <c r="B52" t="s">
        <v>225</v>
      </c>
    </row>
    <row r="53" spans="1:2" x14ac:dyDescent="0.15">
      <c r="A53" t="s">
        <v>226</v>
      </c>
      <c r="B53" t="s">
        <v>227</v>
      </c>
    </row>
    <row r="54" spans="1:2" x14ac:dyDescent="0.15">
      <c r="A54" t="s">
        <v>228</v>
      </c>
      <c r="B54" t="s">
        <v>229</v>
      </c>
    </row>
    <row r="55" spans="1:2" x14ac:dyDescent="0.15">
      <c r="A55" t="s">
        <v>230</v>
      </c>
      <c r="B55" t="s">
        <v>231</v>
      </c>
    </row>
    <row r="56" spans="1:2" x14ac:dyDescent="0.15">
      <c r="A56" t="s">
        <v>232</v>
      </c>
      <c r="B56" t="s">
        <v>233</v>
      </c>
    </row>
    <row r="57" spans="1:2" x14ac:dyDescent="0.15">
      <c r="A57" t="s">
        <v>234</v>
      </c>
      <c r="B57" t="s">
        <v>235</v>
      </c>
    </row>
    <row r="58" spans="1:2" x14ac:dyDescent="0.15">
      <c r="A58" t="s">
        <v>236</v>
      </c>
      <c r="B58" t="s">
        <v>237</v>
      </c>
    </row>
    <row r="59" spans="1:2" x14ac:dyDescent="0.15">
      <c r="A59" t="s">
        <v>238</v>
      </c>
      <c r="B59" t="s">
        <v>239</v>
      </c>
    </row>
    <row r="60" spans="1:2" x14ac:dyDescent="0.15">
      <c r="A60" t="s">
        <v>240</v>
      </c>
      <c r="B60" t="s">
        <v>241</v>
      </c>
    </row>
    <row r="61" spans="1:2" x14ac:dyDescent="0.15">
      <c r="A61" t="s">
        <v>242</v>
      </c>
      <c r="B61" t="s">
        <v>243</v>
      </c>
    </row>
    <row r="62" spans="1:2" x14ac:dyDescent="0.15">
      <c r="A62" t="s">
        <v>244</v>
      </c>
      <c r="B62" t="s">
        <v>245</v>
      </c>
    </row>
    <row r="63" spans="1:2" x14ac:dyDescent="0.15">
      <c r="A63" t="s">
        <v>246</v>
      </c>
      <c r="B63" t="s">
        <v>247</v>
      </c>
    </row>
    <row r="64" spans="1:2"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谷本　侑哉</cp:lastModifiedBy>
  <dcterms:created xsi:type="dcterms:W3CDTF">2024-12-20T00:45:57Z</dcterms:created>
  <dcterms:modified xsi:type="dcterms:W3CDTF">2025-01-22T02:20:47Z</dcterms:modified>
  <cp:category/>
</cp:coreProperties>
</file>