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0.241.255.115\soumu\KAG\財政\k【公営企業関係】\250122　【公営企業に係る経営比較分析表（令和５年度決算）の分析】\"/>
    </mc:Choice>
  </mc:AlternateContent>
  <xr:revisionPtr revIDLastSave="0" documentId="13_ncr:1_{4EBC7AEE-2326-4F31-B195-5A3F2C7CEFC8}" xr6:coauthVersionLast="47" xr6:coauthVersionMax="47" xr10:uidLastSave="{00000000-0000-0000-0000-000000000000}"/>
  <workbookProtection workbookAlgorithmName="SHA-512" workbookHashValue="LDYJn2dMgQwsAOXD9AokJxQMyDVJnNgRWaYqPRgtXvEP2RVrRE/8oQnS5EqvxV6BqudYhmNGLf1EqhJFjdC4AQ==" workbookSaltValue="u+k77DIdND1LwTpiRG1sxg==" workbookSpinCount="100000" lockStructure="1"/>
  <bookViews>
    <workbookView xWindow="-108" yWindow="-108" windowWidth="23256" windowHeight="1245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AL8" i="4"/>
  <c r="P8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<sst xmlns="http://schemas.openxmlformats.org/spreadsheetml/2006/main" count="236" uniqueCount="121">
  <si>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</si>
  <si>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</si>
  <si>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</si>
  <si>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</si>
  <si>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</si>
  <si>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</si>
  <si>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</si>
  <si>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</si>
  <si>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</si>
  <si>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</si>
  <si>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</si>
  <si>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</si>
  <si>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</si>
  <si>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</si>
  <si>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</si>
  <si>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</si>
  <si>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</si>
  <si>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</si>
  <si>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</si>
  <si>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</si>
  <si>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</si>
  <si>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</si>
  <si>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</si>
  <si>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</si>
  <si>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</si>
  <si>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</si>
  <si>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</si>
  <si>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</si>
  <si>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</si>
  <si>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</si>
  <si>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</si>
  <si>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</si>
  <si>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</si>
  <si>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</si>
  <si>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</si>
  <si>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</si>
  <si>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</si>
  <si>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</si>
  <si>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</si>
  <si>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</si>
  <si>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</si>
  <si>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</si>
  <si>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</si>
  <si>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</si>
  <si>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</si>
  <si>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</si>
  <si>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</si>
  <si>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</si>
  <si>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</si>
  <si>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</si>
  <si>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</si>
  <si>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</si>
  <si>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</si>
  <si>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</si>
  <si>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</si>
  <si>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</si>
  <si>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</si>
  <si>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</si>
  <si>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</si>
  <si>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</si>
  <si>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</si>
  <si>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</si>
  <si>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</si>
  <si>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</si>
  <si>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</si>
  <si>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</si>
  <si>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</si>
  <si>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</si>
  <si>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</si>
  <si>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</si>
  <si>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</si>
  <si>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</si>
  <si>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</si>
  <si>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</si>
  <si>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</si>
  <si>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</si>
  <si>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</si>
  <si>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</si>
  <si>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</si>
  <si>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</si>
  <si>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</si>
  <si>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</si>
  <si>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</si>
  <si>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</si>
  <si>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</si>
  <si>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</si>
  <si>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</si>
  <si>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</si>
  <si>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</si>
  <si>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</si>
  <si>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</si>
  <si>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</si>
  <si>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</si>
  <si>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</si>
  <si>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</si>
  <si>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</si>
  <si>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</si>
  <si>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</si>
  <si>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</si>
  <si>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日野町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</si>
  <si>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</si>
  <si>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</si>
  <si>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</si>
  <si>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</si>
  <si>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</si>
  <si>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</si>
  <si>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</si>
  <si>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</si>
  <si>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</si>
  <si>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</si>
  <si>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</si>
  <si>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</si>
  <si>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</si>
  <si>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</si>
  <si>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</si>
  <si>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</si>
  <si>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</si>
  <si>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</si>
  <si>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施設の老朽化が進んでおり、3処理区で対応が必要である。令和6年度に維持管理適正化計画を策定し、令和7年度で計画の概要書を作成する予定である。令和8年度以降に計画に基づき、経営状況を見ながら更新していく。</t>
    <rPh sb="0" eb="2">
      <t>シセツ</t>
    </rPh>
    <rPh sb="3" eb="6">
      <t>ロウキュウカ</t>
    </rPh>
    <rPh sb="7" eb="8">
      <t>スス</t>
    </rPh>
    <rPh sb="14" eb="16">
      <t>ショリ</t>
    </rPh>
    <rPh sb="16" eb="17">
      <t>ク</t>
    </rPh>
    <rPh sb="18" eb="20">
      <t>タイオウ</t>
    </rPh>
    <rPh sb="21" eb="23">
      <t>ヒツヨウ</t>
    </rPh>
    <rPh sb="27" eb="29">
      <t>レイワ</t>
    </rPh>
    <rPh sb="30" eb="32">
      <t>ネンド</t>
    </rPh>
    <rPh sb="33" eb="40">
      <t>イジカンリテキセイカ</t>
    </rPh>
    <rPh sb="40" eb="42">
      <t>ケイカク</t>
    </rPh>
    <rPh sb="43" eb="45">
      <t>サクテイ</t>
    </rPh>
    <rPh sb="47" eb="49">
      <t>レイワ</t>
    </rPh>
    <rPh sb="50" eb="52">
      <t>ネンド</t>
    </rPh>
    <rPh sb="53" eb="55">
      <t>ケイカク</t>
    </rPh>
    <rPh sb="56" eb="59">
      <t>ガイヨウショ</t>
    </rPh>
    <rPh sb="60" eb="62">
      <t>サクセイ</t>
    </rPh>
    <rPh sb="64" eb="66">
      <t>ヨテイ</t>
    </rPh>
    <rPh sb="70" eb="72">
      <t>レイワ</t>
    </rPh>
    <rPh sb="73" eb="75">
      <t>ネンド</t>
    </rPh>
    <rPh sb="75" eb="77">
      <t>イコウ</t>
    </rPh>
    <rPh sb="78" eb="80">
      <t>ケイカク</t>
    </rPh>
    <rPh sb="81" eb="82">
      <t>モト</t>
    </rPh>
    <rPh sb="85" eb="89">
      <t>ケイエイジョウキョウ</t>
    </rPh>
    <rPh sb="90" eb="91">
      <t>ミ</t>
    </rPh>
    <rPh sb="94" eb="96">
      <t>コウシン</t>
    </rPh>
    <phoneticPr fontId="4"/>
  </si>
  <si>
    <t>区域整備は完了しており、施設の適切な維持管理に努めている。老朽化による施設の改修を順次行っていく必要があるので、財源確保が必須である。費用を使用料で賄い切れておらず、一般会計繰入金に依存しているので、適切な使用料の改定を行うことが必要。</t>
    <rPh sb="0" eb="4">
      <t>クイキセイビ</t>
    </rPh>
    <rPh sb="5" eb="7">
      <t>カンリョウ</t>
    </rPh>
    <rPh sb="12" eb="14">
      <t>シセツ</t>
    </rPh>
    <rPh sb="15" eb="17">
      <t>テキセツ</t>
    </rPh>
    <rPh sb="18" eb="22">
      <t>イジカンリ</t>
    </rPh>
    <rPh sb="23" eb="24">
      <t>ツト</t>
    </rPh>
    <rPh sb="29" eb="32">
      <t>ロウキュウカ</t>
    </rPh>
    <rPh sb="35" eb="37">
      <t>シセツ</t>
    </rPh>
    <rPh sb="38" eb="40">
      <t>カイシュウ</t>
    </rPh>
    <rPh sb="41" eb="44">
      <t>ジュンジオコナ</t>
    </rPh>
    <rPh sb="48" eb="50">
      <t>ヒツヨウ</t>
    </rPh>
    <rPh sb="56" eb="60">
      <t>ザイゲンカクホ</t>
    </rPh>
    <rPh sb="61" eb="63">
      <t>ヒッス</t>
    </rPh>
    <rPh sb="67" eb="69">
      <t>ヒヨウ</t>
    </rPh>
    <rPh sb="70" eb="73">
      <t>シヨウリョウ</t>
    </rPh>
    <rPh sb="74" eb="75">
      <t>マカナ</t>
    </rPh>
    <rPh sb="76" eb="77">
      <t>キ</t>
    </rPh>
    <rPh sb="83" eb="87">
      <t>イッパンカイケイ</t>
    </rPh>
    <rPh sb="87" eb="90">
      <t>クリイレキン</t>
    </rPh>
    <rPh sb="91" eb="93">
      <t>イゾン</t>
    </rPh>
    <rPh sb="100" eb="102">
      <t>テキセツ</t>
    </rPh>
    <rPh sb="103" eb="106">
      <t>シヨウリョウ</t>
    </rPh>
    <rPh sb="107" eb="109">
      <t>カイテイ</t>
    </rPh>
    <rPh sb="110" eb="111">
      <t>オコナ</t>
    </rPh>
    <rPh sb="115" eb="117">
      <t>ヒツヨウ</t>
    </rPh>
    <phoneticPr fontId="4"/>
  </si>
  <si>
    <t>①収益的収支比率は昨年度より1.92ポイント上昇した。100％は超えているが、一般会計繰入金に依存しており適切な料金改定を行う必要がある。
②企業債は計画的な償還を行っている。老朽化により機器などの更新が控えているため、財政状況を鑑みて借入を適切に行っていく。
⑤経費回収率は、昨年度より11.61ポイント上昇した。昨年度より改善はしたが、依然として100％を切っており、使用料で賄えていない。料金改定を行い、適切な経営状況にしていく必要がある。
⑥汚水処理原価は昨年度より73.19円下がった。全国平均よりは下回っているが、類似団体よりは高くなっているため経費削減に努め、原価を下げられるよう努力していく。
⑦施設利用率は昨年度より4.31ポイント上昇した。人口減少により接続人口の増加が見込めず、利用率の上昇が難しい現況にある。区域内で未接続の世帯に向け、加入の啓発を続けていく。
⑧水洗化率は昨年度より1.82ポイント上昇した。類似団体よりは下回っているが、全国平均は上回っている。農集に未接続の世帯への加入促進を今後も行っていく。</t>
    <rPh sb="1" eb="4">
      <t>シュウエキテキ</t>
    </rPh>
    <rPh sb="4" eb="8">
      <t>シュウシヒリツ</t>
    </rPh>
    <rPh sb="9" eb="12">
      <t>サクネンド</t>
    </rPh>
    <rPh sb="22" eb="24">
      <t>ジョウショウ</t>
    </rPh>
    <rPh sb="32" eb="33">
      <t>コ</t>
    </rPh>
    <rPh sb="39" eb="46">
      <t>イッパンカイケイクリイレキン</t>
    </rPh>
    <rPh sb="47" eb="49">
      <t>イゾン</t>
    </rPh>
    <rPh sb="53" eb="55">
      <t>テキセツ</t>
    </rPh>
    <rPh sb="56" eb="60">
      <t>リョウキンカイテイ</t>
    </rPh>
    <rPh sb="71" eb="75">
      <t>キギョ</t>
    </rPh>
    <rPh sb="75" eb="78">
      <t>ケイカクテキ</t>
    </rPh>
    <rPh sb="79" eb="81">
      <t>ショウカン</t>
    </rPh>
    <rPh sb="82" eb="83">
      <t>オコナ</t>
    </rPh>
    <rPh sb="88" eb="91">
      <t>ロウキュウカ</t>
    </rPh>
    <rPh sb="94" eb="96">
      <t>キキ</t>
    </rPh>
    <rPh sb="99" eb="101">
      <t>コウシン</t>
    </rPh>
    <rPh sb="102" eb="103">
      <t>ヒカ</t>
    </rPh>
    <rPh sb="110" eb="114">
      <t>ザイセイジョウキョウ</t>
    </rPh>
    <rPh sb="115" eb="116">
      <t>カンガ</t>
    </rPh>
    <rPh sb="118" eb="120">
      <t>カリイレ</t>
    </rPh>
    <rPh sb="121" eb="123">
      <t>テキセツ</t>
    </rPh>
    <rPh sb="124" eb="125">
      <t>オコナ</t>
    </rPh>
    <rPh sb="132" eb="137">
      <t>ケイヒカイシュウリツ</t>
    </rPh>
    <rPh sb="139" eb="142">
      <t>サクネンド</t>
    </rPh>
    <rPh sb="153" eb="155">
      <t>ジョウショウ</t>
    </rPh>
    <rPh sb="158" eb="161">
      <t>サクネンド</t>
    </rPh>
    <rPh sb="163" eb="165">
      <t>カイゼン</t>
    </rPh>
    <rPh sb="170" eb="172">
      <t>イゼン</t>
    </rPh>
    <rPh sb="180" eb="181">
      <t>キ</t>
    </rPh>
    <rPh sb="186" eb="189">
      <t>シヨウリョウ</t>
    </rPh>
    <rPh sb="190" eb="191">
      <t>マカナ</t>
    </rPh>
    <rPh sb="197" eb="201">
      <t>リョウキンカイテイ</t>
    </rPh>
    <rPh sb="202" eb="203">
      <t>オコナ</t>
    </rPh>
    <rPh sb="205" eb="207">
      <t>テキセツ</t>
    </rPh>
    <rPh sb="208" eb="212">
      <t>ケイエイジョウキョウ</t>
    </rPh>
    <rPh sb="217" eb="219">
      <t>ヒツヨウ</t>
    </rPh>
    <rPh sb="225" eb="231">
      <t>オスイショリゲンカ</t>
    </rPh>
    <rPh sb="232" eb="235">
      <t>サクネンド</t>
    </rPh>
    <rPh sb="242" eb="243">
      <t>エン</t>
    </rPh>
    <rPh sb="243" eb="244">
      <t>サ</t>
    </rPh>
    <rPh sb="248" eb="252">
      <t>ゼンコクヘイキン</t>
    </rPh>
    <rPh sb="255" eb="257">
      <t>シタマワ</t>
    </rPh>
    <rPh sb="263" eb="267">
      <t>ルイジダンタイ</t>
    </rPh>
    <rPh sb="270" eb="271">
      <t>タカ</t>
    </rPh>
    <rPh sb="279" eb="283">
      <t>ケイヒサクゲン</t>
    </rPh>
    <rPh sb="284" eb="285">
      <t>ツト</t>
    </rPh>
    <rPh sb="287" eb="289">
      <t>ゲンカ</t>
    </rPh>
    <rPh sb="290" eb="291">
      <t>サ</t>
    </rPh>
    <rPh sb="297" eb="299">
      <t>ドリョク</t>
    </rPh>
    <rPh sb="306" eb="311">
      <t>シセツリヨウリツ</t>
    </rPh>
    <rPh sb="312" eb="315">
      <t>サクネンド</t>
    </rPh>
    <rPh sb="325" eb="327">
      <t>ジョウショウ</t>
    </rPh>
    <rPh sb="330" eb="334">
      <t>ジンコウゲンショウ</t>
    </rPh>
    <rPh sb="337" eb="341">
      <t>セツゾクジンコウ</t>
    </rPh>
    <rPh sb="342" eb="344">
      <t>ゾウカ</t>
    </rPh>
    <rPh sb="345" eb="347">
      <t>ミコ</t>
    </rPh>
    <rPh sb="350" eb="353">
      <t>リヨウリツ</t>
    </rPh>
    <rPh sb="354" eb="356">
      <t>ジョウショウ</t>
    </rPh>
    <rPh sb="357" eb="358">
      <t>ムズカ</t>
    </rPh>
    <rPh sb="360" eb="362">
      <t>ゲンキョウ</t>
    </rPh>
    <rPh sb="394" eb="398">
      <t>スイセンカリツ</t>
    </rPh>
    <rPh sb="399" eb="402">
      <t>サクネンド</t>
    </rPh>
    <rPh sb="412" eb="414">
      <t>ジョウショウ</t>
    </rPh>
    <rPh sb="424" eb="426">
      <t>シタマワ</t>
    </rPh>
    <rPh sb="432" eb="436">
      <t>ゼンコクヘイキン</t>
    </rPh>
    <rPh sb="437" eb="439">
      <t>ウワマワ</t>
    </rPh>
    <rPh sb="444" eb="446">
      <t>ノウシュウ</t>
    </rPh>
    <rPh sb="447" eb="450">
      <t>ミセツゾク</t>
    </rPh>
    <rPh sb="451" eb="453">
      <t>セタイ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</si>
</sst>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7-46C4-8713-B2416F89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7-46C4-8713-B2416F89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74.78</c:v>
                </c:pt>
                <c:pt idx="3" formatCode="#,##0.00;&quot;△&quot;#,##0.00;&quot;-&quot;">
                  <c:v>31.03</c:v>
                </c:pt>
                <c:pt idx="4" formatCode="#,##0.00;&quot;△&quot;#,##0.00;&quot;-&quot;">
                  <c:v>35.340000000000003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1-4583-A3E3-4B03AECD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1-4583-A3E3-4B03AECD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85.51</c:v>
                </c:pt>
                <c:pt idx="1">
                  <c:v>87.06</c:v>
                </c:pt>
                <c:pt idx="2">
                  <c:v>87.31</c:v>
                </c:pt>
                <c:pt idx="3">
                  <c:v>85.45</c:v>
                </c:pt>
                <c:pt idx="4">
                  <c:v>87.27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9-4FAA-A2A5-3316BD912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9-4FAA-A2A5-3316BD912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99.48</c:v>
                </c:pt>
                <c:pt idx="1">
                  <c:v>100</c:v>
                </c:pt>
                <c:pt idx="2">
                  <c:v>100</c:v>
                </c:pt>
                <c:pt idx="3">
                  <c:v>100.13</c:v>
                </c:pt>
                <c:pt idx="4">
                  <c:v>102.05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4-4466-B722-EF1702FB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4-4466-B722-EF1702FB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1-4652-92F3-CD060CE7A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1-4652-92F3-CD060CE7A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1-47FB-8B0E-D000221E7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1-47FB-8B0E-D000221E7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F-4944-827E-3A142D4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F-4944-827E-3A142D4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537-9F94-3681769A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1-4537-9F94-3681769A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15.91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4-4378-8D19-638316E0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4-4378-8D19-638316E0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98.53</c:v>
                </c:pt>
                <c:pt idx="1">
                  <c:v>96.21</c:v>
                </c:pt>
                <c:pt idx="2">
                  <c:v>81.08</c:v>
                </c:pt>
                <c:pt idx="3">
                  <c:v>70.34</c:v>
                </c:pt>
                <c:pt idx="4">
                  <c:v>81.95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5-47E6-9798-3DB5D50CF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5-47E6-9798-3DB5D50CF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236.87</c:v>
                </c:pt>
                <c:pt idx="1">
                  <c:v>235.43</c:v>
                </c:pt>
                <c:pt idx="2">
                  <c:v>287.89</c:v>
                </c:pt>
                <c:pt idx="3">
                  <c:v>363.34</c:v>
                </c:pt>
                <c:pt idx="4">
                  <c:v>290.14999999999998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B-4E1C-AD9C-320ECAE02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B-4E1C-AD9C-320ECAE02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33" zoomScale="70" zoomScaleNormal="7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鳥取県　日野町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2742</v>
      </c>
      <c r="AM8" s="36"/>
      <c r="AN8" s="36"/>
      <c r="AO8" s="36"/>
      <c r="AP8" s="36"/>
      <c r="AQ8" s="36"/>
      <c r="AR8" s="36"/>
      <c r="AS8" s="36"/>
      <c r="AT8" s="37">
        <f>データ!T6</f>
        <v>133.97999999999999</v>
      </c>
      <c r="AU8" s="37"/>
      <c r="AV8" s="37"/>
      <c r="AW8" s="37"/>
      <c r="AX8" s="37"/>
      <c r="AY8" s="37"/>
      <c r="AZ8" s="37"/>
      <c r="BA8" s="37"/>
      <c r="BB8" s="37">
        <f>データ!U6</f>
        <v>20.47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23.86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4120</v>
      </c>
      <c r="AE10" s="36"/>
      <c r="AF10" s="36"/>
      <c r="AG10" s="36"/>
      <c r="AH10" s="36"/>
      <c r="AI10" s="36"/>
      <c r="AJ10" s="36"/>
      <c r="AK10" s="2"/>
      <c r="AL10" s="36">
        <f>データ!V6</f>
        <v>644</v>
      </c>
      <c r="AM10" s="36"/>
      <c r="AN10" s="36"/>
      <c r="AO10" s="36"/>
      <c r="AP10" s="36"/>
      <c r="AQ10" s="36"/>
      <c r="AR10" s="36"/>
      <c r="AS10" s="36"/>
      <c r="AT10" s="37">
        <f>データ!W6</f>
        <v>0.67</v>
      </c>
      <c r="AU10" s="37"/>
      <c r="AV10" s="37"/>
      <c r="AW10" s="37"/>
      <c r="AX10" s="37"/>
      <c r="AY10" s="37"/>
      <c r="AZ10" s="37"/>
      <c r="BA10" s="37"/>
      <c r="BB10" s="37">
        <f>データ!X6</f>
        <v>961.19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120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118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119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45</v>
      </c>
      <c r="N86" s="12" t="s">
        <v>45</v>
      </c>
      <c r="O86" s="12" t="str">
        <f>データ!EO6</f>
        <v>【0.02】</v>
      </c>
    </row>
  </sheetData>
  <sheetProtection algorithmName="SHA-512" hashValue="lOcUimD/0dmekNvW9kb3afZDMUa0jPNPGGrCMRof2Alk2MWiXRRY6dmo38D+oZuKmeuZ689zQUC4l6rPAsSl1g==" saltValue="XqDzp/mnCr7DdbKcCevbr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">
      <c r="A6" s="14" t="s">
        <v>98</v>
      </c>
      <c r="B6" s="19">
        <f>B7</f>
        <v>2023</v>
      </c>
      <c r="C6" s="19">
        <f t="shared" ref="C6:X6" si="3">C7</f>
        <v>314021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鳥取県　日野町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23.86</v>
      </c>
      <c r="Q6" s="20">
        <f t="shared" si="3"/>
        <v>100</v>
      </c>
      <c r="R6" s="20">
        <f t="shared" si="3"/>
        <v>4120</v>
      </c>
      <c r="S6" s="20">
        <f t="shared" si="3"/>
        <v>2742</v>
      </c>
      <c r="T6" s="20">
        <f t="shared" si="3"/>
        <v>133.97999999999999</v>
      </c>
      <c r="U6" s="20">
        <f t="shared" si="3"/>
        <v>20.47</v>
      </c>
      <c r="V6" s="20">
        <f t="shared" si="3"/>
        <v>644</v>
      </c>
      <c r="W6" s="20">
        <f t="shared" si="3"/>
        <v>0.67</v>
      </c>
      <c r="X6" s="20">
        <f t="shared" si="3"/>
        <v>961.19</v>
      </c>
      <c r="Y6" s="21">
        <f>IF(Y7="",NA(),Y7)</f>
        <v>99.48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100.13</v>
      </c>
      <c r="AC6" s="21">
        <f t="shared" si="4"/>
        <v>102.05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15.91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98.53</v>
      </c>
      <c r="BR6" s="21">
        <f t="shared" ref="BR6:BZ6" si="8">IF(BR7="",NA(),BR7)</f>
        <v>96.21</v>
      </c>
      <c r="BS6" s="21">
        <f t="shared" si="8"/>
        <v>81.08</v>
      </c>
      <c r="BT6" s="21">
        <f t="shared" si="8"/>
        <v>70.34</v>
      </c>
      <c r="BU6" s="21">
        <f t="shared" si="8"/>
        <v>81.95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236.87</v>
      </c>
      <c r="CC6" s="21">
        <f t="shared" ref="CC6:CK6" si="9">IF(CC7="",NA(),CC7)</f>
        <v>235.43</v>
      </c>
      <c r="CD6" s="21">
        <f t="shared" si="9"/>
        <v>287.89</v>
      </c>
      <c r="CE6" s="21">
        <f t="shared" si="9"/>
        <v>363.34</v>
      </c>
      <c r="CF6" s="21">
        <f t="shared" si="9"/>
        <v>290.14999999999998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0">
        <f>IF(CM7="",NA(),CM7)</f>
        <v>0</v>
      </c>
      <c r="CN6" s="20">
        <f t="shared" ref="CN6:CV6" si="10">IF(CN7="",NA(),CN7)</f>
        <v>0</v>
      </c>
      <c r="CO6" s="21">
        <f t="shared" si="10"/>
        <v>74.78</v>
      </c>
      <c r="CP6" s="21">
        <f t="shared" si="10"/>
        <v>31.03</v>
      </c>
      <c r="CQ6" s="21">
        <f t="shared" si="10"/>
        <v>35.340000000000003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85.51</v>
      </c>
      <c r="CY6" s="21">
        <f t="shared" ref="CY6:DG6" si="11">IF(CY7="",NA(),CY7)</f>
        <v>87.06</v>
      </c>
      <c r="CZ6" s="21">
        <f t="shared" si="11"/>
        <v>87.31</v>
      </c>
      <c r="DA6" s="21">
        <f t="shared" si="11"/>
        <v>85.45</v>
      </c>
      <c r="DB6" s="21">
        <f t="shared" si="11"/>
        <v>87.27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314021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23.86</v>
      </c>
      <c r="Q7" s="24">
        <v>100</v>
      </c>
      <c r="R7" s="24">
        <v>4120</v>
      </c>
      <c r="S7" s="24">
        <v>2742</v>
      </c>
      <c r="T7" s="24">
        <v>133.97999999999999</v>
      </c>
      <c r="U7" s="24">
        <v>20.47</v>
      </c>
      <c r="V7" s="24">
        <v>644</v>
      </c>
      <c r="W7" s="24">
        <v>0.67</v>
      </c>
      <c r="X7" s="24">
        <v>961.19</v>
      </c>
      <c r="Y7" s="24">
        <v>99.48</v>
      </c>
      <c r="Z7" s="24">
        <v>100</v>
      </c>
      <c r="AA7" s="24">
        <v>100</v>
      </c>
      <c r="AB7" s="24">
        <v>100.13</v>
      </c>
      <c r="AC7" s="24">
        <v>102.05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15.91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98.53</v>
      </c>
      <c r="BR7" s="24">
        <v>96.21</v>
      </c>
      <c r="BS7" s="24">
        <v>81.08</v>
      </c>
      <c r="BT7" s="24">
        <v>70.34</v>
      </c>
      <c r="BU7" s="24">
        <v>81.95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236.87</v>
      </c>
      <c r="CC7" s="24">
        <v>235.43</v>
      </c>
      <c r="CD7" s="24">
        <v>287.89</v>
      </c>
      <c r="CE7" s="24">
        <v>363.34</v>
      </c>
      <c r="CF7" s="24">
        <v>290.14999999999998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0</v>
      </c>
      <c r="CN7" s="24">
        <v>0</v>
      </c>
      <c r="CO7" s="24">
        <v>74.78</v>
      </c>
      <c r="CP7" s="24">
        <v>31.03</v>
      </c>
      <c r="CQ7" s="24">
        <v>35.340000000000003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85.51</v>
      </c>
      <c r="CY7" s="24">
        <v>87.06</v>
      </c>
      <c r="CZ7" s="24">
        <v>87.31</v>
      </c>
      <c r="DA7" s="24">
        <v>85.45</v>
      </c>
      <c r="DB7" s="24">
        <v>87.27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U0095@DM402E.LOCALTASK</cp:lastModifiedBy>
  <cp:lastPrinted>2025-01-29T04:34:51Z</cp:lastPrinted>
  <dcterms:created xsi:type="dcterms:W3CDTF">2025-01-24T07:35:40Z</dcterms:created>
  <dcterms:modified xsi:type="dcterms:W3CDTF">2025-01-29T04:34:54Z</dcterms:modified>
  <cp:category/>
</cp:coreProperties>
</file>