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６年度\R7.3公表分\③公表資料\01_統計表\"/>
    </mc:Choice>
  </mc:AlternateContent>
  <xr:revisionPtr revIDLastSave="0" documentId="13_ncr:1_{13FFA8C5-E4C0-4727-A2F5-5FC002A84D41}" xr6:coauthVersionLast="47" xr6:coauthVersionMax="47" xr10:uidLastSave="{00000000-0000-0000-0000-000000000000}"/>
  <bookViews>
    <workbookView xWindow="-28910" yWindow="-110" windowWidth="29020" windowHeight="158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<sst xmlns="http://schemas.openxmlformats.org/spreadsheetml/2006/main" count="207" uniqueCount="66">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</sst>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B10+B11</f>
        <v>-668</v>
      </c>
      <c r="C9" s="17">
        <f>C10+C11</f>
        <v>35</v>
      </c>
      <c r="D9" s="17">
        <f>D10+D11</f>
        <v>-116</v>
      </c>
      <c r="E9" s="17">
        <f>E10+E11</f>
        <v>-563</v>
      </c>
      <c r="F9" s="17">
        <f>F10+F11</f>
        <v>217</v>
      </c>
      <c r="G9" s="17">
        <f>G10+G11</f>
        <v>-23</v>
      </c>
      <c r="H9" s="17">
        <f>H10+H11</f>
        <v>780</v>
      </c>
      <c r="I9" s="17">
        <f>I10+I11</f>
        <v>65</v>
      </c>
      <c r="J9" s="28">
        <f t="shared" ref="J9:J19" si="0">K9-L9</f>
        <v>-13.884782286721851</v>
      </c>
      <c r="K9" s="32">
        <v>5.3516834035855103</v>
      </c>
      <c r="L9" s="32">
        <v>19.236465690307362</v>
      </c>
      <c r="M9" s="17">
        <f t="shared" ref="M9:U9" si="1">M10+M11</f>
        <v>-105</v>
      </c>
      <c r="N9" s="17">
        <f t="shared" si="1"/>
        <v>864</v>
      </c>
      <c r="O9" s="17">
        <f t="shared" si="1"/>
        <v>16</v>
      </c>
      <c r="P9" s="17">
        <f t="shared" si="1"/>
        <v>538</v>
      </c>
      <c r="Q9" s="17">
        <f t="shared" si="1"/>
        <v>326</v>
      </c>
      <c r="R9" s="17">
        <f t="shared" si="1"/>
        <v>969</v>
      </c>
      <c r="S9" s="17">
        <f t="shared" si="1"/>
        <v>44</v>
      </c>
      <c r="T9" s="17">
        <f t="shared" si="1"/>
        <v>643</v>
      </c>
      <c r="U9" s="17">
        <f t="shared" si="1"/>
        <v>326</v>
      </c>
      <c r="V9" s="28">
        <v>-2.5895242275413715</v>
      </c>
    </row>
    <row r="10" spans="1:22" ht="18.75" customHeight="1" x14ac:dyDescent="0.2">
      <c r="A10" s="6" t="s">
        <v>28</v>
      </c>
      <c r="B10" s="18">
        <f>B20+B21+B22+B23</f>
        <v>-430</v>
      </c>
      <c r="C10" s="18">
        <f>C20+C21+C22+C23</f>
        <v>61</v>
      </c>
      <c r="D10" s="18">
        <f>D20+D21+D22+D23</f>
        <v>-14</v>
      </c>
      <c r="E10" s="18">
        <f>E20+E21+E22+E23</f>
        <v>-372</v>
      </c>
      <c r="F10" s="18">
        <f>F20+F21+F22+F23</f>
        <v>180</v>
      </c>
      <c r="G10" s="18">
        <f>G20+G21+G22+G23</f>
        <v>-22</v>
      </c>
      <c r="H10" s="18">
        <f>H20+H21+H22+H23</f>
        <v>552</v>
      </c>
      <c r="I10" s="18">
        <f>I20+I21+I22+I23</f>
        <v>60</v>
      </c>
      <c r="J10" s="25">
        <f t="shared" si="0"/>
        <v>-12.121971783606469</v>
      </c>
      <c r="K10" s="33">
        <v>5.8654702178740967</v>
      </c>
      <c r="L10" s="33">
        <v>17.987442001480566</v>
      </c>
      <c r="M10" s="18">
        <f t="shared" ref="M10:U10" si="2">M20+M21+M22+M23</f>
        <v>-58</v>
      </c>
      <c r="N10" s="18">
        <f t="shared" si="2"/>
        <v>671</v>
      </c>
      <c r="O10" s="18">
        <f t="shared" si="2"/>
        <v>45</v>
      </c>
      <c r="P10" s="18">
        <f t="shared" si="2"/>
        <v>452</v>
      </c>
      <c r="Q10" s="18">
        <f t="shared" si="2"/>
        <v>219</v>
      </c>
      <c r="R10" s="18">
        <f t="shared" si="2"/>
        <v>729</v>
      </c>
      <c r="S10" s="18">
        <f t="shared" si="2"/>
        <v>-23</v>
      </c>
      <c r="T10" s="18">
        <f t="shared" si="2"/>
        <v>516</v>
      </c>
      <c r="U10" s="18">
        <f t="shared" si="2"/>
        <v>213</v>
      </c>
      <c r="V10" s="25">
        <v>-1.8899848479816512</v>
      </c>
    </row>
    <row r="11" spans="1:22" ht="18.75" customHeight="1" x14ac:dyDescent="0.2">
      <c r="A11" s="2" t="s">
        <v>27</v>
      </c>
      <c r="B11" s="19">
        <f>B12+B13+B14+B15+B16</f>
        <v>-238</v>
      </c>
      <c r="C11" s="19">
        <f>C12+C13+C14+C15+C16</f>
        <v>-26</v>
      </c>
      <c r="D11" s="19">
        <f>D12+D13+D14+D15+D16</f>
        <v>-102</v>
      </c>
      <c r="E11" s="19">
        <f>E12+E13+E14+E15+E16</f>
        <v>-191</v>
      </c>
      <c r="F11" s="19">
        <f>F12+F13+F14+F15+F16</f>
        <v>37</v>
      </c>
      <c r="G11" s="19">
        <f>G12+G13+G14+G15+G16</f>
        <v>-1</v>
      </c>
      <c r="H11" s="19">
        <f>H12+H13+H14+H15+H16</f>
        <v>228</v>
      </c>
      <c r="I11" s="19">
        <f>I12+I13+I14+I15+I16</f>
        <v>5</v>
      </c>
      <c r="J11" s="27">
        <f t="shared" si="0"/>
        <v>-19.371368997140209</v>
      </c>
      <c r="K11" s="34">
        <v>3.7525688633203549</v>
      </c>
      <c r="L11" s="34">
        <v>23.123937860460565</v>
      </c>
      <c r="M11" s="19">
        <f t="shared" ref="M11:U11" si="3">M12+M13+M14+M15+M16</f>
        <v>-47</v>
      </c>
      <c r="N11" s="19">
        <f t="shared" si="3"/>
        <v>193</v>
      </c>
      <c r="O11" s="19">
        <f t="shared" si="3"/>
        <v>-29</v>
      </c>
      <c r="P11" s="19">
        <f t="shared" si="3"/>
        <v>86</v>
      </c>
      <c r="Q11" s="19">
        <f t="shared" si="3"/>
        <v>107</v>
      </c>
      <c r="R11" s="19">
        <f t="shared" si="3"/>
        <v>240</v>
      </c>
      <c r="S11" s="19">
        <f t="shared" si="3"/>
        <v>67</v>
      </c>
      <c r="T11" s="19">
        <f t="shared" si="3"/>
        <v>127</v>
      </c>
      <c r="U11" s="19">
        <f t="shared" si="3"/>
        <v>113</v>
      </c>
      <c r="V11" s="30">
        <v>-4.7667766642177476</v>
      </c>
    </row>
    <row r="12" spans="1:22" ht="18.75" customHeight="1" x14ac:dyDescent="0.2">
      <c r="A12" s="6" t="s">
        <v>26</v>
      </c>
      <c r="B12" s="18">
        <f>B24</f>
        <v>-17</v>
      </c>
      <c r="C12" s="18">
        <f>C24</f>
        <v>5</v>
      </c>
      <c r="D12" s="18">
        <f>D24</f>
        <v>-2</v>
      </c>
      <c r="E12" s="18">
        <f>E24</f>
        <v>-9</v>
      </c>
      <c r="F12" s="18">
        <f>F24</f>
        <v>4</v>
      </c>
      <c r="G12" s="18">
        <f>G24</f>
        <v>-1</v>
      </c>
      <c r="H12" s="18">
        <f>H24</f>
        <v>13</v>
      </c>
      <c r="I12" s="18">
        <f>I24</f>
        <v>-11</v>
      </c>
      <c r="J12" s="25">
        <f t="shared" si="0"/>
        <v>-11.497591980735848</v>
      </c>
      <c r="K12" s="33">
        <v>5.1100408803270421</v>
      </c>
      <c r="L12" s="33">
        <v>16.607632861062889</v>
      </c>
      <c r="M12" s="18">
        <f t="shared" ref="M12:U12" si="4">M24</f>
        <v>-8</v>
      </c>
      <c r="N12" s="18">
        <f t="shared" si="4"/>
        <v>11</v>
      </c>
      <c r="O12" s="18">
        <f t="shared" si="4"/>
        <v>-4</v>
      </c>
      <c r="P12" s="18">
        <f t="shared" si="4"/>
        <v>7</v>
      </c>
      <c r="Q12" s="18">
        <f t="shared" si="4"/>
        <v>4</v>
      </c>
      <c r="R12" s="18">
        <f t="shared" si="4"/>
        <v>19</v>
      </c>
      <c r="S12" s="18">
        <f t="shared" si="4"/>
        <v>8</v>
      </c>
      <c r="T12" s="18">
        <f t="shared" si="4"/>
        <v>15</v>
      </c>
      <c r="U12" s="18">
        <f t="shared" si="4"/>
        <v>4</v>
      </c>
      <c r="V12" s="25">
        <v>-10.220081760654088</v>
      </c>
    </row>
    <row r="13" spans="1:22" ht="18.75" customHeight="1" x14ac:dyDescent="0.2">
      <c r="A13" s="4" t="s">
        <v>25</v>
      </c>
      <c r="B13" s="20">
        <f>B25+B26+B27</f>
        <v>-36</v>
      </c>
      <c r="C13" s="20">
        <f>C25+C26+C27</f>
        <v>41</v>
      </c>
      <c r="D13" s="20">
        <f>D25+D26+D27</f>
        <v>3</v>
      </c>
      <c r="E13" s="20">
        <f>E25+E26+E27</f>
        <v>-43</v>
      </c>
      <c r="F13" s="20">
        <f>F25+F26+F27</f>
        <v>3</v>
      </c>
      <c r="G13" s="20">
        <f>G25+G26+G27</f>
        <v>3</v>
      </c>
      <c r="H13" s="20">
        <f>H25+H26+H27</f>
        <v>46</v>
      </c>
      <c r="I13" s="20">
        <f>I25+I26+I27</f>
        <v>4</v>
      </c>
      <c r="J13" s="26">
        <f t="shared" si="0"/>
        <v>-24.609725349506707</v>
      </c>
      <c r="K13" s="35">
        <v>1.7169575825237238</v>
      </c>
      <c r="L13" s="35">
        <v>26.32668293203043</v>
      </c>
      <c r="M13" s="20">
        <f t="shared" ref="M13:U13" si="5">M25+M26+M27</f>
        <v>7</v>
      </c>
      <c r="N13" s="20">
        <f t="shared" si="5"/>
        <v>26</v>
      </c>
      <c r="O13" s="20">
        <f t="shared" si="5"/>
        <v>-5</v>
      </c>
      <c r="P13" s="20">
        <f t="shared" si="5"/>
        <v>14</v>
      </c>
      <c r="Q13" s="20">
        <f t="shared" si="5"/>
        <v>12</v>
      </c>
      <c r="R13" s="20">
        <f t="shared" si="5"/>
        <v>19</v>
      </c>
      <c r="S13" s="20">
        <f t="shared" si="5"/>
        <v>-9</v>
      </c>
      <c r="T13" s="20">
        <f t="shared" si="5"/>
        <v>8</v>
      </c>
      <c r="U13" s="20">
        <f t="shared" si="5"/>
        <v>11</v>
      </c>
      <c r="V13" s="26">
        <v>4.0062343592220202</v>
      </c>
    </row>
    <row r="14" spans="1:22" ht="18.75" customHeight="1" x14ac:dyDescent="0.2">
      <c r="A14" s="4" t="s">
        <v>24</v>
      </c>
      <c r="B14" s="20">
        <f>B28+B29+B30+B31</f>
        <v>-85</v>
      </c>
      <c r="C14" s="20">
        <f>C28+C29+C30+C31</f>
        <v>-38</v>
      </c>
      <c r="D14" s="20">
        <f>D28+D29+D30+D31</f>
        <v>-36</v>
      </c>
      <c r="E14" s="20">
        <f>E28+E29+E30+E31</f>
        <v>-73</v>
      </c>
      <c r="F14" s="20">
        <f>F28+F29+F30+F31</f>
        <v>16</v>
      </c>
      <c r="G14" s="20">
        <f>G28+G29+G30+G31</f>
        <v>-1</v>
      </c>
      <c r="H14" s="20">
        <f>H28+H29+H30+H31</f>
        <v>89</v>
      </c>
      <c r="I14" s="20">
        <f>I28+I29+I30+I31</f>
        <v>16</v>
      </c>
      <c r="J14" s="26">
        <f t="shared" si="0"/>
        <v>-19.216234382527468</v>
      </c>
      <c r="K14" s="35">
        <v>4.2117773989101304</v>
      </c>
      <c r="L14" s="35">
        <v>23.428011781437597</v>
      </c>
      <c r="M14" s="20">
        <f t="shared" ref="M14:U14" si="6">M28+M29+M30+M31</f>
        <v>-12</v>
      </c>
      <c r="N14" s="20">
        <f t="shared" si="6"/>
        <v>73</v>
      </c>
      <c r="O14" s="20">
        <f t="shared" si="6"/>
        <v>-14</v>
      </c>
      <c r="P14" s="20">
        <f t="shared" si="6"/>
        <v>30</v>
      </c>
      <c r="Q14" s="20">
        <f t="shared" si="6"/>
        <v>43</v>
      </c>
      <c r="R14" s="20">
        <f t="shared" si="6"/>
        <v>85</v>
      </c>
      <c r="S14" s="20">
        <f t="shared" si="6"/>
        <v>5</v>
      </c>
      <c r="T14" s="20">
        <f t="shared" si="6"/>
        <v>43</v>
      </c>
      <c r="U14" s="20">
        <f t="shared" si="6"/>
        <v>42</v>
      </c>
      <c r="V14" s="26">
        <v>-3.1588330491825936</v>
      </c>
    </row>
    <row r="15" spans="1:22" ht="18.75" customHeight="1" x14ac:dyDescent="0.2">
      <c r="A15" s="4" t="s">
        <v>23</v>
      </c>
      <c r="B15" s="20">
        <f>B32+B33+B34+B35</f>
        <v>-72</v>
      </c>
      <c r="C15" s="20">
        <f>C32+C33+C34+C35</f>
        <v>-18</v>
      </c>
      <c r="D15" s="20">
        <f>D32+D33+D34+D35</f>
        <v>-42</v>
      </c>
      <c r="E15" s="20">
        <f>E32+E33+E34+E35</f>
        <v>-49</v>
      </c>
      <c r="F15" s="20">
        <f>F32+F33+F34+F35</f>
        <v>12</v>
      </c>
      <c r="G15" s="20">
        <f>G32+G33+G34+G35</f>
        <v>0</v>
      </c>
      <c r="H15" s="20">
        <f>H32+H33+H34+H35</f>
        <v>61</v>
      </c>
      <c r="I15" s="22">
        <f>I32+I33+I34+I35</f>
        <v>-7</v>
      </c>
      <c r="J15" s="26">
        <f>K15-L15</f>
        <v>-17.032879123223374</v>
      </c>
      <c r="K15" s="35">
        <v>4.1713173362996034</v>
      </c>
      <c r="L15" s="35">
        <v>21.204196459522979</v>
      </c>
      <c r="M15" s="22">
        <f t="shared" ref="M15:U15" si="7">M32+M33+M34+M35</f>
        <v>-23</v>
      </c>
      <c r="N15" s="20">
        <f t="shared" si="7"/>
        <v>71</v>
      </c>
      <c r="O15" s="20">
        <f t="shared" si="7"/>
        <v>-3</v>
      </c>
      <c r="P15" s="20">
        <f t="shared" si="7"/>
        <v>27</v>
      </c>
      <c r="Q15" s="20">
        <f t="shared" si="7"/>
        <v>44</v>
      </c>
      <c r="R15" s="20">
        <f>R32+R33+R34+R35</f>
        <v>94</v>
      </c>
      <c r="S15" s="20">
        <f t="shared" si="7"/>
        <v>46</v>
      </c>
      <c r="T15" s="20">
        <f t="shared" si="7"/>
        <v>50</v>
      </c>
      <c r="U15" s="20">
        <f t="shared" si="7"/>
        <v>44</v>
      </c>
      <c r="V15" s="26">
        <v>-7.9950248945742395</v>
      </c>
    </row>
    <row r="16" spans="1:22" ht="18.75" customHeight="1" x14ac:dyDescent="0.2">
      <c r="A16" s="2" t="s">
        <v>22</v>
      </c>
      <c r="B16" s="19">
        <f>B36+B37+B38</f>
        <v>-28</v>
      </c>
      <c r="C16" s="19">
        <f>C36+C37+C38</f>
        <v>-16</v>
      </c>
      <c r="D16" s="19">
        <f>D36+D37+D38</f>
        <v>-25</v>
      </c>
      <c r="E16" s="19">
        <f>E36+E37+E38</f>
        <v>-17</v>
      </c>
      <c r="F16" s="19">
        <f>F36+F37+F38</f>
        <v>2</v>
      </c>
      <c r="G16" s="19">
        <f>G36+G37+G38</f>
        <v>-2</v>
      </c>
      <c r="H16" s="19">
        <f>H36+H37+H38</f>
        <v>19</v>
      </c>
      <c r="I16" s="19">
        <f>I36+I37+I38</f>
        <v>3</v>
      </c>
      <c r="J16" s="27">
        <f t="shared" si="0"/>
        <v>-25.985828196194053</v>
      </c>
      <c r="K16" s="34">
        <v>3.0571562583757705</v>
      </c>
      <c r="L16" s="34">
        <v>29.042984454569822</v>
      </c>
      <c r="M16" s="19">
        <f t="shared" ref="M16:U16" si="8">M36+M37+M38</f>
        <v>-11</v>
      </c>
      <c r="N16" s="19">
        <f t="shared" si="8"/>
        <v>12</v>
      </c>
      <c r="O16" s="19">
        <f t="shared" si="8"/>
        <v>-3</v>
      </c>
      <c r="P16" s="19">
        <f t="shared" si="8"/>
        <v>8</v>
      </c>
      <c r="Q16" s="19">
        <f t="shared" si="8"/>
        <v>4</v>
      </c>
      <c r="R16" s="19">
        <f t="shared" si="8"/>
        <v>23</v>
      </c>
      <c r="S16" s="19">
        <f t="shared" si="8"/>
        <v>17</v>
      </c>
      <c r="T16" s="19">
        <f t="shared" si="8"/>
        <v>11</v>
      </c>
      <c r="U16" s="19">
        <f t="shared" si="8"/>
        <v>12</v>
      </c>
      <c r="V16" s="30">
        <v>-16.814359421066733</v>
      </c>
    </row>
    <row r="17" spans="1:22" ht="18.75" customHeight="1" x14ac:dyDescent="0.2">
      <c r="A17" s="6" t="s">
        <v>21</v>
      </c>
      <c r="B17" s="18">
        <f>B12+B13+B20</f>
        <v>-264</v>
      </c>
      <c r="C17" s="18">
        <f>C12+C13+C20</f>
        <v>57</v>
      </c>
      <c r="D17" s="18">
        <f>D12+D13+D20</f>
        <v>5</v>
      </c>
      <c r="E17" s="18">
        <f>E12+E13+E20</f>
        <v>-209</v>
      </c>
      <c r="F17" s="18">
        <f>F12+F13+F20</f>
        <v>89</v>
      </c>
      <c r="G17" s="18">
        <f>G12+G13+G20</f>
        <v>-3</v>
      </c>
      <c r="H17" s="18">
        <f>H12+H13+H20</f>
        <v>298</v>
      </c>
      <c r="I17" s="18">
        <f>I12+I13+I20</f>
        <v>19</v>
      </c>
      <c r="J17" s="25">
        <f t="shared" si="0"/>
        <v>-12.712429301328818</v>
      </c>
      <c r="K17" s="33">
        <v>5.4134268316663379</v>
      </c>
      <c r="L17" s="33">
        <v>18.125856132995157</v>
      </c>
      <c r="M17" s="18">
        <f t="shared" ref="M17:U17" si="9">M12+M13+M20</f>
        <v>-55</v>
      </c>
      <c r="N17" s="18">
        <f t="shared" si="9"/>
        <v>242</v>
      </c>
      <c r="O17" s="18">
        <f t="shared" si="9"/>
        <v>-22</v>
      </c>
      <c r="P17" s="18">
        <f t="shared" si="9"/>
        <v>179</v>
      </c>
      <c r="Q17" s="18">
        <f t="shared" si="9"/>
        <v>63</v>
      </c>
      <c r="R17" s="18">
        <f t="shared" si="9"/>
        <v>297</v>
      </c>
      <c r="S17" s="18">
        <f t="shared" si="9"/>
        <v>-49</v>
      </c>
      <c r="T17" s="18">
        <f t="shared" si="9"/>
        <v>225</v>
      </c>
      <c r="U17" s="18">
        <f t="shared" si="9"/>
        <v>72</v>
      </c>
      <c r="V17" s="25">
        <v>-3.3453761319286421</v>
      </c>
    </row>
    <row r="18" spans="1:22" ht="18.75" customHeight="1" x14ac:dyDescent="0.2">
      <c r="A18" s="4" t="s">
        <v>20</v>
      </c>
      <c r="B18" s="20">
        <f>B14+B22</f>
        <v>-133</v>
      </c>
      <c r="C18" s="20">
        <f>C14+C22</f>
        <v>2</v>
      </c>
      <c r="D18" s="20">
        <f>D14+D22</f>
        <v>-35</v>
      </c>
      <c r="E18" s="20">
        <f>E14+E22</f>
        <v>-122</v>
      </c>
      <c r="F18" s="20">
        <f>F14+F22</f>
        <v>31</v>
      </c>
      <c r="G18" s="20">
        <f>G14+G22</f>
        <v>-4</v>
      </c>
      <c r="H18" s="20">
        <f>H14+H22</f>
        <v>153</v>
      </c>
      <c r="I18" s="20">
        <f>I14+I22</f>
        <v>0</v>
      </c>
      <c r="J18" s="26">
        <f t="shared" si="0"/>
        <v>-17.068862684008703</v>
      </c>
      <c r="K18" s="35">
        <v>4.3371700262645065</v>
      </c>
      <c r="L18" s="35">
        <v>21.406032710273209</v>
      </c>
      <c r="M18" s="20">
        <f t="shared" ref="M18:U18" si="10">M14+M22</f>
        <v>-11</v>
      </c>
      <c r="N18" s="20">
        <f t="shared" si="10"/>
        <v>155</v>
      </c>
      <c r="O18" s="20">
        <f t="shared" si="10"/>
        <v>-21</v>
      </c>
      <c r="P18" s="20">
        <f t="shared" si="10"/>
        <v>71</v>
      </c>
      <c r="Q18" s="20">
        <f t="shared" si="10"/>
        <v>84</v>
      </c>
      <c r="R18" s="20">
        <f t="shared" si="10"/>
        <v>166</v>
      </c>
      <c r="S18" s="20">
        <f t="shared" si="10"/>
        <v>10</v>
      </c>
      <c r="T18" s="20">
        <f t="shared" si="10"/>
        <v>78</v>
      </c>
      <c r="U18" s="20">
        <f t="shared" si="10"/>
        <v>88</v>
      </c>
      <c r="V18" s="26">
        <v>-1.5389958157712798</v>
      </c>
    </row>
    <row r="19" spans="1:22" ht="18.75" customHeight="1" x14ac:dyDescent="0.2">
      <c r="A19" s="2" t="s">
        <v>19</v>
      </c>
      <c r="B19" s="19">
        <f>B15+B16+B21+B23</f>
        <v>-271</v>
      </c>
      <c r="C19" s="19">
        <f>C15+C16+C21+C23</f>
        <v>-24</v>
      </c>
      <c r="D19" s="19">
        <f>D15+D16+D21+D23</f>
        <v>-86</v>
      </c>
      <c r="E19" s="19">
        <f>E15+E16+E21+E23</f>
        <v>-232</v>
      </c>
      <c r="F19" s="19">
        <f>F15+F16+F21+F23</f>
        <v>97</v>
      </c>
      <c r="G19" s="19">
        <f>G15+G16+G21+G23</f>
        <v>-16</v>
      </c>
      <c r="H19" s="19">
        <f>H15+H16+H21+H23</f>
        <v>329</v>
      </c>
      <c r="I19" s="21">
        <f>I15+I16+I21+I23</f>
        <v>46</v>
      </c>
      <c r="J19" s="27">
        <f t="shared" si="0"/>
        <v>-13.679351351910197</v>
      </c>
      <c r="K19" s="34">
        <v>5.7193839704107301</v>
      </c>
      <c r="L19" s="34">
        <v>19.398735322320928</v>
      </c>
      <c r="M19" s="21">
        <f t="shared" ref="M19:U19" si="11">M15+M16+M21+M23</f>
        <v>-39</v>
      </c>
      <c r="N19" s="21">
        <f>N15+N16+N21+N23</f>
        <v>467</v>
      </c>
      <c r="O19" s="19">
        <f t="shared" si="11"/>
        <v>59</v>
      </c>
      <c r="P19" s="19">
        <f t="shared" si="11"/>
        <v>288</v>
      </c>
      <c r="Q19" s="19">
        <f t="shared" si="11"/>
        <v>179</v>
      </c>
      <c r="R19" s="19">
        <f t="shared" si="11"/>
        <v>506</v>
      </c>
      <c r="S19" s="19">
        <f t="shared" si="11"/>
        <v>83</v>
      </c>
      <c r="T19" s="19">
        <f t="shared" si="11"/>
        <v>340</v>
      </c>
      <c r="U19" s="19">
        <f t="shared" si="11"/>
        <v>166</v>
      </c>
      <c r="V19" s="30">
        <v>-2.2995461324331856</v>
      </c>
    </row>
    <row r="20" spans="1:22" ht="18.75" customHeight="1" x14ac:dyDescent="0.2">
      <c r="A20" s="5" t="s">
        <v>18</v>
      </c>
      <c r="B20" s="18">
        <f>E20+M20</f>
        <v>-211</v>
      </c>
      <c r="C20" s="18">
        <v>11</v>
      </c>
      <c r="D20" s="18">
        <f>G20-I20+O20-S20</f>
        <v>4</v>
      </c>
      <c r="E20" s="18">
        <f>F20-H20</f>
        <v>-157</v>
      </c>
      <c r="F20" s="18">
        <v>82</v>
      </c>
      <c r="G20" s="18">
        <v>-5</v>
      </c>
      <c r="H20" s="18">
        <v>239</v>
      </c>
      <c r="I20" s="18">
        <v>26</v>
      </c>
      <c r="J20" s="25">
        <f>K20-L20</f>
        <v>-11.286394955480734</v>
      </c>
      <c r="K20" s="33">
        <v>5.8948050085950312</v>
      </c>
      <c r="L20" s="33">
        <v>17.181199964075766</v>
      </c>
      <c r="M20" s="18">
        <f>N20-R20</f>
        <v>-54</v>
      </c>
      <c r="N20" s="18">
        <f>P20+Q20</f>
        <v>205</v>
      </c>
      <c r="O20" s="22">
        <v>-13</v>
      </c>
      <c r="P20" s="22">
        <v>158</v>
      </c>
      <c r="Q20" s="22">
        <v>47</v>
      </c>
      <c r="R20" s="22">
        <f>SUM(T20:U20)</f>
        <v>259</v>
      </c>
      <c r="S20" s="22">
        <v>-48</v>
      </c>
      <c r="T20" s="22">
        <v>202</v>
      </c>
      <c r="U20" s="22">
        <v>57</v>
      </c>
      <c r="V20" s="29">
        <v>-3.8819447617577048</v>
      </c>
    </row>
    <row r="21" spans="1:22" ht="18.75" customHeight="1" x14ac:dyDescent="0.2">
      <c r="A21" s="3" t="s">
        <v>17</v>
      </c>
      <c r="B21" s="20">
        <f t="shared" ref="B21:B38" si="12">E21+M21</f>
        <v>-128</v>
      </c>
      <c r="C21" s="20">
        <v>-14</v>
      </c>
      <c r="D21" s="20">
        <f t="shared" ref="D21:D38" si="13">G21-I21+O21-S21</f>
        <v>3</v>
      </c>
      <c r="E21" s="20">
        <f t="shared" ref="E21:E38" si="14">F21-H21</f>
        <v>-128</v>
      </c>
      <c r="F21" s="20">
        <v>73</v>
      </c>
      <c r="G21" s="20">
        <v>-14</v>
      </c>
      <c r="H21" s="20">
        <v>201</v>
      </c>
      <c r="I21" s="20">
        <v>46</v>
      </c>
      <c r="J21" s="26">
        <f t="shared" ref="J21:J38" si="15">K21-L21</f>
        <v>-11.616585062145747</v>
      </c>
      <c r="K21" s="35">
        <v>6.6250836682549963</v>
      </c>
      <c r="L21" s="35">
        <v>18.241668730400743</v>
      </c>
      <c r="M21" s="20">
        <f t="shared" ref="M21:M38" si="16">N21-R21</f>
        <v>0</v>
      </c>
      <c r="N21" s="20">
        <f t="shared" ref="N21:N38" si="17">P21+Q21</f>
        <v>303</v>
      </c>
      <c r="O21" s="20">
        <v>49</v>
      </c>
      <c r="P21" s="20">
        <v>199</v>
      </c>
      <c r="Q21" s="20">
        <v>104</v>
      </c>
      <c r="R21" s="20">
        <f t="shared" ref="R21:R38" si="18">SUM(T21:U21)</f>
        <v>303</v>
      </c>
      <c r="S21" s="20">
        <v>-14</v>
      </c>
      <c r="T21" s="20">
        <v>220</v>
      </c>
      <c r="U21" s="20">
        <v>83</v>
      </c>
      <c r="V21" s="26">
        <v>0</v>
      </c>
    </row>
    <row r="22" spans="1:22" ht="18.75" customHeight="1" x14ac:dyDescent="0.2">
      <c r="A22" s="3" t="s">
        <v>16</v>
      </c>
      <c r="B22" s="20">
        <f t="shared" si="12"/>
        <v>-48</v>
      </c>
      <c r="C22" s="20">
        <v>40</v>
      </c>
      <c r="D22" s="20">
        <f t="shared" si="13"/>
        <v>1</v>
      </c>
      <c r="E22" s="20">
        <f t="shared" si="14"/>
        <v>-49</v>
      </c>
      <c r="F22" s="20">
        <v>15</v>
      </c>
      <c r="G22" s="20">
        <v>-3</v>
      </c>
      <c r="H22" s="20">
        <v>64</v>
      </c>
      <c r="I22" s="20">
        <v>-16</v>
      </c>
      <c r="J22" s="26">
        <f t="shared" si="15"/>
        <v>-14.632777421423988</v>
      </c>
      <c r="K22" s="35">
        <v>4.4794216596195886</v>
      </c>
      <c r="L22" s="35">
        <v>19.112199081043578</v>
      </c>
      <c r="M22" s="20">
        <f t="shared" si="16"/>
        <v>1</v>
      </c>
      <c r="N22" s="20">
        <f t="shared" si="17"/>
        <v>82</v>
      </c>
      <c r="O22" s="20">
        <v>-7</v>
      </c>
      <c r="P22" s="20">
        <v>41</v>
      </c>
      <c r="Q22" s="20">
        <v>41</v>
      </c>
      <c r="R22" s="20">
        <f t="shared" si="18"/>
        <v>81</v>
      </c>
      <c r="S22" s="20">
        <v>5</v>
      </c>
      <c r="T22" s="20">
        <v>35</v>
      </c>
      <c r="U22" s="20">
        <v>46</v>
      </c>
      <c r="V22" s="26">
        <v>0.29862811064130668</v>
      </c>
    </row>
    <row r="23" spans="1:22" ht="18.75" customHeight="1" x14ac:dyDescent="0.2">
      <c r="A23" s="1" t="s">
        <v>15</v>
      </c>
      <c r="B23" s="19">
        <f t="shared" si="12"/>
        <v>-43</v>
      </c>
      <c r="C23" s="19">
        <v>24</v>
      </c>
      <c r="D23" s="19">
        <f t="shared" si="13"/>
        <v>-22</v>
      </c>
      <c r="E23" s="19">
        <f t="shared" si="14"/>
        <v>-38</v>
      </c>
      <c r="F23" s="19">
        <v>10</v>
      </c>
      <c r="G23" s="19">
        <v>0</v>
      </c>
      <c r="H23" s="19">
        <v>48</v>
      </c>
      <c r="I23" s="21">
        <v>4</v>
      </c>
      <c r="J23" s="27">
        <f t="shared" si="15"/>
        <v>-15.76666696979893</v>
      </c>
      <c r="K23" s="34">
        <v>4.1491228867891934</v>
      </c>
      <c r="L23" s="34">
        <v>19.915789856588123</v>
      </c>
      <c r="M23" s="21">
        <f t="shared" si="16"/>
        <v>-5</v>
      </c>
      <c r="N23" s="21">
        <f t="shared" si="17"/>
        <v>81</v>
      </c>
      <c r="O23" s="19">
        <v>16</v>
      </c>
      <c r="P23" s="19">
        <v>54</v>
      </c>
      <c r="Q23" s="19">
        <v>27</v>
      </c>
      <c r="R23" s="19">
        <f t="shared" si="18"/>
        <v>86</v>
      </c>
      <c r="S23" s="19">
        <v>34</v>
      </c>
      <c r="T23" s="19">
        <v>59</v>
      </c>
      <c r="U23" s="19">
        <v>27</v>
      </c>
      <c r="V23" s="31">
        <v>-2.0745614433946002</v>
      </c>
    </row>
    <row r="24" spans="1:22" ht="18.75" customHeight="1" x14ac:dyDescent="0.2">
      <c r="A24" s="7" t="s">
        <v>14</v>
      </c>
      <c r="B24" s="17">
        <f t="shared" si="12"/>
        <v>-17</v>
      </c>
      <c r="C24" s="17">
        <v>5</v>
      </c>
      <c r="D24" s="18">
        <f t="shared" si="13"/>
        <v>-2</v>
      </c>
      <c r="E24" s="18">
        <f t="shared" si="14"/>
        <v>-9</v>
      </c>
      <c r="F24" s="17">
        <v>4</v>
      </c>
      <c r="G24" s="17">
        <v>-1</v>
      </c>
      <c r="H24" s="17">
        <v>13</v>
      </c>
      <c r="I24" s="23">
        <v>-11</v>
      </c>
      <c r="J24" s="28">
        <f t="shared" si="15"/>
        <v>-11.497591980735848</v>
      </c>
      <c r="K24" s="32">
        <v>5.1100408803270421</v>
      </c>
      <c r="L24" s="32">
        <v>16.607632861062889</v>
      </c>
      <c r="M24" s="18">
        <f t="shared" si="16"/>
        <v>-8</v>
      </c>
      <c r="N24" s="17">
        <f t="shared" si="17"/>
        <v>11</v>
      </c>
      <c r="O24" s="17">
        <v>-4</v>
      </c>
      <c r="P24" s="17">
        <v>7</v>
      </c>
      <c r="Q24" s="17">
        <v>4</v>
      </c>
      <c r="R24" s="17">
        <f t="shared" si="18"/>
        <v>19</v>
      </c>
      <c r="S24" s="17">
        <v>8</v>
      </c>
      <c r="T24" s="17">
        <v>15</v>
      </c>
      <c r="U24" s="17">
        <v>4</v>
      </c>
      <c r="V24" s="28">
        <v>-10.220081760654088</v>
      </c>
    </row>
    <row r="25" spans="1:22" ht="18.75" customHeight="1" x14ac:dyDescent="0.2">
      <c r="A25" s="5" t="s">
        <v>13</v>
      </c>
      <c r="B25" s="18">
        <f t="shared" si="12"/>
        <v>-3</v>
      </c>
      <c r="C25" s="18">
        <v>12</v>
      </c>
      <c r="D25" s="18">
        <f t="shared" si="13"/>
        <v>4</v>
      </c>
      <c r="E25" s="18">
        <f t="shared" si="14"/>
        <v>-4</v>
      </c>
      <c r="F25" s="18">
        <v>0</v>
      </c>
      <c r="G25" s="18">
        <v>0</v>
      </c>
      <c r="H25" s="18">
        <v>4</v>
      </c>
      <c r="I25" s="18">
        <v>-2</v>
      </c>
      <c r="J25" s="25">
        <f t="shared" si="15"/>
        <v>-21.361268800842744</v>
      </c>
      <c r="K25" s="33">
        <v>0</v>
      </c>
      <c r="L25" s="33">
        <v>21.361268800842744</v>
      </c>
      <c r="M25" s="18">
        <f t="shared" si="16"/>
        <v>1</v>
      </c>
      <c r="N25" s="18">
        <f t="shared" si="17"/>
        <v>3</v>
      </c>
      <c r="O25" s="18">
        <v>-2</v>
      </c>
      <c r="P25" s="18">
        <v>2</v>
      </c>
      <c r="Q25" s="18">
        <v>1</v>
      </c>
      <c r="R25" s="18">
        <f t="shared" si="18"/>
        <v>2</v>
      </c>
      <c r="S25" s="18">
        <v>-4</v>
      </c>
      <c r="T25" s="18">
        <v>1</v>
      </c>
      <c r="U25" s="18">
        <v>1</v>
      </c>
      <c r="V25" s="29">
        <v>5.3403172002106842</v>
      </c>
    </row>
    <row r="26" spans="1:22" ht="18.75" customHeight="1" x14ac:dyDescent="0.2">
      <c r="A26" s="3" t="s">
        <v>12</v>
      </c>
      <c r="B26" s="20">
        <f t="shared" si="12"/>
        <v>-10</v>
      </c>
      <c r="C26" s="20">
        <v>18</v>
      </c>
      <c r="D26" s="20">
        <f t="shared" si="13"/>
        <v>4</v>
      </c>
      <c r="E26" s="20">
        <f t="shared" si="14"/>
        <v>-13</v>
      </c>
      <c r="F26" s="20">
        <v>0</v>
      </c>
      <c r="G26" s="20">
        <v>0</v>
      </c>
      <c r="H26" s="20">
        <v>13</v>
      </c>
      <c r="I26" s="20">
        <v>-3</v>
      </c>
      <c r="J26" s="26">
        <f t="shared" si="15"/>
        <v>-29.523394723743156</v>
      </c>
      <c r="K26" s="35">
        <v>0</v>
      </c>
      <c r="L26" s="35">
        <v>29.523394723743156</v>
      </c>
      <c r="M26" s="20">
        <f t="shared" si="16"/>
        <v>3</v>
      </c>
      <c r="N26" s="20">
        <f t="shared" si="17"/>
        <v>5</v>
      </c>
      <c r="O26" s="20">
        <v>0</v>
      </c>
      <c r="P26" s="20">
        <v>2</v>
      </c>
      <c r="Q26" s="20">
        <v>3</v>
      </c>
      <c r="R26" s="20">
        <f t="shared" si="18"/>
        <v>2</v>
      </c>
      <c r="S26" s="20">
        <v>-1</v>
      </c>
      <c r="T26" s="20">
        <v>2</v>
      </c>
      <c r="U26" s="20">
        <v>0</v>
      </c>
      <c r="V26" s="26">
        <v>6.8130910900945754</v>
      </c>
    </row>
    <row r="27" spans="1:22" ht="18.75" customHeight="1" x14ac:dyDescent="0.2">
      <c r="A27" s="1" t="s">
        <v>11</v>
      </c>
      <c r="B27" s="19">
        <f t="shared" si="12"/>
        <v>-23</v>
      </c>
      <c r="C27" s="19">
        <v>11</v>
      </c>
      <c r="D27" s="19">
        <f t="shared" si="13"/>
        <v>-5</v>
      </c>
      <c r="E27" s="19">
        <f t="shared" si="14"/>
        <v>-26</v>
      </c>
      <c r="F27" s="19">
        <v>3</v>
      </c>
      <c r="G27" s="19">
        <v>3</v>
      </c>
      <c r="H27" s="21">
        <v>29</v>
      </c>
      <c r="I27" s="21">
        <v>9</v>
      </c>
      <c r="J27" s="27">
        <f t="shared" si="15"/>
        <v>-23.220647535528329</v>
      </c>
      <c r="K27" s="34">
        <v>2.6793054848686526</v>
      </c>
      <c r="L27" s="34">
        <v>25.899953020396982</v>
      </c>
      <c r="M27" s="21">
        <f t="shared" si="16"/>
        <v>3</v>
      </c>
      <c r="N27" s="21">
        <f t="shared" si="17"/>
        <v>18</v>
      </c>
      <c r="O27" s="24">
        <v>-3</v>
      </c>
      <c r="P27" s="24">
        <v>10</v>
      </c>
      <c r="Q27" s="24">
        <v>8</v>
      </c>
      <c r="R27" s="24">
        <f t="shared" si="18"/>
        <v>15</v>
      </c>
      <c r="S27" s="24">
        <v>-4</v>
      </c>
      <c r="T27" s="24">
        <v>5</v>
      </c>
      <c r="U27" s="24">
        <v>10</v>
      </c>
      <c r="V27" s="31">
        <v>2.6793054848686548</v>
      </c>
    </row>
    <row r="28" spans="1:22" ht="18.75" customHeight="1" x14ac:dyDescent="0.2">
      <c r="A28" s="5" t="s">
        <v>10</v>
      </c>
      <c r="B28" s="18">
        <f t="shared" si="12"/>
        <v>-16</v>
      </c>
      <c r="C28" s="18">
        <v>7</v>
      </c>
      <c r="D28" s="18">
        <f t="shared" si="13"/>
        <v>-2</v>
      </c>
      <c r="E28" s="18">
        <f>F28-H28</f>
        <v>-8</v>
      </c>
      <c r="F28" s="18">
        <v>1</v>
      </c>
      <c r="G28" s="18">
        <v>0</v>
      </c>
      <c r="H28" s="18">
        <v>9</v>
      </c>
      <c r="I28" s="18">
        <v>-6</v>
      </c>
      <c r="J28" s="25">
        <f t="shared" si="15"/>
        <v>-19.177218515210427</v>
      </c>
      <c r="K28" s="33">
        <v>2.3971523144013029</v>
      </c>
      <c r="L28" s="33">
        <v>21.57437082961173</v>
      </c>
      <c r="M28" s="18">
        <f t="shared" si="16"/>
        <v>-8</v>
      </c>
      <c r="N28" s="18">
        <f t="shared" si="17"/>
        <v>6</v>
      </c>
      <c r="O28" s="18">
        <v>0</v>
      </c>
      <c r="P28" s="18">
        <v>1</v>
      </c>
      <c r="Q28" s="18">
        <v>5</v>
      </c>
      <c r="R28" s="18">
        <f t="shared" si="18"/>
        <v>14</v>
      </c>
      <c r="S28" s="18">
        <v>8</v>
      </c>
      <c r="T28" s="18">
        <v>5</v>
      </c>
      <c r="U28" s="18">
        <v>9</v>
      </c>
      <c r="V28" s="25">
        <v>-19.177218515210431</v>
      </c>
    </row>
    <row r="29" spans="1:22" ht="18.75" customHeight="1" x14ac:dyDescent="0.2">
      <c r="A29" s="3" t="s">
        <v>9</v>
      </c>
      <c r="B29" s="20">
        <f t="shared" si="12"/>
        <v>-23</v>
      </c>
      <c r="C29" s="20">
        <v>-13</v>
      </c>
      <c r="D29" s="20">
        <f t="shared" si="13"/>
        <v>-19</v>
      </c>
      <c r="E29" s="20">
        <f t="shared" si="14"/>
        <v>-28</v>
      </c>
      <c r="F29" s="20">
        <v>5</v>
      </c>
      <c r="G29" s="20">
        <v>-3</v>
      </c>
      <c r="H29" s="20">
        <v>33</v>
      </c>
      <c r="I29" s="20">
        <v>14</v>
      </c>
      <c r="J29" s="26">
        <f t="shared" si="15"/>
        <v>-23.554465668559629</v>
      </c>
      <c r="K29" s="35">
        <v>4.2061545836713625</v>
      </c>
      <c r="L29" s="35">
        <v>27.760620252230993</v>
      </c>
      <c r="M29" s="22">
        <f t="shared" si="16"/>
        <v>5</v>
      </c>
      <c r="N29" s="22">
        <f t="shared" si="17"/>
        <v>27</v>
      </c>
      <c r="O29" s="20">
        <v>-6</v>
      </c>
      <c r="P29" s="20">
        <v>9</v>
      </c>
      <c r="Q29" s="20">
        <v>18</v>
      </c>
      <c r="R29" s="20">
        <f t="shared" si="18"/>
        <v>22</v>
      </c>
      <c r="S29" s="20">
        <v>-4</v>
      </c>
      <c r="T29" s="20">
        <v>13</v>
      </c>
      <c r="U29" s="20">
        <v>9</v>
      </c>
      <c r="V29" s="26">
        <v>4.2061545836713634</v>
      </c>
    </row>
    <row r="30" spans="1:22" ht="18.75" customHeight="1" x14ac:dyDescent="0.2">
      <c r="A30" s="3" t="s">
        <v>8</v>
      </c>
      <c r="B30" s="20">
        <f t="shared" si="12"/>
        <v>-18</v>
      </c>
      <c r="C30" s="20">
        <v>-19</v>
      </c>
      <c r="D30" s="20">
        <f t="shared" si="13"/>
        <v>4</v>
      </c>
      <c r="E30" s="20">
        <f t="shared" si="14"/>
        <v>-16</v>
      </c>
      <c r="F30" s="20">
        <v>4</v>
      </c>
      <c r="G30" s="20">
        <v>1</v>
      </c>
      <c r="H30" s="20">
        <v>20</v>
      </c>
      <c r="I30" s="20">
        <v>-5</v>
      </c>
      <c r="J30" s="29">
        <f t="shared" si="15"/>
        <v>-13.851203916285602</v>
      </c>
      <c r="K30" s="36">
        <v>3.4628009790713996</v>
      </c>
      <c r="L30" s="36">
        <v>17.314004895357002</v>
      </c>
      <c r="M30" s="20">
        <f t="shared" si="16"/>
        <v>-2</v>
      </c>
      <c r="N30" s="20">
        <f t="shared" si="17"/>
        <v>22</v>
      </c>
      <c r="O30" s="20">
        <v>-1</v>
      </c>
      <c r="P30" s="20">
        <v>17</v>
      </c>
      <c r="Q30" s="20">
        <v>5</v>
      </c>
      <c r="R30" s="20">
        <f t="shared" si="18"/>
        <v>24</v>
      </c>
      <c r="S30" s="20">
        <v>1</v>
      </c>
      <c r="T30" s="20">
        <v>7</v>
      </c>
      <c r="U30" s="20">
        <v>17</v>
      </c>
      <c r="V30" s="26">
        <v>-1.7314004895357016</v>
      </c>
    </row>
    <row r="31" spans="1:22" ht="18.75" customHeight="1" x14ac:dyDescent="0.2">
      <c r="A31" s="1" t="s">
        <v>7</v>
      </c>
      <c r="B31" s="19">
        <f t="shared" si="12"/>
        <v>-28</v>
      </c>
      <c r="C31" s="19">
        <v>-13</v>
      </c>
      <c r="D31" s="19">
        <f t="shared" si="13"/>
        <v>-19</v>
      </c>
      <c r="E31" s="19">
        <f t="shared" si="14"/>
        <v>-21</v>
      </c>
      <c r="F31" s="19">
        <v>6</v>
      </c>
      <c r="G31" s="19">
        <v>1</v>
      </c>
      <c r="H31" s="19">
        <v>27</v>
      </c>
      <c r="I31" s="21">
        <v>13</v>
      </c>
      <c r="J31" s="27">
        <f t="shared" si="15"/>
        <v>-20.234311479045012</v>
      </c>
      <c r="K31" s="34">
        <v>5.7812318511557184</v>
      </c>
      <c r="L31" s="34">
        <v>26.015543330200732</v>
      </c>
      <c r="M31" s="19">
        <f t="shared" si="16"/>
        <v>-7</v>
      </c>
      <c r="N31" s="19">
        <f t="shared" si="17"/>
        <v>18</v>
      </c>
      <c r="O31" s="19">
        <v>-7</v>
      </c>
      <c r="P31" s="19">
        <v>3</v>
      </c>
      <c r="Q31" s="19">
        <v>15</v>
      </c>
      <c r="R31" s="19">
        <f t="shared" si="18"/>
        <v>25</v>
      </c>
      <c r="S31" s="19">
        <v>0</v>
      </c>
      <c r="T31" s="19">
        <v>18</v>
      </c>
      <c r="U31" s="19">
        <v>7</v>
      </c>
      <c r="V31" s="30">
        <v>-6.7447704930150039</v>
      </c>
    </row>
    <row r="32" spans="1:22" ht="18.75" customHeight="1" x14ac:dyDescent="0.2">
      <c r="A32" s="5" t="s">
        <v>6</v>
      </c>
      <c r="B32" s="18">
        <f t="shared" si="12"/>
        <v>-7</v>
      </c>
      <c r="C32" s="18">
        <v>3</v>
      </c>
      <c r="D32" s="18">
        <f t="shared" si="13"/>
        <v>-13</v>
      </c>
      <c r="E32" s="18">
        <f t="shared" si="14"/>
        <v>-2</v>
      </c>
      <c r="F32" s="18">
        <v>1</v>
      </c>
      <c r="G32" s="18">
        <v>-3</v>
      </c>
      <c r="H32" s="18">
        <v>3</v>
      </c>
      <c r="I32" s="18">
        <v>-2</v>
      </c>
      <c r="J32" s="25">
        <f t="shared" si="15"/>
        <v>-7.3419962183690712</v>
      </c>
      <c r="K32" s="33">
        <v>3.6709981091845352</v>
      </c>
      <c r="L32" s="33">
        <v>11.012994327553606</v>
      </c>
      <c r="M32" s="18">
        <f t="shared" si="16"/>
        <v>-5</v>
      </c>
      <c r="N32" s="18">
        <f t="shared" si="17"/>
        <v>5</v>
      </c>
      <c r="O32" s="22">
        <v>-5</v>
      </c>
      <c r="P32" s="22">
        <v>0</v>
      </c>
      <c r="Q32" s="22">
        <v>5</v>
      </c>
      <c r="R32" s="22">
        <f t="shared" si="18"/>
        <v>10</v>
      </c>
      <c r="S32" s="22">
        <v>7</v>
      </c>
      <c r="T32" s="22">
        <v>4</v>
      </c>
      <c r="U32" s="22">
        <v>6</v>
      </c>
      <c r="V32" s="29">
        <v>-18.354990545922675</v>
      </c>
    </row>
    <row r="33" spans="1:22" ht="18.75" customHeight="1" x14ac:dyDescent="0.2">
      <c r="A33" s="3" t="s">
        <v>5</v>
      </c>
      <c r="B33" s="20">
        <f t="shared" si="12"/>
        <v>-31</v>
      </c>
      <c r="C33" s="20">
        <v>-8</v>
      </c>
      <c r="D33" s="20">
        <f t="shared" si="13"/>
        <v>-17</v>
      </c>
      <c r="E33" s="20">
        <f t="shared" si="14"/>
        <v>-26</v>
      </c>
      <c r="F33" s="20">
        <v>4</v>
      </c>
      <c r="G33" s="20">
        <v>-1</v>
      </c>
      <c r="H33" s="20">
        <v>30</v>
      </c>
      <c r="I33" s="20">
        <v>-5</v>
      </c>
      <c r="J33" s="26">
        <f t="shared" si="15"/>
        <v>-23.966098955492249</v>
      </c>
      <c r="K33" s="35">
        <v>3.6870921469988076</v>
      </c>
      <c r="L33" s="35">
        <v>27.653191102491057</v>
      </c>
      <c r="M33" s="20">
        <f t="shared" si="16"/>
        <v>-5</v>
      </c>
      <c r="N33" s="20">
        <f t="shared" si="17"/>
        <v>28</v>
      </c>
      <c r="O33" s="20">
        <v>1</v>
      </c>
      <c r="P33" s="20">
        <v>14</v>
      </c>
      <c r="Q33" s="20">
        <v>14</v>
      </c>
      <c r="R33" s="20">
        <f t="shared" si="18"/>
        <v>33</v>
      </c>
      <c r="S33" s="20">
        <v>22</v>
      </c>
      <c r="T33" s="20">
        <v>21</v>
      </c>
      <c r="U33" s="20">
        <v>12</v>
      </c>
      <c r="V33" s="26">
        <v>-4.6088651837485131</v>
      </c>
    </row>
    <row r="34" spans="1:22" ht="18.75" customHeight="1" x14ac:dyDescent="0.2">
      <c r="A34" s="3" t="s">
        <v>4</v>
      </c>
      <c r="B34" s="20">
        <f t="shared" si="12"/>
        <v>-10</v>
      </c>
      <c r="C34" s="20">
        <v>13</v>
      </c>
      <c r="D34" s="20">
        <f t="shared" si="13"/>
        <v>3</v>
      </c>
      <c r="E34" s="20">
        <f t="shared" si="14"/>
        <v>-13</v>
      </c>
      <c r="F34" s="20">
        <v>4</v>
      </c>
      <c r="G34" s="20">
        <v>2</v>
      </c>
      <c r="H34" s="20">
        <v>17</v>
      </c>
      <c r="I34" s="20">
        <v>5</v>
      </c>
      <c r="J34" s="26">
        <f t="shared" si="15"/>
        <v>-17.329408499262264</v>
      </c>
      <c r="K34" s="35">
        <v>5.3321256920806972</v>
      </c>
      <c r="L34" s="35">
        <v>22.661534191342962</v>
      </c>
      <c r="M34" s="20">
        <f>N34-R34</f>
        <v>3</v>
      </c>
      <c r="N34" s="20">
        <f t="shared" si="17"/>
        <v>23</v>
      </c>
      <c r="O34" s="20">
        <v>2</v>
      </c>
      <c r="P34" s="20">
        <v>11</v>
      </c>
      <c r="Q34" s="20">
        <v>12</v>
      </c>
      <c r="R34" s="20">
        <f t="shared" si="18"/>
        <v>20</v>
      </c>
      <c r="S34" s="20">
        <v>-4</v>
      </c>
      <c r="T34" s="20">
        <v>14</v>
      </c>
      <c r="U34" s="20">
        <v>6</v>
      </c>
      <c r="V34" s="26">
        <v>3.9990942690605245</v>
      </c>
    </row>
    <row r="35" spans="1:22" ht="18.75" customHeight="1" x14ac:dyDescent="0.2">
      <c r="A35" s="1" t="s">
        <v>3</v>
      </c>
      <c r="B35" s="19">
        <f t="shared" si="12"/>
        <v>-24</v>
      </c>
      <c r="C35" s="19">
        <v>-26</v>
      </c>
      <c r="D35" s="19">
        <f t="shared" si="13"/>
        <v>-15</v>
      </c>
      <c r="E35" s="19">
        <f t="shared" si="14"/>
        <v>-8</v>
      </c>
      <c r="F35" s="19">
        <v>3</v>
      </c>
      <c r="G35" s="19">
        <v>2</v>
      </c>
      <c r="H35" s="19">
        <v>11</v>
      </c>
      <c r="I35" s="21">
        <v>-5</v>
      </c>
      <c r="J35" s="27">
        <f t="shared" si="15"/>
        <v>-10.398416022107318</v>
      </c>
      <c r="K35" s="34">
        <v>3.8994060082902435</v>
      </c>
      <c r="L35" s="34">
        <v>14.297822030397562</v>
      </c>
      <c r="M35" s="21">
        <f t="shared" si="16"/>
        <v>-16</v>
      </c>
      <c r="N35" s="21">
        <f t="shared" si="17"/>
        <v>15</v>
      </c>
      <c r="O35" s="24">
        <v>-1</v>
      </c>
      <c r="P35" s="24">
        <v>2</v>
      </c>
      <c r="Q35" s="24">
        <v>13</v>
      </c>
      <c r="R35" s="24">
        <f t="shared" si="18"/>
        <v>31</v>
      </c>
      <c r="S35" s="24">
        <v>21</v>
      </c>
      <c r="T35" s="24">
        <v>11</v>
      </c>
      <c r="U35" s="24">
        <v>20</v>
      </c>
      <c r="V35" s="31">
        <v>-20.796832044214639</v>
      </c>
    </row>
    <row r="36" spans="1:22" ht="18.75" customHeight="1" x14ac:dyDescent="0.2">
      <c r="A36" s="5" t="s">
        <v>2</v>
      </c>
      <c r="B36" s="18">
        <f t="shared" si="12"/>
        <v>-15</v>
      </c>
      <c r="C36" s="18">
        <v>-11</v>
      </c>
      <c r="D36" s="18">
        <f t="shared" si="13"/>
        <v>-18</v>
      </c>
      <c r="E36" s="18">
        <f t="shared" si="14"/>
        <v>-13</v>
      </c>
      <c r="F36" s="18">
        <v>0</v>
      </c>
      <c r="G36" s="18">
        <v>-3</v>
      </c>
      <c r="H36" s="18">
        <v>13</v>
      </c>
      <c r="I36" s="18">
        <v>9</v>
      </c>
      <c r="J36" s="25">
        <f t="shared" si="15"/>
        <v>-46.556122448979593</v>
      </c>
      <c r="K36" s="33">
        <v>0</v>
      </c>
      <c r="L36" s="33">
        <v>46.556122448979593</v>
      </c>
      <c r="M36" s="18">
        <f t="shared" si="16"/>
        <v>-2</v>
      </c>
      <c r="N36" s="18">
        <f t="shared" si="17"/>
        <v>6</v>
      </c>
      <c r="O36" s="18">
        <v>1</v>
      </c>
      <c r="P36" s="18">
        <v>5</v>
      </c>
      <c r="Q36" s="18">
        <v>1</v>
      </c>
      <c r="R36" s="18">
        <f t="shared" si="18"/>
        <v>8</v>
      </c>
      <c r="S36" s="18">
        <v>7</v>
      </c>
      <c r="T36" s="18">
        <v>4</v>
      </c>
      <c r="U36" s="18">
        <v>4</v>
      </c>
      <c r="V36" s="25">
        <v>-7.1624803767660872</v>
      </c>
    </row>
    <row r="37" spans="1:22" ht="18.75" customHeight="1" x14ac:dyDescent="0.2">
      <c r="A37" s="3" t="s">
        <v>1</v>
      </c>
      <c r="B37" s="20">
        <f t="shared" si="12"/>
        <v>-10</v>
      </c>
      <c r="C37" s="20">
        <v>-2</v>
      </c>
      <c r="D37" s="20">
        <f t="shared" si="13"/>
        <v>-3</v>
      </c>
      <c r="E37" s="20">
        <f t="shared" si="14"/>
        <v>-3</v>
      </c>
      <c r="F37" s="20">
        <v>1</v>
      </c>
      <c r="G37" s="20">
        <v>1</v>
      </c>
      <c r="H37" s="20">
        <v>4</v>
      </c>
      <c r="I37" s="20">
        <v>-4</v>
      </c>
      <c r="J37" s="26">
        <f t="shared" si="15"/>
        <v>-15.481845945028841</v>
      </c>
      <c r="K37" s="35">
        <v>5.1606153150096139</v>
      </c>
      <c r="L37" s="35">
        <v>20.642461260038456</v>
      </c>
      <c r="M37" s="20">
        <f>N37-R37</f>
        <v>-7</v>
      </c>
      <c r="N37" s="22">
        <f t="shared" si="17"/>
        <v>5</v>
      </c>
      <c r="O37" s="20">
        <v>0</v>
      </c>
      <c r="P37" s="20">
        <v>2</v>
      </c>
      <c r="Q37" s="20">
        <v>3</v>
      </c>
      <c r="R37" s="20">
        <f t="shared" si="18"/>
        <v>12</v>
      </c>
      <c r="S37" s="20">
        <v>8</v>
      </c>
      <c r="T37" s="20">
        <v>6</v>
      </c>
      <c r="U37" s="20">
        <v>6</v>
      </c>
      <c r="V37" s="26">
        <v>-36.124307205067289</v>
      </c>
    </row>
    <row r="38" spans="1:22" ht="18.75" customHeight="1" x14ac:dyDescent="0.2">
      <c r="A38" s="1" t="s">
        <v>0</v>
      </c>
      <c r="B38" s="19">
        <f t="shared" si="12"/>
        <v>-3</v>
      </c>
      <c r="C38" s="19">
        <v>-3</v>
      </c>
      <c r="D38" s="19">
        <f t="shared" si="13"/>
        <v>-4</v>
      </c>
      <c r="E38" s="19">
        <f t="shared" si="14"/>
        <v>-1</v>
      </c>
      <c r="F38" s="19">
        <v>1</v>
      </c>
      <c r="G38" s="19">
        <v>0</v>
      </c>
      <c r="H38" s="19">
        <v>2</v>
      </c>
      <c r="I38" s="21">
        <v>-2</v>
      </c>
      <c r="J38" s="27">
        <f t="shared" si="15"/>
        <v>-5.5189306882786981</v>
      </c>
      <c r="K38" s="34">
        <v>5.5189306882786981</v>
      </c>
      <c r="L38" s="34">
        <v>11.037861376557396</v>
      </c>
      <c r="M38" s="21">
        <f t="shared" si="16"/>
        <v>-2</v>
      </c>
      <c r="N38" s="19">
        <f t="shared" si="17"/>
        <v>1</v>
      </c>
      <c r="O38" s="19">
        <v>-4</v>
      </c>
      <c r="P38" s="19">
        <v>1</v>
      </c>
      <c r="Q38" s="19">
        <v>0</v>
      </c>
      <c r="R38" s="19">
        <f t="shared" si="18"/>
        <v>3</v>
      </c>
      <c r="S38" s="19">
        <v>2</v>
      </c>
      <c r="T38" s="19">
        <v>1</v>
      </c>
      <c r="U38" s="19">
        <v>2</v>
      </c>
      <c r="V38" s="30">
        <v>-11.037861376557398</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-339</v>
      </c>
      <c r="C9" s="17">
        <f t="shared" si="0"/>
        <v>5</v>
      </c>
      <c r="D9" s="17">
        <f t="shared" si="0"/>
        <v>-21</v>
      </c>
      <c r="E9" s="17">
        <f t="shared" si="0"/>
        <v>-271</v>
      </c>
      <c r="F9" s="17">
        <f t="shared" si="0"/>
        <v>118</v>
      </c>
      <c r="G9" s="17">
        <f t="shared" si="0"/>
        <v>-4</v>
      </c>
      <c r="H9" s="17">
        <f t="shared" si="0"/>
        <v>389</v>
      </c>
      <c r="I9" s="17">
        <f>I10+I11</f>
        <v>17</v>
      </c>
      <c r="J9" s="28">
        <f>K9-L9</f>
        <v>-13.967407358874325</v>
      </c>
      <c r="K9" s="28">
        <v>6.0817493296943566</v>
      </c>
      <c r="L9" s="28">
        <v>20.049156688568683</v>
      </c>
      <c r="M9" s="17">
        <f t="shared" ref="M9:U9" si="1">M10+M11</f>
        <v>-68</v>
      </c>
      <c r="N9" s="17">
        <f t="shared" si="1"/>
        <v>450</v>
      </c>
      <c r="O9" s="17">
        <f t="shared" si="1"/>
        <v>13</v>
      </c>
      <c r="P9" s="17">
        <f t="shared" si="1"/>
        <v>300</v>
      </c>
      <c r="Q9" s="17">
        <f t="shared" si="1"/>
        <v>150</v>
      </c>
      <c r="R9" s="17">
        <f>R10+R11</f>
        <v>518</v>
      </c>
      <c r="S9" s="17">
        <f t="shared" si="1"/>
        <v>13</v>
      </c>
      <c r="T9" s="17">
        <f t="shared" si="1"/>
        <v>368</v>
      </c>
      <c r="U9" s="17">
        <f t="shared" si="1"/>
        <v>150</v>
      </c>
      <c r="V9" s="28">
        <v>-3.5047369018577577</v>
      </c>
    </row>
    <row r="10" spans="1:22" ht="15" customHeight="1" x14ac:dyDescent="0.2">
      <c r="A10" s="6" t="s">
        <v>28</v>
      </c>
      <c r="B10" s="18">
        <f t="shared" ref="B10:I10" si="2">B20+B21+B22+B23</f>
        <v>-222</v>
      </c>
      <c r="C10" s="18">
        <f t="shared" si="2"/>
        <v>14</v>
      </c>
      <c r="D10" s="18">
        <f t="shared" si="2"/>
        <v>22</v>
      </c>
      <c r="E10" s="18">
        <f t="shared" si="2"/>
        <v>-180</v>
      </c>
      <c r="F10" s="18">
        <f t="shared" si="2"/>
        <v>100</v>
      </c>
      <c r="G10" s="18">
        <f t="shared" si="2"/>
        <v>-2</v>
      </c>
      <c r="H10" s="18">
        <f t="shared" si="2"/>
        <v>280</v>
      </c>
      <c r="I10" s="18">
        <f t="shared" si="2"/>
        <v>20</v>
      </c>
      <c r="J10" s="25">
        <f t="shared" ref="J10:J38" si="3">K10-L10</f>
        <v>-12.238958112585003</v>
      </c>
      <c r="K10" s="25">
        <v>6.7994211736583354</v>
      </c>
      <c r="L10" s="25">
        <v>19.038379286243337</v>
      </c>
      <c r="M10" s="18">
        <f t="shared" ref="M10:U10" si="4">M20+M21+M22+M23</f>
        <v>-42</v>
      </c>
      <c r="N10" s="18">
        <f t="shared" si="4"/>
        <v>350</v>
      </c>
      <c r="O10" s="18">
        <f t="shared" si="4"/>
        <v>19</v>
      </c>
      <c r="P10" s="18">
        <f t="shared" si="4"/>
        <v>253</v>
      </c>
      <c r="Q10" s="18">
        <f t="shared" si="4"/>
        <v>97</v>
      </c>
      <c r="R10" s="18">
        <f t="shared" si="4"/>
        <v>392</v>
      </c>
      <c r="S10" s="18">
        <f t="shared" si="4"/>
        <v>-25</v>
      </c>
      <c r="T10" s="18">
        <f t="shared" si="4"/>
        <v>292</v>
      </c>
      <c r="U10" s="18">
        <f t="shared" si="4"/>
        <v>100</v>
      </c>
      <c r="V10" s="25">
        <v>-2.8557568929364976</v>
      </c>
    </row>
    <row r="11" spans="1:22" ht="15" customHeight="1" x14ac:dyDescent="0.2">
      <c r="A11" s="2" t="s">
        <v>27</v>
      </c>
      <c r="B11" s="19">
        <f t="shared" ref="B11:I11" si="5">B12+B13+B14+B15+B16</f>
        <v>-117</v>
      </c>
      <c r="C11" s="19">
        <f t="shared" si="5"/>
        <v>-9</v>
      </c>
      <c r="D11" s="19">
        <f t="shared" si="5"/>
        <v>-43</v>
      </c>
      <c r="E11" s="19">
        <f t="shared" si="5"/>
        <v>-91</v>
      </c>
      <c r="F11" s="19">
        <f t="shared" si="5"/>
        <v>18</v>
      </c>
      <c r="G11" s="19">
        <f t="shared" si="5"/>
        <v>-2</v>
      </c>
      <c r="H11" s="19">
        <f t="shared" si="5"/>
        <v>109</v>
      </c>
      <c r="I11" s="19">
        <f t="shared" si="5"/>
        <v>-3</v>
      </c>
      <c r="J11" s="30">
        <f t="shared" si="3"/>
        <v>-19.381586471693488</v>
      </c>
      <c r="K11" s="30">
        <v>3.8337204009943169</v>
      </c>
      <c r="L11" s="30">
        <v>23.215306872687805</v>
      </c>
      <c r="M11" s="19">
        <f t="shared" ref="M11:U11" si="6">M12+M13+M14+M15+M16</f>
        <v>-26</v>
      </c>
      <c r="N11" s="19">
        <f t="shared" si="6"/>
        <v>100</v>
      </c>
      <c r="O11" s="19">
        <f t="shared" si="6"/>
        <v>-6</v>
      </c>
      <c r="P11" s="19">
        <f t="shared" si="6"/>
        <v>47</v>
      </c>
      <c r="Q11" s="19">
        <f t="shared" si="6"/>
        <v>53</v>
      </c>
      <c r="R11" s="19">
        <f t="shared" si="6"/>
        <v>126</v>
      </c>
      <c r="S11" s="19">
        <f t="shared" si="6"/>
        <v>38</v>
      </c>
      <c r="T11" s="19">
        <f t="shared" si="6"/>
        <v>76</v>
      </c>
      <c r="U11" s="19">
        <f t="shared" si="6"/>
        <v>50</v>
      </c>
      <c r="V11" s="30">
        <v>-5.537596134769565</v>
      </c>
    </row>
    <row r="12" spans="1:22" ht="15" customHeight="1" x14ac:dyDescent="0.2">
      <c r="A12" s="6" t="s">
        <v>26</v>
      </c>
      <c r="B12" s="18">
        <f t="shared" ref="B12:I12" si="7">B24</f>
        <v>-9</v>
      </c>
      <c r="C12" s="18">
        <f t="shared" si="7"/>
        <v>2</v>
      </c>
      <c r="D12" s="18">
        <f t="shared" si="7"/>
        <v>-2</v>
      </c>
      <c r="E12" s="18">
        <f t="shared" si="7"/>
        <v>-3</v>
      </c>
      <c r="F12" s="18">
        <f t="shared" si="7"/>
        <v>3</v>
      </c>
      <c r="G12" s="18">
        <f t="shared" si="7"/>
        <v>0</v>
      </c>
      <c r="H12" s="18">
        <f t="shared" si="7"/>
        <v>6</v>
      </c>
      <c r="I12" s="18">
        <f t="shared" si="7"/>
        <v>-5</v>
      </c>
      <c r="J12" s="25">
        <f t="shared" si="3"/>
        <v>-7.9712888008852119</v>
      </c>
      <c r="K12" s="25">
        <v>7.9712888008852119</v>
      </c>
      <c r="L12" s="25">
        <v>15.942577601770424</v>
      </c>
      <c r="M12" s="18">
        <f t="shared" ref="M12:U12" si="8">M24</f>
        <v>-6</v>
      </c>
      <c r="N12" s="18">
        <f t="shared" si="8"/>
        <v>3</v>
      </c>
      <c r="O12" s="18">
        <f t="shared" si="8"/>
        <v>-4</v>
      </c>
      <c r="P12" s="18">
        <f t="shared" si="8"/>
        <v>2</v>
      </c>
      <c r="Q12" s="18">
        <f t="shared" si="8"/>
        <v>1</v>
      </c>
      <c r="R12" s="18">
        <f t="shared" si="8"/>
        <v>9</v>
      </c>
      <c r="S12" s="18">
        <f t="shared" si="8"/>
        <v>3</v>
      </c>
      <c r="T12" s="18">
        <f t="shared" si="8"/>
        <v>7</v>
      </c>
      <c r="U12" s="18">
        <f t="shared" si="8"/>
        <v>2</v>
      </c>
      <c r="V12" s="25">
        <v>-15.942577601770431</v>
      </c>
    </row>
    <row r="13" spans="1:22" ht="15" customHeight="1" x14ac:dyDescent="0.2">
      <c r="A13" s="4" t="s">
        <v>25</v>
      </c>
      <c r="B13" s="20">
        <f t="shared" ref="B13:I13" si="9">B25+B26+B27</f>
        <v>-20</v>
      </c>
      <c r="C13" s="20">
        <f t="shared" si="9"/>
        <v>17</v>
      </c>
      <c r="D13" s="20">
        <f t="shared" si="9"/>
        <v>-4</v>
      </c>
      <c r="E13" s="20">
        <f t="shared" si="9"/>
        <v>-25</v>
      </c>
      <c r="F13" s="20">
        <f t="shared" si="9"/>
        <v>2</v>
      </c>
      <c r="G13" s="20">
        <f t="shared" si="9"/>
        <v>2</v>
      </c>
      <c r="H13" s="20">
        <f t="shared" si="9"/>
        <v>27</v>
      </c>
      <c r="I13" s="20">
        <f t="shared" si="9"/>
        <v>9</v>
      </c>
      <c r="J13" s="26">
        <f t="shared" si="3"/>
        <v>-30.16688486002565</v>
      </c>
      <c r="K13" s="26">
        <v>2.413350788802052</v>
      </c>
      <c r="L13" s="26">
        <v>32.580235648827703</v>
      </c>
      <c r="M13" s="20">
        <f t="shared" ref="M13:U13" si="10">M25+M26+M27</f>
        <v>5</v>
      </c>
      <c r="N13" s="20">
        <f t="shared" si="10"/>
        <v>14</v>
      </c>
      <c r="O13" s="20">
        <f t="shared" si="10"/>
        <v>0</v>
      </c>
      <c r="P13" s="20">
        <f t="shared" si="10"/>
        <v>8</v>
      </c>
      <c r="Q13" s="20">
        <f t="shared" si="10"/>
        <v>6</v>
      </c>
      <c r="R13" s="20">
        <f t="shared" si="10"/>
        <v>9</v>
      </c>
      <c r="S13" s="20">
        <f t="shared" si="10"/>
        <v>-3</v>
      </c>
      <c r="T13" s="20">
        <f t="shared" si="10"/>
        <v>5</v>
      </c>
      <c r="U13" s="20">
        <f t="shared" si="10"/>
        <v>4</v>
      </c>
      <c r="V13" s="26">
        <v>6.0333769720051293</v>
      </c>
    </row>
    <row r="14" spans="1:22" ht="15" customHeight="1" x14ac:dyDescent="0.2">
      <c r="A14" s="4" t="s">
        <v>24</v>
      </c>
      <c r="B14" s="20">
        <f t="shared" ref="B14:I14" si="11">B28+B29+B30+B31</f>
        <v>-37</v>
      </c>
      <c r="C14" s="20">
        <f t="shared" si="11"/>
        <v>-11</v>
      </c>
      <c r="D14" s="20">
        <f t="shared" si="11"/>
        <v>-10</v>
      </c>
      <c r="E14" s="20">
        <f t="shared" si="11"/>
        <v>-31</v>
      </c>
      <c r="F14" s="20">
        <f t="shared" si="11"/>
        <v>9</v>
      </c>
      <c r="G14" s="20">
        <f t="shared" si="11"/>
        <v>1</v>
      </c>
      <c r="H14" s="20">
        <f t="shared" si="11"/>
        <v>40</v>
      </c>
      <c r="I14" s="20">
        <f t="shared" si="11"/>
        <v>3</v>
      </c>
      <c r="J14" s="26">
        <f t="shared" si="3"/>
        <v>-17.092041739929066</v>
      </c>
      <c r="K14" s="26">
        <v>4.9622056664310188</v>
      </c>
      <c r="L14" s="26">
        <v>22.054247406360084</v>
      </c>
      <c r="M14" s="20">
        <f t="shared" ref="M14:U14" si="12">M28+M29+M30+M31</f>
        <v>-6</v>
      </c>
      <c r="N14" s="20">
        <f t="shared" si="12"/>
        <v>42</v>
      </c>
      <c r="O14" s="20">
        <f t="shared" si="12"/>
        <v>0</v>
      </c>
      <c r="P14" s="20">
        <f t="shared" si="12"/>
        <v>15</v>
      </c>
      <c r="Q14" s="20">
        <f t="shared" si="12"/>
        <v>27</v>
      </c>
      <c r="R14" s="20">
        <f t="shared" si="12"/>
        <v>48</v>
      </c>
      <c r="S14" s="20">
        <f t="shared" si="12"/>
        <v>8</v>
      </c>
      <c r="T14" s="20">
        <f t="shared" si="12"/>
        <v>26</v>
      </c>
      <c r="U14" s="20">
        <f t="shared" si="12"/>
        <v>22</v>
      </c>
      <c r="V14" s="26">
        <v>-3.3081371109540108</v>
      </c>
    </row>
    <row r="15" spans="1:22" ht="15" customHeight="1" x14ac:dyDescent="0.2">
      <c r="A15" s="4" t="s">
        <v>23</v>
      </c>
      <c r="B15" s="20">
        <f t="shared" ref="B15:I15" si="13">B32+B33+B34+B35</f>
        <v>-37</v>
      </c>
      <c r="C15" s="20">
        <f t="shared" si="13"/>
        <v>-10</v>
      </c>
      <c r="D15" s="20">
        <f t="shared" si="13"/>
        <v>-17</v>
      </c>
      <c r="E15" s="20">
        <f t="shared" si="13"/>
        <v>-27</v>
      </c>
      <c r="F15" s="20">
        <f t="shared" si="13"/>
        <v>2</v>
      </c>
      <c r="G15" s="20">
        <f t="shared" si="13"/>
        <v>-3</v>
      </c>
      <c r="H15" s="20">
        <f t="shared" si="13"/>
        <v>29</v>
      </c>
      <c r="I15" s="20">
        <f t="shared" si="13"/>
        <v>-6</v>
      </c>
      <c r="J15" s="26">
        <f t="shared" si="3"/>
        <v>-19.699126082402518</v>
      </c>
      <c r="K15" s="26">
        <v>1.4591945246224083</v>
      </c>
      <c r="L15" s="26">
        <v>21.158320607024926</v>
      </c>
      <c r="M15" s="20">
        <f t="shared" ref="M15:U15" si="14">M32+M33+M34+M35</f>
        <v>-10</v>
      </c>
      <c r="N15" s="20">
        <f t="shared" si="14"/>
        <v>34</v>
      </c>
      <c r="O15" s="20">
        <f t="shared" si="14"/>
        <v>-3</v>
      </c>
      <c r="P15" s="20">
        <f t="shared" si="14"/>
        <v>17</v>
      </c>
      <c r="Q15" s="20">
        <f t="shared" si="14"/>
        <v>17</v>
      </c>
      <c r="R15" s="20">
        <f t="shared" si="14"/>
        <v>44</v>
      </c>
      <c r="S15" s="20">
        <f t="shared" si="14"/>
        <v>17</v>
      </c>
      <c r="T15" s="20">
        <f t="shared" si="14"/>
        <v>27</v>
      </c>
      <c r="U15" s="20">
        <f t="shared" si="14"/>
        <v>17</v>
      </c>
      <c r="V15" s="26">
        <v>-7.2959726231120463</v>
      </c>
    </row>
    <row r="16" spans="1:22" ht="15" customHeight="1" x14ac:dyDescent="0.2">
      <c r="A16" s="2" t="s">
        <v>22</v>
      </c>
      <c r="B16" s="19">
        <f t="shared" ref="B16:I16" si="15">B36+B37+B38</f>
        <v>-14</v>
      </c>
      <c r="C16" s="19">
        <f t="shared" si="15"/>
        <v>-7</v>
      </c>
      <c r="D16" s="19">
        <f t="shared" si="15"/>
        <v>-10</v>
      </c>
      <c r="E16" s="19">
        <f t="shared" si="15"/>
        <v>-5</v>
      </c>
      <c r="F16" s="19">
        <f t="shared" si="15"/>
        <v>2</v>
      </c>
      <c r="G16" s="19">
        <f t="shared" si="15"/>
        <v>-2</v>
      </c>
      <c r="H16" s="19">
        <f t="shared" si="15"/>
        <v>7</v>
      </c>
      <c r="I16" s="19">
        <f t="shared" si="15"/>
        <v>-4</v>
      </c>
      <c r="J16" s="30">
        <f t="shared" si="3"/>
        <v>-16.351874417604471</v>
      </c>
      <c r="K16" s="30">
        <v>6.5407497670417891</v>
      </c>
      <c r="L16" s="30">
        <v>22.892624184646259</v>
      </c>
      <c r="M16" s="19">
        <f t="shared" ref="M16:U16" si="16">M36+M37+M38</f>
        <v>-9</v>
      </c>
      <c r="N16" s="19">
        <f t="shared" si="16"/>
        <v>7</v>
      </c>
      <c r="O16" s="19">
        <f t="shared" si="16"/>
        <v>1</v>
      </c>
      <c r="P16" s="19">
        <f t="shared" si="16"/>
        <v>5</v>
      </c>
      <c r="Q16" s="19">
        <f t="shared" si="16"/>
        <v>2</v>
      </c>
      <c r="R16" s="19">
        <f t="shared" si="16"/>
        <v>16</v>
      </c>
      <c r="S16" s="19">
        <f t="shared" si="16"/>
        <v>13</v>
      </c>
      <c r="T16" s="19">
        <f t="shared" si="16"/>
        <v>11</v>
      </c>
      <c r="U16" s="19">
        <f t="shared" si="16"/>
        <v>5</v>
      </c>
      <c r="V16" s="30">
        <v>-29.433373951688054</v>
      </c>
    </row>
    <row r="17" spans="1:22" ht="15" customHeight="1" x14ac:dyDescent="0.2">
      <c r="A17" s="6" t="s">
        <v>21</v>
      </c>
      <c r="B17" s="18">
        <f t="shared" ref="B17:I17" si="17">B12+B13+B20</f>
        <v>-131</v>
      </c>
      <c r="C17" s="18">
        <f t="shared" si="17"/>
        <v>22</v>
      </c>
      <c r="D17" s="18">
        <f t="shared" si="17"/>
        <v>5</v>
      </c>
      <c r="E17" s="18">
        <f t="shared" si="17"/>
        <v>-96</v>
      </c>
      <c r="F17" s="18">
        <f t="shared" si="17"/>
        <v>57</v>
      </c>
      <c r="G17" s="18">
        <f t="shared" si="17"/>
        <v>10</v>
      </c>
      <c r="H17" s="18">
        <f t="shared" si="17"/>
        <v>153</v>
      </c>
      <c r="I17" s="18">
        <f t="shared" si="17"/>
        <v>16</v>
      </c>
      <c r="J17" s="25">
        <f t="shared" si="3"/>
        <v>-12.060450945217195</v>
      </c>
      <c r="K17" s="25">
        <v>7.1608927487227065</v>
      </c>
      <c r="L17" s="25">
        <v>19.2213436939399</v>
      </c>
      <c r="M17" s="18">
        <f t="shared" ref="M17:U17" si="18">M12+M13+M20</f>
        <v>-35</v>
      </c>
      <c r="N17" s="18">
        <f t="shared" si="18"/>
        <v>132</v>
      </c>
      <c r="O17" s="18">
        <f t="shared" si="18"/>
        <v>-8</v>
      </c>
      <c r="P17" s="18">
        <f t="shared" si="18"/>
        <v>98</v>
      </c>
      <c r="Q17" s="18">
        <f t="shared" si="18"/>
        <v>34</v>
      </c>
      <c r="R17" s="18">
        <f t="shared" si="18"/>
        <v>167</v>
      </c>
      <c r="S17" s="18">
        <f t="shared" si="18"/>
        <v>-19</v>
      </c>
      <c r="T17" s="18">
        <f t="shared" si="18"/>
        <v>137</v>
      </c>
      <c r="U17" s="18">
        <f t="shared" si="18"/>
        <v>30</v>
      </c>
      <c r="V17" s="25">
        <v>-4.3970394071104337</v>
      </c>
    </row>
    <row r="18" spans="1:22" ht="15" customHeight="1" x14ac:dyDescent="0.2">
      <c r="A18" s="4" t="s">
        <v>20</v>
      </c>
      <c r="B18" s="20">
        <f t="shared" ref="B18:I18" si="19">B14+B22</f>
        <v>-59</v>
      </c>
      <c r="C18" s="20">
        <f t="shared" si="19"/>
        <v>-1</v>
      </c>
      <c r="D18" s="20">
        <f t="shared" si="19"/>
        <v>-5</v>
      </c>
      <c r="E18" s="20">
        <f t="shared" si="19"/>
        <v>-49</v>
      </c>
      <c r="F18" s="20">
        <f t="shared" si="19"/>
        <v>18</v>
      </c>
      <c r="G18" s="20">
        <f t="shared" si="19"/>
        <v>2</v>
      </c>
      <c r="H18" s="20">
        <f t="shared" si="19"/>
        <v>67</v>
      </c>
      <c r="I18" s="20">
        <f t="shared" si="19"/>
        <v>-12</v>
      </c>
      <c r="J18" s="26">
        <f t="shared" si="3"/>
        <v>-14.461172741679871</v>
      </c>
      <c r="K18" s="26">
        <v>5.3122675377599533</v>
      </c>
      <c r="L18" s="26">
        <v>19.773440279439825</v>
      </c>
      <c r="M18" s="20">
        <f t="shared" ref="M18:U18" si="20">M14+M22</f>
        <v>-10</v>
      </c>
      <c r="N18" s="20">
        <f t="shared" si="20"/>
        <v>80</v>
      </c>
      <c r="O18" s="20">
        <f t="shared" si="20"/>
        <v>-6</v>
      </c>
      <c r="P18" s="20">
        <f t="shared" si="20"/>
        <v>34</v>
      </c>
      <c r="Q18" s="20">
        <f t="shared" si="20"/>
        <v>46</v>
      </c>
      <c r="R18" s="20">
        <f t="shared" si="20"/>
        <v>90</v>
      </c>
      <c r="S18" s="20">
        <f t="shared" si="20"/>
        <v>13</v>
      </c>
      <c r="T18" s="20">
        <f t="shared" si="20"/>
        <v>47</v>
      </c>
      <c r="U18" s="20">
        <f t="shared" si="20"/>
        <v>43</v>
      </c>
      <c r="V18" s="26">
        <v>-2.951259743199973</v>
      </c>
    </row>
    <row r="19" spans="1:22" ht="15" customHeight="1" x14ac:dyDescent="0.2">
      <c r="A19" s="2" t="s">
        <v>19</v>
      </c>
      <c r="B19" s="19">
        <f t="shared" ref="B19:I19" si="21">B15+B16+B21+B23</f>
        <v>-149</v>
      </c>
      <c r="C19" s="19">
        <f t="shared" si="21"/>
        <v>-16</v>
      </c>
      <c r="D19" s="19">
        <f t="shared" si="21"/>
        <v>-21</v>
      </c>
      <c r="E19" s="19">
        <f t="shared" si="21"/>
        <v>-126</v>
      </c>
      <c r="F19" s="19">
        <f t="shared" si="21"/>
        <v>43</v>
      </c>
      <c r="G19" s="19">
        <f t="shared" si="21"/>
        <v>-16</v>
      </c>
      <c r="H19" s="19">
        <f t="shared" si="21"/>
        <v>169</v>
      </c>
      <c r="I19" s="19">
        <f t="shared" si="21"/>
        <v>13</v>
      </c>
      <c r="J19" s="30">
        <f t="shared" si="3"/>
        <v>-15.644347080674347</v>
      </c>
      <c r="K19" s="30">
        <v>5.3389438449920403</v>
      </c>
      <c r="L19" s="30">
        <v>20.983290925666388</v>
      </c>
      <c r="M19" s="19">
        <f t="shared" ref="M19:U19" si="22">M15+M16+M21+M23</f>
        <v>-23</v>
      </c>
      <c r="N19" s="19">
        <f t="shared" si="22"/>
        <v>238</v>
      </c>
      <c r="O19" s="19">
        <f t="shared" si="22"/>
        <v>27</v>
      </c>
      <c r="P19" s="19">
        <f t="shared" si="22"/>
        <v>168</v>
      </c>
      <c r="Q19" s="19">
        <f t="shared" si="22"/>
        <v>70</v>
      </c>
      <c r="R19" s="19">
        <f t="shared" si="22"/>
        <v>261</v>
      </c>
      <c r="S19" s="19">
        <f t="shared" si="22"/>
        <v>19</v>
      </c>
      <c r="T19" s="19">
        <f t="shared" si="22"/>
        <v>184</v>
      </c>
      <c r="U19" s="19">
        <f t="shared" si="22"/>
        <v>77</v>
      </c>
      <c r="V19" s="30">
        <v>-2.8557141496469036</v>
      </c>
    </row>
    <row r="20" spans="1:22" ht="15" customHeight="1" x14ac:dyDescent="0.2">
      <c r="A20" s="5" t="s">
        <v>18</v>
      </c>
      <c r="B20" s="18">
        <f>E20+M20</f>
        <v>-102</v>
      </c>
      <c r="C20" s="18">
        <v>3</v>
      </c>
      <c r="D20" s="18">
        <f>G20-I20+O20-S20</f>
        <v>11</v>
      </c>
      <c r="E20" s="18">
        <f>F20-H20</f>
        <v>-68</v>
      </c>
      <c r="F20" s="18">
        <v>52</v>
      </c>
      <c r="G20" s="18">
        <v>8</v>
      </c>
      <c r="H20" s="18">
        <v>120</v>
      </c>
      <c r="I20" s="18">
        <v>12</v>
      </c>
      <c r="J20" s="25">
        <f t="shared" si="3"/>
        <v>-10.066874547761273</v>
      </c>
      <c r="K20" s="25">
        <v>7.6981981835821527</v>
      </c>
      <c r="L20" s="25">
        <v>17.765072731343427</v>
      </c>
      <c r="M20" s="18">
        <f>N20-R20</f>
        <v>-34</v>
      </c>
      <c r="N20" s="18">
        <f>SUM(P20:Q20)</f>
        <v>115</v>
      </c>
      <c r="O20" s="22">
        <v>-4</v>
      </c>
      <c r="P20" s="22">
        <v>88</v>
      </c>
      <c r="Q20" s="22">
        <v>27</v>
      </c>
      <c r="R20" s="22">
        <f>SUM(T20:U20)</f>
        <v>149</v>
      </c>
      <c r="S20" s="22">
        <v>-19</v>
      </c>
      <c r="T20" s="22">
        <v>125</v>
      </c>
      <c r="U20" s="22">
        <v>24</v>
      </c>
      <c r="V20" s="29">
        <v>-5.0334372738806401</v>
      </c>
    </row>
    <row r="21" spans="1:22" ht="15" customHeight="1" x14ac:dyDescent="0.2">
      <c r="A21" s="3" t="s">
        <v>17</v>
      </c>
      <c r="B21" s="20">
        <f t="shared" ref="B21:B38" si="23">E21+M21</f>
        <v>-77</v>
      </c>
      <c r="C21" s="20">
        <v>-15</v>
      </c>
      <c r="D21" s="20">
        <f t="shared" ref="D21:D38" si="24">G21-I21+O21-S21</f>
        <v>15</v>
      </c>
      <c r="E21" s="20">
        <f t="shared" ref="E21:E38" si="25">F21-H21</f>
        <v>-76</v>
      </c>
      <c r="F21" s="20">
        <v>34</v>
      </c>
      <c r="G21" s="20">
        <v>-12</v>
      </c>
      <c r="H21" s="20">
        <v>110</v>
      </c>
      <c r="I21" s="20">
        <v>19</v>
      </c>
      <c r="J21" s="26">
        <f t="shared" si="3"/>
        <v>-14.54964292008291</v>
      </c>
      <c r="K21" s="26">
        <v>6.509050780037092</v>
      </c>
      <c r="L21" s="26">
        <v>21.058693700120003</v>
      </c>
      <c r="M21" s="20">
        <f t="shared" ref="M21:M38" si="26">N21-R21</f>
        <v>-1</v>
      </c>
      <c r="N21" s="20">
        <f>SUM(P21:Q21)</f>
        <v>156</v>
      </c>
      <c r="O21" s="20">
        <v>24</v>
      </c>
      <c r="P21" s="20">
        <v>116</v>
      </c>
      <c r="Q21" s="20">
        <v>40</v>
      </c>
      <c r="R21" s="20">
        <f t="shared" ref="R21:R38" si="27">SUM(T21:U21)</f>
        <v>157</v>
      </c>
      <c r="S21" s="20">
        <v>-22</v>
      </c>
      <c r="T21" s="20">
        <v>112</v>
      </c>
      <c r="U21" s="20">
        <v>45</v>
      </c>
      <c r="V21" s="26">
        <v>-0.19144267000109139</v>
      </c>
    </row>
    <row r="22" spans="1:22" ht="15" customHeight="1" x14ac:dyDescent="0.2">
      <c r="A22" s="3" t="s">
        <v>16</v>
      </c>
      <c r="B22" s="20">
        <f t="shared" si="23"/>
        <v>-22</v>
      </c>
      <c r="C22" s="20">
        <v>10</v>
      </c>
      <c r="D22" s="20">
        <f t="shared" si="24"/>
        <v>5</v>
      </c>
      <c r="E22" s="20">
        <f t="shared" si="25"/>
        <v>-18</v>
      </c>
      <c r="F22" s="20">
        <v>9</v>
      </c>
      <c r="G22" s="20">
        <v>1</v>
      </c>
      <c r="H22" s="20">
        <v>27</v>
      </c>
      <c r="I22" s="20">
        <v>-15</v>
      </c>
      <c r="J22" s="26">
        <f t="shared" si="3"/>
        <v>-11.430937650063676</v>
      </c>
      <c r="K22" s="26">
        <v>5.7154688250318406</v>
      </c>
      <c r="L22" s="26">
        <v>17.146406475095517</v>
      </c>
      <c r="M22" s="20">
        <f>N22-R22</f>
        <v>-4</v>
      </c>
      <c r="N22" s="20">
        <f t="shared" ref="N22:N38" si="28">SUM(P22:Q22)</f>
        <v>38</v>
      </c>
      <c r="O22" s="20">
        <v>-6</v>
      </c>
      <c r="P22" s="20">
        <v>19</v>
      </c>
      <c r="Q22" s="20">
        <v>19</v>
      </c>
      <c r="R22" s="20">
        <f t="shared" si="27"/>
        <v>42</v>
      </c>
      <c r="S22" s="20">
        <v>5</v>
      </c>
      <c r="T22" s="20">
        <v>21</v>
      </c>
      <c r="U22" s="20">
        <v>21</v>
      </c>
      <c r="V22" s="26">
        <v>-2.5402083666808153</v>
      </c>
    </row>
    <row r="23" spans="1:22" ht="15" customHeight="1" x14ac:dyDescent="0.2">
      <c r="A23" s="1" t="s">
        <v>15</v>
      </c>
      <c r="B23" s="19">
        <f t="shared" si="23"/>
        <v>-21</v>
      </c>
      <c r="C23" s="19">
        <v>16</v>
      </c>
      <c r="D23" s="19">
        <f t="shared" si="24"/>
        <v>-9</v>
      </c>
      <c r="E23" s="19">
        <f t="shared" si="25"/>
        <v>-18</v>
      </c>
      <c r="F23" s="19">
        <v>5</v>
      </c>
      <c r="G23" s="19">
        <v>1</v>
      </c>
      <c r="H23" s="19">
        <v>23</v>
      </c>
      <c r="I23" s="19">
        <v>4</v>
      </c>
      <c r="J23" s="30">
        <f t="shared" si="3"/>
        <v>-15.596068936048994</v>
      </c>
      <c r="K23" s="30">
        <v>4.332241371124721</v>
      </c>
      <c r="L23" s="30">
        <v>19.928310307173714</v>
      </c>
      <c r="M23" s="19">
        <f t="shared" si="26"/>
        <v>-3</v>
      </c>
      <c r="N23" s="19">
        <f t="shared" si="28"/>
        <v>41</v>
      </c>
      <c r="O23" s="19">
        <v>5</v>
      </c>
      <c r="P23" s="19">
        <v>30</v>
      </c>
      <c r="Q23" s="19">
        <v>11</v>
      </c>
      <c r="R23" s="19">
        <f t="shared" si="27"/>
        <v>44</v>
      </c>
      <c r="S23" s="24">
        <v>11</v>
      </c>
      <c r="T23" s="24">
        <v>34</v>
      </c>
      <c r="U23" s="24">
        <v>10</v>
      </c>
      <c r="V23" s="31">
        <v>-2.5993448226748299</v>
      </c>
    </row>
    <row r="24" spans="1:22" ht="15" customHeight="1" x14ac:dyDescent="0.2">
      <c r="A24" s="7" t="s">
        <v>14</v>
      </c>
      <c r="B24" s="17">
        <f t="shared" si="23"/>
        <v>-9</v>
      </c>
      <c r="C24" s="17">
        <v>2</v>
      </c>
      <c r="D24" s="17">
        <f t="shared" si="24"/>
        <v>-2</v>
      </c>
      <c r="E24" s="18">
        <f t="shared" si="25"/>
        <v>-3</v>
      </c>
      <c r="F24" s="17">
        <v>3</v>
      </c>
      <c r="G24" s="17">
        <v>0</v>
      </c>
      <c r="H24" s="17">
        <v>6</v>
      </c>
      <c r="I24" s="23">
        <v>-5</v>
      </c>
      <c r="J24" s="38">
        <f t="shared" si="3"/>
        <v>-7.9712888008852119</v>
      </c>
      <c r="K24" s="38">
        <v>7.9712888008852119</v>
      </c>
      <c r="L24" s="38">
        <v>15.942577601770424</v>
      </c>
      <c r="M24" s="18">
        <f t="shared" si="26"/>
        <v>-6</v>
      </c>
      <c r="N24" s="17">
        <f t="shared" si="28"/>
        <v>3</v>
      </c>
      <c r="O24" s="17">
        <v>-4</v>
      </c>
      <c r="P24" s="17">
        <v>2</v>
      </c>
      <c r="Q24" s="17">
        <v>1</v>
      </c>
      <c r="R24" s="17">
        <f t="shared" si="27"/>
        <v>9</v>
      </c>
      <c r="S24" s="17">
        <v>3</v>
      </c>
      <c r="T24" s="17">
        <v>7</v>
      </c>
      <c r="U24" s="17">
        <v>2</v>
      </c>
      <c r="V24" s="28">
        <v>-15.942577601770431</v>
      </c>
    </row>
    <row r="25" spans="1:22" ht="15" customHeight="1" x14ac:dyDescent="0.2">
      <c r="A25" s="5" t="s">
        <v>13</v>
      </c>
      <c r="B25" s="18">
        <f t="shared" si="23"/>
        <v>-2</v>
      </c>
      <c r="C25" s="18">
        <v>5</v>
      </c>
      <c r="D25" s="18">
        <f t="shared" si="24"/>
        <v>0</v>
      </c>
      <c r="E25" s="18">
        <f t="shared" si="25"/>
        <v>-3</v>
      </c>
      <c r="F25" s="18">
        <v>0</v>
      </c>
      <c r="G25" s="18">
        <v>0</v>
      </c>
      <c r="H25" s="18">
        <v>3</v>
      </c>
      <c r="I25" s="18">
        <v>1</v>
      </c>
      <c r="J25" s="25">
        <f t="shared" si="3"/>
        <v>-33.482142857142854</v>
      </c>
      <c r="K25" s="25">
        <v>0</v>
      </c>
      <c r="L25" s="25">
        <v>33.482142857142854</v>
      </c>
      <c r="M25" s="18">
        <f t="shared" si="26"/>
        <v>1</v>
      </c>
      <c r="N25" s="18">
        <f t="shared" si="28"/>
        <v>3</v>
      </c>
      <c r="O25" s="18">
        <v>1</v>
      </c>
      <c r="P25" s="18">
        <v>2</v>
      </c>
      <c r="Q25" s="18">
        <v>1</v>
      </c>
      <c r="R25" s="18">
        <f t="shared" si="27"/>
        <v>2</v>
      </c>
      <c r="S25" s="22">
        <v>0</v>
      </c>
      <c r="T25" s="22">
        <v>1</v>
      </c>
      <c r="U25" s="22">
        <v>1</v>
      </c>
      <c r="V25" s="29">
        <v>11.160714285714285</v>
      </c>
    </row>
    <row r="26" spans="1:22" ht="15" customHeight="1" x14ac:dyDescent="0.2">
      <c r="A26" s="3" t="s">
        <v>12</v>
      </c>
      <c r="B26" s="20">
        <f t="shared" si="23"/>
        <v>-8</v>
      </c>
      <c r="C26" s="20">
        <v>7</v>
      </c>
      <c r="D26" s="20">
        <f t="shared" si="24"/>
        <v>-2</v>
      </c>
      <c r="E26" s="20">
        <f t="shared" si="25"/>
        <v>-7</v>
      </c>
      <c r="F26" s="20">
        <v>0</v>
      </c>
      <c r="G26" s="20">
        <v>0</v>
      </c>
      <c r="H26" s="20">
        <v>7</v>
      </c>
      <c r="I26" s="20">
        <v>0</v>
      </c>
      <c r="J26" s="26">
        <f t="shared" si="3"/>
        <v>-34.163234743541743</v>
      </c>
      <c r="K26" s="26">
        <v>0</v>
      </c>
      <c r="L26" s="26">
        <v>34.163234743541743</v>
      </c>
      <c r="M26" s="20">
        <f t="shared" si="26"/>
        <v>-1</v>
      </c>
      <c r="N26" s="20">
        <f t="shared" si="28"/>
        <v>0</v>
      </c>
      <c r="O26" s="20">
        <v>-2</v>
      </c>
      <c r="P26" s="20">
        <v>0</v>
      </c>
      <c r="Q26" s="20">
        <v>0</v>
      </c>
      <c r="R26" s="20">
        <f t="shared" si="27"/>
        <v>1</v>
      </c>
      <c r="S26" s="20">
        <v>0</v>
      </c>
      <c r="T26" s="20">
        <v>1</v>
      </c>
      <c r="U26" s="20">
        <v>0</v>
      </c>
      <c r="V26" s="26">
        <v>-4.8804621062202491</v>
      </c>
    </row>
    <row r="27" spans="1:22" ht="15" customHeight="1" x14ac:dyDescent="0.2">
      <c r="A27" s="1" t="s">
        <v>11</v>
      </c>
      <c r="B27" s="19">
        <f t="shared" si="23"/>
        <v>-10</v>
      </c>
      <c r="C27" s="19">
        <v>5</v>
      </c>
      <c r="D27" s="19">
        <f t="shared" si="24"/>
        <v>-2</v>
      </c>
      <c r="E27" s="19">
        <f t="shared" si="25"/>
        <v>-15</v>
      </c>
      <c r="F27" s="19">
        <v>2</v>
      </c>
      <c r="G27" s="19">
        <v>2</v>
      </c>
      <c r="H27" s="19">
        <v>17</v>
      </c>
      <c r="I27" s="19">
        <v>8</v>
      </c>
      <c r="J27" s="30">
        <f t="shared" si="3"/>
        <v>-28.078074997948633</v>
      </c>
      <c r="K27" s="30">
        <v>3.7437433330598173</v>
      </c>
      <c r="L27" s="30">
        <v>31.821818331008451</v>
      </c>
      <c r="M27" s="19">
        <f t="shared" si="26"/>
        <v>5</v>
      </c>
      <c r="N27" s="19">
        <f t="shared" si="28"/>
        <v>11</v>
      </c>
      <c r="O27" s="24">
        <v>1</v>
      </c>
      <c r="P27" s="24">
        <v>6</v>
      </c>
      <c r="Q27" s="24">
        <v>5</v>
      </c>
      <c r="R27" s="24">
        <f t="shared" si="27"/>
        <v>6</v>
      </c>
      <c r="S27" s="24">
        <v>-3</v>
      </c>
      <c r="T27" s="24">
        <v>3</v>
      </c>
      <c r="U27" s="24">
        <v>3</v>
      </c>
      <c r="V27" s="31">
        <v>9.3593583326495438</v>
      </c>
    </row>
    <row r="28" spans="1:22" ht="15" customHeight="1" x14ac:dyDescent="0.2">
      <c r="A28" s="5" t="s">
        <v>10</v>
      </c>
      <c r="B28" s="18">
        <f t="shared" si="23"/>
        <v>-12</v>
      </c>
      <c r="C28" s="18">
        <v>-5</v>
      </c>
      <c r="D28" s="18">
        <f t="shared" si="24"/>
        <v>-6</v>
      </c>
      <c r="E28" s="18">
        <f t="shared" si="25"/>
        <v>-4</v>
      </c>
      <c r="F28" s="18">
        <v>0</v>
      </c>
      <c r="G28" s="18">
        <v>0</v>
      </c>
      <c r="H28" s="18">
        <v>4</v>
      </c>
      <c r="I28" s="18">
        <v>-3</v>
      </c>
      <c r="J28" s="25">
        <f t="shared" si="3"/>
        <v>-19.728663315496458</v>
      </c>
      <c r="K28" s="25">
        <v>0</v>
      </c>
      <c r="L28" s="25">
        <v>19.728663315496458</v>
      </c>
      <c r="M28" s="18">
        <f t="shared" si="26"/>
        <v>-8</v>
      </c>
      <c r="N28" s="18">
        <f t="shared" si="28"/>
        <v>3</v>
      </c>
      <c r="O28" s="18">
        <v>0</v>
      </c>
      <c r="P28" s="18">
        <v>1</v>
      </c>
      <c r="Q28" s="18">
        <v>2</v>
      </c>
      <c r="R28" s="18">
        <f t="shared" si="27"/>
        <v>11</v>
      </c>
      <c r="S28" s="18">
        <v>9</v>
      </c>
      <c r="T28" s="18">
        <v>3</v>
      </c>
      <c r="U28" s="18">
        <v>8</v>
      </c>
      <c r="V28" s="25">
        <v>-39.457326630992924</v>
      </c>
    </row>
    <row r="29" spans="1:22" ht="15" customHeight="1" x14ac:dyDescent="0.2">
      <c r="A29" s="3" t="s">
        <v>9</v>
      </c>
      <c r="B29" s="20">
        <f t="shared" si="23"/>
        <v>-5</v>
      </c>
      <c r="C29" s="20">
        <v>5</v>
      </c>
      <c r="D29" s="20">
        <f t="shared" si="24"/>
        <v>1</v>
      </c>
      <c r="E29" s="20">
        <f>F29-H29</f>
        <v>-11</v>
      </c>
      <c r="F29" s="20">
        <v>3</v>
      </c>
      <c r="G29" s="20">
        <v>-1</v>
      </c>
      <c r="H29" s="20">
        <v>14</v>
      </c>
      <c r="I29" s="20">
        <v>5</v>
      </c>
      <c r="J29" s="26">
        <f t="shared" si="3"/>
        <v>-19.387893069612922</v>
      </c>
      <c r="K29" s="26">
        <v>5.2876072008035226</v>
      </c>
      <c r="L29" s="26">
        <v>24.675500270416443</v>
      </c>
      <c r="M29" s="20">
        <f t="shared" si="26"/>
        <v>6</v>
      </c>
      <c r="N29" s="20">
        <f t="shared" si="28"/>
        <v>17</v>
      </c>
      <c r="O29" s="20">
        <v>-1</v>
      </c>
      <c r="P29" s="20">
        <v>6</v>
      </c>
      <c r="Q29" s="20">
        <v>11</v>
      </c>
      <c r="R29" s="20">
        <f t="shared" si="27"/>
        <v>11</v>
      </c>
      <c r="S29" s="20">
        <v>-8</v>
      </c>
      <c r="T29" s="20">
        <v>8</v>
      </c>
      <c r="U29" s="20">
        <v>3</v>
      </c>
      <c r="V29" s="26">
        <v>10.575214401607045</v>
      </c>
    </row>
    <row r="30" spans="1:22" ht="15" customHeight="1" x14ac:dyDescent="0.2">
      <c r="A30" s="3" t="s">
        <v>8</v>
      </c>
      <c r="B30" s="20">
        <f t="shared" si="23"/>
        <v>-7</v>
      </c>
      <c r="C30" s="20">
        <v>-14</v>
      </c>
      <c r="D30" s="20">
        <f t="shared" si="24"/>
        <v>4</v>
      </c>
      <c r="E30" s="20">
        <f t="shared" si="25"/>
        <v>-8</v>
      </c>
      <c r="F30" s="20">
        <v>2</v>
      </c>
      <c r="G30" s="20">
        <v>0</v>
      </c>
      <c r="H30" s="20">
        <v>10</v>
      </c>
      <c r="I30" s="20">
        <v>-4</v>
      </c>
      <c r="J30" s="26">
        <f t="shared" si="3"/>
        <v>-14.616077685453998</v>
      </c>
      <c r="K30" s="26">
        <v>3.6540194213634996</v>
      </c>
      <c r="L30" s="26">
        <v>18.270097106817499</v>
      </c>
      <c r="M30" s="20">
        <f t="shared" si="26"/>
        <v>1</v>
      </c>
      <c r="N30" s="20">
        <f t="shared" si="28"/>
        <v>12</v>
      </c>
      <c r="O30" s="20">
        <v>2</v>
      </c>
      <c r="P30" s="20">
        <v>8</v>
      </c>
      <c r="Q30" s="20">
        <v>4</v>
      </c>
      <c r="R30" s="20">
        <f t="shared" si="27"/>
        <v>11</v>
      </c>
      <c r="S30" s="20">
        <v>2</v>
      </c>
      <c r="T30" s="20">
        <v>4</v>
      </c>
      <c r="U30" s="20">
        <v>7</v>
      </c>
      <c r="V30" s="26">
        <v>1.8270097106817467</v>
      </c>
    </row>
    <row r="31" spans="1:22" ht="15" customHeight="1" x14ac:dyDescent="0.2">
      <c r="A31" s="1" t="s">
        <v>7</v>
      </c>
      <c r="B31" s="19">
        <f t="shared" si="23"/>
        <v>-13</v>
      </c>
      <c r="C31" s="19">
        <v>3</v>
      </c>
      <c r="D31" s="19">
        <f t="shared" si="24"/>
        <v>-9</v>
      </c>
      <c r="E31" s="19">
        <f t="shared" si="25"/>
        <v>-8</v>
      </c>
      <c r="F31" s="19">
        <v>4</v>
      </c>
      <c r="G31" s="19">
        <v>2</v>
      </c>
      <c r="H31" s="19">
        <v>12</v>
      </c>
      <c r="I31" s="19">
        <v>5</v>
      </c>
      <c r="J31" s="30">
        <f t="shared" si="3"/>
        <v>-16.120840050350022</v>
      </c>
      <c r="K31" s="30">
        <v>8.0604200251750093</v>
      </c>
      <c r="L31" s="30">
        <v>24.181260075525032</v>
      </c>
      <c r="M31" s="19">
        <f t="shared" si="26"/>
        <v>-5</v>
      </c>
      <c r="N31" s="19">
        <f t="shared" si="28"/>
        <v>10</v>
      </c>
      <c r="O31" s="19">
        <v>-1</v>
      </c>
      <c r="P31" s="19">
        <v>0</v>
      </c>
      <c r="Q31" s="19">
        <v>10</v>
      </c>
      <c r="R31" s="19">
        <f t="shared" si="27"/>
        <v>15</v>
      </c>
      <c r="S31" s="19">
        <v>5</v>
      </c>
      <c r="T31" s="19">
        <v>11</v>
      </c>
      <c r="U31" s="19">
        <v>4</v>
      </c>
      <c r="V31" s="30">
        <v>-10.075525031468757</v>
      </c>
    </row>
    <row r="32" spans="1:22" ht="15" customHeight="1" x14ac:dyDescent="0.2">
      <c r="A32" s="5" t="s">
        <v>6</v>
      </c>
      <c r="B32" s="18">
        <f t="shared" si="23"/>
        <v>-4</v>
      </c>
      <c r="C32" s="18">
        <v>0</v>
      </c>
      <c r="D32" s="18">
        <f t="shared" si="24"/>
        <v>-9</v>
      </c>
      <c r="E32" s="18">
        <f t="shared" si="25"/>
        <v>-1</v>
      </c>
      <c r="F32" s="18">
        <v>0</v>
      </c>
      <c r="G32" s="18">
        <v>-3</v>
      </c>
      <c r="H32" s="18">
        <v>1</v>
      </c>
      <c r="I32" s="18">
        <v>0</v>
      </c>
      <c r="J32" s="25">
        <f t="shared" si="3"/>
        <v>-7.8433900636066687</v>
      </c>
      <c r="K32" s="25">
        <v>0</v>
      </c>
      <c r="L32" s="25">
        <v>7.8433900636066687</v>
      </c>
      <c r="M32" s="18">
        <f t="shared" si="26"/>
        <v>-3</v>
      </c>
      <c r="N32" s="18">
        <f t="shared" si="28"/>
        <v>2</v>
      </c>
      <c r="O32" s="22">
        <v>-3</v>
      </c>
      <c r="P32" s="22">
        <v>0</v>
      </c>
      <c r="Q32" s="22">
        <v>2</v>
      </c>
      <c r="R32" s="22">
        <f t="shared" si="27"/>
        <v>5</v>
      </c>
      <c r="S32" s="22">
        <v>3</v>
      </c>
      <c r="T32" s="22">
        <v>2</v>
      </c>
      <c r="U32" s="22">
        <v>3</v>
      </c>
      <c r="V32" s="29">
        <v>-23.530170190820009</v>
      </c>
    </row>
    <row r="33" spans="1:22" ht="15" customHeight="1" x14ac:dyDescent="0.2">
      <c r="A33" s="3" t="s">
        <v>5</v>
      </c>
      <c r="B33" s="20">
        <f t="shared" si="23"/>
        <v>-16</v>
      </c>
      <c r="C33" s="20">
        <v>0</v>
      </c>
      <c r="D33" s="20">
        <f t="shared" si="24"/>
        <v>-8</v>
      </c>
      <c r="E33" s="20">
        <f t="shared" si="25"/>
        <v>-13</v>
      </c>
      <c r="F33" s="20">
        <v>1</v>
      </c>
      <c r="G33" s="20">
        <v>0</v>
      </c>
      <c r="H33" s="20">
        <v>14</v>
      </c>
      <c r="I33" s="20">
        <v>-3</v>
      </c>
      <c r="J33" s="26">
        <f t="shared" si="3"/>
        <v>-24.987361503138558</v>
      </c>
      <c r="K33" s="26">
        <v>1.9221047310106583</v>
      </c>
      <c r="L33" s="26">
        <v>26.909466234149217</v>
      </c>
      <c r="M33" s="20">
        <f t="shared" si="26"/>
        <v>-3</v>
      </c>
      <c r="N33" s="20">
        <f t="shared" si="28"/>
        <v>13</v>
      </c>
      <c r="O33" s="20">
        <v>-2</v>
      </c>
      <c r="P33" s="20">
        <v>9</v>
      </c>
      <c r="Q33" s="20">
        <v>4</v>
      </c>
      <c r="R33" s="20">
        <f t="shared" si="27"/>
        <v>16</v>
      </c>
      <c r="S33" s="20">
        <v>9</v>
      </c>
      <c r="T33" s="20">
        <v>13</v>
      </c>
      <c r="U33" s="20">
        <v>3</v>
      </c>
      <c r="V33" s="26">
        <v>-5.7663141930319703</v>
      </c>
    </row>
    <row r="34" spans="1:22" ht="15" customHeight="1" x14ac:dyDescent="0.2">
      <c r="A34" s="3" t="s">
        <v>4</v>
      </c>
      <c r="B34" s="20">
        <f t="shared" si="23"/>
        <v>-7</v>
      </c>
      <c r="C34" s="20">
        <v>6</v>
      </c>
      <c r="D34" s="20">
        <f t="shared" si="24"/>
        <v>1</v>
      </c>
      <c r="E34" s="20">
        <f t="shared" si="25"/>
        <v>-7</v>
      </c>
      <c r="F34" s="20">
        <v>1</v>
      </c>
      <c r="G34" s="20">
        <v>0</v>
      </c>
      <c r="H34" s="20">
        <v>8</v>
      </c>
      <c r="I34" s="20">
        <v>3</v>
      </c>
      <c r="J34" s="26">
        <f t="shared" si="3"/>
        <v>-19.510369895231985</v>
      </c>
      <c r="K34" s="26">
        <v>2.7871956993188549</v>
      </c>
      <c r="L34" s="26">
        <v>22.297565594550839</v>
      </c>
      <c r="M34" s="20">
        <f t="shared" si="26"/>
        <v>0</v>
      </c>
      <c r="N34" s="20">
        <f t="shared" si="28"/>
        <v>9</v>
      </c>
      <c r="O34" s="20">
        <v>0</v>
      </c>
      <c r="P34" s="20">
        <v>6</v>
      </c>
      <c r="Q34" s="20">
        <v>3</v>
      </c>
      <c r="R34" s="20">
        <f t="shared" si="27"/>
        <v>9</v>
      </c>
      <c r="S34" s="20">
        <v>-4</v>
      </c>
      <c r="T34" s="20">
        <v>5</v>
      </c>
      <c r="U34" s="20">
        <v>4</v>
      </c>
      <c r="V34" s="26">
        <v>0</v>
      </c>
    </row>
    <row r="35" spans="1:22" ht="15" customHeight="1" x14ac:dyDescent="0.2">
      <c r="A35" s="1" t="s">
        <v>3</v>
      </c>
      <c r="B35" s="19">
        <f t="shared" si="23"/>
        <v>-10</v>
      </c>
      <c r="C35" s="19">
        <v>-16</v>
      </c>
      <c r="D35" s="19">
        <f t="shared" si="24"/>
        <v>-1</v>
      </c>
      <c r="E35" s="19">
        <f t="shared" si="25"/>
        <v>-6</v>
      </c>
      <c r="F35" s="19">
        <v>0</v>
      </c>
      <c r="G35" s="19">
        <v>0</v>
      </c>
      <c r="H35" s="19">
        <v>6</v>
      </c>
      <c r="I35" s="19">
        <v>-6</v>
      </c>
      <c r="J35" s="30">
        <f t="shared" si="3"/>
        <v>-16.480043344771534</v>
      </c>
      <c r="K35" s="30">
        <v>0</v>
      </c>
      <c r="L35" s="30">
        <v>16.480043344771534</v>
      </c>
      <c r="M35" s="19">
        <f>N35-R35</f>
        <v>-4</v>
      </c>
      <c r="N35" s="19">
        <f t="shared" si="28"/>
        <v>10</v>
      </c>
      <c r="O35" s="24">
        <v>2</v>
      </c>
      <c r="P35" s="24">
        <v>2</v>
      </c>
      <c r="Q35" s="24">
        <v>8</v>
      </c>
      <c r="R35" s="24">
        <f t="shared" si="27"/>
        <v>14</v>
      </c>
      <c r="S35" s="24">
        <v>9</v>
      </c>
      <c r="T35" s="24">
        <v>7</v>
      </c>
      <c r="U35" s="24">
        <v>7</v>
      </c>
      <c r="V35" s="31">
        <v>-10.986695563181023</v>
      </c>
    </row>
    <row r="36" spans="1:22" ht="15" customHeight="1" x14ac:dyDescent="0.2">
      <c r="A36" s="5" t="s">
        <v>2</v>
      </c>
      <c r="B36" s="18">
        <f t="shared" si="23"/>
        <v>-7</v>
      </c>
      <c r="C36" s="18">
        <v>-3</v>
      </c>
      <c r="D36" s="18">
        <f t="shared" si="24"/>
        <v>-10</v>
      </c>
      <c r="E36" s="18">
        <f t="shared" si="25"/>
        <v>-5</v>
      </c>
      <c r="F36" s="18">
        <v>0</v>
      </c>
      <c r="G36" s="18">
        <v>-3</v>
      </c>
      <c r="H36" s="18">
        <v>5</v>
      </c>
      <c r="I36" s="18">
        <v>2</v>
      </c>
      <c r="J36" s="25">
        <f t="shared" si="3"/>
        <v>-37.437433330598182</v>
      </c>
      <c r="K36" s="25">
        <v>0</v>
      </c>
      <c r="L36" s="25">
        <v>37.437433330598182</v>
      </c>
      <c r="M36" s="18">
        <f t="shared" si="26"/>
        <v>-2</v>
      </c>
      <c r="N36" s="18">
        <f t="shared" si="28"/>
        <v>3</v>
      </c>
      <c r="O36" s="18">
        <v>0</v>
      </c>
      <c r="P36" s="18">
        <v>3</v>
      </c>
      <c r="Q36" s="18">
        <v>0</v>
      </c>
      <c r="R36" s="18">
        <f t="shared" si="27"/>
        <v>5</v>
      </c>
      <c r="S36" s="18">
        <v>5</v>
      </c>
      <c r="T36" s="18">
        <v>4</v>
      </c>
      <c r="U36" s="18">
        <v>1</v>
      </c>
      <c r="V36" s="25">
        <v>-14.974973332239276</v>
      </c>
    </row>
    <row r="37" spans="1:22" ht="15" customHeight="1" x14ac:dyDescent="0.2">
      <c r="A37" s="3" t="s">
        <v>1</v>
      </c>
      <c r="B37" s="20">
        <f t="shared" si="23"/>
        <v>-6</v>
      </c>
      <c r="C37" s="20">
        <v>-1</v>
      </c>
      <c r="D37" s="20">
        <f t="shared" si="24"/>
        <v>1</v>
      </c>
      <c r="E37" s="20">
        <f t="shared" si="25"/>
        <v>0</v>
      </c>
      <c r="F37" s="20">
        <v>1</v>
      </c>
      <c r="G37" s="20">
        <v>1</v>
      </c>
      <c r="H37" s="20">
        <v>1</v>
      </c>
      <c r="I37" s="20">
        <v>-4</v>
      </c>
      <c r="J37" s="26">
        <f t="shared" si="3"/>
        <v>0</v>
      </c>
      <c r="K37" s="26">
        <v>11.345269178167349</v>
      </c>
      <c r="L37" s="26">
        <v>11.345269178167349</v>
      </c>
      <c r="M37" s="20">
        <f t="shared" si="26"/>
        <v>-6</v>
      </c>
      <c r="N37" s="20">
        <f t="shared" si="28"/>
        <v>3</v>
      </c>
      <c r="O37" s="20">
        <v>3</v>
      </c>
      <c r="P37" s="20">
        <v>1</v>
      </c>
      <c r="Q37" s="20">
        <v>2</v>
      </c>
      <c r="R37" s="20">
        <f t="shared" si="27"/>
        <v>9</v>
      </c>
      <c r="S37" s="20">
        <v>7</v>
      </c>
      <c r="T37" s="20">
        <v>6</v>
      </c>
      <c r="U37" s="20">
        <v>3</v>
      </c>
      <c r="V37" s="26">
        <v>-68.07161506900411</v>
      </c>
    </row>
    <row r="38" spans="1:22" ht="15" customHeight="1" x14ac:dyDescent="0.2">
      <c r="A38" s="1" t="s">
        <v>0</v>
      </c>
      <c r="B38" s="19">
        <f t="shared" si="23"/>
        <v>-1</v>
      </c>
      <c r="C38" s="19">
        <v>-3</v>
      </c>
      <c r="D38" s="19">
        <f t="shared" si="24"/>
        <v>-1</v>
      </c>
      <c r="E38" s="19">
        <f t="shared" si="25"/>
        <v>0</v>
      </c>
      <c r="F38" s="19">
        <v>1</v>
      </c>
      <c r="G38" s="19">
        <v>0</v>
      </c>
      <c r="H38" s="19">
        <v>1</v>
      </c>
      <c r="I38" s="19">
        <v>-2</v>
      </c>
      <c r="J38" s="30">
        <f t="shared" si="3"/>
        <v>0</v>
      </c>
      <c r="K38" s="30">
        <v>11.893899895724713</v>
      </c>
      <c r="L38" s="30">
        <v>11.893899895724713</v>
      </c>
      <c r="M38" s="19">
        <f t="shared" si="26"/>
        <v>-1</v>
      </c>
      <c r="N38" s="19">
        <f t="shared" si="28"/>
        <v>1</v>
      </c>
      <c r="O38" s="19">
        <v>-2</v>
      </c>
      <c r="P38" s="19">
        <v>1</v>
      </c>
      <c r="Q38" s="19">
        <v>0</v>
      </c>
      <c r="R38" s="19">
        <f t="shared" si="27"/>
        <v>2</v>
      </c>
      <c r="S38" s="19">
        <v>1</v>
      </c>
      <c r="T38" s="19">
        <v>1</v>
      </c>
      <c r="U38" s="19">
        <v>1</v>
      </c>
      <c r="V38" s="30">
        <v>-11.893899895724713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-329</v>
      </c>
      <c r="C9" s="17">
        <f t="shared" si="0"/>
        <v>30</v>
      </c>
      <c r="D9" s="17">
        <f t="shared" si="0"/>
        <v>-95</v>
      </c>
      <c r="E9" s="17">
        <f t="shared" si="0"/>
        <v>-292</v>
      </c>
      <c r="F9" s="17">
        <f t="shared" si="0"/>
        <v>99</v>
      </c>
      <c r="G9" s="17">
        <f t="shared" si="0"/>
        <v>-19</v>
      </c>
      <c r="H9" s="17">
        <f t="shared" si="0"/>
        <v>391</v>
      </c>
      <c r="I9" s="17">
        <f t="shared" si="0"/>
        <v>48</v>
      </c>
      <c r="J9" s="28">
        <f>K9-L9</f>
        <v>-13.808969274071632</v>
      </c>
      <c r="K9" s="28">
        <v>4.6818080757982594</v>
      </c>
      <c r="L9" s="28">
        <v>18.490777349869891</v>
      </c>
      <c r="M9" s="17">
        <f t="shared" ref="M9:U9" si="1">M10+M11</f>
        <v>-37</v>
      </c>
      <c r="N9" s="17">
        <f t="shared" si="1"/>
        <v>414</v>
      </c>
      <c r="O9" s="17">
        <f t="shared" si="1"/>
        <v>3</v>
      </c>
      <c r="P9" s="17">
        <f t="shared" si="1"/>
        <v>238</v>
      </c>
      <c r="Q9" s="17">
        <f t="shared" si="1"/>
        <v>176</v>
      </c>
      <c r="R9" s="17">
        <f>R10+R11</f>
        <v>451</v>
      </c>
      <c r="S9" s="17">
        <f t="shared" si="1"/>
        <v>31</v>
      </c>
      <c r="T9" s="17">
        <f t="shared" si="1"/>
        <v>275</v>
      </c>
      <c r="U9" s="17">
        <f t="shared" si="1"/>
        <v>176</v>
      </c>
      <c r="V9" s="28">
        <v>-1.7497666545912693</v>
      </c>
    </row>
    <row r="10" spans="1:22" ht="15" customHeight="1" x14ac:dyDescent="0.2">
      <c r="A10" s="6" t="s">
        <v>28</v>
      </c>
      <c r="B10" s="18">
        <f t="shared" ref="B10:I10" si="2">B20+B21+B22+B23</f>
        <v>-208</v>
      </c>
      <c r="C10" s="18">
        <f t="shared" si="2"/>
        <v>47</v>
      </c>
      <c r="D10" s="18">
        <f t="shared" si="2"/>
        <v>-36</v>
      </c>
      <c r="E10" s="18">
        <f t="shared" si="2"/>
        <v>-192</v>
      </c>
      <c r="F10" s="18">
        <f t="shared" si="2"/>
        <v>80</v>
      </c>
      <c r="G10" s="18">
        <f t="shared" si="2"/>
        <v>-20</v>
      </c>
      <c r="H10" s="18">
        <f t="shared" si="2"/>
        <v>272</v>
      </c>
      <c r="I10" s="18">
        <f t="shared" si="2"/>
        <v>40</v>
      </c>
      <c r="J10" s="25">
        <f t="shared" ref="J10:J38" si="3">K10-L10</f>
        <v>-12.014310195499981</v>
      </c>
      <c r="K10" s="25">
        <v>5.0059625814583262</v>
      </c>
      <c r="L10" s="25">
        <v>17.020272776958308</v>
      </c>
      <c r="M10" s="18">
        <f t="shared" ref="M10:U10" si="4">M20+M21+M22+M23</f>
        <v>-16</v>
      </c>
      <c r="N10" s="18">
        <f t="shared" si="4"/>
        <v>321</v>
      </c>
      <c r="O10" s="18">
        <f t="shared" si="4"/>
        <v>26</v>
      </c>
      <c r="P10" s="18">
        <f t="shared" si="4"/>
        <v>199</v>
      </c>
      <c r="Q10" s="18">
        <f t="shared" si="4"/>
        <v>122</v>
      </c>
      <c r="R10" s="18">
        <f t="shared" si="4"/>
        <v>337</v>
      </c>
      <c r="S10" s="18">
        <f t="shared" si="4"/>
        <v>2</v>
      </c>
      <c r="T10" s="18">
        <f t="shared" si="4"/>
        <v>224</v>
      </c>
      <c r="U10" s="18">
        <f t="shared" si="4"/>
        <v>113</v>
      </c>
      <c r="V10" s="25">
        <v>-1.0011925162916668</v>
      </c>
    </row>
    <row r="11" spans="1:22" ht="15" customHeight="1" x14ac:dyDescent="0.2">
      <c r="A11" s="2" t="s">
        <v>27</v>
      </c>
      <c r="B11" s="19">
        <f t="shared" ref="B11:I11" si="5">B12+B13+B14+B15+B16</f>
        <v>-121</v>
      </c>
      <c r="C11" s="19">
        <f t="shared" si="5"/>
        <v>-17</v>
      </c>
      <c r="D11" s="19">
        <f t="shared" si="5"/>
        <v>-59</v>
      </c>
      <c r="E11" s="19">
        <f t="shared" si="5"/>
        <v>-100</v>
      </c>
      <c r="F11" s="19">
        <f t="shared" si="5"/>
        <v>19</v>
      </c>
      <c r="G11" s="19">
        <f t="shared" si="5"/>
        <v>1</v>
      </c>
      <c r="H11" s="19">
        <f t="shared" si="5"/>
        <v>119</v>
      </c>
      <c r="I11" s="19">
        <f t="shared" si="5"/>
        <v>8</v>
      </c>
      <c r="J11" s="30">
        <f t="shared" si="3"/>
        <v>-19.362080452892322</v>
      </c>
      <c r="K11" s="30">
        <v>3.6787952860495414</v>
      </c>
      <c r="L11" s="30">
        <v>23.040875738941864</v>
      </c>
      <c r="M11" s="19">
        <f t="shared" ref="M11:U11" si="6">M12+M13+M14+M15+M16</f>
        <v>-21</v>
      </c>
      <c r="N11" s="19">
        <f t="shared" si="6"/>
        <v>93</v>
      </c>
      <c r="O11" s="19">
        <f t="shared" si="6"/>
        <v>-23</v>
      </c>
      <c r="P11" s="19">
        <f t="shared" si="6"/>
        <v>39</v>
      </c>
      <c r="Q11" s="19">
        <f t="shared" si="6"/>
        <v>54</v>
      </c>
      <c r="R11" s="19">
        <f t="shared" si="6"/>
        <v>114</v>
      </c>
      <c r="S11" s="19">
        <f t="shared" si="6"/>
        <v>29</v>
      </c>
      <c r="T11" s="19">
        <f t="shared" si="6"/>
        <v>51</v>
      </c>
      <c r="U11" s="19">
        <f t="shared" si="6"/>
        <v>63</v>
      </c>
      <c r="V11" s="30">
        <v>-4.0660368951073842</v>
      </c>
    </row>
    <row r="12" spans="1:22" ht="15" customHeight="1" x14ac:dyDescent="0.2">
      <c r="A12" s="6" t="s">
        <v>26</v>
      </c>
      <c r="B12" s="18">
        <f t="shared" ref="B12:I12" si="7">B24</f>
        <v>-8</v>
      </c>
      <c r="C12" s="18">
        <f t="shared" si="7"/>
        <v>3</v>
      </c>
      <c r="D12" s="18">
        <f t="shared" si="7"/>
        <v>0</v>
      </c>
      <c r="E12" s="18">
        <f t="shared" si="7"/>
        <v>-6</v>
      </c>
      <c r="F12" s="18">
        <f t="shared" si="7"/>
        <v>1</v>
      </c>
      <c r="G12" s="18">
        <f t="shared" si="7"/>
        <v>-1</v>
      </c>
      <c r="H12" s="18">
        <f t="shared" si="7"/>
        <v>7</v>
      </c>
      <c r="I12" s="18">
        <f t="shared" si="7"/>
        <v>-6</v>
      </c>
      <c r="J12" s="25">
        <f t="shared" si="3"/>
        <v>-14.76298333602977</v>
      </c>
      <c r="K12" s="25">
        <v>2.460497222671628</v>
      </c>
      <c r="L12" s="25">
        <v>17.223480558701397</v>
      </c>
      <c r="M12" s="18">
        <f t="shared" ref="M12:U12" si="8">M24</f>
        <v>-2</v>
      </c>
      <c r="N12" s="18">
        <f t="shared" si="8"/>
        <v>8</v>
      </c>
      <c r="O12" s="18">
        <f t="shared" si="8"/>
        <v>0</v>
      </c>
      <c r="P12" s="18">
        <f t="shared" si="8"/>
        <v>5</v>
      </c>
      <c r="Q12" s="18">
        <f t="shared" si="8"/>
        <v>3</v>
      </c>
      <c r="R12" s="18">
        <f t="shared" si="8"/>
        <v>10</v>
      </c>
      <c r="S12" s="18">
        <f t="shared" si="8"/>
        <v>5</v>
      </c>
      <c r="T12" s="18">
        <f t="shared" si="8"/>
        <v>8</v>
      </c>
      <c r="U12" s="18">
        <f t="shared" si="8"/>
        <v>2</v>
      </c>
      <c r="V12" s="25">
        <v>-4.9209944453432577</v>
      </c>
    </row>
    <row r="13" spans="1:22" ht="15" customHeight="1" x14ac:dyDescent="0.2">
      <c r="A13" s="4" t="s">
        <v>25</v>
      </c>
      <c r="B13" s="20">
        <f t="shared" ref="B13:I13" si="9">B25+B26+B27</f>
        <v>-16</v>
      </c>
      <c r="C13" s="20">
        <f t="shared" si="9"/>
        <v>24</v>
      </c>
      <c r="D13" s="20">
        <f t="shared" si="9"/>
        <v>7</v>
      </c>
      <c r="E13" s="20">
        <f t="shared" si="9"/>
        <v>-18</v>
      </c>
      <c r="F13" s="20">
        <f t="shared" si="9"/>
        <v>1</v>
      </c>
      <c r="G13" s="20">
        <f t="shared" si="9"/>
        <v>1</v>
      </c>
      <c r="H13" s="20">
        <f t="shared" si="9"/>
        <v>19</v>
      </c>
      <c r="I13" s="20">
        <f t="shared" si="9"/>
        <v>-5</v>
      </c>
      <c r="J13" s="26">
        <f t="shared" si="3"/>
        <v>-19.596029492471782</v>
      </c>
      <c r="K13" s="26">
        <v>1.0886683051373214</v>
      </c>
      <c r="L13" s="26">
        <v>20.684697797609104</v>
      </c>
      <c r="M13" s="20">
        <f t="shared" ref="M13:U13" si="10">M25+M26+M27</f>
        <v>2</v>
      </c>
      <c r="N13" s="20">
        <f t="shared" si="10"/>
        <v>12</v>
      </c>
      <c r="O13" s="20">
        <f t="shared" si="10"/>
        <v>-5</v>
      </c>
      <c r="P13" s="20">
        <f t="shared" si="10"/>
        <v>6</v>
      </c>
      <c r="Q13" s="20">
        <f t="shared" si="10"/>
        <v>6</v>
      </c>
      <c r="R13" s="20">
        <f t="shared" si="10"/>
        <v>10</v>
      </c>
      <c r="S13" s="20">
        <f t="shared" si="10"/>
        <v>-6</v>
      </c>
      <c r="T13" s="20">
        <f t="shared" si="10"/>
        <v>3</v>
      </c>
      <c r="U13" s="20">
        <f t="shared" si="10"/>
        <v>7</v>
      </c>
      <c r="V13" s="26">
        <v>2.1773366102746401</v>
      </c>
    </row>
    <row r="14" spans="1:22" ht="15" customHeight="1" x14ac:dyDescent="0.2">
      <c r="A14" s="4" t="s">
        <v>24</v>
      </c>
      <c r="B14" s="20">
        <f t="shared" ref="B14:I14" si="11">B28+B29+B30+B31</f>
        <v>-48</v>
      </c>
      <c r="C14" s="20">
        <f t="shared" si="11"/>
        <v>-27</v>
      </c>
      <c r="D14" s="20">
        <f t="shared" si="11"/>
        <v>-26</v>
      </c>
      <c r="E14" s="20">
        <f t="shared" si="11"/>
        <v>-42</v>
      </c>
      <c r="F14" s="20">
        <f t="shared" si="11"/>
        <v>7</v>
      </c>
      <c r="G14" s="20">
        <f t="shared" si="11"/>
        <v>-2</v>
      </c>
      <c r="H14" s="20">
        <f t="shared" si="11"/>
        <v>49</v>
      </c>
      <c r="I14" s="20">
        <f t="shared" si="11"/>
        <v>13</v>
      </c>
      <c r="J14" s="26">
        <f t="shared" si="3"/>
        <v>-21.156967308138185</v>
      </c>
      <c r="K14" s="26">
        <v>3.5261612180230308</v>
      </c>
      <c r="L14" s="26">
        <v>24.683128526161216</v>
      </c>
      <c r="M14" s="20">
        <f t="shared" ref="M14:U14" si="12">M28+M29+M30+M31</f>
        <v>-6</v>
      </c>
      <c r="N14" s="20">
        <f t="shared" si="12"/>
        <v>31</v>
      </c>
      <c r="O14" s="20">
        <f t="shared" si="12"/>
        <v>-14</v>
      </c>
      <c r="P14" s="20">
        <f t="shared" si="12"/>
        <v>15</v>
      </c>
      <c r="Q14" s="20">
        <f t="shared" si="12"/>
        <v>16</v>
      </c>
      <c r="R14" s="20">
        <f t="shared" si="12"/>
        <v>37</v>
      </c>
      <c r="S14" s="20">
        <f t="shared" si="12"/>
        <v>-3</v>
      </c>
      <c r="T14" s="20">
        <f t="shared" si="12"/>
        <v>17</v>
      </c>
      <c r="U14" s="20">
        <f t="shared" si="12"/>
        <v>20</v>
      </c>
      <c r="V14" s="26">
        <v>-3.0224239011625968</v>
      </c>
    </row>
    <row r="15" spans="1:22" ht="15" customHeight="1" x14ac:dyDescent="0.2">
      <c r="A15" s="4" t="s">
        <v>23</v>
      </c>
      <c r="B15" s="20">
        <f t="shared" ref="B15:I15" si="13">B32+B33+B34+B35</f>
        <v>-35</v>
      </c>
      <c r="C15" s="20">
        <f t="shared" si="13"/>
        <v>-8</v>
      </c>
      <c r="D15" s="20">
        <f t="shared" si="13"/>
        <v>-25</v>
      </c>
      <c r="E15" s="20">
        <f t="shared" si="13"/>
        <v>-22</v>
      </c>
      <c r="F15" s="20">
        <f t="shared" si="13"/>
        <v>10</v>
      </c>
      <c r="G15" s="20">
        <f t="shared" si="13"/>
        <v>3</v>
      </c>
      <c r="H15" s="20">
        <f t="shared" si="13"/>
        <v>32</v>
      </c>
      <c r="I15" s="20">
        <f t="shared" si="13"/>
        <v>-1</v>
      </c>
      <c r="J15" s="26">
        <f t="shared" si="3"/>
        <v>-14.6065862425239</v>
      </c>
      <c r="K15" s="26">
        <v>6.6393573829654109</v>
      </c>
      <c r="L15" s="26">
        <v>21.245943625489311</v>
      </c>
      <c r="M15" s="20">
        <f t="shared" ref="M15:U15" si="14">M32+M33+M34+M35</f>
        <v>-13</v>
      </c>
      <c r="N15" s="20">
        <f t="shared" si="14"/>
        <v>37</v>
      </c>
      <c r="O15" s="20">
        <f t="shared" si="14"/>
        <v>0</v>
      </c>
      <c r="P15" s="20">
        <f t="shared" si="14"/>
        <v>10</v>
      </c>
      <c r="Q15" s="20">
        <f t="shared" si="14"/>
        <v>27</v>
      </c>
      <c r="R15" s="20">
        <f t="shared" si="14"/>
        <v>50</v>
      </c>
      <c r="S15" s="20">
        <f t="shared" si="14"/>
        <v>29</v>
      </c>
      <c r="T15" s="20">
        <f t="shared" si="14"/>
        <v>23</v>
      </c>
      <c r="U15" s="20">
        <f t="shared" si="14"/>
        <v>27</v>
      </c>
      <c r="V15" s="26">
        <v>-8.6311645978550331</v>
      </c>
    </row>
    <row r="16" spans="1:22" ht="15" customHeight="1" x14ac:dyDescent="0.2">
      <c r="A16" s="2" t="s">
        <v>22</v>
      </c>
      <c r="B16" s="19">
        <f t="shared" ref="B16:I16" si="15">B36+B37+B38</f>
        <v>-14</v>
      </c>
      <c r="C16" s="19">
        <f t="shared" si="15"/>
        <v>-9</v>
      </c>
      <c r="D16" s="19">
        <f t="shared" si="15"/>
        <v>-15</v>
      </c>
      <c r="E16" s="19">
        <f t="shared" si="15"/>
        <v>-12</v>
      </c>
      <c r="F16" s="19">
        <f t="shared" si="15"/>
        <v>0</v>
      </c>
      <c r="G16" s="19">
        <f t="shared" si="15"/>
        <v>0</v>
      </c>
      <c r="H16" s="19">
        <f t="shared" si="15"/>
        <v>12</v>
      </c>
      <c r="I16" s="19">
        <f t="shared" si="15"/>
        <v>7</v>
      </c>
      <c r="J16" s="30">
        <f t="shared" si="3"/>
        <v>-34.440460464238534</v>
      </c>
      <c r="K16" s="30">
        <v>0</v>
      </c>
      <c r="L16" s="30">
        <v>34.440460464238534</v>
      </c>
      <c r="M16" s="19">
        <f t="shared" ref="M16:U16" si="16">M36+M37+M38</f>
        <v>-2</v>
      </c>
      <c r="N16" s="19">
        <f t="shared" si="16"/>
        <v>5</v>
      </c>
      <c r="O16" s="19">
        <f t="shared" si="16"/>
        <v>-4</v>
      </c>
      <c r="P16" s="19">
        <f t="shared" si="16"/>
        <v>3</v>
      </c>
      <c r="Q16" s="19">
        <f t="shared" si="16"/>
        <v>2</v>
      </c>
      <c r="R16" s="19">
        <f t="shared" si="16"/>
        <v>7</v>
      </c>
      <c r="S16" s="19">
        <f t="shared" si="16"/>
        <v>4</v>
      </c>
      <c r="T16" s="19">
        <f t="shared" si="16"/>
        <v>0</v>
      </c>
      <c r="U16" s="19">
        <f t="shared" si="16"/>
        <v>7</v>
      </c>
      <c r="V16" s="30">
        <v>-5.7400767440397562</v>
      </c>
    </row>
    <row r="17" spans="1:22" ht="15" customHeight="1" x14ac:dyDescent="0.2">
      <c r="A17" s="6" t="s">
        <v>21</v>
      </c>
      <c r="B17" s="18">
        <f t="shared" ref="B17:I17" si="17">B12+B13+B20</f>
        <v>-133</v>
      </c>
      <c r="C17" s="18">
        <f t="shared" si="17"/>
        <v>35</v>
      </c>
      <c r="D17" s="18">
        <f t="shared" si="17"/>
        <v>0</v>
      </c>
      <c r="E17" s="18">
        <f t="shared" si="17"/>
        <v>-113</v>
      </c>
      <c r="F17" s="18">
        <f t="shared" si="17"/>
        <v>32</v>
      </c>
      <c r="G17" s="18">
        <f t="shared" si="17"/>
        <v>-13</v>
      </c>
      <c r="H17" s="18">
        <f t="shared" si="17"/>
        <v>145</v>
      </c>
      <c r="I17" s="18">
        <f t="shared" si="17"/>
        <v>3</v>
      </c>
      <c r="J17" s="25">
        <f t="shared" si="3"/>
        <v>-13.324369656683864</v>
      </c>
      <c r="K17" s="25">
        <v>3.773272823131713</v>
      </c>
      <c r="L17" s="25">
        <v>17.097642479815576</v>
      </c>
      <c r="M17" s="18">
        <f t="shared" ref="M17:U17" si="18">M12+M13+M20</f>
        <v>-20</v>
      </c>
      <c r="N17" s="18">
        <f t="shared" si="18"/>
        <v>110</v>
      </c>
      <c r="O17" s="18">
        <f t="shared" si="18"/>
        <v>-14</v>
      </c>
      <c r="P17" s="18">
        <f t="shared" si="18"/>
        <v>81</v>
      </c>
      <c r="Q17" s="18">
        <f t="shared" si="18"/>
        <v>29</v>
      </c>
      <c r="R17" s="18">
        <f t="shared" si="18"/>
        <v>130</v>
      </c>
      <c r="S17" s="18">
        <f t="shared" si="18"/>
        <v>-30</v>
      </c>
      <c r="T17" s="18">
        <f t="shared" si="18"/>
        <v>88</v>
      </c>
      <c r="U17" s="18">
        <f t="shared" si="18"/>
        <v>42</v>
      </c>
      <c r="V17" s="25">
        <v>-2.358295514457323</v>
      </c>
    </row>
    <row r="18" spans="1:22" ht="15" customHeight="1" x14ac:dyDescent="0.2">
      <c r="A18" s="4" t="s">
        <v>20</v>
      </c>
      <c r="B18" s="20">
        <f t="shared" ref="B18:I18" si="19">B14+B22</f>
        <v>-74</v>
      </c>
      <c r="C18" s="20">
        <f t="shared" si="19"/>
        <v>3</v>
      </c>
      <c r="D18" s="20">
        <f t="shared" si="19"/>
        <v>-30</v>
      </c>
      <c r="E18" s="20">
        <f t="shared" si="19"/>
        <v>-73</v>
      </c>
      <c r="F18" s="20">
        <f t="shared" si="19"/>
        <v>13</v>
      </c>
      <c r="G18" s="20">
        <f t="shared" si="19"/>
        <v>-6</v>
      </c>
      <c r="H18" s="20">
        <f t="shared" si="19"/>
        <v>86</v>
      </c>
      <c r="I18" s="20">
        <f t="shared" si="19"/>
        <v>12</v>
      </c>
      <c r="J18" s="26">
        <f t="shared" si="3"/>
        <v>-19.419364995146072</v>
      </c>
      <c r="K18" s="26">
        <v>3.4582430813273826</v>
      </c>
      <c r="L18" s="26">
        <v>22.877608076473454</v>
      </c>
      <c r="M18" s="20">
        <f t="shared" ref="M18:U18" si="20">M14+M22</f>
        <v>-1</v>
      </c>
      <c r="N18" s="20">
        <f t="shared" si="20"/>
        <v>75</v>
      </c>
      <c r="O18" s="20">
        <f t="shared" si="20"/>
        <v>-15</v>
      </c>
      <c r="P18" s="20">
        <f t="shared" si="20"/>
        <v>37</v>
      </c>
      <c r="Q18" s="20">
        <f t="shared" si="20"/>
        <v>38</v>
      </c>
      <c r="R18" s="20">
        <f t="shared" si="20"/>
        <v>76</v>
      </c>
      <c r="S18" s="20">
        <f t="shared" si="20"/>
        <v>-3</v>
      </c>
      <c r="T18" s="20">
        <f t="shared" si="20"/>
        <v>31</v>
      </c>
      <c r="U18" s="20">
        <f t="shared" si="20"/>
        <v>45</v>
      </c>
      <c r="V18" s="26">
        <v>-0.26601869856364857</v>
      </c>
    </row>
    <row r="19" spans="1:22" ht="15" customHeight="1" x14ac:dyDescent="0.2">
      <c r="A19" s="2" t="s">
        <v>19</v>
      </c>
      <c r="B19" s="19">
        <f t="shared" ref="B19:I19" si="21">B15+B16+B21+B23</f>
        <v>-122</v>
      </c>
      <c r="C19" s="19">
        <f t="shared" si="21"/>
        <v>-8</v>
      </c>
      <c r="D19" s="19">
        <f t="shared" si="21"/>
        <v>-65</v>
      </c>
      <c r="E19" s="19">
        <f t="shared" si="21"/>
        <v>-106</v>
      </c>
      <c r="F19" s="19">
        <f t="shared" si="21"/>
        <v>54</v>
      </c>
      <c r="G19" s="19">
        <f t="shared" si="21"/>
        <v>0</v>
      </c>
      <c r="H19" s="19">
        <f t="shared" si="21"/>
        <v>160</v>
      </c>
      <c r="I19" s="19">
        <f t="shared" si="21"/>
        <v>33</v>
      </c>
      <c r="J19" s="30">
        <f t="shared" si="3"/>
        <v>-11.902300844881859</v>
      </c>
      <c r="K19" s="30">
        <v>6.0634362794681156</v>
      </c>
      <c r="L19" s="30">
        <v>17.965737124349975</v>
      </c>
      <c r="M19" s="19">
        <f t="shared" ref="M19:U19" si="22">M15+M16+M21+M23</f>
        <v>-16</v>
      </c>
      <c r="N19" s="19">
        <f t="shared" si="22"/>
        <v>229</v>
      </c>
      <c r="O19" s="19">
        <f t="shared" si="22"/>
        <v>32</v>
      </c>
      <c r="P19" s="19">
        <f t="shared" si="22"/>
        <v>120</v>
      </c>
      <c r="Q19" s="19">
        <f t="shared" si="22"/>
        <v>109</v>
      </c>
      <c r="R19" s="19">
        <f t="shared" si="22"/>
        <v>245</v>
      </c>
      <c r="S19" s="19">
        <f t="shared" si="22"/>
        <v>64</v>
      </c>
      <c r="T19" s="19">
        <f t="shared" si="22"/>
        <v>156</v>
      </c>
      <c r="U19" s="19">
        <f t="shared" si="22"/>
        <v>89</v>
      </c>
      <c r="V19" s="30">
        <v>-1.7965737124349985</v>
      </c>
    </row>
    <row r="20" spans="1:22" ht="15" customHeight="1" x14ac:dyDescent="0.2">
      <c r="A20" s="5" t="s">
        <v>18</v>
      </c>
      <c r="B20" s="18">
        <f>E20+M20</f>
        <v>-109</v>
      </c>
      <c r="C20" s="18">
        <v>8</v>
      </c>
      <c r="D20" s="18">
        <f>G20-I20+O20-S20</f>
        <v>-7</v>
      </c>
      <c r="E20" s="18">
        <f>F20-H20</f>
        <v>-89</v>
      </c>
      <c r="F20" s="18">
        <v>30</v>
      </c>
      <c r="G20" s="18">
        <v>-13</v>
      </c>
      <c r="H20" s="18">
        <v>119</v>
      </c>
      <c r="I20" s="18">
        <v>14</v>
      </c>
      <c r="J20" s="25">
        <f t="shared" si="3"/>
        <v>-12.437591889242832</v>
      </c>
      <c r="K20" s="25">
        <v>4.1924467042391571</v>
      </c>
      <c r="L20" s="25">
        <v>16.630038593481988</v>
      </c>
      <c r="M20" s="18">
        <f>N20-R20</f>
        <v>-20</v>
      </c>
      <c r="N20" s="18">
        <f>SUM(P20:Q20)</f>
        <v>90</v>
      </c>
      <c r="O20" s="22">
        <v>-9</v>
      </c>
      <c r="P20" s="22">
        <v>70</v>
      </c>
      <c r="Q20" s="22">
        <v>20</v>
      </c>
      <c r="R20" s="22">
        <f>SUM(T20:U20)</f>
        <v>110</v>
      </c>
      <c r="S20" s="22">
        <v>-29</v>
      </c>
      <c r="T20" s="22">
        <v>77</v>
      </c>
      <c r="U20" s="22">
        <v>33</v>
      </c>
      <c r="V20" s="29">
        <v>-2.7949644694927702</v>
      </c>
    </row>
    <row r="21" spans="1:22" ht="15" customHeight="1" x14ac:dyDescent="0.2">
      <c r="A21" s="3" t="s">
        <v>17</v>
      </c>
      <c r="B21" s="20">
        <f t="shared" ref="B21:B38" si="23">E21+M21</f>
        <v>-51</v>
      </c>
      <c r="C21" s="20">
        <v>1</v>
      </c>
      <c r="D21" s="20">
        <f t="shared" ref="D21:D38" si="24">G21-I21+O21-S21</f>
        <v>-12</v>
      </c>
      <c r="E21" s="20">
        <f t="shared" ref="E21:E38" si="25">F21-H21</f>
        <v>-52</v>
      </c>
      <c r="F21" s="20">
        <v>39</v>
      </c>
      <c r="G21" s="20">
        <v>-2</v>
      </c>
      <c r="H21" s="20">
        <v>91</v>
      </c>
      <c r="I21" s="20">
        <v>27</v>
      </c>
      <c r="J21" s="26">
        <f t="shared" si="3"/>
        <v>-8.972892221287216</v>
      </c>
      <c r="K21" s="26">
        <v>6.7296691659654133</v>
      </c>
      <c r="L21" s="26">
        <v>15.702561387252629</v>
      </c>
      <c r="M21" s="20">
        <f t="shared" ref="M21:M38" si="26">N21-R21</f>
        <v>1</v>
      </c>
      <c r="N21" s="20">
        <f>SUM(P21:Q21)</f>
        <v>147</v>
      </c>
      <c r="O21" s="20">
        <v>25</v>
      </c>
      <c r="P21" s="20">
        <v>83</v>
      </c>
      <c r="Q21" s="20">
        <v>64</v>
      </c>
      <c r="R21" s="20">
        <f t="shared" ref="R21:R38" si="27">SUM(T21:U21)</f>
        <v>146</v>
      </c>
      <c r="S21" s="20">
        <v>8</v>
      </c>
      <c r="T21" s="20">
        <v>108</v>
      </c>
      <c r="U21" s="20">
        <v>38</v>
      </c>
      <c r="V21" s="26">
        <v>0.17255561964013921</v>
      </c>
    </row>
    <row r="22" spans="1:22" ht="15" customHeight="1" x14ac:dyDescent="0.2">
      <c r="A22" s="3" t="s">
        <v>16</v>
      </c>
      <c r="B22" s="20">
        <f t="shared" si="23"/>
        <v>-26</v>
      </c>
      <c r="C22" s="20">
        <v>30</v>
      </c>
      <c r="D22" s="20">
        <f t="shared" si="24"/>
        <v>-4</v>
      </c>
      <c r="E22" s="20">
        <f t="shared" si="25"/>
        <v>-31</v>
      </c>
      <c r="F22" s="20">
        <v>6</v>
      </c>
      <c r="G22" s="20">
        <v>-4</v>
      </c>
      <c r="H22" s="20">
        <v>37</v>
      </c>
      <c r="I22" s="20">
        <v>-1</v>
      </c>
      <c r="J22" s="26">
        <f t="shared" si="3"/>
        <v>-17.474903474903471</v>
      </c>
      <c r="K22" s="26">
        <v>3.3822393822393821</v>
      </c>
      <c r="L22" s="26">
        <v>20.857142857142854</v>
      </c>
      <c r="M22" s="20">
        <f t="shared" si="26"/>
        <v>5</v>
      </c>
      <c r="N22" s="20">
        <f t="shared" ref="N22:N38" si="28">SUM(P22:Q22)</f>
        <v>44</v>
      </c>
      <c r="O22" s="20">
        <v>-1</v>
      </c>
      <c r="P22" s="20">
        <v>22</v>
      </c>
      <c r="Q22" s="20">
        <v>22</v>
      </c>
      <c r="R22" s="20">
        <f t="shared" si="27"/>
        <v>39</v>
      </c>
      <c r="S22" s="20">
        <v>0</v>
      </c>
      <c r="T22" s="20">
        <v>14</v>
      </c>
      <c r="U22" s="20">
        <v>25</v>
      </c>
      <c r="V22" s="26">
        <v>2.818532818532816</v>
      </c>
    </row>
    <row r="23" spans="1:22" ht="15" customHeight="1" x14ac:dyDescent="0.2">
      <c r="A23" s="1" t="s">
        <v>15</v>
      </c>
      <c r="B23" s="19">
        <f t="shared" si="23"/>
        <v>-22</v>
      </c>
      <c r="C23" s="19">
        <v>8</v>
      </c>
      <c r="D23" s="19">
        <f t="shared" si="24"/>
        <v>-13</v>
      </c>
      <c r="E23" s="19">
        <f t="shared" si="25"/>
        <v>-20</v>
      </c>
      <c r="F23" s="19">
        <v>5</v>
      </c>
      <c r="G23" s="19">
        <v>-1</v>
      </c>
      <c r="H23" s="19">
        <v>25</v>
      </c>
      <c r="I23" s="19">
        <v>0</v>
      </c>
      <c r="J23" s="30">
        <f t="shared" si="3"/>
        <v>-15.92342794321662</v>
      </c>
      <c r="K23" s="30">
        <v>3.9808569858041549</v>
      </c>
      <c r="L23" s="30">
        <v>19.904284929020776</v>
      </c>
      <c r="M23" s="19">
        <f t="shared" si="26"/>
        <v>-2</v>
      </c>
      <c r="N23" s="19">
        <f t="shared" si="28"/>
        <v>40</v>
      </c>
      <c r="O23" s="19">
        <v>11</v>
      </c>
      <c r="P23" s="19">
        <v>24</v>
      </c>
      <c r="Q23" s="19">
        <v>16</v>
      </c>
      <c r="R23" s="19">
        <f t="shared" si="27"/>
        <v>42</v>
      </c>
      <c r="S23" s="24">
        <v>23</v>
      </c>
      <c r="T23" s="24">
        <v>25</v>
      </c>
      <c r="U23" s="24">
        <v>17</v>
      </c>
      <c r="V23" s="31">
        <v>-1.5923427943216595</v>
      </c>
    </row>
    <row r="24" spans="1:22" ht="15" customHeight="1" x14ac:dyDescent="0.2">
      <c r="A24" s="7" t="s">
        <v>14</v>
      </c>
      <c r="B24" s="17">
        <f t="shared" si="23"/>
        <v>-8</v>
      </c>
      <c r="C24" s="17">
        <v>3</v>
      </c>
      <c r="D24" s="17">
        <f t="shared" si="24"/>
        <v>0</v>
      </c>
      <c r="E24" s="18">
        <f t="shared" si="25"/>
        <v>-6</v>
      </c>
      <c r="F24" s="17">
        <v>1</v>
      </c>
      <c r="G24" s="17">
        <v>-1</v>
      </c>
      <c r="H24" s="17">
        <v>7</v>
      </c>
      <c r="I24" s="23">
        <v>-6</v>
      </c>
      <c r="J24" s="38">
        <f t="shared" si="3"/>
        <v>-14.76298333602977</v>
      </c>
      <c r="K24" s="38">
        <v>2.460497222671628</v>
      </c>
      <c r="L24" s="38">
        <v>17.223480558701397</v>
      </c>
      <c r="M24" s="18">
        <f t="shared" si="26"/>
        <v>-2</v>
      </c>
      <c r="N24" s="17">
        <f t="shared" si="28"/>
        <v>8</v>
      </c>
      <c r="O24" s="17">
        <v>0</v>
      </c>
      <c r="P24" s="17">
        <v>5</v>
      </c>
      <c r="Q24" s="17">
        <v>3</v>
      </c>
      <c r="R24" s="17">
        <f t="shared" si="27"/>
        <v>10</v>
      </c>
      <c r="S24" s="17">
        <v>5</v>
      </c>
      <c r="T24" s="17">
        <v>8</v>
      </c>
      <c r="U24" s="17">
        <v>2</v>
      </c>
      <c r="V24" s="28">
        <v>-4.9209944453432577</v>
      </c>
    </row>
    <row r="25" spans="1:22" ht="15" customHeight="1" x14ac:dyDescent="0.2">
      <c r="A25" s="5" t="s">
        <v>13</v>
      </c>
      <c r="B25" s="18">
        <f t="shared" si="23"/>
        <v>-1</v>
      </c>
      <c r="C25" s="18">
        <v>7</v>
      </c>
      <c r="D25" s="18">
        <f t="shared" si="24"/>
        <v>4</v>
      </c>
      <c r="E25" s="18">
        <f t="shared" si="25"/>
        <v>-1</v>
      </c>
      <c r="F25" s="18">
        <v>0</v>
      </c>
      <c r="G25" s="18">
        <v>0</v>
      </c>
      <c r="H25" s="18">
        <v>1</v>
      </c>
      <c r="I25" s="18">
        <v>-3</v>
      </c>
      <c r="J25" s="25">
        <f t="shared" si="3"/>
        <v>-10.240152620356861</v>
      </c>
      <c r="K25" s="25">
        <v>0</v>
      </c>
      <c r="L25" s="25">
        <v>10.240152620356861</v>
      </c>
      <c r="M25" s="18">
        <f t="shared" si="26"/>
        <v>0</v>
      </c>
      <c r="N25" s="18">
        <f t="shared" si="28"/>
        <v>0</v>
      </c>
      <c r="O25" s="18">
        <v>-3</v>
      </c>
      <c r="P25" s="18">
        <v>0</v>
      </c>
      <c r="Q25" s="18">
        <v>0</v>
      </c>
      <c r="R25" s="18">
        <f t="shared" si="27"/>
        <v>0</v>
      </c>
      <c r="S25" s="22">
        <v>-4</v>
      </c>
      <c r="T25" s="22">
        <v>0</v>
      </c>
      <c r="U25" s="22">
        <v>0</v>
      </c>
      <c r="V25" s="29">
        <v>0</v>
      </c>
    </row>
    <row r="26" spans="1:22" ht="15" customHeight="1" x14ac:dyDescent="0.2">
      <c r="A26" s="3" t="s">
        <v>12</v>
      </c>
      <c r="B26" s="20">
        <f t="shared" si="23"/>
        <v>-2</v>
      </c>
      <c r="C26" s="20">
        <v>11</v>
      </c>
      <c r="D26" s="20">
        <f t="shared" si="24"/>
        <v>6</v>
      </c>
      <c r="E26" s="20">
        <f t="shared" si="25"/>
        <v>-6</v>
      </c>
      <c r="F26" s="20">
        <v>0</v>
      </c>
      <c r="G26" s="20">
        <v>0</v>
      </c>
      <c r="H26" s="20">
        <v>6</v>
      </c>
      <c r="I26" s="20">
        <v>-3</v>
      </c>
      <c r="J26" s="26">
        <f t="shared" si="3"/>
        <v>-25.485267420751292</v>
      </c>
      <c r="K26" s="26">
        <v>0</v>
      </c>
      <c r="L26" s="26">
        <v>25.485267420751292</v>
      </c>
      <c r="M26" s="20">
        <f t="shared" si="26"/>
        <v>4</v>
      </c>
      <c r="N26" s="20">
        <f t="shared" si="28"/>
        <v>5</v>
      </c>
      <c r="O26" s="20">
        <v>2</v>
      </c>
      <c r="P26" s="20">
        <v>2</v>
      </c>
      <c r="Q26" s="20">
        <v>3</v>
      </c>
      <c r="R26" s="20">
        <f t="shared" si="27"/>
        <v>1</v>
      </c>
      <c r="S26" s="20">
        <v>-1</v>
      </c>
      <c r="T26" s="20">
        <v>1</v>
      </c>
      <c r="U26" s="20">
        <v>0</v>
      </c>
      <c r="V26" s="26">
        <v>16.990178280500864</v>
      </c>
    </row>
    <row r="27" spans="1:22" ht="15" customHeight="1" x14ac:dyDescent="0.2">
      <c r="A27" s="1" t="s">
        <v>11</v>
      </c>
      <c r="B27" s="19">
        <f t="shared" si="23"/>
        <v>-13</v>
      </c>
      <c r="C27" s="19">
        <v>6</v>
      </c>
      <c r="D27" s="19">
        <f t="shared" si="24"/>
        <v>-3</v>
      </c>
      <c r="E27" s="19">
        <f t="shared" si="25"/>
        <v>-11</v>
      </c>
      <c r="F27" s="19">
        <v>1</v>
      </c>
      <c r="G27" s="19">
        <v>1</v>
      </c>
      <c r="H27" s="19">
        <v>12</v>
      </c>
      <c r="I27" s="19">
        <v>1</v>
      </c>
      <c r="J27" s="30">
        <f t="shared" si="3"/>
        <v>-18.788372267145849</v>
      </c>
      <c r="K27" s="30">
        <v>1.7080338424678045</v>
      </c>
      <c r="L27" s="30">
        <v>20.496406109613655</v>
      </c>
      <c r="M27" s="19">
        <f t="shared" si="26"/>
        <v>-2</v>
      </c>
      <c r="N27" s="19">
        <f t="shared" si="28"/>
        <v>7</v>
      </c>
      <c r="O27" s="24">
        <v>-4</v>
      </c>
      <c r="P27" s="24">
        <v>4</v>
      </c>
      <c r="Q27" s="24">
        <v>3</v>
      </c>
      <c r="R27" s="24">
        <f t="shared" si="27"/>
        <v>9</v>
      </c>
      <c r="S27" s="24">
        <v>-1</v>
      </c>
      <c r="T27" s="24">
        <v>2</v>
      </c>
      <c r="U27" s="24">
        <v>7</v>
      </c>
      <c r="V27" s="31">
        <v>-3.4160676849356104</v>
      </c>
    </row>
    <row r="28" spans="1:22" ht="15" customHeight="1" x14ac:dyDescent="0.2">
      <c r="A28" s="5" t="s">
        <v>10</v>
      </c>
      <c r="B28" s="18">
        <f t="shared" si="23"/>
        <v>-4</v>
      </c>
      <c r="C28" s="18">
        <v>12</v>
      </c>
      <c r="D28" s="18">
        <f t="shared" si="24"/>
        <v>4</v>
      </c>
      <c r="E28" s="18">
        <f t="shared" si="25"/>
        <v>-4</v>
      </c>
      <c r="F28" s="18">
        <v>1</v>
      </c>
      <c r="G28" s="18">
        <v>0</v>
      </c>
      <c r="H28" s="18">
        <v>5</v>
      </c>
      <c r="I28" s="18">
        <v>-3</v>
      </c>
      <c r="J28" s="25">
        <f t="shared" si="3"/>
        <v>-18.655762841809356</v>
      </c>
      <c r="K28" s="25">
        <v>4.663940710452338</v>
      </c>
      <c r="L28" s="25">
        <v>23.319703552261693</v>
      </c>
      <c r="M28" s="18">
        <f t="shared" si="26"/>
        <v>0</v>
      </c>
      <c r="N28" s="18">
        <f t="shared" si="28"/>
        <v>3</v>
      </c>
      <c r="O28" s="18">
        <v>0</v>
      </c>
      <c r="P28" s="18">
        <v>0</v>
      </c>
      <c r="Q28" s="18">
        <v>3</v>
      </c>
      <c r="R28" s="18">
        <f t="shared" si="27"/>
        <v>3</v>
      </c>
      <c r="S28" s="18">
        <v>-1</v>
      </c>
      <c r="T28" s="18">
        <v>2</v>
      </c>
      <c r="U28" s="18">
        <v>1</v>
      </c>
      <c r="V28" s="25">
        <v>0</v>
      </c>
    </row>
    <row r="29" spans="1:22" ht="15" customHeight="1" x14ac:dyDescent="0.2">
      <c r="A29" s="3" t="s">
        <v>9</v>
      </c>
      <c r="B29" s="20">
        <f t="shared" si="23"/>
        <v>-18</v>
      </c>
      <c r="C29" s="20">
        <v>-18</v>
      </c>
      <c r="D29" s="20">
        <f t="shared" si="24"/>
        <v>-20</v>
      </c>
      <c r="E29" s="20">
        <f t="shared" si="25"/>
        <v>-17</v>
      </c>
      <c r="F29" s="20">
        <v>2</v>
      </c>
      <c r="G29" s="20">
        <v>-2</v>
      </c>
      <c r="H29" s="20">
        <v>19</v>
      </c>
      <c r="I29" s="20">
        <v>9</v>
      </c>
      <c r="J29" s="26">
        <f t="shared" si="3"/>
        <v>-27.358906525573197</v>
      </c>
      <c r="K29" s="26">
        <v>3.2186948853615518</v>
      </c>
      <c r="L29" s="26">
        <v>30.577601410934747</v>
      </c>
      <c r="M29" s="20">
        <f t="shared" si="26"/>
        <v>-1</v>
      </c>
      <c r="N29" s="20">
        <f t="shared" si="28"/>
        <v>10</v>
      </c>
      <c r="O29" s="20">
        <v>-5</v>
      </c>
      <c r="P29" s="20">
        <v>3</v>
      </c>
      <c r="Q29" s="20">
        <v>7</v>
      </c>
      <c r="R29" s="20">
        <f t="shared" si="27"/>
        <v>11</v>
      </c>
      <c r="S29" s="20">
        <v>4</v>
      </c>
      <c r="T29" s="20">
        <v>5</v>
      </c>
      <c r="U29" s="20">
        <v>6</v>
      </c>
      <c r="V29" s="26">
        <v>-1.6093474426807788</v>
      </c>
    </row>
    <row r="30" spans="1:22" ht="15" customHeight="1" x14ac:dyDescent="0.2">
      <c r="A30" s="3" t="s">
        <v>8</v>
      </c>
      <c r="B30" s="20">
        <f t="shared" si="23"/>
        <v>-11</v>
      </c>
      <c r="C30" s="20">
        <v>-5</v>
      </c>
      <c r="D30" s="20">
        <f t="shared" si="24"/>
        <v>0</v>
      </c>
      <c r="E30" s="20">
        <f t="shared" si="25"/>
        <v>-8</v>
      </c>
      <c r="F30" s="20">
        <v>2</v>
      </c>
      <c r="G30" s="20">
        <v>1</v>
      </c>
      <c r="H30" s="20">
        <v>10</v>
      </c>
      <c r="I30" s="20">
        <v>-1</v>
      </c>
      <c r="J30" s="26">
        <f t="shared" si="3"/>
        <v>-13.162402408899947</v>
      </c>
      <c r="K30" s="26">
        <v>3.2906006022249867</v>
      </c>
      <c r="L30" s="26">
        <v>16.453003011124935</v>
      </c>
      <c r="M30" s="20">
        <f t="shared" si="26"/>
        <v>-3</v>
      </c>
      <c r="N30" s="20">
        <f t="shared" si="28"/>
        <v>10</v>
      </c>
      <c r="O30" s="20">
        <v>-3</v>
      </c>
      <c r="P30" s="20">
        <v>9</v>
      </c>
      <c r="Q30" s="20">
        <v>1</v>
      </c>
      <c r="R30" s="20">
        <f t="shared" si="27"/>
        <v>13</v>
      </c>
      <c r="S30" s="20">
        <v>-1</v>
      </c>
      <c r="T30" s="20">
        <v>3</v>
      </c>
      <c r="U30" s="20">
        <v>10</v>
      </c>
      <c r="V30" s="26">
        <v>-4.9359009033374832</v>
      </c>
    </row>
    <row r="31" spans="1:22" ht="15" customHeight="1" x14ac:dyDescent="0.2">
      <c r="A31" s="1" t="s">
        <v>7</v>
      </c>
      <c r="B31" s="19">
        <f t="shared" si="23"/>
        <v>-15</v>
      </c>
      <c r="C31" s="19">
        <v>-16</v>
      </c>
      <c r="D31" s="19">
        <f t="shared" si="24"/>
        <v>-10</v>
      </c>
      <c r="E31" s="19">
        <f t="shared" si="25"/>
        <v>-13</v>
      </c>
      <c r="F31" s="19">
        <v>2</v>
      </c>
      <c r="G31" s="19">
        <v>-1</v>
      </c>
      <c r="H31" s="19">
        <v>15</v>
      </c>
      <c r="I31" s="19">
        <v>8</v>
      </c>
      <c r="J31" s="30">
        <f t="shared" si="3"/>
        <v>-24.003439902873332</v>
      </c>
      <c r="K31" s="30">
        <v>3.6928369081343582</v>
      </c>
      <c r="L31" s="30">
        <v>27.696276811007689</v>
      </c>
      <c r="M31" s="19">
        <f t="shared" si="26"/>
        <v>-2</v>
      </c>
      <c r="N31" s="19">
        <f t="shared" si="28"/>
        <v>8</v>
      </c>
      <c r="O31" s="19">
        <v>-6</v>
      </c>
      <c r="P31" s="19">
        <v>3</v>
      </c>
      <c r="Q31" s="19">
        <v>5</v>
      </c>
      <c r="R31" s="19">
        <f t="shared" si="27"/>
        <v>10</v>
      </c>
      <c r="S31" s="19">
        <v>-5</v>
      </c>
      <c r="T31" s="19">
        <v>7</v>
      </c>
      <c r="U31" s="19">
        <v>3</v>
      </c>
      <c r="V31" s="30">
        <v>-3.6928369081343622</v>
      </c>
    </row>
    <row r="32" spans="1:22" ht="15" customHeight="1" x14ac:dyDescent="0.2">
      <c r="A32" s="5" t="s">
        <v>6</v>
      </c>
      <c r="B32" s="18">
        <f t="shared" si="23"/>
        <v>-3</v>
      </c>
      <c r="C32" s="18">
        <v>3</v>
      </c>
      <c r="D32" s="18">
        <f t="shared" si="24"/>
        <v>-4</v>
      </c>
      <c r="E32" s="18">
        <f t="shared" si="25"/>
        <v>-1</v>
      </c>
      <c r="F32" s="18">
        <v>1</v>
      </c>
      <c r="G32" s="18">
        <v>0</v>
      </c>
      <c r="H32" s="18">
        <v>2</v>
      </c>
      <c r="I32" s="18">
        <v>-2</v>
      </c>
      <c r="J32" s="25">
        <f t="shared" si="3"/>
        <v>-6.9008545715798224</v>
      </c>
      <c r="K32" s="25">
        <v>6.9008545715798224</v>
      </c>
      <c r="L32" s="25">
        <v>13.801709143159645</v>
      </c>
      <c r="M32" s="18">
        <f t="shared" si="26"/>
        <v>-2</v>
      </c>
      <c r="N32" s="18">
        <f t="shared" si="28"/>
        <v>3</v>
      </c>
      <c r="O32" s="22">
        <v>-2</v>
      </c>
      <c r="P32" s="22">
        <v>0</v>
      </c>
      <c r="Q32" s="22">
        <v>3</v>
      </c>
      <c r="R32" s="22">
        <f t="shared" si="27"/>
        <v>5</v>
      </c>
      <c r="S32" s="22">
        <v>4</v>
      </c>
      <c r="T32" s="22">
        <v>2</v>
      </c>
      <c r="U32" s="22">
        <v>3</v>
      </c>
      <c r="V32" s="29">
        <v>-13.801709143159648</v>
      </c>
    </row>
    <row r="33" spans="1:22" ht="15" customHeight="1" x14ac:dyDescent="0.2">
      <c r="A33" s="3" t="s">
        <v>5</v>
      </c>
      <c r="B33" s="20">
        <f t="shared" si="23"/>
        <v>-15</v>
      </c>
      <c r="C33" s="20">
        <v>-8</v>
      </c>
      <c r="D33" s="20">
        <f t="shared" si="24"/>
        <v>-9</v>
      </c>
      <c r="E33" s="20">
        <f>F33-H33</f>
        <v>-13</v>
      </c>
      <c r="F33" s="20">
        <v>3</v>
      </c>
      <c r="G33" s="20">
        <v>-1</v>
      </c>
      <c r="H33" s="20">
        <v>16</v>
      </c>
      <c r="I33" s="20">
        <v>-2</v>
      </c>
      <c r="J33" s="26">
        <f t="shared" si="3"/>
        <v>-23.025038819875775</v>
      </c>
      <c r="K33" s="26">
        <v>5.3134704968944089</v>
      </c>
      <c r="L33" s="26">
        <v>28.338509316770185</v>
      </c>
      <c r="M33" s="20">
        <f>N33-R33</f>
        <v>-2</v>
      </c>
      <c r="N33" s="20">
        <f t="shared" si="28"/>
        <v>15</v>
      </c>
      <c r="O33" s="20">
        <v>3</v>
      </c>
      <c r="P33" s="20">
        <v>5</v>
      </c>
      <c r="Q33" s="20">
        <v>10</v>
      </c>
      <c r="R33" s="20">
        <f t="shared" si="27"/>
        <v>17</v>
      </c>
      <c r="S33" s="20">
        <v>13</v>
      </c>
      <c r="T33" s="20">
        <v>8</v>
      </c>
      <c r="U33" s="20">
        <v>9</v>
      </c>
      <c r="V33" s="26">
        <v>-3.5423136645962714</v>
      </c>
    </row>
    <row r="34" spans="1:22" ht="15" customHeight="1" x14ac:dyDescent="0.2">
      <c r="A34" s="3" t="s">
        <v>4</v>
      </c>
      <c r="B34" s="20">
        <f t="shared" si="23"/>
        <v>-3</v>
      </c>
      <c r="C34" s="20">
        <v>7</v>
      </c>
      <c r="D34" s="20">
        <f t="shared" si="24"/>
        <v>2</v>
      </c>
      <c r="E34" s="20">
        <f t="shared" si="25"/>
        <v>-6</v>
      </c>
      <c r="F34" s="20">
        <v>3</v>
      </c>
      <c r="G34" s="20">
        <v>2</v>
      </c>
      <c r="H34" s="20">
        <v>9</v>
      </c>
      <c r="I34" s="20">
        <v>2</v>
      </c>
      <c r="J34" s="26">
        <f t="shared" si="3"/>
        <v>-15.330122640981129</v>
      </c>
      <c r="K34" s="26">
        <v>7.6650613204905635</v>
      </c>
      <c r="L34" s="26">
        <v>22.995183961471692</v>
      </c>
      <c r="M34" s="20">
        <f t="shared" si="26"/>
        <v>3</v>
      </c>
      <c r="N34" s="20">
        <f t="shared" si="28"/>
        <v>14</v>
      </c>
      <c r="O34" s="20">
        <v>2</v>
      </c>
      <c r="P34" s="20">
        <v>5</v>
      </c>
      <c r="Q34" s="20">
        <v>9</v>
      </c>
      <c r="R34" s="20">
        <f t="shared" si="27"/>
        <v>11</v>
      </c>
      <c r="S34" s="20">
        <v>0</v>
      </c>
      <c r="T34" s="20">
        <v>9</v>
      </c>
      <c r="U34" s="20">
        <v>2</v>
      </c>
      <c r="V34" s="26">
        <v>7.6650613204905618</v>
      </c>
    </row>
    <row r="35" spans="1:22" ht="15" customHeight="1" x14ac:dyDescent="0.2">
      <c r="A35" s="1" t="s">
        <v>3</v>
      </c>
      <c r="B35" s="19">
        <f t="shared" si="23"/>
        <v>-14</v>
      </c>
      <c r="C35" s="19">
        <v>-10</v>
      </c>
      <c r="D35" s="19">
        <f t="shared" si="24"/>
        <v>-14</v>
      </c>
      <c r="E35" s="19">
        <f t="shared" si="25"/>
        <v>-2</v>
      </c>
      <c r="F35" s="19">
        <v>3</v>
      </c>
      <c r="G35" s="19">
        <v>2</v>
      </c>
      <c r="H35" s="19">
        <v>5</v>
      </c>
      <c r="I35" s="19">
        <v>1</v>
      </c>
      <c r="J35" s="30">
        <f t="shared" si="3"/>
        <v>-4.9349666044725682</v>
      </c>
      <c r="K35" s="30">
        <v>7.4024499067088501</v>
      </c>
      <c r="L35" s="30">
        <v>12.337416511181418</v>
      </c>
      <c r="M35" s="19">
        <f t="shared" si="26"/>
        <v>-12</v>
      </c>
      <c r="N35" s="19">
        <f t="shared" si="28"/>
        <v>5</v>
      </c>
      <c r="O35" s="24">
        <v>-3</v>
      </c>
      <c r="P35" s="24">
        <v>0</v>
      </c>
      <c r="Q35" s="24">
        <v>5</v>
      </c>
      <c r="R35" s="24">
        <f t="shared" si="27"/>
        <v>17</v>
      </c>
      <c r="S35" s="24">
        <v>12</v>
      </c>
      <c r="T35" s="24">
        <v>4</v>
      </c>
      <c r="U35" s="24">
        <v>13</v>
      </c>
      <c r="V35" s="31">
        <v>-29.609799626835397</v>
      </c>
    </row>
    <row r="36" spans="1:22" ht="15" customHeight="1" x14ac:dyDescent="0.2">
      <c r="A36" s="5" t="s">
        <v>2</v>
      </c>
      <c r="B36" s="18">
        <f t="shared" si="23"/>
        <v>-8</v>
      </c>
      <c r="C36" s="18">
        <v>-8</v>
      </c>
      <c r="D36" s="18">
        <f t="shared" si="24"/>
        <v>-8</v>
      </c>
      <c r="E36" s="18">
        <f t="shared" si="25"/>
        <v>-8</v>
      </c>
      <c r="F36" s="18">
        <v>0</v>
      </c>
      <c r="G36" s="18">
        <v>0</v>
      </c>
      <c r="H36" s="18">
        <v>8</v>
      </c>
      <c r="I36" s="18">
        <v>7</v>
      </c>
      <c r="J36" s="25">
        <f t="shared" si="3"/>
        <v>-54.916121266832164</v>
      </c>
      <c r="K36" s="25">
        <v>0</v>
      </c>
      <c r="L36" s="25">
        <v>54.916121266832164</v>
      </c>
      <c r="M36" s="18">
        <f t="shared" si="26"/>
        <v>0</v>
      </c>
      <c r="N36" s="18">
        <f t="shared" si="28"/>
        <v>3</v>
      </c>
      <c r="O36" s="18">
        <v>1</v>
      </c>
      <c r="P36" s="18">
        <v>2</v>
      </c>
      <c r="Q36" s="18">
        <v>1</v>
      </c>
      <c r="R36" s="18">
        <f t="shared" si="27"/>
        <v>3</v>
      </c>
      <c r="S36" s="18">
        <v>2</v>
      </c>
      <c r="T36" s="18">
        <v>0</v>
      </c>
      <c r="U36" s="18">
        <v>3</v>
      </c>
      <c r="V36" s="25">
        <v>0</v>
      </c>
    </row>
    <row r="37" spans="1:22" ht="15" customHeight="1" x14ac:dyDescent="0.2">
      <c r="A37" s="3" t="s">
        <v>1</v>
      </c>
      <c r="B37" s="20">
        <f t="shared" si="23"/>
        <v>-4</v>
      </c>
      <c r="C37" s="20">
        <v>-1</v>
      </c>
      <c r="D37" s="20">
        <f t="shared" si="24"/>
        <v>-4</v>
      </c>
      <c r="E37" s="20">
        <f t="shared" si="25"/>
        <v>-3</v>
      </c>
      <c r="F37" s="20">
        <v>0</v>
      </c>
      <c r="G37" s="20">
        <v>0</v>
      </c>
      <c r="H37" s="20">
        <v>3</v>
      </c>
      <c r="I37" s="20">
        <v>0</v>
      </c>
      <c r="J37" s="26">
        <f t="shared" si="3"/>
        <v>-28.400248988484279</v>
      </c>
      <c r="K37" s="26">
        <v>0</v>
      </c>
      <c r="L37" s="26">
        <v>28.400248988484279</v>
      </c>
      <c r="M37" s="20">
        <f t="shared" si="26"/>
        <v>-1</v>
      </c>
      <c r="N37" s="20">
        <f t="shared" si="28"/>
        <v>2</v>
      </c>
      <c r="O37" s="20">
        <v>-3</v>
      </c>
      <c r="P37" s="20">
        <v>1</v>
      </c>
      <c r="Q37" s="20">
        <v>1</v>
      </c>
      <c r="R37" s="20">
        <f t="shared" si="27"/>
        <v>3</v>
      </c>
      <c r="S37" s="20">
        <v>1</v>
      </c>
      <c r="T37" s="20">
        <v>0</v>
      </c>
      <c r="U37" s="20">
        <v>3</v>
      </c>
      <c r="V37" s="26">
        <v>-9.4667496628280929</v>
      </c>
    </row>
    <row r="38" spans="1:22" ht="15" customHeight="1" x14ac:dyDescent="0.2">
      <c r="A38" s="1" t="s">
        <v>0</v>
      </c>
      <c r="B38" s="19">
        <f t="shared" si="23"/>
        <v>-2</v>
      </c>
      <c r="C38" s="19">
        <v>0</v>
      </c>
      <c r="D38" s="19">
        <f t="shared" si="24"/>
        <v>-3</v>
      </c>
      <c r="E38" s="19">
        <f t="shared" si="25"/>
        <v>-1</v>
      </c>
      <c r="F38" s="19">
        <v>0</v>
      </c>
      <c r="G38" s="19">
        <v>0</v>
      </c>
      <c r="H38" s="19">
        <v>1</v>
      </c>
      <c r="I38" s="19">
        <v>0</v>
      </c>
      <c r="J38" s="30">
        <f t="shared" si="3"/>
        <v>-10.296772737531031</v>
      </c>
      <c r="K38" s="30">
        <v>0</v>
      </c>
      <c r="L38" s="30">
        <v>10.296772737531031</v>
      </c>
      <c r="M38" s="19">
        <f t="shared" si="26"/>
        <v>-1</v>
      </c>
      <c r="N38" s="19">
        <f t="shared" si="28"/>
        <v>0</v>
      </c>
      <c r="O38" s="19">
        <v>-2</v>
      </c>
      <c r="P38" s="19">
        <v>0</v>
      </c>
      <c r="Q38" s="19">
        <v>0</v>
      </c>
      <c r="R38" s="19">
        <f t="shared" si="27"/>
        <v>1</v>
      </c>
      <c r="S38" s="19">
        <v>1</v>
      </c>
      <c r="T38" s="19">
        <v>0</v>
      </c>
      <c r="U38" s="19">
        <v>1</v>
      </c>
      <c r="V38" s="30">
        <v>-10.296772737531031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小川 恭左</cp:lastModifiedBy>
  <cp:lastPrinted>2024-07-19T05:29:17Z</cp:lastPrinted>
  <dcterms:created xsi:type="dcterms:W3CDTF">2017-09-15T07:21:02Z</dcterms:created>
  <dcterms:modified xsi:type="dcterms:W3CDTF">2025-03-11T23:44:45Z</dcterms:modified>
</cp:coreProperties>
</file>