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4公表分\③公表資料\01_統計表\"/>
    </mc:Choice>
  </mc:AlternateContent>
  <xr:revisionPtr revIDLastSave="0" documentId="13_ncr:1_{6732EFDF-BE08-423A-9979-04D08DC00751}" xr6:coauthVersionLast="47" xr6:coauthVersionMax="47" xr10:uidLastSave="{00000000-0000-0000-0000-000000000000}"/>
  <bookViews>
    <workbookView xWindow="19090" yWindow="-110" windowWidth="19420" windowHeight="10420" activeTab="1"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<sst xmlns="http://schemas.openxmlformats.org/spreadsheetml/2006/main" count="207" uniqueCount="66">
  <si>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</si>
  <si>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</si>
  <si>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</si>
  <si>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</si>
  <si>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</si>
  <si>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</si>
  <si>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</si>
  <si>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</si>
  <si>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</si>
  <si>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</si>
  <si>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</si>
  <si>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</si>
  <si>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</si>
  <si>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</si>
  <si>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</si>
  <si>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</si>
  <si>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</si>
  <si>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</si>
  <si>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</si>
  <si>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</si>
  <si>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</si>
  <si>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</si>
  <si>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</si>
  <si>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</si>
  <si>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</si>
  <si>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</si>
  <si>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</si>
  <si>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</si>
  <si>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</si>
  <si>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</si>
  <si>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</si>
  <si>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</si>
  <si>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</si>
  <si>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</si>
  <si>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</si>
  <si>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</si>
  <si>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</si>
  <si>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</si>
  <si>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</si>
  <si>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</si>
  <si>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</si>
  <si>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</si>
  <si>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</si>
  <si>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</si>
  <si>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</si>
  <si>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</si>
  <si>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</si>
  <si>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</si>
  <si>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</si>
  <si>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</si>
  <si>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</si>
  <si>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</si>
  <si>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</si>
  <si>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</si>
  <si>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</si>
  <si>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</si>
  <si>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</si>
  <si>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</si>
  <si>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</si>
  <si>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</si>
  <si>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</si>
  <si>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</si>
  <si>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</si>
  <si>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</si>
  <si>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</si>
  <si>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第10表　市町村別　男女別人口増減</t>
    <rPh sb="0" eb="1">
      <t>ダイ</t>
    </rPh>
    <rPh sb="3" eb="4">
      <t>ヒョウ</t>
    </rPh>
    <rPh sb="5" eb="8">
      <t>シチョウソン</t>
    </rPh>
    <rPh sb="8" eb="9">
      <t>ベツ</t>
    </rPh>
    <rPh sb="10" eb="12">
      <t>ダンジョ</t>
    </rPh>
    <rPh sb="12" eb="13">
      <t>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</si>
</sst>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view="pageBreakPreview" zoomScaleNormal="100" zoomScaleSheetLayoutView="100" workbookViewId="0">
      <selection activeCell="A3" sqref="A3"/>
    </sheetView>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-2079</v>
      </c>
      <c r="C9" s="17">
        <f t="shared" si="0"/>
        <v>-1411</v>
      </c>
      <c r="D9" s="17">
        <f t="shared" si="0"/>
        <v>54</v>
      </c>
      <c r="E9" s="17">
        <f t="shared" si="0"/>
        <v>-502</v>
      </c>
      <c r="F9" s="17">
        <f t="shared" si="0"/>
        <v>230</v>
      </c>
      <c r="G9" s="17">
        <f t="shared" si="0"/>
        <v>-3</v>
      </c>
      <c r="H9" s="17">
        <f t="shared" si="0"/>
        <v>732</v>
      </c>
      <c r="I9" s="17">
        <f t="shared" si="0"/>
        <v>54</v>
      </c>
      <c r="J9" s="28">
        <f t="shared" ref="J9:J19" si="1">K9-L9</f>
        <v>-11.226445862129834</v>
      </c>
      <c r="K9" s="32">
        <v>5.1435907336451425</v>
      </c>
      <c r="L9" s="32">
        <v>16.370036595774977</v>
      </c>
      <c r="M9" s="17">
        <f t="shared" ref="M9:U9" si="2">M10+M11</f>
        <v>-1577</v>
      </c>
      <c r="N9" s="17">
        <f t="shared" si="2"/>
        <v>2627</v>
      </c>
      <c r="O9" s="17">
        <f t="shared" si="2"/>
        <v>141</v>
      </c>
      <c r="P9" s="17">
        <f t="shared" si="2"/>
        <v>1720</v>
      </c>
      <c r="Q9" s="17">
        <f t="shared" si="2"/>
        <v>907</v>
      </c>
      <c r="R9" s="17">
        <f t="shared" si="2"/>
        <v>4204</v>
      </c>
      <c r="S9" s="17">
        <f t="shared" si="2"/>
        <v>30</v>
      </c>
      <c r="T9" s="17">
        <f t="shared" si="2"/>
        <v>3297</v>
      </c>
      <c r="U9" s="17">
        <f t="shared" si="2"/>
        <v>907</v>
      </c>
      <c r="V9" s="28">
        <v>-35.267141682427777</v>
      </c>
    </row>
    <row r="10" spans="1:22" ht="18.75" customHeight="1" x14ac:dyDescent="0.2">
      <c r="A10" s="6" t="s">
        <v>28</v>
      </c>
      <c r="B10" s="18">
        <f t="shared" ref="B10:I10" si="3">B20+B21+B22+B23</f>
        <v>-1547</v>
      </c>
      <c r="C10" s="18">
        <f t="shared" si="3"/>
        <v>-1117</v>
      </c>
      <c r="D10" s="18">
        <f t="shared" si="3"/>
        <v>25</v>
      </c>
      <c r="E10" s="18">
        <f t="shared" si="3"/>
        <v>-310</v>
      </c>
      <c r="F10" s="18">
        <f t="shared" si="3"/>
        <v>191</v>
      </c>
      <c r="G10" s="18">
        <f t="shared" si="3"/>
        <v>12</v>
      </c>
      <c r="H10" s="18">
        <f t="shared" si="3"/>
        <v>501</v>
      </c>
      <c r="I10" s="18">
        <f t="shared" si="3"/>
        <v>53</v>
      </c>
      <c r="J10" s="25">
        <f t="shared" si="1"/>
        <v>-9.1594854627673143</v>
      </c>
      <c r="K10" s="33">
        <v>5.6434249141566388</v>
      </c>
      <c r="L10" s="33">
        <v>14.802910376923954</v>
      </c>
      <c r="M10" s="18">
        <f t="shared" ref="M10:U10" si="4">M20+M21+M22+M23</f>
        <v>-1237</v>
      </c>
      <c r="N10" s="18">
        <f t="shared" si="4"/>
        <v>2150</v>
      </c>
      <c r="O10" s="18">
        <f t="shared" si="4"/>
        <v>110</v>
      </c>
      <c r="P10" s="18">
        <f t="shared" si="4"/>
        <v>1490</v>
      </c>
      <c r="Q10" s="18">
        <f t="shared" si="4"/>
        <v>660</v>
      </c>
      <c r="R10" s="18">
        <f t="shared" si="4"/>
        <v>3387</v>
      </c>
      <c r="S10" s="18">
        <f t="shared" si="4"/>
        <v>44</v>
      </c>
      <c r="T10" s="18">
        <f t="shared" si="4"/>
        <v>2767</v>
      </c>
      <c r="U10" s="18">
        <f t="shared" si="4"/>
        <v>620</v>
      </c>
      <c r="V10" s="25">
        <v>-36.549301669171513</v>
      </c>
    </row>
    <row r="11" spans="1:22" ht="18.75" customHeight="1" x14ac:dyDescent="0.2">
      <c r="A11" s="2" t="s">
        <v>27</v>
      </c>
      <c r="B11" s="19">
        <f t="shared" ref="B11:I11" si="5">B12+B13+B14+B15+B16</f>
        <v>-532</v>
      </c>
      <c r="C11" s="19">
        <f t="shared" si="5"/>
        <v>-294</v>
      </c>
      <c r="D11" s="19">
        <f t="shared" si="5"/>
        <v>29</v>
      </c>
      <c r="E11" s="19">
        <f t="shared" si="5"/>
        <v>-192</v>
      </c>
      <c r="F11" s="19">
        <f t="shared" si="5"/>
        <v>39</v>
      </c>
      <c r="G11" s="19">
        <f t="shared" si="5"/>
        <v>-15</v>
      </c>
      <c r="H11" s="19">
        <f t="shared" si="5"/>
        <v>231</v>
      </c>
      <c r="I11" s="19">
        <f t="shared" si="5"/>
        <v>1</v>
      </c>
      <c r="J11" s="27">
        <f t="shared" si="1"/>
        <v>-17.661428302489259</v>
      </c>
      <c r="K11" s="34">
        <v>3.5874776239431307</v>
      </c>
      <c r="L11" s="34">
        <v>21.248905926432389</v>
      </c>
      <c r="M11" s="19">
        <f t="shared" ref="M11:U11" si="6">M12+M13+M14+M15+M16</f>
        <v>-340</v>
      </c>
      <c r="N11" s="19">
        <f t="shared" si="6"/>
        <v>477</v>
      </c>
      <c r="O11" s="19">
        <f t="shared" si="6"/>
        <v>31</v>
      </c>
      <c r="P11" s="19">
        <f t="shared" si="6"/>
        <v>230</v>
      </c>
      <c r="Q11" s="19">
        <f t="shared" si="6"/>
        <v>247</v>
      </c>
      <c r="R11" s="19">
        <f t="shared" si="6"/>
        <v>817</v>
      </c>
      <c r="S11" s="19">
        <f t="shared" si="6"/>
        <v>-14</v>
      </c>
      <c r="T11" s="19">
        <f t="shared" si="6"/>
        <v>530</v>
      </c>
      <c r="U11" s="19">
        <f t="shared" si="6"/>
        <v>287</v>
      </c>
      <c r="V11" s="30">
        <v>-31.275445952324723</v>
      </c>
    </row>
    <row r="12" spans="1:22" ht="18.75" customHeight="1" x14ac:dyDescent="0.2">
      <c r="A12" s="6" t="s">
        <v>26</v>
      </c>
      <c r="B12" s="18">
        <f t="shared" ref="B12:I12" si="7">B24</f>
        <v>-61</v>
      </c>
      <c r="C12" s="18">
        <f t="shared" si="7"/>
        <v>-44</v>
      </c>
      <c r="D12" s="18">
        <f t="shared" si="7"/>
        <v>-21</v>
      </c>
      <c r="E12" s="18">
        <f t="shared" si="7"/>
        <v>-14</v>
      </c>
      <c r="F12" s="18">
        <f t="shared" si="7"/>
        <v>3</v>
      </c>
      <c r="G12" s="18">
        <f t="shared" si="7"/>
        <v>2</v>
      </c>
      <c r="H12" s="18">
        <f t="shared" si="7"/>
        <v>17</v>
      </c>
      <c r="I12" s="18">
        <f t="shared" si="7"/>
        <v>2</v>
      </c>
      <c r="J12" s="25">
        <f t="shared" si="1"/>
        <v>-16.251474877000824</v>
      </c>
      <c r="K12" s="33">
        <v>3.4824589022144621</v>
      </c>
      <c r="L12" s="33">
        <v>19.733933779215285</v>
      </c>
      <c r="M12" s="18">
        <f t="shared" ref="M12:U12" si="8">M24</f>
        <v>-47</v>
      </c>
      <c r="N12" s="18">
        <f t="shared" si="8"/>
        <v>25</v>
      </c>
      <c r="O12" s="18">
        <f t="shared" si="8"/>
        <v>-6</v>
      </c>
      <c r="P12" s="18">
        <f t="shared" si="8"/>
        <v>13</v>
      </c>
      <c r="Q12" s="18">
        <f t="shared" si="8"/>
        <v>12</v>
      </c>
      <c r="R12" s="18">
        <f t="shared" si="8"/>
        <v>72</v>
      </c>
      <c r="S12" s="18">
        <f t="shared" si="8"/>
        <v>15</v>
      </c>
      <c r="T12" s="18">
        <f t="shared" si="8"/>
        <v>45</v>
      </c>
      <c r="U12" s="18">
        <f t="shared" si="8"/>
        <v>27</v>
      </c>
      <c r="V12" s="25">
        <v>-54.558522801359914</v>
      </c>
    </row>
    <row r="13" spans="1:22" ht="18.75" customHeight="1" x14ac:dyDescent="0.2">
      <c r="A13" s="4" t="s">
        <v>25</v>
      </c>
      <c r="B13" s="20">
        <f t="shared" ref="B13:I13" si="9">B25+B26+B27</f>
        <v>-86</v>
      </c>
      <c r="C13" s="20">
        <f t="shared" si="9"/>
        <v>-50</v>
      </c>
      <c r="D13" s="20">
        <f t="shared" si="9"/>
        <v>6</v>
      </c>
      <c r="E13" s="20">
        <f t="shared" si="9"/>
        <v>-44</v>
      </c>
      <c r="F13" s="20">
        <f t="shared" si="9"/>
        <v>2</v>
      </c>
      <c r="G13" s="20">
        <f t="shared" si="9"/>
        <v>-6</v>
      </c>
      <c r="H13" s="20">
        <f t="shared" si="9"/>
        <v>46</v>
      </c>
      <c r="I13" s="20">
        <f t="shared" si="9"/>
        <v>1</v>
      </c>
      <c r="J13" s="26">
        <f t="shared" si="1"/>
        <v>-22.831277428453234</v>
      </c>
      <c r="K13" s="35">
        <v>1.037785337656965</v>
      </c>
      <c r="L13" s="35">
        <v>23.869062766110197</v>
      </c>
      <c r="M13" s="20">
        <f t="shared" ref="M13:U13" si="10">M25+M26+M27</f>
        <v>-42</v>
      </c>
      <c r="N13" s="20">
        <f t="shared" si="10"/>
        <v>90</v>
      </c>
      <c r="O13" s="20">
        <f t="shared" si="10"/>
        <v>2</v>
      </c>
      <c r="P13" s="20">
        <f t="shared" si="10"/>
        <v>36</v>
      </c>
      <c r="Q13" s="20">
        <f t="shared" si="10"/>
        <v>54</v>
      </c>
      <c r="R13" s="20">
        <f t="shared" si="10"/>
        <v>132</v>
      </c>
      <c r="S13" s="20">
        <f t="shared" si="10"/>
        <v>-11</v>
      </c>
      <c r="T13" s="20">
        <f t="shared" si="10"/>
        <v>84</v>
      </c>
      <c r="U13" s="20">
        <f t="shared" si="10"/>
        <v>48</v>
      </c>
      <c r="V13" s="26">
        <v>-21.793492090796256</v>
      </c>
    </row>
    <row r="14" spans="1:22" ht="18.75" customHeight="1" x14ac:dyDescent="0.2">
      <c r="A14" s="4" t="s">
        <v>24</v>
      </c>
      <c r="B14" s="20">
        <f t="shared" ref="B14:I14" si="11">B28+B29+B30+B31</f>
        <v>-224</v>
      </c>
      <c r="C14" s="20">
        <f t="shared" si="11"/>
        <v>-139</v>
      </c>
      <c r="D14" s="20">
        <f t="shared" si="11"/>
        <v>25</v>
      </c>
      <c r="E14" s="20">
        <f t="shared" si="11"/>
        <v>-61</v>
      </c>
      <c r="F14" s="20">
        <f t="shared" si="11"/>
        <v>19</v>
      </c>
      <c r="G14" s="20">
        <f t="shared" si="11"/>
        <v>-5</v>
      </c>
      <c r="H14" s="20">
        <f t="shared" si="11"/>
        <v>80</v>
      </c>
      <c r="I14" s="20">
        <f t="shared" si="11"/>
        <v>0</v>
      </c>
      <c r="J14" s="26">
        <f t="shared" si="1"/>
        <v>-14.569361349607744</v>
      </c>
      <c r="K14" s="35">
        <v>4.5379977974188055</v>
      </c>
      <c r="L14" s="35">
        <v>19.10735914702655</v>
      </c>
      <c r="M14" s="20">
        <f t="shared" ref="M14:U14" si="12">M28+M29+M30+M31</f>
        <v>-163</v>
      </c>
      <c r="N14" s="20">
        <f t="shared" si="12"/>
        <v>177</v>
      </c>
      <c r="O14" s="20">
        <f t="shared" si="12"/>
        <v>35</v>
      </c>
      <c r="P14" s="20">
        <f t="shared" si="12"/>
        <v>84</v>
      </c>
      <c r="Q14" s="20">
        <f t="shared" si="12"/>
        <v>93</v>
      </c>
      <c r="R14" s="20">
        <f t="shared" si="12"/>
        <v>340</v>
      </c>
      <c r="S14" s="20">
        <f t="shared" si="12"/>
        <v>5</v>
      </c>
      <c r="T14" s="20">
        <f t="shared" si="12"/>
        <v>231</v>
      </c>
      <c r="U14" s="20">
        <f t="shared" si="12"/>
        <v>109</v>
      </c>
      <c r="V14" s="26">
        <v>-38.931244262066592</v>
      </c>
    </row>
    <row r="15" spans="1:22" ht="18.75" customHeight="1" x14ac:dyDescent="0.2">
      <c r="A15" s="4" t="s">
        <v>23</v>
      </c>
      <c r="B15" s="20">
        <f t="shared" ref="B15:I15" si="13">B32+B33+B34+B35</f>
        <v>-119</v>
      </c>
      <c r="C15" s="20">
        <f t="shared" si="13"/>
        <v>-47</v>
      </c>
      <c r="D15" s="20">
        <f t="shared" si="13"/>
        <v>17</v>
      </c>
      <c r="E15" s="20">
        <f t="shared" si="13"/>
        <v>-53</v>
      </c>
      <c r="F15" s="20">
        <f t="shared" si="13"/>
        <v>13</v>
      </c>
      <c r="G15" s="20">
        <f t="shared" si="13"/>
        <v>-4</v>
      </c>
      <c r="H15" s="20">
        <f t="shared" si="13"/>
        <v>66</v>
      </c>
      <c r="I15" s="22">
        <f t="shared" si="13"/>
        <v>-6</v>
      </c>
      <c r="J15" s="26">
        <f>K15-L15</f>
        <v>-16.693388744971269</v>
      </c>
      <c r="K15" s="35">
        <v>4.0946047865023871</v>
      </c>
      <c r="L15" s="35">
        <v>20.787993531473656</v>
      </c>
      <c r="M15" s="22">
        <f t="shared" ref="M15:U15" si="14">M32+M33+M34+M35</f>
        <v>-66</v>
      </c>
      <c r="N15" s="20">
        <f t="shared" si="14"/>
        <v>151</v>
      </c>
      <c r="O15" s="20">
        <f t="shared" si="14"/>
        <v>5</v>
      </c>
      <c r="P15" s="20">
        <f t="shared" si="14"/>
        <v>86</v>
      </c>
      <c r="Q15" s="20">
        <f t="shared" si="14"/>
        <v>65</v>
      </c>
      <c r="R15" s="20">
        <f>R32+R33+R34+R35</f>
        <v>217</v>
      </c>
      <c r="S15" s="20">
        <f t="shared" si="14"/>
        <v>-10</v>
      </c>
      <c r="T15" s="20">
        <f t="shared" si="14"/>
        <v>136</v>
      </c>
      <c r="U15" s="20">
        <f t="shared" si="14"/>
        <v>81</v>
      </c>
      <c r="V15" s="26">
        <v>-20.78799353147366</v>
      </c>
    </row>
    <row r="16" spans="1:22" ht="18.75" customHeight="1" x14ac:dyDescent="0.2">
      <c r="A16" s="2" t="s">
        <v>22</v>
      </c>
      <c r="B16" s="19">
        <f t="shared" ref="B16:I16" si="15">B36+B37+B38</f>
        <v>-42</v>
      </c>
      <c r="C16" s="19">
        <f t="shared" si="15"/>
        <v>-14</v>
      </c>
      <c r="D16" s="19">
        <f t="shared" si="15"/>
        <v>2</v>
      </c>
      <c r="E16" s="19">
        <f t="shared" si="15"/>
        <v>-20</v>
      </c>
      <c r="F16" s="19">
        <f t="shared" si="15"/>
        <v>2</v>
      </c>
      <c r="G16" s="19">
        <f t="shared" si="15"/>
        <v>-2</v>
      </c>
      <c r="H16" s="19">
        <f t="shared" si="15"/>
        <v>22</v>
      </c>
      <c r="I16" s="19">
        <f t="shared" si="15"/>
        <v>4</v>
      </c>
      <c r="J16" s="27">
        <f t="shared" si="1"/>
        <v>-27.749690191814985</v>
      </c>
      <c r="K16" s="34">
        <v>2.7749690191814977</v>
      </c>
      <c r="L16" s="34">
        <v>30.524659210996482</v>
      </c>
      <c r="M16" s="19">
        <f t="shared" ref="M16:U16" si="16">M36+M37+M38</f>
        <v>-22</v>
      </c>
      <c r="N16" s="19">
        <f t="shared" si="16"/>
        <v>34</v>
      </c>
      <c r="O16" s="19">
        <f t="shared" si="16"/>
        <v>-5</v>
      </c>
      <c r="P16" s="19">
        <f t="shared" si="16"/>
        <v>11</v>
      </c>
      <c r="Q16" s="19">
        <f t="shared" si="16"/>
        <v>23</v>
      </c>
      <c r="R16" s="19">
        <f t="shared" si="16"/>
        <v>56</v>
      </c>
      <c r="S16" s="19">
        <f t="shared" si="16"/>
        <v>-13</v>
      </c>
      <c r="T16" s="19">
        <f t="shared" si="16"/>
        <v>34</v>
      </c>
      <c r="U16" s="19">
        <f t="shared" si="16"/>
        <v>22</v>
      </c>
      <c r="V16" s="30">
        <v>-30.524659210996482</v>
      </c>
    </row>
    <row r="17" spans="1:22" ht="18.75" customHeight="1" x14ac:dyDescent="0.2">
      <c r="A17" s="6" t="s">
        <v>21</v>
      </c>
      <c r="B17" s="18">
        <f t="shared" ref="B17:I17" si="17">B12+B13+B20</f>
        <v>-879</v>
      </c>
      <c r="C17" s="18">
        <f t="shared" si="17"/>
        <v>-615</v>
      </c>
      <c r="D17" s="18">
        <f t="shared" si="17"/>
        <v>-109</v>
      </c>
      <c r="E17" s="18">
        <f t="shared" si="17"/>
        <v>-182</v>
      </c>
      <c r="F17" s="18">
        <f t="shared" si="17"/>
        <v>88</v>
      </c>
      <c r="G17" s="18">
        <f t="shared" si="17"/>
        <v>0</v>
      </c>
      <c r="H17" s="18">
        <f t="shared" si="17"/>
        <v>270</v>
      </c>
      <c r="I17" s="18">
        <f t="shared" si="17"/>
        <v>10</v>
      </c>
      <c r="J17" s="25">
        <f t="shared" si="1"/>
        <v>-10.040027107922054</v>
      </c>
      <c r="K17" s="33">
        <v>4.8545186016326429</v>
      </c>
      <c r="L17" s="33">
        <v>14.894545709554697</v>
      </c>
      <c r="M17" s="18">
        <f t="shared" ref="M17:U17" si="18">M12+M13+M20</f>
        <v>-697</v>
      </c>
      <c r="N17" s="18">
        <f t="shared" si="18"/>
        <v>957</v>
      </c>
      <c r="O17" s="18">
        <f t="shared" si="18"/>
        <v>11</v>
      </c>
      <c r="P17" s="18">
        <f t="shared" si="18"/>
        <v>669</v>
      </c>
      <c r="Q17" s="18">
        <f t="shared" si="18"/>
        <v>288</v>
      </c>
      <c r="R17" s="18">
        <f t="shared" si="18"/>
        <v>1654</v>
      </c>
      <c r="S17" s="18">
        <f t="shared" si="18"/>
        <v>110</v>
      </c>
      <c r="T17" s="18">
        <f t="shared" si="18"/>
        <v>1349</v>
      </c>
      <c r="U17" s="18">
        <f t="shared" si="18"/>
        <v>305</v>
      </c>
      <c r="V17" s="25">
        <v>-38.449993924294901</v>
      </c>
    </row>
    <row r="18" spans="1:22" ht="18.75" customHeight="1" x14ac:dyDescent="0.2">
      <c r="A18" s="4" t="s">
        <v>20</v>
      </c>
      <c r="B18" s="20">
        <f t="shared" ref="B18:I18" si="19">B14+B22</f>
        <v>-407</v>
      </c>
      <c r="C18" s="20">
        <f t="shared" si="19"/>
        <v>-274</v>
      </c>
      <c r="D18" s="20">
        <f t="shared" si="19"/>
        <v>-32</v>
      </c>
      <c r="E18" s="20">
        <f t="shared" si="19"/>
        <v>-120</v>
      </c>
      <c r="F18" s="20">
        <f t="shared" si="19"/>
        <v>34</v>
      </c>
      <c r="G18" s="20">
        <f t="shared" si="19"/>
        <v>-13</v>
      </c>
      <c r="H18" s="20">
        <f t="shared" si="19"/>
        <v>154</v>
      </c>
      <c r="I18" s="20">
        <f t="shared" si="19"/>
        <v>18</v>
      </c>
      <c r="J18" s="26">
        <f t="shared" si="1"/>
        <v>-15.23083053927572</v>
      </c>
      <c r="K18" s="35">
        <v>4.315401986128121</v>
      </c>
      <c r="L18" s="35">
        <v>19.546232525403841</v>
      </c>
      <c r="M18" s="20">
        <f t="shared" ref="M18:U18" si="20">M14+M22</f>
        <v>-287</v>
      </c>
      <c r="N18" s="20">
        <f t="shared" si="20"/>
        <v>416</v>
      </c>
      <c r="O18" s="20">
        <f t="shared" si="20"/>
        <v>77</v>
      </c>
      <c r="P18" s="20">
        <f t="shared" si="20"/>
        <v>210</v>
      </c>
      <c r="Q18" s="20">
        <f t="shared" si="20"/>
        <v>206</v>
      </c>
      <c r="R18" s="20">
        <f t="shared" si="20"/>
        <v>703</v>
      </c>
      <c r="S18" s="20">
        <f t="shared" si="20"/>
        <v>78</v>
      </c>
      <c r="T18" s="20">
        <f t="shared" si="20"/>
        <v>455</v>
      </c>
      <c r="U18" s="20">
        <f t="shared" si="20"/>
        <v>248</v>
      </c>
      <c r="V18" s="26">
        <v>-36.427069706434445</v>
      </c>
    </row>
    <row r="19" spans="1:22" ht="18.75" customHeight="1" x14ac:dyDescent="0.2">
      <c r="A19" s="2" t="s">
        <v>19</v>
      </c>
      <c r="B19" s="19">
        <f t="shared" ref="B19:I19" si="21">B15+B16+B21+B23</f>
        <v>-793</v>
      </c>
      <c r="C19" s="19">
        <f t="shared" si="21"/>
        <v>-522</v>
      </c>
      <c r="D19" s="19">
        <f t="shared" si="21"/>
        <v>195</v>
      </c>
      <c r="E19" s="19">
        <f t="shared" si="21"/>
        <v>-200</v>
      </c>
      <c r="F19" s="19">
        <f t="shared" si="21"/>
        <v>108</v>
      </c>
      <c r="G19" s="19">
        <f t="shared" si="21"/>
        <v>10</v>
      </c>
      <c r="H19" s="19">
        <f t="shared" si="21"/>
        <v>308</v>
      </c>
      <c r="I19" s="21">
        <f t="shared" si="21"/>
        <v>26</v>
      </c>
      <c r="J19" s="27">
        <f t="shared" si="1"/>
        <v>-10.689672794973104</v>
      </c>
      <c r="K19" s="34">
        <v>5.7724233092854735</v>
      </c>
      <c r="L19" s="34">
        <v>16.462096104258578</v>
      </c>
      <c r="M19" s="21">
        <f t="shared" ref="M19:U19" si="22">M15+M16+M21+M23</f>
        <v>-593</v>
      </c>
      <c r="N19" s="21">
        <f>N15+N16+N21+N23</f>
        <v>1254</v>
      </c>
      <c r="O19" s="19">
        <f t="shared" si="22"/>
        <v>53</v>
      </c>
      <c r="P19" s="19">
        <f t="shared" si="22"/>
        <v>841</v>
      </c>
      <c r="Q19" s="19">
        <f t="shared" si="22"/>
        <v>413</v>
      </c>
      <c r="R19" s="19">
        <f t="shared" si="22"/>
        <v>1847</v>
      </c>
      <c r="S19" s="19">
        <f t="shared" si="22"/>
        <v>-158</v>
      </c>
      <c r="T19" s="19">
        <f t="shared" si="22"/>
        <v>1493</v>
      </c>
      <c r="U19" s="19">
        <f t="shared" si="22"/>
        <v>354</v>
      </c>
      <c r="V19" s="30">
        <v>-31.694879837095243</v>
      </c>
    </row>
    <row r="20" spans="1:22" ht="18.75" customHeight="1" x14ac:dyDescent="0.2">
      <c r="A20" s="5" t="s">
        <v>18</v>
      </c>
      <c r="B20" s="18">
        <f>E20+M20</f>
        <v>-732</v>
      </c>
      <c r="C20" s="18">
        <v>-521</v>
      </c>
      <c r="D20" s="18">
        <f>G20-I20+O20-S20</f>
        <v>-94</v>
      </c>
      <c r="E20" s="18">
        <f>F20-H20</f>
        <v>-124</v>
      </c>
      <c r="F20" s="18">
        <v>83</v>
      </c>
      <c r="G20" s="18">
        <v>4</v>
      </c>
      <c r="H20" s="18">
        <v>207</v>
      </c>
      <c r="I20" s="18">
        <v>7</v>
      </c>
      <c r="J20" s="25">
        <f>K20-L20</f>
        <v>-8.0840743734842384</v>
      </c>
      <c r="K20" s="33">
        <v>5.4111142983805767</v>
      </c>
      <c r="L20" s="33">
        <v>13.495188671864815</v>
      </c>
      <c r="M20" s="18">
        <f>N20-R20</f>
        <v>-608</v>
      </c>
      <c r="N20" s="18">
        <f>P20+Q20</f>
        <v>842</v>
      </c>
      <c r="O20" s="22">
        <v>15</v>
      </c>
      <c r="P20" s="22">
        <v>620</v>
      </c>
      <c r="Q20" s="22">
        <v>222</v>
      </c>
      <c r="R20" s="22">
        <f>SUM(T20:U20)</f>
        <v>1450</v>
      </c>
      <c r="S20" s="22">
        <v>106</v>
      </c>
      <c r="T20" s="22">
        <v>1220</v>
      </c>
      <c r="U20" s="22">
        <v>230</v>
      </c>
      <c r="V20" s="29">
        <v>-39.638042089342065</v>
      </c>
    </row>
    <row r="21" spans="1:22" ht="18.75" customHeight="1" x14ac:dyDescent="0.2">
      <c r="A21" s="3" t="s">
        <v>17</v>
      </c>
      <c r="B21" s="20">
        <f t="shared" ref="B21:B38" si="23">E21+M21</f>
        <v>-462</v>
      </c>
      <c r="C21" s="20">
        <v>-334</v>
      </c>
      <c r="D21" s="20">
        <f t="shared" ref="D21:D38" si="24">G21-I21+O21-S21</f>
        <v>257</v>
      </c>
      <c r="E21" s="20">
        <f t="shared" ref="E21:E38" si="25">F21-H21</f>
        <v>-93</v>
      </c>
      <c r="F21" s="20">
        <v>76</v>
      </c>
      <c r="G21" s="20">
        <v>9</v>
      </c>
      <c r="H21" s="20">
        <v>169</v>
      </c>
      <c r="I21" s="20">
        <v>17</v>
      </c>
      <c r="J21" s="26">
        <f t="shared" ref="J21:J38" si="26">K21-L21</f>
        <v>-7.647983237297014</v>
      </c>
      <c r="K21" s="35">
        <v>6.2499647960706781</v>
      </c>
      <c r="L21" s="35">
        <v>13.897948033367692</v>
      </c>
      <c r="M21" s="20">
        <f t="shared" ref="M21:M38" si="27">N21-R21</f>
        <v>-369</v>
      </c>
      <c r="N21" s="20">
        <f t="shared" ref="N21:N38" si="28">P21+Q21</f>
        <v>892</v>
      </c>
      <c r="O21" s="20">
        <v>49</v>
      </c>
      <c r="P21" s="20">
        <v>609</v>
      </c>
      <c r="Q21" s="20">
        <v>283</v>
      </c>
      <c r="R21" s="20">
        <f t="shared" ref="R21:R38" si="29">SUM(T21:U21)</f>
        <v>1261</v>
      </c>
      <c r="S21" s="20">
        <v>-216</v>
      </c>
      <c r="T21" s="20">
        <v>1062</v>
      </c>
      <c r="U21" s="20">
        <v>199</v>
      </c>
      <c r="V21" s="26">
        <v>-30.345223812501075</v>
      </c>
    </row>
    <row r="22" spans="1:22" ht="18.75" customHeight="1" x14ac:dyDescent="0.2">
      <c r="A22" s="3" t="s">
        <v>16</v>
      </c>
      <c r="B22" s="20">
        <f t="shared" si="23"/>
        <v>-183</v>
      </c>
      <c r="C22" s="20">
        <v>-135</v>
      </c>
      <c r="D22" s="20">
        <f t="shared" si="24"/>
        <v>-57</v>
      </c>
      <c r="E22" s="20">
        <f t="shared" si="25"/>
        <v>-59</v>
      </c>
      <c r="F22" s="20">
        <v>15</v>
      </c>
      <c r="G22" s="20">
        <v>-8</v>
      </c>
      <c r="H22" s="20">
        <v>74</v>
      </c>
      <c r="I22" s="20">
        <v>18</v>
      </c>
      <c r="J22" s="26">
        <f t="shared" si="26"/>
        <v>-15.980984594880002</v>
      </c>
      <c r="K22" s="35">
        <v>4.062962185138983</v>
      </c>
      <c r="L22" s="35">
        <v>20.043946780018985</v>
      </c>
      <c r="M22" s="20">
        <f t="shared" si="27"/>
        <v>-124</v>
      </c>
      <c r="N22" s="20">
        <f t="shared" si="28"/>
        <v>239</v>
      </c>
      <c r="O22" s="20">
        <v>42</v>
      </c>
      <c r="P22" s="20">
        <v>126</v>
      </c>
      <c r="Q22" s="20">
        <v>113</v>
      </c>
      <c r="R22" s="20">
        <f t="shared" si="29"/>
        <v>363</v>
      </c>
      <c r="S22" s="20">
        <v>73</v>
      </c>
      <c r="T22" s="20">
        <v>224</v>
      </c>
      <c r="U22" s="20">
        <v>139</v>
      </c>
      <c r="V22" s="26">
        <v>-33.587154063815603</v>
      </c>
    </row>
    <row r="23" spans="1:22" ht="18.75" customHeight="1" x14ac:dyDescent="0.2">
      <c r="A23" s="1" t="s">
        <v>15</v>
      </c>
      <c r="B23" s="19">
        <f t="shared" si="23"/>
        <v>-170</v>
      </c>
      <c r="C23" s="19">
        <v>-127</v>
      </c>
      <c r="D23" s="19">
        <f t="shared" si="24"/>
        <v>-81</v>
      </c>
      <c r="E23" s="19">
        <f t="shared" si="25"/>
        <v>-34</v>
      </c>
      <c r="F23" s="19">
        <v>17</v>
      </c>
      <c r="G23" s="19">
        <v>7</v>
      </c>
      <c r="H23" s="19">
        <v>51</v>
      </c>
      <c r="I23" s="21">
        <v>11</v>
      </c>
      <c r="J23" s="27">
        <f t="shared" si="26"/>
        <v>-12.811142493764763</v>
      </c>
      <c r="K23" s="34">
        <v>6.4055712468823813</v>
      </c>
      <c r="L23" s="34">
        <v>19.216713740647144</v>
      </c>
      <c r="M23" s="21">
        <f t="shared" si="27"/>
        <v>-136</v>
      </c>
      <c r="N23" s="21">
        <f t="shared" si="28"/>
        <v>177</v>
      </c>
      <c r="O23" s="19">
        <v>4</v>
      </c>
      <c r="P23" s="19">
        <v>135</v>
      </c>
      <c r="Q23" s="19">
        <v>42</v>
      </c>
      <c r="R23" s="19">
        <f t="shared" si="29"/>
        <v>313</v>
      </c>
      <c r="S23" s="19">
        <v>81</v>
      </c>
      <c r="T23" s="19">
        <v>261</v>
      </c>
      <c r="U23" s="19">
        <v>52</v>
      </c>
      <c r="V23" s="31">
        <v>-51.244569975059065</v>
      </c>
    </row>
    <row r="24" spans="1:22" ht="18.75" customHeight="1" x14ac:dyDescent="0.2">
      <c r="A24" s="7" t="s">
        <v>14</v>
      </c>
      <c r="B24" s="17">
        <f t="shared" si="23"/>
        <v>-61</v>
      </c>
      <c r="C24" s="17">
        <v>-44</v>
      </c>
      <c r="D24" s="18">
        <f t="shared" si="24"/>
        <v>-21</v>
      </c>
      <c r="E24" s="18">
        <f t="shared" si="25"/>
        <v>-14</v>
      </c>
      <c r="F24" s="17">
        <v>3</v>
      </c>
      <c r="G24" s="17">
        <v>2</v>
      </c>
      <c r="H24" s="17">
        <v>17</v>
      </c>
      <c r="I24" s="23">
        <v>2</v>
      </c>
      <c r="J24" s="28">
        <f t="shared" si="26"/>
        <v>-16.251474877000824</v>
      </c>
      <c r="K24" s="32">
        <v>3.4824589022144621</v>
      </c>
      <c r="L24" s="32">
        <v>19.733933779215285</v>
      </c>
      <c r="M24" s="18">
        <f t="shared" si="27"/>
        <v>-47</v>
      </c>
      <c r="N24" s="17">
        <f t="shared" si="28"/>
        <v>25</v>
      </c>
      <c r="O24" s="17">
        <v>-6</v>
      </c>
      <c r="P24" s="17">
        <v>13</v>
      </c>
      <c r="Q24" s="17">
        <v>12</v>
      </c>
      <c r="R24" s="17">
        <f t="shared" si="29"/>
        <v>72</v>
      </c>
      <c r="S24" s="17">
        <v>15</v>
      </c>
      <c r="T24" s="17">
        <v>45</v>
      </c>
      <c r="U24" s="17">
        <v>27</v>
      </c>
      <c r="V24" s="28">
        <v>-54.558522801359914</v>
      </c>
    </row>
    <row r="25" spans="1:22" ht="18.75" customHeight="1" x14ac:dyDescent="0.2">
      <c r="A25" s="5" t="s">
        <v>13</v>
      </c>
      <c r="B25" s="18">
        <f t="shared" si="23"/>
        <v>-15</v>
      </c>
      <c r="C25" s="18">
        <v>-12</v>
      </c>
      <c r="D25" s="18">
        <f t="shared" si="24"/>
        <v>-8</v>
      </c>
      <c r="E25" s="18">
        <f t="shared" si="25"/>
        <v>-7</v>
      </c>
      <c r="F25" s="18">
        <v>0</v>
      </c>
      <c r="G25" s="18">
        <v>0</v>
      </c>
      <c r="H25" s="18">
        <v>7</v>
      </c>
      <c r="I25" s="18">
        <v>3</v>
      </c>
      <c r="J25" s="25">
        <f t="shared" si="26"/>
        <v>-33.973353189905062</v>
      </c>
      <c r="K25" s="33">
        <v>0</v>
      </c>
      <c r="L25" s="33">
        <v>33.973353189905062</v>
      </c>
      <c r="M25" s="18">
        <f t="shared" si="27"/>
        <v>-8</v>
      </c>
      <c r="N25" s="18">
        <f t="shared" si="28"/>
        <v>3</v>
      </c>
      <c r="O25" s="18">
        <v>-4</v>
      </c>
      <c r="P25" s="18">
        <v>2</v>
      </c>
      <c r="Q25" s="18">
        <v>1</v>
      </c>
      <c r="R25" s="18">
        <f t="shared" si="29"/>
        <v>11</v>
      </c>
      <c r="S25" s="18">
        <v>1</v>
      </c>
      <c r="T25" s="18">
        <v>4</v>
      </c>
      <c r="U25" s="18">
        <v>7</v>
      </c>
      <c r="V25" s="29">
        <v>-38.826689359891503</v>
      </c>
    </row>
    <row r="26" spans="1:22" ht="18.75" customHeight="1" x14ac:dyDescent="0.2">
      <c r="A26" s="3" t="s">
        <v>12</v>
      </c>
      <c r="B26" s="20">
        <f t="shared" si="23"/>
        <v>-38</v>
      </c>
      <c r="C26" s="20">
        <v>-28</v>
      </c>
      <c r="D26" s="20">
        <f t="shared" si="24"/>
        <v>-1</v>
      </c>
      <c r="E26" s="20">
        <f t="shared" si="25"/>
        <v>-14</v>
      </c>
      <c r="F26" s="20">
        <v>0</v>
      </c>
      <c r="G26" s="20">
        <v>-1</v>
      </c>
      <c r="H26" s="20">
        <v>14</v>
      </c>
      <c r="I26" s="20">
        <v>-1</v>
      </c>
      <c r="J26" s="26">
        <f t="shared" si="26"/>
        <v>-28.908928389585999</v>
      </c>
      <c r="K26" s="35">
        <v>0</v>
      </c>
      <c r="L26" s="35">
        <v>28.908928389585999</v>
      </c>
      <c r="M26" s="20">
        <f t="shared" si="27"/>
        <v>-24</v>
      </c>
      <c r="N26" s="20">
        <f t="shared" si="28"/>
        <v>27</v>
      </c>
      <c r="O26" s="20">
        <v>-1</v>
      </c>
      <c r="P26" s="20">
        <v>15</v>
      </c>
      <c r="Q26" s="20">
        <v>12</v>
      </c>
      <c r="R26" s="20">
        <f t="shared" si="29"/>
        <v>51</v>
      </c>
      <c r="S26" s="20">
        <v>0</v>
      </c>
      <c r="T26" s="20">
        <v>38</v>
      </c>
      <c r="U26" s="20">
        <v>13</v>
      </c>
      <c r="V26" s="26">
        <v>-49.558162953576002</v>
      </c>
    </row>
    <row r="27" spans="1:22" ht="18.75" customHeight="1" x14ac:dyDescent="0.2">
      <c r="A27" s="1" t="s">
        <v>11</v>
      </c>
      <c r="B27" s="19">
        <f t="shared" si="23"/>
        <v>-33</v>
      </c>
      <c r="C27" s="19">
        <v>-10</v>
      </c>
      <c r="D27" s="19">
        <f t="shared" si="24"/>
        <v>15</v>
      </c>
      <c r="E27" s="19">
        <f t="shared" si="25"/>
        <v>-23</v>
      </c>
      <c r="F27" s="19">
        <v>2</v>
      </c>
      <c r="G27" s="19">
        <v>-5</v>
      </c>
      <c r="H27" s="21">
        <v>25</v>
      </c>
      <c r="I27" s="21">
        <v>-1</v>
      </c>
      <c r="J27" s="27">
        <f t="shared" si="26"/>
        <v>-18.595512711179236</v>
      </c>
      <c r="K27" s="34">
        <v>1.6170011053199336</v>
      </c>
      <c r="L27" s="34">
        <v>20.212513816499168</v>
      </c>
      <c r="M27" s="21">
        <f t="shared" si="27"/>
        <v>-10</v>
      </c>
      <c r="N27" s="21">
        <f t="shared" si="28"/>
        <v>60</v>
      </c>
      <c r="O27" s="24">
        <v>7</v>
      </c>
      <c r="P27" s="24">
        <v>19</v>
      </c>
      <c r="Q27" s="24">
        <v>41</v>
      </c>
      <c r="R27" s="24">
        <f t="shared" si="29"/>
        <v>70</v>
      </c>
      <c r="S27" s="24">
        <v>-12</v>
      </c>
      <c r="T27" s="24">
        <v>42</v>
      </c>
      <c r="U27" s="24">
        <v>28</v>
      </c>
      <c r="V27" s="31">
        <v>-8.085005526599673</v>
      </c>
    </row>
    <row r="28" spans="1:22" ht="18.75" customHeight="1" x14ac:dyDescent="0.2">
      <c r="A28" s="5" t="s">
        <v>10</v>
      </c>
      <c r="B28" s="18">
        <f t="shared" si="23"/>
        <v>-53</v>
      </c>
      <c r="C28" s="18">
        <v>-37</v>
      </c>
      <c r="D28" s="18">
        <f t="shared" si="24"/>
        <v>-32</v>
      </c>
      <c r="E28" s="18">
        <f>F28-H28</f>
        <v>-15</v>
      </c>
      <c r="F28" s="18">
        <v>0</v>
      </c>
      <c r="G28" s="18">
        <v>-1</v>
      </c>
      <c r="H28" s="18">
        <v>15</v>
      </c>
      <c r="I28" s="18">
        <v>7</v>
      </c>
      <c r="J28" s="25">
        <f t="shared" si="26"/>
        <v>-32.797196513613081</v>
      </c>
      <c r="K28" s="33">
        <v>0</v>
      </c>
      <c r="L28" s="33">
        <v>32.797196513613081</v>
      </c>
      <c r="M28" s="18">
        <f t="shared" si="27"/>
        <v>-38</v>
      </c>
      <c r="N28" s="18">
        <f t="shared" si="28"/>
        <v>11</v>
      </c>
      <c r="O28" s="18">
        <v>0</v>
      </c>
      <c r="P28" s="18">
        <v>7</v>
      </c>
      <c r="Q28" s="18">
        <v>4</v>
      </c>
      <c r="R28" s="18">
        <f t="shared" si="29"/>
        <v>49</v>
      </c>
      <c r="S28" s="18">
        <v>24</v>
      </c>
      <c r="T28" s="18">
        <v>32</v>
      </c>
      <c r="U28" s="18">
        <v>17</v>
      </c>
      <c r="V28" s="25">
        <v>-83.086231167819804</v>
      </c>
    </row>
    <row r="29" spans="1:22" ht="18.75" customHeight="1" x14ac:dyDescent="0.2">
      <c r="A29" s="3" t="s">
        <v>9</v>
      </c>
      <c r="B29" s="20">
        <f t="shared" si="23"/>
        <v>-37</v>
      </c>
      <c r="C29" s="20">
        <v>-14</v>
      </c>
      <c r="D29" s="20">
        <f t="shared" si="24"/>
        <v>38</v>
      </c>
      <c r="E29" s="20">
        <f t="shared" si="25"/>
        <v>-14</v>
      </c>
      <c r="F29" s="20">
        <v>7</v>
      </c>
      <c r="G29" s="20">
        <v>-5</v>
      </c>
      <c r="H29" s="20">
        <v>21</v>
      </c>
      <c r="I29" s="20">
        <v>-3</v>
      </c>
      <c r="J29" s="26">
        <f t="shared" si="26"/>
        <v>-10.662960713980162</v>
      </c>
      <c r="K29" s="35">
        <v>5.3314803569900819</v>
      </c>
      <c r="L29" s="35">
        <v>15.994441070970245</v>
      </c>
      <c r="M29" s="22">
        <f t="shared" si="27"/>
        <v>-23</v>
      </c>
      <c r="N29" s="22">
        <f t="shared" si="28"/>
        <v>82</v>
      </c>
      <c r="O29" s="20">
        <v>26</v>
      </c>
      <c r="P29" s="20">
        <v>37</v>
      </c>
      <c r="Q29" s="20">
        <v>45</v>
      </c>
      <c r="R29" s="20">
        <f t="shared" si="29"/>
        <v>105</v>
      </c>
      <c r="S29" s="20">
        <v>-14</v>
      </c>
      <c r="T29" s="20">
        <v>68</v>
      </c>
      <c r="U29" s="20">
        <v>37</v>
      </c>
      <c r="V29" s="26">
        <v>-17.517721172967413</v>
      </c>
    </row>
    <row r="30" spans="1:22" ht="18.75" customHeight="1" x14ac:dyDescent="0.2">
      <c r="A30" s="3" t="s">
        <v>8</v>
      </c>
      <c r="B30" s="20">
        <f t="shared" si="23"/>
        <v>-88</v>
      </c>
      <c r="C30" s="20">
        <v>-70</v>
      </c>
      <c r="D30" s="20">
        <f t="shared" si="24"/>
        <v>-5</v>
      </c>
      <c r="E30" s="20">
        <f t="shared" si="25"/>
        <v>-15</v>
      </c>
      <c r="F30" s="20">
        <v>7</v>
      </c>
      <c r="G30" s="20">
        <v>1</v>
      </c>
      <c r="H30" s="20">
        <v>22</v>
      </c>
      <c r="I30" s="20">
        <v>-8</v>
      </c>
      <c r="J30" s="29">
        <f t="shared" si="26"/>
        <v>-11.797789126640382</v>
      </c>
      <c r="K30" s="36">
        <v>5.5056349257655102</v>
      </c>
      <c r="L30" s="36">
        <v>17.303424052405891</v>
      </c>
      <c r="M30" s="20">
        <f t="shared" si="27"/>
        <v>-73</v>
      </c>
      <c r="N30" s="20">
        <f t="shared" si="28"/>
        <v>47</v>
      </c>
      <c r="O30" s="20">
        <v>8</v>
      </c>
      <c r="P30" s="20">
        <v>27</v>
      </c>
      <c r="Q30" s="20">
        <v>20</v>
      </c>
      <c r="R30" s="20">
        <f t="shared" si="29"/>
        <v>120</v>
      </c>
      <c r="S30" s="20">
        <v>22</v>
      </c>
      <c r="T30" s="20">
        <v>85</v>
      </c>
      <c r="U30" s="20">
        <v>35</v>
      </c>
      <c r="V30" s="26">
        <v>-57.415907082983175</v>
      </c>
    </row>
    <row r="31" spans="1:22" ht="18.75" customHeight="1" x14ac:dyDescent="0.2">
      <c r="A31" s="1" t="s">
        <v>7</v>
      </c>
      <c r="B31" s="19">
        <f t="shared" si="23"/>
        <v>-46</v>
      </c>
      <c r="C31" s="19">
        <v>-18</v>
      </c>
      <c r="D31" s="19">
        <f t="shared" si="24"/>
        <v>24</v>
      </c>
      <c r="E31" s="19">
        <f t="shared" si="25"/>
        <v>-17</v>
      </c>
      <c r="F31" s="19">
        <v>5</v>
      </c>
      <c r="G31" s="19">
        <v>0</v>
      </c>
      <c r="H31" s="19">
        <v>22</v>
      </c>
      <c r="I31" s="21">
        <v>4</v>
      </c>
      <c r="J31" s="27">
        <f t="shared" si="26"/>
        <v>-14.845456524703753</v>
      </c>
      <c r="K31" s="34">
        <v>4.3663107425599259</v>
      </c>
      <c r="L31" s="34">
        <v>19.211767267263678</v>
      </c>
      <c r="M31" s="19">
        <f t="shared" si="27"/>
        <v>-29</v>
      </c>
      <c r="N31" s="19">
        <f t="shared" si="28"/>
        <v>37</v>
      </c>
      <c r="O31" s="19">
        <v>1</v>
      </c>
      <c r="P31" s="19">
        <v>13</v>
      </c>
      <c r="Q31" s="19">
        <v>24</v>
      </c>
      <c r="R31" s="19">
        <f t="shared" si="29"/>
        <v>66</v>
      </c>
      <c r="S31" s="19">
        <v>-27</v>
      </c>
      <c r="T31" s="19">
        <v>46</v>
      </c>
      <c r="U31" s="19">
        <v>20</v>
      </c>
      <c r="V31" s="30">
        <v>-25.324602306847559</v>
      </c>
    </row>
    <row r="32" spans="1:22" ht="18.75" customHeight="1" x14ac:dyDescent="0.2">
      <c r="A32" s="5" t="s">
        <v>6</v>
      </c>
      <c r="B32" s="18">
        <f t="shared" si="23"/>
        <v>14</v>
      </c>
      <c r="C32" s="18">
        <v>21</v>
      </c>
      <c r="D32" s="18">
        <f t="shared" si="24"/>
        <v>36</v>
      </c>
      <c r="E32" s="18">
        <f t="shared" si="25"/>
        <v>0</v>
      </c>
      <c r="F32" s="18">
        <v>2</v>
      </c>
      <c r="G32" s="18">
        <v>1</v>
      </c>
      <c r="H32" s="18">
        <v>2</v>
      </c>
      <c r="I32" s="18">
        <v>0</v>
      </c>
      <c r="J32" s="25">
        <f t="shared" si="26"/>
        <v>0</v>
      </c>
      <c r="K32" s="33">
        <v>6.6054381758132381</v>
      </c>
      <c r="L32" s="33">
        <v>6.6054381758132381</v>
      </c>
      <c r="M32" s="18">
        <f t="shared" si="27"/>
        <v>14</v>
      </c>
      <c r="N32" s="18">
        <f t="shared" si="28"/>
        <v>34</v>
      </c>
      <c r="O32" s="22">
        <v>14</v>
      </c>
      <c r="P32" s="22">
        <v>17</v>
      </c>
      <c r="Q32" s="22">
        <v>17</v>
      </c>
      <c r="R32" s="22">
        <f t="shared" si="29"/>
        <v>20</v>
      </c>
      <c r="S32" s="22">
        <v>-21</v>
      </c>
      <c r="T32" s="22">
        <v>8</v>
      </c>
      <c r="U32" s="22">
        <v>12</v>
      </c>
      <c r="V32" s="29">
        <v>46.238067230692678</v>
      </c>
    </row>
    <row r="33" spans="1:22" ht="18.75" customHeight="1" x14ac:dyDescent="0.2">
      <c r="A33" s="3" t="s">
        <v>5</v>
      </c>
      <c r="B33" s="20">
        <f t="shared" si="23"/>
        <v>-66</v>
      </c>
      <c r="C33" s="20">
        <v>-35</v>
      </c>
      <c r="D33" s="20">
        <f t="shared" si="24"/>
        <v>13</v>
      </c>
      <c r="E33" s="20">
        <f t="shared" si="25"/>
        <v>-33</v>
      </c>
      <c r="F33" s="20">
        <v>5</v>
      </c>
      <c r="G33" s="20">
        <v>0</v>
      </c>
      <c r="H33" s="20">
        <v>38</v>
      </c>
      <c r="I33" s="20">
        <v>2</v>
      </c>
      <c r="J33" s="26">
        <f t="shared" si="26"/>
        <v>-27.60360806314111</v>
      </c>
      <c r="K33" s="35">
        <v>4.1823648580516828</v>
      </c>
      <c r="L33" s="35">
        <v>31.785972921192791</v>
      </c>
      <c r="M33" s="20">
        <f t="shared" si="27"/>
        <v>-33</v>
      </c>
      <c r="N33" s="20">
        <f t="shared" si="28"/>
        <v>42</v>
      </c>
      <c r="O33" s="20">
        <v>15</v>
      </c>
      <c r="P33" s="20">
        <v>26</v>
      </c>
      <c r="Q33" s="20">
        <v>16</v>
      </c>
      <c r="R33" s="20">
        <f t="shared" si="29"/>
        <v>75</v>
      </c>
      <c r="S33" s="20">
        <v>0</v>
      </c>
      <c r="T33" s="20">
        <v>46</v>
      </c>
      <c r="U33" s="20">
        <v>29</v>
      </c>
      <c r="V33" s="26">
        <v>-27.603608063141117</v>
      </c>
    </row>
    <row r="34" spans="1:22" ht="18.75" customHeight="1" x14ac:dyDescent="0.2">
      <c r="A34" s="3" t="s">
        <v>4</v>
      </c>
      <c r="B34" s="20">
        <f t="shared" si="23"/>
        <v>-36</v>
      </c>
      <c r="C34" s="20">
        <v>-26</v>
      </c>
      <c r="D34" s="20">
        <f t="shared" si="24"/>
        <v>-13</v>
      </c>
      <c r="E34" s="20">
        <f t="shared" si="25"/>
        <v>-6</v>
      </c>
      <c r="F34" s="20">
        <v>3</v>
      </c>
      <c r="G34" s="20">
        <v>-3</v>
      </c>
      <c r="H34" s="20">
        <v>9</v>
      </c>
      <c r="I34" s="20">
        <v>-9</v>
      </c>
      <c r="J34" s="26">
        <f t="shared" si="26"/>
        <v>-7.2508633162601441</v>
      </c>
      <c r="K34" s="35">
        <v>3.6254316581300721</v>
      </c>
      <c r="L34" s="35">
        <v>10.876294974390216</v>
      </c>
      <c r="M34" s="20">
        <f>N34-R34</f>
        <v>-30</v>
      </c>
      <c r="N34" s="20">
        <f t="shared" si="28"/>
        <v>35</v>
      </c>
      <c r="O34" s="20">
        <v>-6</v>
      </c>
      <c r="P34" s="20">
        <v>22</v>
      </c>
      <c r="Q34" s="20">
        <v>13</v>
      </c>
      <c r="R34" s="20">
        <f t="shared" si="29"/>
        <v>65</v>
      </c>
      <c r="S34" s="20">
        <v>13</v>
      </c>
      <c r="T34" s="20">
        <v>44</v>
      </c>
      <c r="U34" s="20">
        <v>21</v>
      </c>
      <c r="V34" s="26">
        <v>-36.254316581300699</v>
      </c>
    </row>
    <row r="35" spans="1:22" ht="18.75" customHeight="1" x14ac:dyDescent="0.2">
      <c r="A35" s="1" t="s">
        <v>3</v>
      </c>
      <c r="B35" s="19">
        <f t="shared" si="23"/>
        <v>-31</v>
      </c>
      <c r="C35" s="19">
        <v>-7</v>
      </c>
      <c r="D35" s="19">
        <f t="shared" si="24"/>
        <v>-19</v>
      </c>
      <c r="E35" s="19">
        <f t="shared" si="25"/>
        <v>-14</v>
      </c>
      <c r="F35" s="19">
        <v>3</v>
      </c>
      <c r="G35" s="19">
        <v>-2</v>
      </c>
      <c r="H35" s="19">
        <v>17</v>
      </c>
      <c r="I35" s="21">
        <v>1</v>
      </c>
      <c r="J35" s="27">
        <f t="shared" si="26"/>
        <v>-16.48716840142222</v>
      </c>
      <c r="K35" s="34">
        <v>3.5329646574476183</v>
      </c>
      <c r="L35" s="34">
        <v>20.020133058869838</v>
      </c>
      <c r="M35" s="21">
        <f t="shared" si="27"/>
        <v>-17</v>
      </c>
      <c r="N35" s="21">
        <f t="shared" si="28"/>
        <v>40</v>
      </c>
      <c r="O35" s="24">
        <v>-18</v>
      </c>
      <c r="P35" s="24">
        <v>21</v>
      </c>
      <c r="Q35" s="24">
        <v>19</v>
      </c>
      <c r="R35" s="24">
        <f t="shared" si="29"/>
        <v>57</v>
      </c>
      <c r="S35" s="24">
        <v>-2</v>
      </c>
      <c r="T35" s="24">
        <v>38</v>
      </c>
      <c r="U35" s="24">
        <v>19</v>
      </c>
      <c r="V35" s="31">
        <v>-20.020133058869838</v>
      </c>
    </row>
    <row r="36" spans="1:22" ht="18.75" customHeight="1" x14ac:dyDescent="0.2">
      <c r="A36" s="5" t="s">
        <v>2</v>
      </c>
      <c r="B36" s="18">
        <f t="shared" si="23"/>
        <v>-22</v>
      </c>
      <c r="C36" s="18">
        <v>-7</v>
      </c>
      <c r="D36" s="18">
        <f t="shared" si="24"/>
        <v>0</v>
      </c>
      <c r="E36" s="18">
        <f t="shared" si="25"/>
        <v>-10</v>
      </c>
      <c r="F36" s="18">
        <v>1</v>
      </c>
      <c r="G36" s="18">
        <v>-2</v>
      </c>
      <c r="H36" s="18">
        <v>11</v>
      </c>
      <c r="I36" s="18">
        <v>0</v>
      </c>
      <c r="J36" s="25">
        <f t="shared" si="26"/>
        <v>-32.543376308422054</v>
      </c>
      <c r="K36" s="33">
        <v>3.2543376308422043</v>
      </c>
      <c r="L36" s="33">
        <v>35.797713939264256</v>
      </c>
      <c r="M36" s="18">
        <f t="shared" si="27"/>
        <v>-12</v>
      </c>
      <c r="N36" s="18">
        <f t="shared" si="28"/>
        <v>10</v>
      </c>
      <c r="O36" s="18">
        <v>-7</v>
      </c>
      <c r="P36" s="18">
        <v>3</v>
      </c>
      <c r="Q36" s="18">
        <v>7</v>
      </c>
      <c r="R36" s="18">
        <f t="shared" si="29"/>
        <v>22</v>
      </c>
      <c r="S36" s="18">
        <v>-9</v>
      </c>
      <c r="T36" s="18">
        <v>13</v>
      </c>
      <c r="U36" s="18">
        <v>9</v>
      </c>
      <c r="V36" s="25">
        <v>-39.052051570106471</v>
      </c>
    </row>
    <row r="37" spans="1:22" ht="18.75" customHeight="1" x14ac:dyDescent="0.2">
      <c r="A37" s="3" t="s">
        <v>1</v>
      </c>
      <c r="B37" s="20">
        <f t="shared" si="23"/>
        <v>-8</v>
      </c>
      <c r="C37" s="20">
        <v>2</v>
      </c>
      <c r="D37" s="20">
        <f t="shared" si="24"/>
        <v>19</v>
      </c>
      <c r="E37" s="20">
        <f t="shared" si="25"/>
        <v>-4</v>
      </c>
      <c r="F37" s="20">
        <v>1</v>
      </c>
      <c r="G37" s="20">
        <v>0</v>
      </c>
      <c r="H37" s="20">
        <v>5</v>
      </c>
      <c r="I37" s="20">
        <v>0</v>
      </c>
      <c r="J37" s="26">
        <f t="shared" si="26"/>
        <v>-18.70404058520587</v>
      </c>
      <c r="K37" s="35">
        <v>4.6760101463014676</v>
      </c>
      <c r="L37" s="35">
        <v>23.380050731507339</v>
      </c>
      <c r="M37" s="20">
        <f>N37-R37</f>
        <v>-4</v>
      </c>
      <c r="N37" s="22">
        <f t="shared" si="28"/>
        <v>14</v>
      </c>
      <c r="O37" s="20">
        <v>8</v>
      </c>
      <c r="P37" s="20">
        <v>3</v>
      </c>
      <c r="Q37" s="20">
        <v>11</v>
      </c>
      <c r="R37" s="20">
        <f t="shared" si="29"/>
        <v>18</v>
      </c>
      <c r="S37" s="20">
        <v>-11</v>
      </c>
      <c r="T37" s="20">
        <v>11</v>
      </c>
      <c r="U37" s="20">
        <v>7</v>
      </c>
      <c r="V37" s="26">
        <v>-18.704040585205874</v>
      </c>
    </row>
    <row r="38" spans="1:22" ht="18.75" customHeight="1" x14ac:dyDescent="0.2">
      <c r="A38" s="1" t="s">
        <v>0</v>
      </c>
      <c r="B38" s="19">
        <f t="shared" si="23"/>
        <v>-12</v>
      </c>
      <c r="C38" s="19">
        <v>-9</v>
      </c>
      <c r="D38" s="19">
        <f t="shared" si="24"/>
        <v>-17</v>
      </c>
      <c r="E38" s="19">
        <f t="shared" si="25"/>
        <v>-6</v>
      </c>
      <c r="F38" s="19">
        <v>0</v>
      </c>
      <c r="G38" s="19">
        <v>0</v>
      </c>
      <c r="H38" s="19">
        <v>6</v>
      </c>
      <c r="I38" s="21">
        <v>4</v>
      </c>
      <c r="J38" s="27">
        <f t="shared" si="26"/>
        <v>-30.061770761839394</v>
      </c>
      <c r="K38" s="34">
        <v>0</v>
      </c>
      <c r="L38" s="34">
        <v>30.061770761839394</v>
      </c>
      <c r="M38" s="21">
        <f t="shared" si="27"/>
        <v>-6</v>
      </c>
      <c r="N38" s="19">
        <f t="shared" si="28"/>
        <v>10</v>
      </c>
      <c r="O38" s="19">
        <v>-6</v>
      </c>
      <c r="P38" s="19">
        <v>5</v>
      </c>
      <c r="Q38" s="19">
        <v>5</v>
      </c>
      <c r="R38" s="19">
        <f t="shared" si="29"/>
        <v>16</v>
      </c>
      <c r="S38" s="19">
        <v>7</v>
      </c>
      <c r="T38" s="19">
        <v>10</v>
      </c>
      <c r="U38" s="19">
        <v>6</v>
      </c>
      <c r="V38" s="30">
        <v>-30.061770761839384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-1054</v>
      </c>
      <c r="C9" s="17">
        <f t="shared" si="0"/>
        <v>-715</v>
      </c>
      <c r="D9" s="17">
        <f t="shared" si="0"/>
        <v>84</v>
      </c>
      <c r="E9" s="17">
        <f t="shared" si="0"/>
        <v>-253</v>
      </c>
      <c r="F9" s="17">
        <f t="shared" si="0"/>
        <v>117</v>
      </c>
      <c r="G9" s="17">
        <f t="shared" si="0"/>
        <v>-18</v>
      </c>
      <c r="H9" s="17">
        <f t="shared" si="0"/>
        <v>370</v>
      </c>
      <c r="I9" s="17">
        <f>I10+I11</f>
        <v>42</v>
      </c>
      <c r="J9" s="28">
        <f>K9-L9</f>
        <v>-11.827064735008815</v>
      </c>
      <c r="K9" s="28">
        <v>5.469433098798544</v>
      </c>
      <c r="L9" s="28">
        <v>17.296497833807358</v>
      </c>
      <c r="M9" s="17">
        <f t="shared" ref="M9:U9" si="1">M10+M11</f>
        <v>-801</v>
      </c>
      <c r="N9" s="17">
        <f t="shared" si="1"/>
        <v>1407</v>
      </c>
      <c r="O9" s="17">
        <f t="shared" si="1"/>
        <v>85</v>
      </c>
      <c r="P9" s="17">
        <f t="shared" si="1"/>
        <v>936</v>
      </c>
      <c r="Q9" s="17">
        <f t="shared" si="1"/>
        <v>471</v>
      </c>
      <c r="R9" s="17">
        <f>R10+R11</f>
        <v>2208</v>
      </c>
      <c r="S9" s="17">
        <f t="shared" si="1"/>
        <v>-59</v>
      </c>
      <c r="T9" s="17">
        <f t="shared" si="1"/>
        <v>1737</v>
      </c>
      <c r="U9" s="17">
        <f t="shared" si="1"/>
        <v>471</v>
      </c>
      <c r="V9" s="28">
        <v>-37.444580445620787</v>
      </c>
    </row>
    <row r="10" spans="1:22" ht="15" customHeight="1" x14ac:dyDescent="0.2">
      <c r="A10" s="6" t="s">
        <v>28</v>
      </c>
      <c r="B10" s="18">
        <f t="shared" ref="B10:I10" si="2">B20+B21+B22+B23</f>
        <v>-799</v>
      </c>
      <c r="C10" s="18">
        <f t="shared" si="2"/>
        <v>-577</v>
      </c>
      <c r="D10" s="18">
        <f t="shared" si="2"/>
        <v>93</v>
      </c>
      <c r="E10" s="18">
        <f t="shared" si="2"/>
        <v>-161</v>
      </c>
      <c r="F10" s="18">
        <f t="shared" si="2"/>
        <v>96</v>
      </c>
      <c r="G10" s="18">
        <f t="shared" si="2"/>
        <v>-9</v>
      </c>
      <c r="H10" s="18">
        <f t="shared" si="2"/>
        <v>257</v>
      </c>
      <c r="I10" s="18">
        <f t="shared" si="2"/>
        <v>34</v>
      </c>
      <c r="J10" s="25">
        <f t="shared" ref="J10:J38" si="3">K10-L10</f>
        <v>-9.9290545272619397</v>
      </c>
      <c r="K10" s="25">
        <v>5.9204300286779272</v>
      </c>
      <c r="L10" s="25">
        <v>15.849484555939867</v>
      </c>
      <c r="M10" s="18">
        <f t="shared" ref="M10:U10" si="4">M20+M21+M22+M23</f>
        <v>-638</v>
      </c>
      <c r="N10" s="18">
        <f t="shared" si="4"/>
        <v>1171</v>
      </c>
      <c r="O10" s="18">
        <f t="shared" si="4"/>
        <v>89</v>
      </c>
      <c r="P10" s="18">
        <f t="shared" si="4"/>
        <v>823</v>
      </c>
      <c r="Q10" s="18">
        <f t="shared" si="4"/>
        <v>348</v>
      </c>
      <c r="R10" s="18">
        <f t="shared" si="4"/>
        <v>1809</v>
      </c>
      <c r="S10" s="18">
        <f t="shared" si="4"/>
        <v>-47</v>
      </c>
      <c r="T10" s="18">
        <f t="shared" si="4"/>
        <v>1483</v>
      </c>
      <c r="U10" s="18">
        <f t="shared" si="4"/>
        <v>326</v>
      </c>
      <c r="V10" s="25">
        <v>-39.346191232255379</v>
      </c>
    </row>
    <row r="11" spans="1:22" ht="15" customHeight="1" x14ac:dyDescent="0.2">
      <c r="A11" s="2" t="s">
        <v>27</v>
      </c>
      <c r="B11" s="19">
        <f t="shared" ref="B11:I11" si="5">B12+B13+B14+B15+B16</f>
        <v>-255</v>
      </c>
      <c r="C11" s="19">
        <f t="shared" si="5"/>
        <v>-138</v>
      </c>
      <c r="D11" s="19">
        <f t="shared" si="5"/>
        <v>-9</v>
      </c>
      <c r="E11" s="19">
        <f t="shared" si="5"/>
        <v>-92</v>
      </c>
      <c r="F11" s="19">
        <f t="shared" si="5"/>
        <v>21</v>
      </c>
      <c r="G11" s="19">
        <f t="shared" si="5"/>
        <v>-9</v>
      </c>
      <c r="H11" s="19">
        <f t="shared" si="5"/>
        <v>113</v>
      </c>
      <c r="I11" s="19">
        <f t="shared" si="5"/>
        <v>8</v>
      </c>
      <c r="J11" s="30">
        <f t="shared" si="3"/>
        <v>-17.772367620206936</v>
      </c>
      <c r="K11" s="30">
        <v>4.0567360872211484</v>
      </c>
      <c r="L11" s="30">
        <v>21.829103707428086</v>
      </c>
      <c r="M11" s="19">
        <f t="shared" ref="M11:U11" si="6">M12+M13+M14+M15+M16</f>
        <v>-163</v>
      </c>
      <c r="N11" s="19">
        <f t="shared" si="6"/>
        <v>236</v>
      </c>
      <c r="O11" s="19">
        <f t="shared" si="6"/>
        <v>-4</v>
      </c>
      <c r="P11" s="19">
        <f t="shared" si="6"/>
        <v>113</v>
      </c>
      <c r="Q11" s="19">
        <f t="shared" si="6"/>
        <v>123</v>
      </c>
      <c r="R11" s="19">
        <f t="shared" si="6"/>
        <v>399</v>
      </c>
      <c r="S11" s="19">
        <f t="shared" si="6"/>
        <v>-12</v>
      </c>
      <c r="T11" s="19">
        <f t="shared" si="6"/>
        <v>254</v>
      </c>
      <c r="U11" s="19">
        <f t="shared" si="6"/>
        <v>145</v>
      </c>
      <c r="V11" s="30">
        <v>-31.487999153192732</v>
      </c>
    </row>
    <row r="12" spans="1:22" ht="15" customHeight="1" x14ac:dyDescent="0.2">
      <c r="A12" s="6" t="s">
        <v>26</v>
      </c>
      <c r="B12" s="18">
        <f t="shared" ref="B12:I12" si="7">B24</f>
        <v>-32</v>
      </c>
      <c r="C12" s="18">
        <f t="shared" si="7"/>
        <v>-23</v>
      </c>
      <c r="D12" s="18">
        <f t="shared" si="7"/>
        <v>-10</v>
      </c>
      <c r="E12" s="18">
        <f t="shared" si="7"/>
        <v>-6</v>
      </c>
      <c r="F12" s="18">
        <f t="shared" si="7"/>
        <v>2</v>
      </c>
      <c r="G12" s="18">
        <f t="shared" si="7"/>
        <v>1</v>
      </c>
      <c r="H12" s="18">
        <f t="shared" si="7"/>
        <v>8</v>
      </c>
      <c r="I12" s="18">
        <f t="shared" si="7"/>
        <v>0</v>
      </c>
      <c r="J12" s="25">
        <f t="shared" si="3"/>
        <v>-14.494288323824904</v>
      </c>
      <c r="K12" s="25">
        <v>4.8314294412749677</v>
      </c>
      <c r="L12" s="25">
        <v>19.325717765099871</v>
      </c>
      <c r="M12" s="18">
        <f t="shared" ref="M12:U12" si="8">M24</f>
        <v>-26</v>
      </c>
      <c r="N12" s="18">
        <f t="shared" si="8"/>
        <v>12</v>
      </c>
      <c r="O12" s="18">
        <f t="shared" si="8"/>
        <v>0</v>
      </c>
      <c r="P12" s="18">
        <f t="shared" si="8"/>
        <v>7</v>
      </c>
      <c r="Q12" s="18">
        <f t="shared" si="8"/>
        <v>5</v>
      </c>
      <c r="R12" s="18">
        <f t="shared" si="8"/>
        <v>38</v>
      </c>
      <c r="S12" s="18">
        <f t="shared" si="8"/>
        <v>11</v>
      </c>
      <c r="T12" s="18">
        <f t="shared" si="8"/>
        <v>25</v>
      </c>
      <c r="U12" s="18">
        <f t="shared" si="8"/>
        <v>13</v>
      </c>
      <c r="V12" s="25">
        <v>-62.808582736574579</v>
      </c>
    </row>
    <row r="13" spans="1:22" ht="15" customHeight="1" x14ac:dyDescent="0.2">
      <c r="A13" s="4" t="s">
        <v>25</v>
      </c>
      <c r="B13" s="20">
        <f t="shared" ref="B13:I13" si="9">B25+B26+B27</f>
        <v>-44</v>
      </c>
      <c r="C13" s="20">
        <f t="shared" si="9"/>
        <v>-24</v>
      </c>
      <c r="D13" s="20">
        <f t="shared" si="9"/>
        <v>7</v>
      </c>
      <c r="E13" s="20">
        <f t="shared" si="9"/>
        <v>-20</v>
      </c>
      <c r="F13" s="20">
        <f t="shared" si="9"/>
        <v>1</v>
      </c>
      <c r="G13" s="20">
        <f t="shared" si="9"/>
        <v>-2</v>
      </c>
      <c r="H13" s="20">
        <f t="shared" si="9"/>
        <v>21</v>
      </c>
      <c r="I13" s="20">
        <f t="shared" si="9"/>
        <v>1</v>
      </c>
      <c r="J13" s="26">
        <f t="shared" si="3"/>
        <v>-21.887152241634162</v>
      </c>
      <c r="K13" s="26">
        <v>1.094357612081708</v>
      </c>
      <c r="L13" s="26">
        <v>22.98150985371587</v>
      </c>
      <c r="M13" s="20">
        <f t="shared" ref="M13:U13" si="10">M25+M26+M27</f>
        <v>-24</v>
      </c>
      <c r="N13" s="20">
        <f t="shared" si="10"/>
        <v>42</v>
      </c>
      <c r="O13" s="20">
        <f t="shared" si="10"/>
        <v>1</v>
      </c>
      <c r="P13" s="20">
        <f t="shared" si="10"/>
        <v>19</v>
      </c>
      <c r="Q13" s="20">
        <f t="shared" si="10"/>
        <v>23</v>
      </c>
      <c r="R13" s="20">
        <f t="shared" si="10"/>
        <v>66</v>
      </c>
      <c r="S13" s="20">
        <f t="shared" si="10"/>
        <v>-9</v>
      </c>
      <c r="T13" s="20">
        <f t="shared" si="10"/>
        <v>39</v>
      </c>
      <c r="U13" s="20">
        <f t="shared" si="10"/>
        <v>27</v>
      </c>
      <c r="V13" s="26">
        <v>-26.264582689960974</v>
      </c>
    </row>
    <row r="14" spans="1:22" ht="15" customHeight="1" x14ac:dyDescent="0.2">
      <c r="A14" s="4" t="s">
        <v>24</v>
      </c>
      <c r="B14" s="20">
        <f t="shared" ref="B14:I14" si="11">B28+B29+B30+B31</f>
        <v>-102</v>
      </c>
      <c r="C14" s="20">
        <f t="shared" si="11"/>
        <v>-65</v>
      </c>
      <c r="D14" s="20">
        <f t="shared" si="11"/>
        <v>4</v>
      </c>
      <c r="E14" s="20">
        <f t="shared" si="11"/>
        <v>-24</v>
      </c>
      <c r="F14" s="20">
        <f t="shared" si="11"/>
        <v>12</v>
      </c>
      <c r="G14" s="20">
        <f t="shared" si="11"/>
        <v>-2</v>
      </c>
      <c r="H14" s="20">
        <f t="shared" si="11"/>
        <v>36</v>
      </c>
      <c r="I14" s="20">
        <f t="shared" si="11"/>
        <v>0</v>
      </c>
      <c r="J14" s="26">
        <f t="shared" si="3"/>
        <v>-12.003765564814167</v>
      </c>
      <c r="K14" s="26">
        <v>6.0018827824070833</v>
      </c>
      <c r="L14" s="26">
        <v>18.00564834722125</v>
      </c>
      <c r="M14" s="20">
        <f t="shared" ref="M14:U14" si="12">M28+M29+M30+M31</f>
        <v>-78</v>
      </c>
      <c r="N14" s="20">
        <f t="shared" si="12"/>
        <v>87</v>
      </c>
      <c r="O14" s="20">
        <f t="shared" si="12"/>
        <v>10</v>
      </c>
      <c r="P14" s="20">
        <f t="shared" si="12"/>
        <v>40</v>
      </c>
      <c r="Q14" s="20">
        <f t="shared" si="12"/>
        <v>47</v>
      </c>
      <c r="R14" s="20">
        <f t="shared" si="12"/>
        <v>165</v>
      </c>
      <c r="S14" s="20">
        <f t="shared" si="12"/>
        <v>4</v>
      </c>
      <c r="T14" s="20">
        <f t="shared" si="12"/>
        <v>109</v>
      </c>
      <c r="U14" s="20">
        <f t="shared" si="12"/>
        <v>56</v>
      </c>
      <c r="V14" s="26">
        <v>-39.012238085646047</v>
      </c>
    </row>
    <row r="15" spans="1:22" ht="15" customHeight="1" x14ac:dyDescent="0.2">
      <c r="A15" s="4" t="s">
        <v>23</v>
      </c>
      <c r="B15" s="20">
        <f t="shared" ref="B15:I15" si="13">B32+B33+B34+B35</f>
        <v>-49</v>
      </c>
      <c r="C15" s="20">
        <f t="shared" si="13"/>
        <v>-12</v>
      </c>
      <c r="D15" s="20">
        <f t="shared" si="13"/>
        <v>0</v>
      </c>
      <c r="E15" s="20">
        <f t="shared" si="13"/>
        <v>-29</v>
      </c>
      <c r="F15" s="20">
        <f t="shared" si="13"/>
        <v>6</v>
      </c>
      <c r="G15" s="20">
        <f t="shared" si="13"/>
        <v>-3</v>
      </c>
      <c r="H15" s="20">
        <f t="shared" si="13"/>
        <v>35</v>
      </c>
      <c r="I15" s="20">
        <f t="shared" si="13"/>
        <v>0</v>
      </c>
      <c r="J15" s="26">
        <f t="shared" si="3"/>
        <v>-19.163296268000103</v>
      </c>
      <c r="K15" s="26">
        <v>3.9648199175172625</v>
      </c>
      <c r="L15" s="26">
        <v>23.128116185517367</v>
      </c>
      <c r="M15" s="20">
        <f t="shared" ref="M15:U15" si="14">M32+M33+M34+M35</f>
        <v>-20</v>
      </c>
      <c r="N15" s="20">
        <f t="shared" si="14"/>
        <v>76</v>
      </c>
      <c r="O15" s="20">
        <f t="shared" si="14"/>
        <v>-11</v>
      </c>
      <c r="P15" s="20">
        <f t="shared" si="14"/>
        <v>43</v>
      </c>
      <c r="Q15" s="20">
        <f t="shared" si="14"/>
        <v>33</v>
      </c>
      <c r="R15" s="20">
        <f t="shared" si="14"/>
        <v>96</v>
      </c>
      <c r="S15" s="20">
        <f t="shared" si="14"/>
        <v>-14</v>
      </c>
      <c r="T15" s="20">
        <f t="shared" si="14"/>
        <v>63</v>
      </c>
      <c r="U15" s="20">
        <f t="shared" si="14"/>
        <v>33</v>
      </c>
      <c r="V15" s="26">
        <v>-13.216066391724212</v>
      </c>
    </row>
    <row r="16" spans="1:22" ht="15" customHeight="1" x14ac:dyDescent="0.2">
      <c r="A16" s="2" t="s">
        <v>22</v>
      </c>
      <c r="B16" s="19">
        <f t="shared" ref="B16:I16" si="15">B36+B37+B38</f>
        <v>-28</v>
      </c>
      <c r="C16" s="19">
        <f t="shared" si="15"/>
        <v>-14</v>
      </c>
      <c r="D16" s="19">
        <f t="shared" si="15"/>
        <v>-10</v>
      </c>
      <c r="E16" s="19">
        <f t="shared" si="15"/>
        <v>-13</v>
      </c>
      <c r="F16" s="19">
        <f t="shared" si="15"/>
        <v>0</v>
      </c>
      <c r="G16" s="19">
        <f t="shared" si="15"/>
        <v>-3</v>
      </c>
      <c r="H16" s="19">
        <f t="shared" si="15"/>
        <v>13</v>
      </c>
      <c r="I16" s="19">
        <f t="shared" si="15"/>
        <v>7</v>
      </c>
      <c r="J16" s="30">
        <f t="shared" si="3"/>
        <v>-38.672186995713048</v>
      </c>
      <c r="K16" s="30">
        <v>0</v>
      </c>
      <c r="L16" s="30">
        <v>38.672186995713048</v>
      </c>
      <c r="M16" s="19">
        <f t="shared" ref="M16:U16" si="16">M36+M37+M38</f>
        <v>-15</v>
      </c>
      <c r="N16" s="19">
        <f t="shared" si="16"/>
        <v>19</v>
      </c>
      <c r="O16" s="19">
        <f t="shared" si="16"/>
        <v>-4</v>
      </c>
      <c r="P16" s="19">
        <f t="shared" si="16"/>
        <v>4</v>
      </c>
      <c r="Q16" s="19">
        <f t="shared" si="16"/>
        <v>15</v>
      </c>
      <c r="R16" s="19">
        <f t="shared" si="16"/>
        <v>34</v>
      </c>
      <c r="S16" s="19">
        <f t="shared" si="16"/>
        <v>-4</v>
      </c>
      <c r="T16" s="19">
        <f t="shared" si="16"/>
        <v>18</v>
      </c>
      <c r="U16" s="19">
        <f t="shared" si="16"/>
        <v>16</v>
      </c>
      <c r="V16" s="30">
        <v>-44.621754225822762</v>
      </c>
    </row>
    <row r="17" spans="1:22" ht="15" customHeight="1" x14ac:dyDescent="0.2">
      <c r="A17" s="6" t="s">
        <v>21</v>
      </c>
      <c r="B17" s="18">
        <f t="shared" ref="B17:I17" si="17">B12+B13+B20</f>
        <v>-410</v>
      </c>
      <c r="C17" s="18">
        <f t="shared" si="17"/>
        <v>-279</v>
      </c>
      <c r="D17" s="18">
        <f t="shared" si="17"/>
        <v>33</v>
      </c>
      <c r="E17" s="18">
        <f t="shared" si="17"/>
        <v>-89</v>
      </c>
      <c r="F17" s="18">
        <f t="shared" si="17"/>
        <v>42</v>
      </c>
      <c r="G17" s="18">
        <f t="shared" si="17"/>
        <v>-4</v>
      </c>
      <c r="H17" s="18">
        <f t="shared" si="17"/>
        <v>131</v>
      </c>
      <c r="I17" s="18">
        <f t="shared" si="17"/>
        <v>8</v>
      </c>
      <c r="J17" s="25">
        <f t="shared" si="3"/>
        <v>-10.139069265589304</v>
      </c>
      <c r="K17" s="25">
        <v>4.7847293163455156</v>
      </c>
      <c r="L17" s="25">
        <v>14.92379858193482</v>
      </c>
      <c r="M17" s="18">
        <f t="shared" ref="M17:U17" si="18">M12+M13+M20</f>
        <v>-321</v>
      </c>
      <c r="N17" s="18">
        <f t="shared" si="18"/>
        <v>535</v>
      </c>
      <c r="O17" s="18">
        <f t="shared" si="18"/>
        <v>38</v>
      </c>
      <c r="P17" s="18">
        <f t="shared" si="18"/>
        <v>379</v>
      </c>
      <c r="Q17" s="18">
        <f t="shared" si="18"/>
        <v>156</v>
      </c>
      <c r="R17" s="18">
        <f t="shared" si="18"/>
        <v>856</v>
      </c>
      <c r="S17" s="18">
        <f t="shared" si="18"/>
        <v>-7</v>
      </c>
      <c r="T17" s="18">
        <f t="shared" si="18"/>
        <v>702</v>
      </c>
      <c r="U17" s="18">
        <f t="shared" si="18"/>
        <v>154</v>
      </c>
      <c r="V17" s="25">
        <v>-36.569002632069292</v>
      </c>
    </row>
    <row r="18" spans="1:22" ht="15" customHeight="1" x14ac:dyDescent="0.2">
      <c r="A18" s="4" t="s">
        <v>20</v>
      </c>
      <c r="B18" s="20">
        <f t="shared" ref="B18:I18" si="19">B14+B22</f>
        <v>-197</v>
      </c>
      <c r="C18" s="20">
        <f t="shared" si="19"/>
        <v>-138</v>
      </c>
      <c r="D18" s="20">
        <f t="shared" si="19"/>
        <v>-40</v>
      </c>
      <c r="E18" s="20">
        <f t="shared" si="19"/>
        <v>-55</v>
      </c>
      <c r="F18" s="20">
        <f t="shared" si="19"/>
        <v>22</v>
      </c>
      <c r="G18" s="20">
        <f t="shared" si="19"/>
        <v>-8</v>
      </c>
      <c r="H18" s="20">
        <f t="shared" si="19"/>
        <v>77</v>
      </c>
      <c r="I18" s="20">
        <f t="shared" si="19"/>
        <v>14</v>
      </c>
      <c r="J18" s="26">
        <f t="shared" si="3"/>
        <v>-14.72677882248858</v>
      </c>
      <c r="K18" s="26">
        <v>5.8907115289954328</v>
      </c>
      <c r="L18" s="26">
        <v>20.617490351484012</v>
      </c>
      <c r="M18" s="20">
        <f t="shared" ref="M18:U18" si="20">M14+M22</f>
        <v>-142</v>
      </c>
      <c r="N18" s="20">
        <f t="shared" si="20"/>
        <v>211</v>
      </c>
      <c r="O18" s="20">
        <f t="shared" si="20"/>
        <v>25</v>
      </c>
      <c r="P18" s="20">
        <f t="shared" si="20"/>
        <v>102</v>
      </c>
      <c r="Q18" s="20">
        <f t="shared" si="20"/>
        <v>109</v>
      </c>
      <c r="R18" s="20">
        <f t="shared" si="20"/>
        <v>353</v>
      </c>
      <c r="S18" s="20">
        <f t="shared" si="20"/>
        <v>43</v>
      </c>
      <c r="T18" s="20">
        <f t="shared" si="20"/>
        <v>226</v>
      </c>
      <c r="U18" s="20">
        <f t="shared" si="20"/>
        <v>127</v>
      </c>
      <c r="V18" s="26">
        <v>-38.021865323515975</v>
      </c>
    </row>
    <row r="19" spans="1:22" ht="15" customHeight="1" x14ac:dyDescent="0.2">
      <c r="A19" s="2" t="s">
        <v>19</v>
      </c>
      <c r="B19" s="19">
        <f t="shared" ref="B19:I19" si="21">B15+B16+B21+B23</f>
        <v>-447</v>
      </c>
      <c r="C19" s="19">
        <f t="shared" si="21"/>
        <v>-298</v>
      </c>
      <c r="D19" s="19">
        <f t="shared" si="21"/>
        <v>91</v>
      </c>
      <c r="E19" s="19">
        <f t="shared" si="21"/>
        <v>-109</v>
      </c>
      <c r="F19" s="19">
        <f t="shared" si="21"/>
        <v>53</v>
      </c>
      <c r="G19" s="19">
        <f t="shared" si="21"/>
        <v>-6</v>
      </c>
      <c r="H19" s="19">
        <f t="shared" si="21"/>
        <v>162</v>
      </c>
      <c r="I19" s="19">
        <f t="shared" si="21"/>
        <v>20</v>
      </c>
      <c r="J19" s="30">
        <f t="shared" si="3"/>
        <v>-12.27616480083978</v>
      </c>
      <c r="K19" s="30">
        <v>5.969144352701913</v>
      </c>
      <c r="L19" s="30">
        <v>18.245309153541694</v>
      </c>
      <c r="M19" s="19">
        <f t="shared" ref="M19:U19" si="22">M15+M16+M21+M23</f>
        <v>-338</v>
      </c>
      <c r="N19" s="19">
        <f t="shared" si="22"/>
        <v>661</v>
      </c>
      <c r="O19" s="19">
        <f t="shared" si="22"/>
        <v>22</v>
      </c>
      <c r="P19" s="19">
        <f t="shared" si="22"/>
        <v>455</v>
      </c>
      <c r="Q19" s="19">
        <f t="shared" si="22"/>
        <v>206</v>
      </c>
      <c r="R19" s="19">
        <f t="shared" si="22"/>
        <v>999</v>
      </c>
      <c r="S19" s="19">
        <f t="shared" si="22"/>
        <v>-95</v>
      </c>
      <c r="T19" s="19">
        <f t="shared" si="22"/>
        <v>809</v>
      </c>
      <c r="U19" s="19">
        <f t="shared" si="22"/>
        <v>190</v>
      </c>
      <c r="V19" s="30">
        <v>-38.067373419117871</v>
      </c>
    </row>
    <row r="20" spans="1:22" ht="15" customHeight="1" x14ac:dyDescent="0.2">
      <c r="A20" s="5" t="s">
        <v>18</v>
      </c>
      <c r="B20" s="18">
        <f>E20+M20</f>
        <v>-334</v>
      </c>
      <c r="C20" s="18">
        <v>-232</v>
      </c>
      <c r="D20" s="18">
        <f>G20-I20+O20-S20</f>
        <v>36</v>
      </c>
      <c r="E20" s="18">
        <f>F20-H20</f>
        <v>-63</v>
      </c>
      <c r="F20" s="18">
        <v>39</v>
      </c>
      <c r="G20" s="18">
        <v>-3</v>
      </c>
      <c r="H20" s="18">
        <v>102</v>
      </c>
      <c r="I20" s="18">
        <v>7</v>
      </c>
      <c r="J20" s="25">
        <f t="shared" si="3"/>
        <v>-8.4561581571863584</v>
      </c>
      <c r="K20" s="25">
        <v>5.2347645734963146</v>
      </c>
      <c r="L20" s="25">
        <v>13.690922730682672</v>
      </c>
      <c r="M20" s="18">
        <f>N20-R20</f>
        <v>-271</v>
      </c>
      <c r="N20" s="18">
        <f>SUM(P20:Q20)</f>
        <v>481</v>
      </c>
      <c r="O20" s="22">
        <v>37</v>
      </c>
      <c r="P20" s="22">
        <v>353</v>
      </c>
      <c r="Q20" s="22">
        <v>128</v>
      </c>
      <c r="R20" s="22">
        <f>SUM(T20:U20)</f>
        <v>752</v>
      </c>
      <c r="S20" s="22">
        <v>-9</v>
      </c>
      <c r="T20" s="22">
        <v>638</v>
      </c>
      <c r="U20" s="22">
        <v>114</v>
      </c>
      <c r="V20" s="29">
        <v>-36.37490254916672</v>
      </c>
    </row>
    <row r="21" spans="1:22" ht="15" customHeight="1" x14ac:dyDescent="0.2">
      <c r="A21" s="3" t="s">
        <v>17</v>
      </c>
      <c r="B21" s="20">
        <f t="shared" ref="B21:B38" si="23">E21+M21</f>
        <v>-274</v>
      </c>
      <c r="C21" s="20">
        <v>-197</v>
      </c>
      <c r="D21" s="20">
        <f t="shared" ref="D21:D38" si="24">G21-I21+O21-S21</f>
        <v>151</v>
      </c>
      <c r="E21" s="20">
        <f t="shared" ref="E21:E38" si="25">F21-H21</f>
        <v>-50</v>
      </c>
      <c r="F21" s="20">
        <v>38</v>
      </c>
      <c r="G21" s="20">
        <v>-2</v>
      </c>
      <c r="H21" s="20">
        <v>88</v>
      </c>
      <c r="I21" s="20">
        <v>5</v>
      </c>
      <c r="J21" s="26">
        <f t="shared" si="3"/>
        <v>-8.6807289719448359</v>
      </c>
      <c r="K21" s="26">
        <v>6.5973540186780752</v>
      </c>
      <c r="L21" s="26">
        <v>15.278082990622911</v>
      </c>
      <c r="M21" s="20">
        <f t="shared" ref="M21:M38" si="26">N21-R21</f>
        <v>-224</v>
      </c>
      <c r="N21" s="20">
        <f>SUM(P21:Q21)</f>
        <v>470</v>
      </c>
      <c r="O21" s="20">
        <v>36</v>
      </c>
      <c r="P21" s="20">
        <v>337</v>
      </c>
      <c r="Q21" s="20">
        <v>133</v>
      </c>
      <c r="R21" s="20">
        <f t="shared" ref="R21:R38" si="27">SUM(T21:U21)</f>
        <v>694</v>
      </c>
      <c r="S21" s="20">
        <v>-122</v>
      </c>
      <c r="T21" s="20">
        <v>579</v>
      </c>
      <c r="U21" s="20">
        <v>115</v>
      </c>
      <c r="V21" s="26">
        <v>-38.889665794312862</v>
      </c>
    </row>
    <row r="22" spans="1:22" ht="15" customHeight="1" x14ac:dyDescent="0.2">
      <c r="A22" s="3" t="s">
        <v>16</v>
      </c>
      <c r="B22" s="20">
        <f t="shared" si="23"/>
        <v>-95</v>
      </c>
      <c r="C22" s="20">
        <v>-73</v>
      </c>
      <c r="D22" s="20">
        <f t="shared" si="24"/>
        <v>-44</v>
      </c>
      <c r="E22" s="20">
        <f t="shared" si="25"/>
        <v>-31</v>
      </c>
      <c r="F22" s="20">
        <v>10</v>
      </c>
      <c r="G22" s="20">
        <v>-6</v>
      </c>
      <c r="H22" s="20">
        <v>41</v>
      </c>
      <c r="I22" s="20">
        <v>14</v>
      </c>
      <c r="J22" s="26">
        <f t="shared" si="3"/>
        <v>-17.864134690681279</v>
      </c>
      <c r="K22" s="26">
        <v>5.7626240937681557</v>
      </c>
      <c r="L22" s="26">
        <v>23.626758784449436</v>
      </c>
      <c r="M22" s="20">
        <f>N22-R22</f>
        <v>-64</v>
      </c>
      <c r="N22" s="20">
        <f t="shared" ref="N22:N38" si="28">SUM(P22:Q22)</f>
        <v>124</v>
      </c>
      <c r="O22" s="20">
        <v>15</v>
      </c>
      <c r="P22" s="20">
        <v>62</v>
      </c>
      <c r="Q22" s="20">
        <v>62</v>
      </c>
      <c r="R22" s="20">
        <f t="shared" si="27"/>
        <v>188</v>
      </c>
      <c r="S22" s="20">
        <v>39</v>
      </c>
      <c r="T22" s="20">
        <v>117</v>
      </c>
      <c r="U22" s="20">
        <v>71</v>
      </c>
      <c r="V22" s="26">
        <v>-36.880794200116199</v>
      </c>
    </row>
    <row r="23" spans="1:22" ht="15" customHeight="1" x14ac:dyDescent="0.2">
      <c r="A23" s="1" t="s">
        <v>15</v>
      </c>
      <c r="B23" s="19">
        <f t="shared" si="23"/>
        <v>-96</v>
      </c>
      <c r="C23" s="19">
        <v>-75</v>
      </c>
      <c r="D23" s="19">
        <f t="shared" si="24"/>
        <v>-50</v>
      </c>
      <c r="E23" s="19">
        <f t="shared" si="25"/>
        <v>-17</v>
      </c>
      <c r="F23" s="19">
        <v>9</v>
      </c>
      <c r="G23" s="19">
        <v>2</v>
      </c>
      <c r="H23" s="19">
        <v>26</v>
      </c>
      <c r="I23" s="19">
        <v>8</v>
      </c>
      <c r="J23" s="30">
        <f t="shared" si="3"/>
        <v>-13.38961069787816</v>
      </c>
      <c r="K23" s="30">
        <v>7.0886174282884387</v>
      </c>
      <c r="L23" s="30">
        <v>20.478228126166599</v>
      </c>
      <c r="M23" s="19">
        <f t="shared" si="26"/>
        <v>-79</v>
      </c>
      <c r="N23" s="19">
        <f t="shared" si="28"/>
        <v>96</v>
      </c>
      <c r="O23" s="19">
        <v>1</v>
      </c>
      <c r="P23" s="19">
        <v>71</v>
      </c>
      <c r="Q23" s="19">
        <v>25</v>
      </c>
      <c r="R23" s="19">
        <f t="shared" si="27"/>
        <v>175</v>
      </c>
      <c r="S23" s="24">
        <v>45</v>
      </c>
      <c r="T23" s="24">
        <v>149</v>
      </c>
      <c r="U23" s="24">
        <v>26</v>
      </c>
      <c r="V23" s="31">
        <v>-62.222308537198515</v>
      </c>
    </row>
    <row r="24" spans="1:22" ht="15" customHeight="1" x14ac:dyDescent="0.2">
      <c r="A24" s="7" t="s">
        <v>14</v>
      </c>
      <c r="B24" s="17">
        <f t="shared" si="23"/>
        <v>-32</v>
      </c>
      <c r="C24" s="17">
        <v>-23</v>
      </c>
      <c r="D24" s="17">
        <f t="shared" si="24"/>
        <v>-10</v>
      </c>
      <c r="E24" s="18">
        <f t="shared" si="25"/>
        <v>-6</v>
      </c>
      <c r="F24" s="17">
        <v>2</v>
      </c>
      <c r="G24" s="17">
        <v>1</v>
      </c>
      <c r="H24" s="17">
        <v>8</v>
      </c>
      <c r="I24" s="23">
        <v>0</v>
      </c>
      <c r="J24" s="38">
        <f t="shared" si="3"/>
        <v>-14.494288323824904</v>
      </c>
      <c r="K24" s="38">
        <v>4.8314294412749677</v>
      </c>
      <c r="L24" s="38">
        <v>19.325717765099871</v>
      </c>
      <c r="M24" s="18">
        <f t="shared" si="26"/>
        <v>-26</v>
      </c>
      <c r="N24" s="17">
        <f t="shared" si="28"/>
        <v>12</v>
      </c>
      <c r="O24" s="17">
        <v>0</v>
      </c>
      <c r="P24" s="17">
        <v>7</v>
      </c>
      <c r="Q24" s="17">
        <v>5</v>
      </c>
      <c r="R24" s="17">
        <f t="shared" si="27"/>
        <v>38</v>
      </c>
      <c r="S24" s="17">
        <v>11</v>
      </c>
      <c r="T24" s="17">
        <v>25</v>
      </c>
      <c r="U24" s="17">
        <v>13</v>
      </c>
      <c r="V24" s="28">
        <v>-62.808582736574579</v>
      </c>
    </row>
    <row r="25" spans="1:22" ht="15" customHeight="1" x14ac:dyDescent="0.2">
      <c r="A25" s="5" t="s">
        <v>13</v>
      </c>
      <c r="B25" s="18">
        <f t="shared" si="23"/>
        <v>-6</v>
      </c>
      <c r="C25" s="18">
        <v>-4</v>
      </c>
      <c r="D25" s="18">
        <f t="shared" si="24"/>
        <v>-3</v>
      </c>
      <c r="E25" s="18">
        <f t="shared" si="25"/>
        <v>-3</v>
      </c>
      <c r="F25" s="18">
        <v>0</v>
      </c>
      <c r="G25" s="18">
        <v>0</v>
      </c>
      <c r="H25" s="18">
        <v>3</v>
      </c>
      <c r="I25" s="18">
        <v>2</v>
      </c>
      <c r="J25" s="25">
        <f t="shared" si="3"/>
        <v>-30.398090056076839</v>
      </c>
      <c r="K25" s="25">
        <v>0</v>
      </c>
      <c r="L25" s="25">
        <v>30.398090056076839</v>
      </c>
      <c r="M25" s="18">
        <f t="shared" si="26"/>
        <v>-3</v>
      </c>
      <c r="N25" s="18">
        <f t="shared" si="28"/>
        <v>1</v>
      </c>
      <c r="O25" s="18">
        <v>-3</v>
      </c>
      <c r="P25" s="18">
        <v>1</v>
      </c>
      <c r="Q25" s="18">
        <v>0</v>
      </c>
      <c r="R25" s="18">
        <f t="shared" si="27"/>
        <v>4</v>
      </c>
      <c r="S25" s="22">
        <v>-2</v>
      </c>
      <c r="T25" s="22">
        <v>1</v>
      </c>
      <c r="U25" s="22">
        <v>3</v>
      </c>
      <c r="V25" s="29">
        <v>-30.398090056076843</v>
      </c>
    </row>
    <row r="26" spans="1:22" ht="15" customHeight="1" x14ac:dyDescent="0.2">
      <c r="A26" s="3" t="s">
        <v>12</v>
      </c>
      <c r="B26" s="20">
        <f t="shared" si="23"/>
        <v>-17</v>
      </c>
      <c r="C26" s="20">
        <v>-9</v>
      </c>
      <c r="D26" s="20">
        <f t="shared" si="24"/>
        <v>1</v>
      </c>
      <c r="E26" s="20">
        <f t="shared" si="25"/>
        <v>-8</v>
      </c>
      <c r="F26" s="20">
        <v>0</v>
      </c>
      <c r="G26" s="20">
        <v>0</v>
      </c>
      <c r="H26" s="20">
        <v>8</v>
      </c>
      <c r="I26" s="20">
        <v>2</v>
      </c>
      <c r="J26" s="26">
        <f t="shared" si="3"/>
        <v>-35.491163672606163</v>
      </c>
      <c r="K26" s="26">
        <v>0</v>
      </c>
      <c r="L26" s="26">
        <v>35.491163672606163</v>
      </c>
      <c r="M26" s="20">
        <f t="shared" si="26"/>
        <v>-9</v>
      </c>
      <c r="N26" s="20">
        <f t="shared" si="28"/>
        <v>16</v>
      </c>
      <c r="O26" s="20">
        <v>4</v>
      </c>
      <c r="P26" s="20">
        <v>8</v>
      </c>
      <c r="Q26" s="20">
        <v>8</v>
      </c>
      <c r="R26" s="20">
        <f t="shared" si="27"/>
        <v>25</v>
      </c>
      <c r="S26" s="20">
        <v>1</v>
      </c>
      <c r="T26" s="20">
        <v>18</v>
      </c>
      <c r="U26" s="20">
        <v>7</v>
      </c>
      <c r="V26" s="26">
        <v>-39.927559131681932</v>
      </c>
    </row>
    <row r="27" spans="1:22" ht="15" customHeight="1" x14ac:dyDescent="0.2">
      <c r="A27" s="1" t="s">
        <v>11</v>
      </c>
      <c r="B27" s="19">
        <f t="shared" si="23"/>
        <v>-21</v>
      </c>
      <c r="C27" s="19">
        <v>-11</v>
      </c>
      <c r="D27" s="19">
        <f t="shared" si="24"/>
        <v>9</v>
      </c>
      <c r="E27" s="19">
        <f t="shared" si="25"/>
        <v>-9</v>
      </c>
      <c r="F27" s="19">
        <v>1</v>
      </c>
      <c r="G27" s="19">
        <v>-2</v>
      </c>
      <c r="H27" s="19">
        <v>10</v>
      </c>
      <c r="I27" s="19">
        <v>-3</v>
      </c>
      <c r="J27" s="30">
        <f t="shared" si="3"/>
        <v>-15.262529444834202</v>
      </c>
      <c r="K27" s="30">
        <v>1.6958366049815778</v>
      </c>
      <c r="L27" s="30">
        <v>16.95836604981578</v>
      </c>
      <c r="M27" s="19">
        <f t="shared" si="26"/>
        <v>-12</v>
      </c>
      <c r="N27" s="19">
        <f t="shared" si="28"/>
        <v>25</v>
      </c>
      <c r="O27" s="24">
        <v>0</v>
      </c>
      <c r="P27" s="24">
        <v>10</v>
      </c>
      <c r="Q27" s="24">
        <v>15</v>
      </c>
      <c r="R27" s="24">
        <f t="shared" si="27"/>
        <v>37</v>
      </c>
      <c r="S27" s="24">
        <v>-8</v>
      </c>
      <c r="T27" s="24">
        <v>20</v>
      </c>
      <c r="U27" s="24">
        <v>17</v>
      </c>
      <c r="V27" s="31">
        <v>-20.350039259778939</v>
      </c>
    </row>
    <row r="28" spans="1:22" ht="15" customHeight="1" x14ac:dyDescent="0.2">
      <c r="A28" s="5" t="s">
        <v>10</v>
      </c>
      <c r="B28" s="18">
        <f t="shared" si="23"/>
        <v>-23</v>
      </c>
      <c r="C28" s="18">
        <v>-11</v>
      </c>
      <c r="D28" s="18">
        <f t="shared" si="24"/>
        <v>-17</v>
      </c>
      <c r="E28" s="18">
        <f t="shared" si="25"/>
        <v>-5</v>
      </c>
      <c r="F28" s="18">
        <v>0</v>
      </c>
      <c r="G28" s="18">
        <v>0</v>
      </c>
      <c r="H28" s="18">
        <v>5</v>
      </c>
      <c r="I28" s="18">
        <v>2</v>
      </c>
      <c r="J28" s="25">
        <f t="shared" si="3"/>
        <v>-22.469835016005909</v>
      </c>
      <c r="K28" s="25">
        <v>0</v>
      </c>
      <c r="L28" s="25">
        <v>22.469835016005909</v>
      </c>
      <c r="M28" s="18">
        <f t="shared" si="26"/>
        <v>-18</v>
      </c>
      <c r="N28" s="18">
        <f t="shared" si="28"/>
        <v>4</v>
      </c>
      <c r="O28" s="18">
        <v>-2</v>
      </c>
      <c r="P28" s="18">
        <v>2</v>
      </c>
      <c r="Q28" s="18">
        <v>2</v>
      </c>
      <c r="R28" s="18">
        <f t="shared" si="27"/>
        <v>22</v>
      </c>
      <c r="S28" s="18">
        <v>13</v>
      </c>
      <c r="T28" s="18">
        <v>14</v>
      </c>
      <c r="U28" s="18">
        <v>8</v>
      </c>
      <c r="V28" s="25">
        <v>-80.891406057621296</v>
      </c>
    </row>
    <row r="29" spans="1:22" ht="15" customHeight="1" x14ac:dyDescent="0.2">
      <c r="A29" s="3" t="s">
        <v>9</v>
      </c>
      <c r="B29" s="20">
        <f t="shared" si="23"/>
        <v>-31</v>
      </c>
      <c r="C29" s="20">
        <v>-26</v>
      </c>
      <c r="D29" s="20">
        <f t="shared" si="24"/>
        <v>-2</v>
      </c>
      <c r="E29" s="20">
        <f>F29-H29</f>
        <v>-5</v>
      </c>
      <c r="F29" s="20">
        <v>4</v>
      </c>
      <c r="G29" s="20">
        <v>-5</v>
      </c>
      <c r="H29" s="20">
        <v>9</v>
      </c>
      <c r="I29" s="20">
        <v>-3</v>
      </c>
      <c r="J29" s="26">
        <f t="shared" si="3"/>
        <v>-7.9933425311521367</v>
      </c>
      <c r="K29" s="26">
        <v>6.3946740249217084</v>
      </c>
      <c r="L29" s="26">
        <v>14.388016556073845</v>
      </c>
      <c r="M29" s="20">
        <f t="shared" si="26"/>
        <v>-26</v>
      </c>
      <c r="N29" s="20">
        <f t="shared" si="28"/>
        <v>38</v>
      </c>
      <c r="O29" s="20">
        <v>10</v>
      </c>
      <c r="P29" s="20">
        <v>20</v>
      </c>
      <c r="Q29" s="20">
        <v>18</v>
      </c>
      <c r="R29" s="20">
        <f t="shared" si="27"/>
        <v>64</v>
      </c>
      <c r="S29" s="20">
        <v>10</v>
      </c>
      <c r="T29" s="20">
        <v>44</v>
      </c>
      <c r="U29" s="20">
        <v>20</v>
      </c>
      <c r="V29" s="26">
        <v>-41.565381161991098</v>
      </c>
    </row>
    <row r="30" spans="1:22" ht="15" customHeight="1" x14ac:dyDescent="0.2">
      <c r="A30" s="3" t="s">
        <v>8</v>
      </c>
      <c r="B30" s="20">
        <f t="shared" si="23"/>
        <v>-31</v>
      </c>
      <c r="C30" s="20">
        <v>-24</v>
      </c>
      <c r="D30" s="20">
        <f t="shared" si="24"/>
        <v>10</v>
      </c>
      <c r="E30" s="20">
        <f t="shared" si="25"/>
        <v>-9</v>
      </c>
      <c r="F30" s="20">
        <v>4</v>
      </c>
      <c r="G30" s="20">
        <v>1</v>
      </c>
      <c r="H30" s="20">
        <v>13</v>
      </c>
      <c r="I30" s="20">
        <v>-1</v>
      </c>
      <c r="J30" s="26">
        <f t="shared" si="3"/>
        <v>-14.916630340017438</v>
      </c>
      <c r="K30" s="26">
        <v>6.6296134844521939</v>
      </c>
      <c r="L30" s="26">
        <v>21.546243824469631</v>
      </c>
      <c r="M30" s="20">
        <f t="shared" si="26"/>
        <v>-22</v>
      </c>
      <c r="N30" s="20">
        <f t="shared" si="28"/>
        <v>24</v>
      </c>
      <c r="O30" s="20">
        <v>0</v>
      </c>
      <c r="P30" s="20">
        <v>11</v>
      </c>
      <c r="Q30" s="20">
        <v>13</v>
      </c>
      <c r="R30" s="20">
        <f t="shared" si="27"/>
        <v>46</v>
      </c>
      <c r="S30" s="20">
        <v>-8</v>
      </c>
      <c r="T30" s="20">
        <v>30</v>
      </c>
      <c r="U30" s="20">
        <v>16</v>
      </c>
      <c r="V30" s="26">
        <v>-36.462874164487069</v>
      </c>
    </row>
    <row r="31" spans="1:22" ht="15" customHeight="1" x14ac:dyDescent="0.2">
      <c r="A31" s="1" t="s">
        <v>7</v>
      </c>
      <c r="B31" s="19">
        <f t="shared" si="23"/>
        <v>-17</v>
      </c>
      <c r="C31" s="19">
        <v>-4</v>
      </c>
      <c r="D31" s="19">
        <f t="shared" si="24"/>
        <v>13</v>
      </c>
      <c r="E31" s="19">
        <f t="shared" si="25"/>
        <v>-5</v>
      </c>
      <c r="F31" s="19">
        <v>4</v>
      </c>
      <c r="G31" s="19">
        <v>2</v>
      </c>
      <c r="H31" s="19">
        <v>9</v>
      </c>
      <c r="I31" s="19">
        <v>2</v>
      </c>
      <c r="J31" s="30">
        <f t="shared" si="3"/>
        <v>-9.1244525328480321</v>
      </c>
      <c r="K31" s="30">
        <v>7.2995620262784229</v>
      </c>
      <c r="L31" s="30">
        <v>16.424014559126455</v>
      </c>
      <c r="M31" s="19">
        <f t="shared" si="26"/>
        <v>-12</v>
      </c>
      <c r="N31" s="19">
        <f t="shared" si="28"/>
        <v>21</v>
      </c>
      <c r="O31" s="19">
        <v>2</v>
      </c>
      <c r="P31" s="19">
        <v>7</v>
      </c>
      <c r="Q31" s="19">
        <v>14</v>
      </c>
      <c r="R31" s="19">
        <f t="shared" si="27"/>
        <v>33</v>
      </c>
      <c r="S31" s="19">
        <v>-11</v>
      </c>
      <c r="T31" s="19">
        <v>21</v>
      </c>
      <c r="U31" s="19">
        <v>12</v>
      </c>
      <c r="V31" s="30">
        <v>-21.898686078835269</v>
      </c>
    </row>
    <row r="32" spans="1:22" ht="15" customHeight="1" x14ac:dyDescent="0.2">
      <c r="A32" s="5" t="s">
        <v>6</v>
      </c>
      <c r="B32" s="18">
        <f t="shared" si="23"/>
        <v>10</v>
      </c>
      <c r="C32" s="18">
        <v>14</v>
      </c>
      <c r="D32" s="18">
        <f t="shared" si="24"/>
        <v>15</v>
      </c>
      <c r="E32" s="18">
        <f t="shared" si="25"/>
        <v>0</v>
      </c>
      <c r="F32" s="18">
        <v>1</v>
      </c>
      <c r="G32" s="18">
        <v>1</v>
      </c>
      <c r="H32" s="18">
        <v>1</v>
      </c>
      <c r="I32" s="18">
        <v>0</v>
      </c>
      <c r="J32" s="25">
        <f t="shared" si="3"/>
        <v>0</v>
      </c>
      <c r="K32" s="25">
        <v>7.0419817873128565</v>
      </c>
      <c r="L32" s="25">
        <v>7.0419817873128565</v>
      </c>
      <c r="M32" s="18">
        <f t="shared" si="26"/>
        <v>10</v>
      </c>
      <c r="N32" s="18">
        <f t="shared" si="28"/>
        <v>18</v>
      </c>
      <c r="O32" s="22">
        <v>6</v>
      </c>
      <c r="P32" s="22">
        <v>11</v>
      </c>
      <c r="Q32" s="22">
        <v>7</v>
      </c>
      <c r="R32" s="22">
        <f t="shared" si="27"/>
        <v>8</v>
      </c>
      <c r="S32" s="22">
        <v>-8</v>
      </c>
      <c r="T32" s="22">
        <v>4</v>
      </c>
      <c r="U32" s="22">
        <v>4</v>
      </c>
      <c r="V32" s="29">
        <v>70.419817873128565</v>
      </c>
    </row>
    <row r="33" spans="1:22" ht="15" customHeight="1" x14ac:dyDescent="0.2">
      <c r="A33" s="3" t="s">
        <v>5</v>
      </c>
      <c r="B33" s="20">
        <f t="shared" si="23"/>
        <v>-29</v>
      </c>
      <c r="C33" s="20">
        <v>-13</v>
      </c>
      <c r="D33" s="20">
        <f t="shared" si="24"/>
        <v>4</v>
      </c>
      <c r="E33" s="20">
        <f t="shared" si="25"/>
        <v>-17</v>
      </c>
      <c r="F33" s="20">
        <v>3</v>
      </c>
      <c r="G33" s="20">
        <v>0</v>
      </c>
      <c r="H33" s="20">
        <v>20</v>
      </c>
      <c r="I33" s="20">
        <v>1</v>
      </c>
      <c r="J33" s="26">
        <f t="shared" si="3"/>
        <v>-29.640351002899543</v>
      </c>
      <c r="K33" s="26">
        <v>5.2306501769822722</v>
      </c>
      <c r="L33" s="26">
        <v>34.871001179881816</v>
      </c>
      <c r="M33" s="20">
        <f t="shared" si="26"/>
        <v>-12</v>
      </c>
      <c r="N33" s="20">
        <f t="shared" si="28"/>
        <v>16</v>
      </c>
      <c r="O33" s="20">
        <v>-1</v>
      </c>
      <c r="P33" s="20">
        <v>7</v>
      </c>
      <c r="Q33" s="20">
        <v>9</v>
      </c>
      <c r="R33" s="20">
        <f t="shared" si="27"/>
        <v>28</v>
      </c>
      <c r="S33" s="20">
        <v>-6</v>
      </c>
      <c r="T33" s="20">
        <v>16</v>
      </c>
      <c r="U33" s="20">
        <v>12</v>
      </c>
      <c r="V33" s="26">
        <v>-20.922600707929096</v>
      </c>
    </row>
    <row r="34" spans="1:22" ht="15" customHeight="1" x14ac:dyDescent="0.2">
      <c r="A34" s="3" t="s">
        <v>4</v>
      </c>
      <c r="B34" s="20">
        <f t="shared" si="23"/>
        <v>-21</v>
      </c>
      <c r="C34" s="20">
        <v>-14</v>
      </c>
      <c r="D34" s="20">
        <f t="shared" si="24"/>
        <v>-16</v>
      </c>
      <c r="E34" s="20">
        <f t="shared" si="25"/>
        <v>-6</v>
      </c>
      <c r="F34" s="20">
        <v>0</v>
      </c>
      <c r="G34" s="20">
        <v>-2</v>
      </c>
      <c r="H34" s="20">
        <v>6</v>
      </c>
      <c r="I34" s="20">
        <v>-1</v>
      </c>
      <c r="J34" s="26">
        <f t="shared" si="3"/>
        <v>-15.172929830395741</v>
      </c>
      <c r="K34" s="26">
        <v>0</v>
      </c>
      <c r="L34" s="26">
        <v>15.172929830395741</v>
      </c>
      <c r="M34" s="20">
        <f t="shared" si="26"/>
        <v>-15</v>
      </c>
      <c r="N34" s="20">
        <f t="shared" si="28"/>
        <v>20</v>
      </c>
      <c r="O34" s="20">
        <v>-6</v>
      </c>
      <c r="P34" s="20">
        <v>12</v>
      </c>
      <c r="Q34" s="20">
        <v>8</v>
      </c>
      <c r="R34" s="20">
        <f t="shared" si="27"/>
        <v>35</v>
      </c>
      <c r="S34" s="20">
        <v>9</v>
      </c>
      <c r="T34" s="20">
        <v>26</v>
      </c>
      <c r="U34" s="20">
        <v>9</v>
      </c>
      <c r="V34" s="26">
        <v>-37.932324575989362</v>
      </c>
    </row>
    <row r="35" spans="1:22" ht="15" customHeight="1" x14ac:dyDescent="0.2">
      <c r="A35" s="1" t="s">
        <v>3</v>
      </c>
      <c r="B35" s="19">
        <f t="shared" si="23"/>
        <v>-9</v>
      </c>
      <c r="C35" s="19">
        <v>1</v>
      </c>
      <c r="D35" s="19">
        <f t="shared" si="24"/>
        <v>-3</v>
      </c>
      <c r="E35" s="19">
        <f t="shared" si="25"/>
        <v>-6</v>
      </c>
      <c r="F35" s="19">
        <v>2</v>
      </c>
      <c r="G35" s="19">
        <v>-2</v>
      </c>
      <c r="H35" s="19">
        <v>8</v>
      </c>
      <c r="I35" s="19">
        <v>0</v>
      </c>
      <c r="J35" s="30">
        <f t="shared" si="3"/>
        <v>-14.9134813785777</v>
      </c>
      <c r="K35" s="30">
        <v>4.9711604595259002</v>
      </c>
      <c r="L35" s="30">
        <v>19.884641838103601</v>
      </c>
      <c r="M35" s="19">
        <f>N35-R35</f>
        <v>-3</v>
      </c>
      <c r="N35" s="19">
        <f t="shared" si="28"/>
        <v>22</v>
      </c>
      <c r="O35" s="24">
        <v>-10</v>
      </c>
      <c r="P35" s="24">
        <v>13</v>
      </c>
      <c r="Q35" s="24">
        <v>9</v>
      </c>
      <c r="R35" s="24">
        <f t="shared" si="27"/>
        <v>25</v>
      </c>
      <c r="S35" s="24">
        <v>-9</v>
      </c>
      <c r="T35" s="24">
        <v>17</v>
      </c>
      <c r="U35" s="24">
        <v>8</v>
      </c>
      <c r="V35" s="31">
        <v>-7.4567406892888357</v>
      </c>
    </row>
    <row r="36" spans="1:22" ht="15" customHeight="1" x14ac:dyDescent="0.2">
      <c r="A36" s="5" t="s">
        <v>2</v>
      </c>
      <c r="B36" s="18">
        <f t="shared" si="23"/>
        <v>-15</v>
      </c>
      <c r="C36" s="18">
        <v>-8</v>
      </c>
      <c r="D36" s="18">
        <f t="shared" si="24"/>
        <v>-7</v>
      </c>
      <c r="E36" s="18">
        <f t="shared" si="25"/>
        <v>-6</v>
      </c>
      <c r="F36" s="18">
        <v>0</v>
      </c>
      <c r="G36" s="18">
        <v>-2</v>
      </c>
      <c r="H36" s="18">
        <v>6</v>
      </c>
      <c r="I36" s="18">
        <v>2</v>
      </c>
      <c r="J36" s="25">
        <f t="shared" si="3"/>
        <v>-40.929989160094195</v>
      </c>
      <c r="K36" s="25">
        <v>0</v>
      </c>
      <c r="L36" s="25">
        <v>40.929989160094195</v>
      </c>
      <c r="M36" s="18">
        <f t="shared" si="26"/>
        <v>-9</v>
      </c>
      <c r="N36" s="18">
        <f t="shared" si="28"/>
        <v>5</v>
      </c>
      <c r="O36" s="18">
        <v>-6</v>
      </c>
      <c r="P36" s="18">
        <v>1</v>
      </c>
      <c r="Q36" s="18">
        <v>4</v>
      </c>
      <c r="R36" s="18">
        <f t="shared" si="27"/>
        <v>14</v>
      </c>
      <c r="S36" s="18">
        <v>-3</v>
      </c>
      <c r="T36" s="18">
        <v>8</v>
      </c>
      <c r="U36" s="18">
        <v>6</v>
      </c>
      <c r="V36" s="25">
        <v>-61.394983740141299</v>
      </c>
    </row>
    <row r="37" spans="1:22" ht="15" customHeight="1" x14ac:dyDescent="0.2">
      <c r="A37" s="3" t="s">
        <v>1</v>
      </c>
      <c r="B37" s="20">
        <f t="shared" si="23"/>
        <v>-4</v>
      </c>
      <c r="C37" s="20">
        <v>2</v>
      </c>
      <c r="D37" s="20">
        <f t="shared" si="24"/>
        <v>8</v>
      </c>
      <c r="E37" s="20">
        <f t="shared" si="25"/>
        <v>-2</v>
      </c>
      <c r="F37" s="20">
        <v>0</v>
      </c>
      <c r="G37" s="20">
        <v>-1</v>
      </c>
      <c r="H37" s="20">
        <v>2</v>
      </c>
      <c r="I37" s="20">
        <v>1</v>
      </c>
      <c r="J37" s="26">
        <f t="shared" si="3"/>
        <v>-20.566276940414141</v>
      </c>
      <c r="K37" s="26">
        <v>0</v>
      </c>
      <c r="L37" s="26">
        <v>20.566276940414141</v>
      </c>
      <c r="M37" s="20">
        <f t="shared" si="26"/>
        <v>-2</v>
      </c>
      <c r="N37" s="20">
        <f t="shared" si="28"/>
        <v>9</v>
      </c>
      <c r="O37" s="20">
        <v>5</v>
      </c>
      <c r="P37" s="20">
        <v>0</v>
      </c>
      <c r="Q37" s="20">
        <v>9</v>
      </c>
      <c r="R37" s="20">
        <f t="shared" si="27"/>
        <v>11</v>
      </c>
      <c r="S37" s="20">
        <v>-5</v>
      </c>
      <c r="T37" s="20">
        <v>5</v>
      </c>
      <c r="U37" s="20">
        <v>6</v>
      </c>
      <c r="V37" s="26">
        <v>-20.566276940414156</v>
      </c>
    </row>
    <row r="38" spans="1:22" ht="15" customHeight="1" x14ac:dyDescent="0.2">
      <c r="A38" s="1" t="s">
        <v>0</v>
      </c>
      <c r="B38" s="19">
        <f t="shared" si="23"/>
        <v>-9</v>
      </c>
      <c r="C38" s="19">
        <v>-8</v>
      </c>
      <c r="D38" s="19">
        <f t="shared" si="24"/>
        <v>-11</v>
      </c>
      <c r="E38" s="19">
        <f t="shared" si="25"/>
        <v>-5</v>
      </c>
      <c r="F38" s="19">
        <v>0</v>
      </c>
      <c r="G38" s="19">
        <v>0</v>
      </c>
      <c r="H38" s="19">
        <v>5</v>
      </c>
      <c r="I38" s="19">
        <v>4</v>
      </c>
      <c r="J38" s="30">
        <f t="shared" si="3"/>
        <v>-54.159123957622342</v>
      </c>
      <c r="K38" s="30">
        <v>0</v>
      </c>
      <c r="L38" s="30">
        <v>54.159123957622342</v>
      </c>
      <c r="M38" s="19">
        <f t="shared" si="26"/>
        <v>-4</v>
      </c>
      <c r="N38" s="19">
        <f t="shared" si="28"/>
        <v>5</v>
      </c>
      <c r="O38" s="19">
        <v>-3</v>
      </c>
      <c r="P38" s="19">
        <v>3</v>
      </c>
      <c r="Q38" s="19">
        <v>2</v>
      </c>
      <c r="R38" s="19">
        <f t="shared" si="27"/>
        <v>9</v>
      </c>
      <c r="S38" s="19">
        <v>4</v>
      </c>
      <c r="T38" s="19">
        <v>5</v>
      </c>
      <c r="U38" s="19">
        <v>4</v>
      </c>
      <c r="V38" s="30">
        <v>-43.327299166097873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election activeCell="A3" sqref="A3"/>
    </sheetView>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-1025</v>
      </c>
      <c r="C9" s="17">
        <f t="shared" si="0"/>
        <v>-696</v>
      </c>
      <c r="D9" s="17">
        <f t="shared" si="0"/>
        <v>-30</v>
      </c>
      <c r="E9" s="17">
        <f t="shared" si="0"/>
        <v>-249</v>
      </c>
      <c r="F9" s="17">
        <f t="shared" si="0"/>
        <v>113</v>
      </c>
      <c r="G9" s="17">
        <f t="shared" si="0"/>
        <v>15</v>
      </c>
      <c r="H9" s="17">
        <f t="shared" si="0"/>
        <v>362</v>
      </c>
      <c r="I9" s="17">
        <f t="shared" si="0"/>
        <v>12</v>
      </c>
      <c r="J9" s="28">
        <f>K9-L9</f>
        <v>-10.675593515309611</v>
      </c>
      <c r="K9" s="28">
        <v>4.8447472579517523</v>
      </c>
      <c r="L9" s="28">
        <v>15.520340773261363</v>
      </c>
      <c r="M9" s="17">
        <f t="shared" ref="M9:U9" si="1">M10+M11</f>
        <v>-776</v>
      </c>
      <c r="N9" s="17">
        <f t="shared" si="1"/>
        <v>1220</v>
      </c>
      <c r="O9" s="17">
        <f t="shared" si="1"/>
        <v>56</v>
      </c>
      <c r="P9" s="17">
        <f t="shared" si="1"/>
        <v>784</v>
      </c>
      <c r="Q9" s="17">
        <f t="shared" si="1"/>
        <v>436</v>
      </c>
      <c r="R9" s="17">
        <f>R10+R11</f>
        <v>1996</v>
      </c>
      <c r="S9" s="17">
        <f t="shared" si="1"/>
        <v>89</v>
      </c>
      <c r="T9" s="17">
        <f t="shared" si="1"/>
        <v>1560</v>
      </c>
      <c r="U9" s="17">
        <f t="shared" si="1"/>
        <v>436</v>
      </c>
      <c r="V9" s="28">
        <v>-33.27012276257134</v>
      </c>
    </row>
    <row r="10" spans="1:22" ht="15" customHeight="1" x14ac:dyDescent="0.2">
      <c r="A10" s="6" t="s">
        <v>28</v>
      </c>
      <c r="B10" s="18">
        <f t="shared" ref="B10:I10" si="2">B20+B21+B22+B23</f>
        <v>-748</v>
      </c>
      <c r="C10" s="18">
        <f t="shared" si="2"/>
        <v>-540</v>
      </c>
      <c r="D10" s="18">
        <f t="shared" si="2"/>
        <v>-68</v>
      </c>
      <c r="E10" s="18">
        <f t="shared" si="2"/>
        <v>-149</v>
      </c>
      <c r="F10" s="18">
        <f t="shared" si="2"/>
        <v>95</v>
      </c>
      <c r="G10" s="18">
        <f t="shared" si="2"/>
        <v>21</v>
      </c>
      <c r="H10" s="18">
        <f t="shared" si="2"/>
        <v>244</v>
      </c>
      <c r="I10" s="18">
        <f t="shared" si="2"/>
        <v>19</v>
      </c>
      <c r="J10" s="25">
        <f t="shared" ref="J10:J38" si="3">K10-L10</f>
        <v>-8.4516672947593747</v>
      </c>
      <c r="K10" s="25">
        <v>5.3886469329002731</v>
      </c>
      <c r="L10" s="25">
        <v>13.840314227659649</v>
      </c>
      <c r="M10" s="18">
        <f t="shared" ref="M10:U10" si="4">M20+M21+M22+M23</f>
        <v>-599</v>
      </c>
      <c r="N10" s="18">
        <f t="shared" si="4"/>
        <v>979</v>
      </c>
      <c r="O10" s="18">
        <f t="shared" si="4"/>
        <v>21</v>
      </c>
      <c r="P10" s="18">
        <f t="shared" si="4"/>
        <v>667</v>
      </c>
      <c r="Q10" s="18">
        <f t="shared" si="4"/>
        <v>312</v>
      </c>
      <c r="R10" s="18">
        <f t="shared" si="4"/>
        <v>1578</v>
      </c>
      <c r="S10" s="18">
        <f t="shared" si="4"/>
        <v>91</v>
      </c>
      <c r="T10" s="18">
        <f t="shared" si="4"/>
        <v>1284</v>
      </c>
      <c r="U10" s="18">
        <f t="shared" si="4"/>
        <v>294</v>
      </c>
      <c r="V10" s="25">
        <v>-33.97683697691857</v>
      </c>
    </row>
    <row r="11" spans="1:22" ht="15" customHeight="1" x14ac:dyDescent="0.2">
      <c r="A11" s="2" t="s">
        <v>27</v>
      </c>
      <c r="B11" s="19">
        <f t="shared" ref="B11:I11" si="5">B12+B13+B14+B15+B16</f>
        <v>-277</v>
      </c>
      <c r="C11" s="19">
        <f t="shared" si="5"/>
        <v>-156</v>
      </c>
      <c r="D11" s="19">
        <f t="shared" si="5"/>
        <v>38</v>
      </c>
      <c r="E11" s="19">
        <f t="shared" si="5"/>
        <v>-100</v>
      </c>
      <c r="F11" s="19">
        <f t="shared" si="5"/>
        <v>18</v>
      </c>
      <c r="G11" s="19">
        <f t="shared" si="5"/>
        <v>-6</v>
      </c>
      <c r="H11" s="19">
        <f t="shared" si="5"/>
        <v>118</v>
      </c>
      <c r="I11" s="19">
        <f t="shared" si="5"/>
        <v>-7</v>
      </c>
      <c r="J11" s="30">
        <f t="shared" si="3"/>
        <v>-17.560580394020935</v>
      </c>
      <c r="K11" s="30">
        <v>3.1609044709237684</v>
      </c>
      <c r="L11" s="30">
        <v>20.721484864944703</v>
      </c>
      <c r="M11" s="19">
        <f t="shared" ref="M11:U11" si="6">M12+M13+M14+M15+M16</f>
        <v>-177</v>
      </c>
      <c r="N11" s="19">
        <f t="shared" si="6"/>
        <v>241</v>
      </c>
      <c r="O11" s="19">
        <f t="shared" si="6"/>
        <v>35</v>
      </c>
      <c r="P11" s="19">
        <f t="shared" si="6"/>
        <v>117</v>
      </c>
      <c r="Q11" s="19">
        <f t="shared" si="6"/>
        <v>124</v>
      </c>
      <c r="R11" s="19">
        <f t="shared" si="6"/>
        <v>418</v>
      </c>
      <c r="S11" s="19">
        <f t="shared" si="6"/>
        <v>-2</v>
      </c>
      <c r="T11" s="19">
        <f t="shared" si="6"/>
        <v>276</v>
      </c>
      <c r="U11" s="19">
        <f t="shared" si="6"/>
        <v>142</v>
      </c>
      <c r="V11" s="30">
        <v>-31.082227297417056</v>
      </c>
    </row>
    <row r="12" spans="1:22" ht="15" customHeight="1" x14ac:dyDescent="0.2">
      <c r="A12" s="6" t="s">
        <v>26</v>
      </c>
      <c r="B12" s="18">
        <f t="shared" ref="B12:I12" si="7">B24</f>
        <v>-29</v>
      </c>
      <c r="C12" s="18">
        <f t="shared" si="7"/>
        <v>-21</v>
      </c>
      <c r="D12" s="18">
        <f t="shared" si="7"/>
        <v>-11</v>
      </c>
      <c r="E12" s="18">
        <f t="shared" si="7"/>
        <v>-8</v>
      </c>
      <c r="F12" s="18">
        <f t="shared" si="7"/>
        <v>1</v>
      </c>
      <c r="G12" s="18">
        <f t="shared" si="7"/>
        <v>1</v>
      </c>
      <c r="H12" s="18">
        <f t="shared" si="7"/>
        <v>9</v>
      </c>
      <c r="I12" s="18">
        <f t="shared" si="7"/>
        <v>2</v>
      </c>
      <c r="J12" s="25">
        <f t="shared" si="3"/>
        <v>-17.87693080035999</v>
      </c>
      <c r="K12" s="25">
        <v>2.2346163500449983</v>
      </c>
      <c r="L12" s="25">
        <v>20.111547150404988</v>
      </c>
      <c r="M12" s="18">
        <f t="shared" ref="M12:U12" si="8">M24</f>
        <v>-21</v>
      </c>
      <c r="N12" s="18">
        <f t="shared" si="8"/>
        <v>13</v>
      </c>
      <c r="O12" s="18">
        <f t="shared" si="8"/>
        <v>-6</v>
      </c>
      <c r="P12" s="18">
        <f t="shared" si="8"/>
        <v>6</v>
      </c>
      <c r="Q12" s="18">
        <f t="shared" si="8"/>
        <v>7</v>
      </c>
      <c r="R12" s="18">
        <f t="shared" si="8"/>
        <v>34</v>
      </c>
      <c r="S12" s="18">
        <f t="shared" si="8"/>
        <v>4</v>
      </c>
      <c r="T12" s="18">
        <f t="shared" si="8"/>
        <v>20</v>
      </c>
      <c r="U12" s="18">
        <f t="shared" si="8"/>
        <v>14</v>
      </c>
      <c r="V12" s="25">
        <v>-46.926943350944967</v>
      </c>
    </row>
    <row r="13" spans="1:22" ht="15" customHeight="1" x14ac:dyDescent="0.2">
      <c r="A13" s="4" t="s">
        <v>25</v>
      </c>
      <c r="B13" s="20">
        <f t="shared" ref="B13:I13" si="9">B25+B26+B27</f>
        <v>-42</v>
      </c>
      <c r="C13" s="20">
        <f t="shared" si="9"/>
        <v>-26</v>
      </c>
      <c r="D13" s="20">
        <f t="shared" si="9"/>
        <v>-1</v>
      </c>
      <c r="E13" s="20">
        <f t="shared" si="9"/>
        <v>-24</v>
      </c>
      <c r="F13" s="20">
        <f t="shared" si="9"/>
        <v>1</v>
      </c>
      <c r="G13" s="20">
        <f t="shared" si="9"/>
        <v>-4</v>
      </c>
      <c r="H13" s="20">
        <f t="shared" si="9"/>
        <v>25</v>
      </c>
      <c r="I13" s="20">
        <f t="shared" si="9"/>
        <v>0</v>
      </c>
      <c r="J13" s="26">
        <f t="shared" si="3"/>
        <v>-23.682588431217756</v>
      </c>
      <c r="K13" s="26">
        <v>0.98677451796740656</v>
      </c>
      <c r="L13" s="26">
        <v>24.669362949185164</v>
      </c>
      <c r="M13" s="20">
        <f t="shared" ref="M13:U13" si="10">M25+M26+M27</f>
        <v>-18</v>
      </c>
      <c r="N13" s="20">
        <f t="shared" si="10"/>
        <v>48</v>
      </c>
      <c r="O13" s="20">
        <f t="shared" si="10"/>
        <v>1</v>
      </c>
      <c r="P13" s="20">
        <f t="shared" si="10"/>
        <v>17</v>
      </c>
      <c r="Q13" s="20">
        <f t="shared" si="10"/>
        <v>31</v>
      </c>
      <c r="R13" s="20">
        <f t="shared" si="10"/>
        <v>66</v>
      </c>
      <c r="S13" s="20">
        <f t="shared" si="10"/>
        <v>-2</v>
      </c>
      <c r="T13" s="20">
        <f t="shared" si="10"/>
        <v>45</v>
      </c>
      <c r="U13" s="20">
        <f t="shared" si="10"/>
        <v>21</v>
      </c>
      <c r="V13" s="26">
        <v>-17.761941323413311</v>
      </c>
    </row>
    <row r="14" spans="1:22" ht="15" customHeight="1" x14ac:dyDescent="0.2">
      <c r="A14" s="4" t="s">
        <v>24</v>
      </c>
      <c r="B14" s="20">
        <f t="shared" ref="B14:I14" si="11">B28+B29+B30+B31</f>
        <v>-122</v>
      </c>
      <c r="C14" s="20">
        <f t="shared" si="11"/>
        <v>-74</v>
      </c>
      <c r="D14" s="20">
        <f t="shared" si="11"/>
        <v>21</v>
      </c>
      <c r="E14" s="20">
        <f t="shared" si="11"/>
        <v>-37</v>
      </c>
      <c r="F14" s="20">
        <f t="shared" si="11"/>
        <v>7</v>
      </c>
      <c r="G14" s="20">
        <f t="shared" si="11"/>
        <v>-3</v>
      </c>
      <c r="H14" s="20">
        <f t="shared" si="11"/>
        <v>44</v>
      </c>
      <c r="I14" s="20">
        <f t="shared" si="11"/>
        <v>0</v>
      </c>
      <c r="J14" s="26">
        <f t="shared" si="3"/>
        <v>-16.914317490694309</v>
      </c>
      <c r="K14" s="26">
        <v>3.2000060117529769</v>
      </c>
      <c r="L14" s="26">
        <v>20.114323502447284</v>
      </c>
      <c r="M14" s="20">
        <f t="shared" ref="M14:U14" si="12">M28+M29+M30+M31</f>
        <v>-85</v>
      </c>
      <c r="N14" s="20">
        <f t="shared" si="12"/>
        <v>90</v>
      </c>
      <c r="O14" s="20">
        <f t="shared" si="12"/>
        <v>25</v>
      </c>
      <c r="P14" s="20">
        <f t="shared" si="12"/>
        <v>44</v>
      </c>
      <c r="Q14" s="20">
        <f t="shared" si="12"/>
        <v>46</v>
      </c>
      <c r="R14" s="20">
        <f t="shared" si="12"/>
        <v>175</v>
      </c>
      <c r="S14" s="20">
        <f t="shared" si="12"/>
        <v>1</v>
      </c>
      <c r="T14" s="20">
        <f t="shared" si="12"/>
        <v>122</v>
      </c>
      <c r="U14" s="20">
        <f t="shared" si="12"/>
        <v>53</v>
      </c>
      <c r="V14" s="26">
        <v>-38.85721585700044</v>
      </c>
    </row>
    <row r="15" spans="1:22" ht="15" customHeight="1" x14ac:dyDescent="0.2">
      <c r="A15" s="4" t="s">
        <v>23</v>
      </c>
      <c r="B15" s="20">
        <f t="shared" ref="B15:I15" si="13">B32+B33+B34+B35</f>
        <v>-70</v>
      </c>
      <c r="C15" s="20">
        <f t="shared" si="13"/>
        <v>-35</v>
      </c>
      <c r="D15" s="20">
        <f t="shared" si="13"/>
        <v>17</v>
      </c>
      <c r="E15" s="20">
        <f t="shared" si="13"/>
        <v>-24</v>
      </c>
      <c r="F15" s="20">
        <f t="shared" si="13"/>
        <v>7</v>
      </c>
      <c r="G15" s="20">
        <f t="shared" si="13"/>
        <v>-1</v>
      </c>
      <c r="H15" s="20">
        <f t="shared" si="13"/>
        <v>31</v>
      </c>
      <c r="I15" s="20">
        <f t="shared" si="13"/>
        <v>-6</v>
      </c>
      <c r="J15" s="26">
        <f t="shared" si="3"/>
        <v>-14.443909484833892</v>
      </c>
      <c r="K15" s="26">
        <v>4.2128069330765534</v>
      </c>
      <c r="L15" s="26">
        <v>18.656716417910445</v>
      </c>
      <c r="M15" s="20">
        <f t="shared" ref="M15:U15" si="14">M32+M33+M34+M35</f>
        <v>-46</v>
      </c>
      <c r="N15" s="20">
        <f t="shared" si="14"/>
        <v>75</v>
      </c>
      <c r="O15" s="20">
        <f t="shared" si="14"/>
        <v>16</v>
      </c>
      <c r="P15" s="20">
        <f t="shared" si="14"/>
        <v>43</v>
      </c>
      <c r="Q15" s="20">
        <f t="shared" si="14"/>
        <v>32</v>
      </c>
      <c r="R15" s="20">
        <f t="shared" si="14"/>
        <v>121</v>
      </c>
      <c r="S15" s="20">
        <f t="shared" si="14"/>
        <v>4</v>
      </c>
      <c r="T15" s="20">
        <f t="shared" si="14"/>
        <v>73</v>
      </c>
      <c r="U15" s="20">
        <f t="shared" si="14"/>
        <v>48</v>
      </c>
      <c r="V15" s="26">
        <v>-27.684159845931639</v>
      </c>
    </row>
    <row r="16" spans="1:22" ht="15" customHeight="1" x14ac:dyDescent="0.2">
      <c r="A16" s="2" t="s">
        <v>22</v>
      </c>
      <c r="B16" s="19">
        <f t="shared" ref="B16:I16" si="15">B36+B37+B38</f>
        <v>-14</v>
      </c>
      <c r="C16" s="19">
        <f t="shared" si="15"/>
        <v>0</v>
      </c>
      <c r="D16" s="19">
        <f t="shared" si="15"/>
        <v>12</v>
      </c>
      <c r="E16" s="19">
        <f t="shared" si="15"/>
        <v>-7</v>
      </c>
      <c r="F16" s="19">
        <f t="shared" si="15"/>
        <v>2</v>
      </c>
      <c r="G16" s="19">
        <f t="shared" si="15"/>
        <v>1</v>
      </c>
      <c r="H16" s="19">
        <f t="shared" si="15"/>
        <v>9</v>
      </c>
      <c r="I16" s="19">
        <f t="shared" si="15"/>
        <v>-3</v>
      </c>
      <c r="J16" s="30">
        <f t="shared" si="3"/>
        <v>-18.202154337170867</v>
      </c>
      <c r="K16" s="30">
        <v>5.2006155249059614</v>
      </c>
      <c r="L16" s="30">
        <v>23.402769862076827</v>
      </c>
      <c r="M16" s="19">
        <f t="shared" ref="M16:U16" si="16">M36+M37+M38</f>
        <v>-7</v>
      </c>
      <c r="N16" s="19">
        <f t="shared" si="16"/>
        <v>15</v>
      </c>
      <c r="O16" s="19">
        <f t="shared" si="16"/>
        <v>-1</v>
      </c>
      <c r="P16" s="19">
        <f t="shared" si="16"/>
        <v>7</v>
      </c>
      <c r="Q16" s="19">
        <f t="shared" si="16"/>
        <v>8</v>
      </c>
      <c r="R16" s="19">
        <f t="shared" si="16"/>
        <v>22</v>
      </c>
      <c r="S16" s="19">
        <f t="shared" si="16"/>
        <v>-9</v>
      </c>
      <c r="T16" s="19">
        <f t="shared" si="16"/>
        <v>16</v>
      </c>
      <c r="U16" s="19">
        <f t="shared" si="16"/>
        <v>6</v>
      </c>
      <c r="V16" s="30">
        <v>-18.202154337170867</v>
      </c>
    </row>
    <row r="17" spans="1:22" ht="15" customHeight="1" x14ac:dyDescent="0.2">
      <c r="A17" s="6" t="s">
        <v>21</v>
      </c>
      <c r="B17" s="18">
        <f t="shared" ref="B17:I17" si="17">B12+B13+B20</f>
        <v>-469</v>
      </c>
      <c r="C17" s="18">
        <f t="shared" si="17"/>
        <v>-336</v>
      </c>
      <c r="D17" s="18">
        <f t="shared" si="17"/>
        <v>-142</v>
      </c>
      <c r="E17" s="18">
        <f t="shared" si="17"/>
        <v>-93</v>
      </c>
      <c r="F17" s="18">
        <f t="shared" si="17"/>
        <v>46</v>
      </c>
      <c r="G17" s="18">
        <f t="shared" si="17"/>
        <v>4</v>
      </c>
      <c r="H17" s="18">
        <f t="shared" si="17"/>
        <v>139</v>
      </c>
      <c r="I17" s="18">
        <f t="shared" si="17"/>
        <v>2</v>
      </c>
      <c r="J17" s="25">
        <f t="shared" si="3"/>
        <v>-9.9470399607568822</v>
      </c>
      <c r="K17" s="25">
        <v>4.9200412709120069</v>
      </c>
      <c r="L17" s="25">
        <v>14.867081231668889</v>
      </c>
      <c r="M17" s="18">
        <f t="shared" ref="M17:U17" si="18">M12+M13+M20</f>
        <v>-376</v>
      </c>
      <c r="N17" s="18">
        <f t="shared" si="18"/>
        <v>422</v>
      </c>
      <c r="O17" s="18">
        <f t="shared" si="18"/>
        <v>-27</v>
      </c>
      <c r="P17" s="18">
        <f t="shared" si="18"/>
        <v>290</v>
      </c>
      <c r="Q17" s="18">
        <f t="shared" si="18"/>
        <v>132</v>
      </c>
      <c r="R17" s="18">
        <f t="shared" si="18"/>
        <v>798</v>
      </c>
      <c r="S17" s="18">
        <f t="shared" si="18"/>
        <v>117</v>
      </c>
      <c r="T17" s="18">
        <f t="shared" si="18"/>
        <v>647</v>
      </c>
      <c r="U17" s="18">
        <f t="shared" si="18"/>
        <v>151</v>
      </c>
      <c r="V17" s="25">
        <v>-40.215989518759002</v>
      </c>
    </row>
    <row r="18" spans="1:22" ht="15" customHeight="1" x14ac:dyDescent="0.2">
      <c r="A18" s="4" t="s">
        <v>20</v>
      </c>
      <c r="B18" s="20">
        <f t="shared" ref="B18:I18" si="19">B14+B22</f>
        <v>-210</v>
      </c>
      <c r="C18" s="20">
        <f t="shared" si="19"/>
        <v>-136</v>
      </c>
      <c r="D18" s="20">
        <f t="shared" si="19"/>
        <v>8</v>
      </c>
      <c r="E18" s="20">
        <f t="shared" si="19"/>
        <v>-65</v>
      </c>
      <c r="F18" s="20">
        <f t="shared" si="19"/>
        <v>12</v>
      </c>
      <c r="G18" s="20">
        <f t="shared" si="19"/>
        <v>-5</v>
      </c>
      <c r="H18" s="20">
        <f t="shared" si="19"/>
        <v>77</v>
      </c>
      <c r="I18" s="20">
        <f t="shared" si="19"/>
        <v>4</v>
      </c>
      <c r="J18" s="26">
        <f t="shared" si="3"/>
        <v>-15.685089677723472</v>
      </c>
      <c r="K18" s="26">
        <v>2.8957088635797175</v>
      </c>
      <c r="L18" s="26">
        <v>18.580798541303189</v>
      </c>
      <c r="M18" s="20">
        <f t="shared" ref="M18:U18" si="20">M14+M22</f>
        <v>-145</v>
      </c>
      <c r="N18" s="20">
        <f t="shared" si="20"/>
        <v>205</v>
      </c>
      <c r="O18" s="20">
        <f t="shared" si="20"/>
        <v>52</v>
      </c>
      <c r="P18" s="20">
        <f t="shared" si="20"/>
        <v>108</v>
      </c>
      <c r="Q18" s="20">
        <f t="shared" si="20"/>
        <v>97</v>
      </c>
      <c r="R18" s="20">
        <f t="shared" si="20"/>
        <v>350</v>
      </c>
      <c r="S18" s="20">
        <f t="shared" si="20"/>
        <v>35</v>
      </c>
      <c r="T18" s="20">
        <f t="shared" si="20"/>
        <v>229</v>
      </c>
      <c r="U18" s="20">
        <f t="shared" si="20"/>
        <v>121</v>
      </c>
      <c r="V18" s="26">
        <v>-34.989815434921574</v>
      </c>
    </row>
    <row r="19" spans="1:22" ht="15" customHeight="1" x14ac:dyDescent="0.2">
      <c r="A19" s="2" t="s">
        <v>19</v>
      </c>
      <c r="B19" s="19">
        <f t="shared" ref="B19:I19" si="21">B15+B16+B21+B23</f>
        <v>-346</v>
      </c>
      <c r="C19" s="19">
        <f t="shared" si="21"/>
        <v>-224</v>
      </c>
      <c r="D19" s="19">
        <f t="shared" si="21"/>
        <v>104</v>
      </c>
      <c r="E19" s="19">
        <f t="shared" si="21"/>
        <v>-91</v>
      </c>
      <c r="F19" s="19">
        <f t="shared" si="21"/>
        <v>55</v>
      </c>
      <c r="G19" s="19">
        <f t="shared" si="21"/>
        <v>16</v>
      </c>
      <c r="H19" s="19">
        <f t="shared" si="21"/>
        <v>146</v>
      </c>
      <c r="I19" s="19">
        <f t="shared" si="21"/>
        <v>6</v>
      </c>
      <c r="J19" s="30">
        <f t="shared" si="3"/>
        <v>-9.2567613514119103</v>
      </c>
      <c r="K19" s="30">
        <v>5.5947458717324734</v>
      </c>
      <c r="L19" s="30">
        <v>14.851507223144385</v>
      </c>
      <c r="M19" s="19">
        <f t="shared" ref="M19:U19" si="22">M15+M16+M21+M23</f>
        <v>-255</v>
      </c>
      <c r="N19" s="19">
        <f t="shared" si="22"/>
        <v>593</v>
      </c>
      <c r="O19" s="19">
        <f t="shared" si="22"/>
        <v>31</v>
      </c>
      <c r="P19" s="19">
        <f t="shared" si="22"/>
        <v>386</v>
      </c>
      <c r="Q19" s="19">
        <f t="shared" si="22"/>
        <v>207</v>
      </c>
      <c r="R19" s="19">
        <f t="shared" si="22"/>
        <v>848</v>
      </c>
      <c r="S19" s="19">
        <f t="shared" si="22"/>
        <v>-63</v>
      </c>
      <c r="T19" s="19">
        <f t="shared" si="22"/>
        <v>684</v>
      </c>
      <c r="U19" s="19">
        <f t="shared" si="22"/>
        <v>164</v>
      </c>
      <c r="V19" s="30">
        <v>-25.939276314396011</v>
      </c>
    </row>
    <row r="20" spans="1:22" ht="15" customHeight="1" x14ac:dyDescent="0.2">
      <c r="A20" s="5" t="s">
        <v>18</v>
      </c>
      <c r="B20" s="18">
        <f>E20+M20</f>
        <v>-398</v>
      </c>
      <c r="C20" s="18">
        <v>-289</v>
      </c>
      <c r="D20" s="18">
        <f>G20-I20+O20-S20</f>
        <v>-130</v>
      </c>
      <c r="E20" s="18">
        <f>F20-H20</f>
        <v>-61</v>
      </c>
      <c r="F20" s="18">
        <v>44</v>
      </c>
      <c r="G20" s="18">
        <v>7</v>
      </c>
      <c r="H20" s="18">
        <v>105</v>
      </c>
      <c r="I20" s="18">
        <v>0</v>
      </c>
      <c r="J20" s="25">
        <f t="shared" si="3"/>
        <v>-7.7326694779571152</v>
      </c>
      <c r="K20" s="25">
        <v>5.5776632300018552</v>
      </c>
      <c r="L20" s="25">
        <v>13.31033270795897</v>
      </c>
      <c r="M20" s="18">
        <f>N20-R20</f>
        <v>-337</v>
      </c>
      <c r="N20" s="18">
        <f>SUM(P20:Q20)</f>
        <v>361</v>
      </c>
      <c r="O20" s="22">
        <v>-22</v>
      </c>
      <c r="P20" s="22">
        <v>267</v>
      </c>
      <c r="Q20" s="22">
        <v>94</v>
      </c>
      <c r="R20" s="22">
        <f>SUM(T20:U20)</f>
        <v>698</v>
      </c>
      <c r="S20" s="22">
        <v>115</v>
      </c>
      <c r="T20" s="22">
        <v>582</v>
      </c>
      <c r="U20" s="22">
        <v>116</v>
      </c>
      <c r="V20" s="29">
        <v>-42.719829738877834</v>
      </c>
    </row>
    <row r="21" spans="1:22" ht="15" customHeight="1" x14ac:dyDescent="0.2">
      <c r="A21" s="3" t="s">
        <v>17</v>
      </c>
      <c r="B21" s="20">
        <f t="shared" ref="B21:B38" si="23">E21+M21</f>
        <v>-188</v>
      </c>
      <c r="C21" s="20">
        <v>-137</v>
      </c>
      <c r="D21" s="20">
        <f t="shared" ref="D21:D38" si="24">G21-I21+O21-S21</f>
        <v>106</v>
      </c>
      <c r="E21" s="20">
        <f t="shared" ref="E21:E38" si="25">F21-H21</f>
        <v>-43</v>
      </c>
      <c r="F21" s="20">
        <v>38</v>
      </c>
      <c r="G21" s="20">
        <v>11</v>
      </c>
      <c r="H21" s="20">
        <v>81</v>
      </c>
      <c r="I21" s="20">
        <v>12</v>
      </c>
      <c r="J21" s="26">
        <f t="shared" si="3"/>
        <v>-6.7185573016527327</v>
      </c>
      <c r="K21" s="26">
        <v>5.9373297084373009</v>
      </c>
      <c r="L21" s="26">
        <v>12.655887010090034</v>
      </c>
      <c r="M21" s="20">
        <f t="shared" ref="M21:M38" si="26">N21-R21</f>
        <v>-145</v>
      </c>
      <c r="N21" s="20">
        <f>SUM(P21:Q21)</f>
        <v>422</v>
      </c>
      <c r="O21" s="20">
        <v>13</v>
      </c>
      <c r="P21" s="20">
        <v>272</v>
      </c>
      <c r="Q21" s="20">
        <v>150</v>
      </c>
      <c r="R21" s="20">
        <f t="shared" ref="R21:R38" si="27">SUM(T21:U21)</f>
        <v>567</v>
      </c>
      <c r="S21" s="20">
        <v>-94</v>
      </c>
      <c r="T21" s="20">
        <v>483</v>
      </c>
      <c r="U21" s="20">
        <v>84</v>
      </c>
      <c r="V21" s="26">
        <v>-22.655600203247602</v>
      </c>
    </row>
    <row r="22" spans="1:22" ht="15" customHeight="1" x14ac:dyDescent="0.2">
      <c r="A22" s="3" t="s">
        <v>16</v>
      </c>
      <c r="B22" s="20">
        <f t="shared" si="23"/>
        <v>-88</v>
      </c>
      <c r="C22" s="20">
        <v>-62</v>
      </c>
      <c r="D22" s="20">
        <f t="shared" si="24"/>
        <v>-13</v>
      </c>
      <c r="E22" s="20">
        <f t="shared" si="25"/>
        <v>-28</v>
      </c>
      <c r="F22" s="20">
        <v>5</v>
      </c>
      <c r="G22" s="20">
        <v>-2</v>
      </c>
      <c r="H22" s="20">
        <v>33</v>
      </c>
      <c r="I22" s="20">
        <v>4</v>
      </c>
      <c r="J22" s="26">
        <f t="shared" si="3"/>
        <v>-14.310779153311572</v>
      </c>
      <c r="K22" s="26">
        <v>2.5554962773770664</v>
      </c>
      <c r="L22" s="26">
        <v>16.866275430688638</v>
      </c>
      <c r="M22" s="20">
        <f t="shared" si="26"/>
        <v>-60</v>
      </c>
      <c r="N22" s="20">
        <f t="shared" ref="N22:N38" si="28">SUM(P22:Q22)</f>
        <v>115</v>
      </c>
      <c r="O22" s="20">
        <v>27</v>
      </c>
      <c r="P22" s="20">
        <v>64</v>
      </c>
      <c r="Q22" s="20">
        <v>51</v>
      </c>
      <c r="R22" s="20">
        <f t="shared" si="27"/>
        <v>175</v>
      </c>
      <c r="S22" s="20">
        <v>34</v>
      </c>
      <c r="T22" s="20">
        <v>107</v>
      </c>
      <c r="U22" s="20">
        <v>68</v>
      </c>
      <c r="V22" s="26">
        <v>-30.665955328524802</v>
      </c>
    </row>
    <row r="23" spans="1:22" ht="15" customHeight="1" x14ac:dyDescent="0.2">
      <c r="A23" s="1" t="s">
        <v>15</v>
      </c>
      <c r="B23" s="19">
        <f t="shared" si="23"/>
        <v>-74</v>
      </c>
      <c r="C23" s="19">
        <v>-52</v>
      </c>
      <c r="D23" s="19">
        <f t="shared" si="24"/>
        <v>-31</v>
      </c>
      <c r="E23" s="19">
        <f t="shared" si="25"/>
        <v>-17</v>
      </c>
      <c r="F23" s="19">
        <v>8</v>
      </c>
      <c r="G23" s="19">
        <v>5</v>
      </c>
      <c r="H23" s="19">
        <v>25</v>
      </c>
      <c r="I23" s="19">
        <v>3</v>
      </c>
      <c r="J23" s="30">
        <f t="shared" si="3"/>
        <v>-12.280587172377484</v>
      </c>
      <c r="K23" s="30">
        <v>5.7790998458246987</v>
      </c>
      <c r="L23" s="30">
        <v>18.059687018202183</v>
      </c>
      <c r="M23" s="19">
        <f t="shared" si="26"/>
        <v>-57</v>
      </c>
      <c r="N23" s="19">
        <f t="shared" si="28"/>
        <v>81</v>
      </c>
      <c r="O23" s="19">
        <v>3</v>
      </c>
      <c r="P23" s="19">
        <v>64</v>
      </c>
      <c r="Q23" s="19">
        <v>17</v>
      </c>
      <c r="R23" s="19">
        <f t="shared" si="27"/>
        <v>138</v>
      </c>
      <c r="S23" s="24">
        <v>36</v>
      </c>
      <c r="T23" s="24">
        <v>112</v>
      </c>
      <c r="U23" s="24">
        <v>26</v>
      </c>
      <c r="V23" s="31">
        <v>-41.176086401500982</v>
      </c>
    </row>
    <row r="24" spans="1:22" ht="15" customHeight="1" x14ac:dyDescent="0.2">
      <c r="A24" s="7" t="s">
        <v>14</v>
      </c>
      <c r="B24" s="17">
        <f t="shared" si="23"/>
        <v>-29</v>
      </c>
      <c r="C24" s="17">
        <v>-21</v>
      </c>
      <c r="D24" s="17">
        <f t="shared" si="24"/>
        <v>-11</v>
      </c>
      <c r="E24" s="18">
        <f t="shared" si="25"/>
        <v>-8</v>
      </c>
      <c r="F24" s="17">
        <v>1</v>
      </c>
      <c r="G24" s="17">
        <v>1</v>
      </c>
      <c r="H24" s="17">
        <v>9</v>
      </c>
      <c r="I24" s="23">
        <v>2</v>
      </c>
      <c r="J24" s="38">
        <f t="shared" si="3"/>
        <v>-17.87693080035999</v>
      </c>
      <c r="K24" s="38">
        <v>2.2346163500449983</v>
      </c>
      <c r="L24" s="38">
        <v>20.111547150404988</v>
      </c>
      <c r="M24" s="18">
        <f t="shared" si="26"/>
        <v>-21</v>
      </c>
      <c r="N24" s="17">
        <f t="shared" si="28"/>
        <v>13</v>
      </c>
      <c r="O24" s="17">
        <v>-6</v>
      </c>
      <c r="P24" s="17">
        <v>6</v>
      </c>
      <c r="Q24" s="17">
        <v>7</v>
      </c>
      <c r="R24" s="17">
        <f t="shared" si="27"/>
        <v>34</v>
      </c>
      <c r="S24" s="17">
        <v>4</v>
      </c>
      <c r="T24" s="17">
        <v>20</v>
      </c>
      <c r="U24" s="17">
        <v>14</v>
      </c>
      <c r="V24" s="28">
        <v>-46.926943350944967</v>
      </c>
    </row>
    <row r="25" spans="1:22" ht="15" customHeight="1" x14ac:dyDescent="0.2">
      <c r="A25" s="5" t="s">
        <v>13</v>
      </c>
      <c r="B25" s="18">
        <f t="shared" si="23"/>
        <v>-9</v>
      </c>
      <c r="C25" s="18">
        <v>-8</v>
      </c>
      <c r="D25" s="18">
        <f t="shared" si="24"/>
        <v>-5</v>
      </c>
      <c r="E25" s="18">
        <f t="shared" si="25"/>
        <v>-4</v>
      </c>
      <c r="F25" s="18">
        <v>0</v>
      </c>
      <c r="G25" s="18">
        <v>0</v>
      </c>
      <c r="H25" s="18">
        <v>4</v>
      </c>
      <c r="I25" s="18">
        <v>1</v>
      </c>
      <c r="J25" s="25">
        <f t="shared" si="3"/>
        <v>-37.260106165781949</v>
      </c>
      <c r="K25" s="25">
        <v>0</v>
      </c>
      <c r="L25" s="25">
        <v>37.260106165781949</v>
      </c>
      <c r="M25" s="18">
        <f t="shared" si="26"/>
        <v>-5</v>
      </c>
      <c r="N25" s="18">
        <f t="shared" si="28"/>
        <v>2</v>
      </c>
      <c r="O25" s="18">
        <v>-1</v>
      </c>
      <c r="P25" s="18">
        <v>1</v>
      </c>
      <c r="Q25" s="18">
        <v>1</v>
      </c>
      <c r="R25" s="18">
        <f t="shared" si="27"/>
        <v>7</v>
      </c>
      <c r="S25" s="22">
        <v>3</v>
      </c>
      <c r="T25" s="22">
        <v>3</v>
      </c>
      <c r="U25" s="22">
        <v>4</v>
      </c>
      <c r="V25" s="29">
        <v>-46.575132707227446</v>
      </c>
    </row>
    <row r="26" spans="1:22" ht="15" customHeight="1" x14ac:dyDescent="0.2">
      <c r="A26" s="3" t="s">
        <v>12</v>
      </c>
      <c r="B26" s="20">
        <f t="shared" si="23"/>
        <v>-21</v>
      </c>
      <c r="C26" s="20">
        <v>-19</v>
      </c>
      <c r="D26" s="20">
        <f t="shared" si="24"/>
        <v>-2</v>
      </c>
      <c r="E26" s="20">
        <f t="shared" si="25"/>
        <v>-6</v>
      </c>
      <c r="F26" s="20">
        <v>0</v>
      </c>
      <c r="G26" s="20">
        <v>-1</v>
      </c>
      <c r="H26" s="20">
        <v>6</v>
      </c>
      <c r="I26" s="20">
        <v>-3</v>
      </c>
      <c r="J26" s="26">
        <f t="shared" si="3"/>
        <v>-23.177546355092709</v>
      </c>
      <c r="K26" s="26">
        <v>0</v>
      </c>
      <c r="L26" s="26">
        <v>23.177546355092709</v>
      </c>
      <c r="M26" s="20">
        <f t="shared" si="26"/>
        <v>-15</v>
      </c>
      <c r="N26" s="20">
        <f t="shared" si="28"/>
        <v>11</v>
      </c>
      <c r="O26" s="20">
        <v>-5</v>
      </c>
      <c r="P26" s="20">
        <v>7</v>
      </c>
      <c r="Q26" s="20">
        <v>4</v>
      </c>
      <c r="R26" s="20">
        <f t="shared" si="27"/>
        <v>26</v>
      </c>
      <c r="S26" s="20">
        <v>-1</v>
      </c>
      <c r="T26" s="20">
        <v>20</v>
      </c>
      <c r="U26" s="20">
        <v>6</v>
      </c>
      <c r="V26" s="26">
        <v>-57.943865887731768</v>
      </c>
    </row>
    <row r="27" spans="1:22" ht="15" customHeight="1" x14ac:dyDescent="0.2">
      <c r="A27" s="1" t="s">
        <v>11</v>
      </c>
      <c r="B27" s="19">
        <f t="shared" si="23"/>
        <v>-12</v>
      </c>
      <c r="C27" s="19">
        <v>1</v>
      </c>
      <c r="D27" s="19">
        <f t="shared" si="24"/>
        <v>6</v>
      </c>
      <c r="E27" s="19">
        <f t="shared" si="25"/>
        <v>-14</v>
      </c>
      <c r="F27" s="19">
        <v>1</v>
      </c>
      <c r="G27" s="19">
        <v>-3</v>
      </c>
      <c r="H27" s="19">
        <v>15</v>
      </c>
      <c r="I27" s="19">
        <v>2</v>
      </c>
      <c r="J27" s="30">
        <f t="shared" si="3"/>
        <v>-21.63237659808653</v>
      </c>
      <c r="K27" s="30">
        <v>1.5451697570061804</v>
      </c>
      <c r="L27" s="30">
        <v>23.177546355092712</v>
      </c>
      <c r="M27" s="19">
        <f t="shared" si="26"/>
        <v>2</v>
      </c>
      <c r="N27" s="19">
        <f t="shared" si="28"/>
        <v>35</v>
      </c>
      <c r="O27" s="24">
        <v>7</v>
      </c>
      <c r="P27" s="24">
        <v>9</v>
      </c>
      <c r="Q27" s="24">
        <v>26</v>
      </c>
      <c r="R27" s="24">
        <f t="shared" si="27"/>
        <v>33</v>
      </c>
      <c r="S27" s="24">
        <v>-4</v>
      </c>
      <c r="T27" s="24">
        <v>22</v>
      </c>
      <c r="U27" s="24">
        <v>11</v>
      </c>
      <c r="V27" s="31">
        <v>3.0903395140123777</v>
      </c>
    </row>
    <row r="28" spans="1:22" ht="15" customHeight="1" x14ac:dyDescent="0.2">
      <c r="A28" s="5" t="s">
        <v>10</v>
      </c>
      <c r="B28" s="18">
        <f t="shared" si="23"/>
        <v>-30</v>
      </c>
      <c r="C28" s="18">
        <v>-26</v>
      </c>
      <c r="D28" s="18">
        <f t="shared" si="24"/>
        <v>-15</v>
      </c>
      <c r="E28" s="18">
        <f t="shared" si="25"/>
        <v>-10</v>
      </c>
      <c r="F28" s="18">
        <v>0</v>
      </c>
      <c r="G28" s="18">
        <v>-1</v>
      </c>
      <c r="H28" s="18">
        <v>10</v>
      </c>
      <c r="I28" s="18">
        <v>5</v>
      </c>
      <c r="J28" s="25">
        <f t="shared" si="3"/>
        <v>-42.582978475179367</v>
      </c>
      <c r="K28" s="25">
        <v>0</v>
      </c>
      <c r="L28" s="25">
        <v>42.582978475179367</v>
      </c>
      <c r="M28" s="18">
        <f t="shared" si="26"/>
        <v>-20</v>
      </c>
      <c r="N28" s="18">
        <f t="shared" si="28"/>
        <v>7</v>
      </c>
      <c r="O28" s="18">
        <v>2</v>
      </c>
      <c r="P28" s="18">
        <v>5</v>
      </c>
      <c r="Q28" s="18">
        <v>2</v>
      </c>
      <c r="R28" s="18">
        <f t="shared" si="27"/>
        <v>27</v>
      </c>
      <c r="S28" s="18">
        <v>11</v>
      </c>
      <c r="T28" s="18">
        <v>18</v>
      </c>
      <c r="U28" s="18">
        <v>9</v>
      </c>
      <c r="V28" s="25">
        <v>-85.165956950358733</v>
      </c>
    </row>
    <row r="29" spans="1:22" ht="15" customHeight="1" x14ac:dyDescent="0.2">
      <c r="A29" s="3" t="s">
        <v>9</v>
      </c>
      <c r="B29" s="20">
        <f t="shared" si="23"/>
        <v>-6</v>
      </c>
      <c r="C29" s="20">
        <v>12</v>
      </c>
      <c r="D29" s="20">
        <f t="shared" si="24"/>
        <v>40</v>
      </c>
      <c r="E29" s="20">
        <f t="shared" si="25"/>
        <v>-9</v>
      </c>
      <c r="F29" s="20">
        <v>3</v>
      </c>
      <c r="G29" s="20">
        <v>0</v>
      </c>
      <c r="H29" s="20">
        <v>12</v>
      </c>
      <c r="I29" s="20">
        <v>0</v>
      </c>
      <c r="J29" s="26">
        <f t="shared" si="3"/>
        <v>-13.092135153877422</v>
      </c>
      <c r="K29" s="26">
        <v>4.3640450512924742</v>
      </c>
      <c r="L29" s="26">
        <v>17.456180205169897</v>
      </c>
      <c r="M29" s="20">
        <f t="shared" si="26"/>
        <v>3</v>
      </c>
      <c r="N29" s="20">
        <f t="shared" si="28"/>
        <v>44</v>
      </c>
      <c r="O29" s="20">
        <v>16</v>
      </c>
      <c r="P29" s="20">
        <v>17</v>
      </c>
      <c r="Q29" s="20">
        <v>27</v>
      </c>
      <c r="R29" s="20">
        <f t="shared" si="27"/>
        <v>41</v>
      </c>
      <c r="S29" s="20">
        <v>-24</v>
      </c>
      <c r="T29" s="20">
        <v>24</v>
      </c>
      <c r="U29" s="20">
        <v>17</v>
      </c>
      <c r="V29" s="26">
        <v>4.3640450512924787</v>
      </c>
    </row>
    <row r="30" spans="1:22" ht="15" customHeight="1" x14ac:dyDescent="0.2">
      <c r="A30" s="3" t="s">
        <v>8</v>
      </c>
      <c r="B30" s="20">
        <f t="shared" si="23"/>
        <v>-57</v>
      </c>
      <c r="C30" s="20">
        <v>-46</v>
      </c>
      <c r="D30" s="20">
        <f t="shared" si="24"/>
        <v>-15</v>
      </c>
      <c r="E30" s="20">
        <f t="shared" si="25"/>
        <v>-6</v>
      </c>
      <c r="F30" s="20">
        <v>3</v>
      </c>
      <c r="G30" s="20">
        <v>0</v>
      </c>
      <c r="H30" s="20">
        <v>9</v>
      </c>
      <c r="I30" s="20">
        <v>-7</v>
      </c>
      <c r="J30" s="26">
        <f t="shared" si="3"/>
        <v>-8.9810782215004572</v>
      </c>
      <c r="K30" s="26">
        <v>4.4905391107502277</v>
      </c>
      <c r="L30" s="26">
        <v>13.471617332250684</v>
      </c>
      <c r="M30" s="20">
        <f t="shared" si="26"/>
        <v>-51</v>
      </c>
      <c r="N30" s="20">
        <f t="shared" si="28"/>
        <v>23</v>
      </c>
      <c r="O30" s="20">
        <v>8</v>
      </c>
      <c r="P30" s="20">
        <v>16</v>
      </c>
      <c r="Q30" s="20">
        <v>7</v>
      </c>
      <c r="R30" s="20">
        <f t="shared" si="27"/>
        <v>74</v>
      </c>
      <c r="S30" s="20">
        <v>30</v>
      </c>
      <c r="T30" s="20">
        <v>55</v>
      </c>
      <c r="U30" s="20">
        <v>19</v>
      </c>
      <c r="V30" s="26">
        <v>-76.339164882753877</v>
      </c>
    </row>
    <row r="31" spans="1:22" ht="15" customHeight="1" x14ac:dyDescent="0.2">
      <c r="A31" s="1" t="s">
        <v>7</v>
      </c>
      <c r="B31" s="19">
        <f t="shared" si="23"/>
        <v>-29</v>
      </c>
      <c r="C31" s="19">
        <v>-14</v>
      </c>
      <c r="D31" s="19">
        <f t="shared" si="24"/>
        <v>11</v>
      </c>
      <c r="E31" s="19">
        <f t="shared" si="25"/>
        <v>-12</v>
      </c>
      <c r="F31" s="19">
        <v>1</v>
      </c>
      <c r="G31" s="19">
        <v>-2</v>
      </c>
      <c r="H31" s="19">
        <v>13</v>
      </c>
      <c r="I31" s="19">
        <v>2</v>
      </c>
      <c r="J31" s="30">
        <f t="shared" si="3"/>
        <v>-20.095338156826223</v>
      </c>
      <c r="K31" s="30">
        <v>1.6746115130688517</v>
      </c>
      <c r="L31" s="30">
        <v>21.769949669895073</v>
      </c>
      <c r="M31" s="19">
        <f t="shared" si="26"/>
        <v>-17</v>
      </c>
      <c r="N31" s="19">
        <f t="shared" si="28"/>
        <v>16</v>
      </c>
      <c r="O31" s="19">
        <v>-1</v>
      </c>
      <c r="P31" s="19">
        <v>6</v>
      </c>
      <c r="Q31" s="19">
        <v>10</v>
      </c>
      <c r="R31" s="19">
        <f t="shared" si="27"/>
        <v>33</v>
      </c>
      <c r="S31" s="19">
        <v>-16</v>
      </c>
      <c r="T31" s="19">
        <v>25</v>
      </c>
      <c r="U31" s="19">
        <v>8</v>
      </c>
      <c r="V31" s="30">
        <v>-28.468395722170474</v>
      </c>
    </row>
    <row r="32" spans="1:22" ht="15" customHeight="1" x14ac:dyDescent="0.2">
      <c r="A32" s="5" t="s">
        <v>6</v>
      </c>
      <c r="B32" s="18">
        <f t="shared" si="23"/>
        <v>4</v>
      </c>
      <c r="C32" s="18">
        <v>7</v>
      </c>
      <c r="D32" s="18">
        <f t="shared" si="24"/>
        <v>21</v>
      </c>
      <c r="E32" s="18">
        <f t="shared" si="25"/>
        <v>0</v>
      </c>
      <c r="F32" s="18">
        <v>1</v>
      </c>
      <c r="G32" s="18">
        <v>0</v>
      </c>
      <c r="H32" s="18">
        <v>1</v>
      </c>
      <c r="I32" s="18">
        <v>0</v>
      </c>
      <c r="J32" s="25">
        <f t="shared" si="3"/>
        <v>0</v>
      </c>
      <c r="K32" s="25">
        <v>6.2198592437332785</v>
      </c>
      <c r="L32" s="25">
        <v>6.2198592437332785</v>
      </c>
      <c r="M32" s="18">
        <f t="shared" si="26"/>
        <v>4</v>
      </c>
      <c r="N32" s="18">
        <f t="shared" si="28"/>
        <v>16</v>
      </c>
      <c r="O32" s="22">
        <v>8</v>
      </c>
      <c r="P32" s="22">
        <v>6</v>
      </c>
      <c r="Q32" s="22">
        <v>10</v>
      </c>
      <c r="R32" s="22">
        <f t="shared" si="27"/>
        <v>12</v>
      </c>
      <c r="S32" s="22">
        <v>-13</v>
      </c>
      <c r="T32" s="22">
        <v>4</v>
      </c>
      <c r="U32" s="22">
        <v>8</v>
      </c>
      <c r="V32" s="29">
        <v>24.879436974933114</v>
      </c>
    </row>
    <row r="33" spans="1:22" ht="15" customHeight="1" x14ac:dyDescent="0.2">
      <c r="A33" s="3" t="s">
        <v>5</v>
      </c>
      <c r="B33" s="20">
        <f t="shared" si="23"/>
        <v>-37</v>
      </c>
      <c r="C33" s="20">
        <v>-22</v>
      </c>
      <c r="D33" s="20">
        <f t="shared" si="24"/>
        <v>9</v>
      </c>
      <c r="E33" s="20">
        <f>F33-H33</f>
        <v>-16</v>
      </c>
      <c r="F33" s="20">
        <v>2</v>
      </c>
      <c r="G33" s="20">
        <v>0</v>
      </c>
      <c r="H33" s="20">
        <v>18</v>
      </c>
      <c r="I33" s="20">
        <v>1</v>
      </c>
      <c r="J33" s="26">
        <f t="shared" si="3"/>
        <v>-25.725398985961156</v>
      </c>
      <c r="K33" s="26">
        <v>3.2156748732451446</v>
      </c>
      <c r="L33" s="26">
        <v>28.941073859206302</v>
      </c>
      <c r="M33" s="20">
        <f>N33-R33</f>
        <v>-21</v>
      </c>
      <c r="N33" s="20">
        <f t="shared" si="28"/>
        <v>26</v>
      </c>
      <c r="O33" s="20">
        <v>16</v>
      </c>
      <c r="P33" s="20">
        <v>19</v>
      </c>
      <c r="Q33" s="20">
        <v>7</v>
      </c>
      <c r="R33" s="20">
        <f t="shared" si="27"/>
        <v>47</v>
      </c>
      <c r="S33" s="20">
        <v>6</v>
      </c>
      <c r="T33" s="20">
        <v>30</v>
      </c>
      <c r="U33" s="20">
        <v>17</v>
      </c>
      <c r="V33" s="26">
        <v>-33.764586169074022</v>
      </c>
    </row>
    <row r="34" spans="1:22" ht="15" customHeight="1" x14ac:dyDescent="0.2">
      <c r="A34" s="3" t="s">
        <v>4</v>
      </c>
      <c r="B34" s="20">
        <f t="shared" si="23"/>
        <v>-15</v>
      </c>
      <c r="C34" s="20">
        <v>-12</v>
      </c>
      <c r="D34" s="20">
        <f t="shared" si="24"/>
        <v>3</v>
      </c>
      <c r="E34" s="20">
        <f t="shared" si="25"/>
        <v>0</v>
      </c>
      <c r="F34" s="20">
        <v>3</v>
      </c>
      <c r="G34" s="20">
        <v>-1</v>
      </c>
      <c r="H34" s="20">
        <v>3</v>
      </c>
      <c r="I34" s="20">
        <v>-8</v>
      </c>
      <c r="J34" s="26">
        <f t="shared" si="3"/>
        <v>0</v>
      </c>
      <c r="K34" s="26">
        <v>6.9436958217340843</v>
      </c>
      <c r="L34" s="26">
        <v>6.9436958217340843</v>
      </c>
      <c r="M34" s="20">
        <f t="shared" si="26"/>
        <v>-15</v>
      </c>
      <c r="N34" s="20">
        <f t="shared" si="28"/>
        <v>15</v>
      </c>
      <c r="O34" s="20">
        <v>0</v>
      </c>
      <c r="P34" s="20">
        <v>10</v>
      </c>
      <c r="Q34" s="20">
        <v>5</v>
      </c>
      <c r="R34" s="20">
        <f t="shared" si="27"/>
        <v>30</v>
      </c>
      <c r="S34" s="20">
        <v>4</v>
      </c>
      <c r="T34" s="20">
        <v>18</v>
      </c>
      <c r="U34" s="20">
        <v>12</v>
      </c>
      <c r="V34" s="26">
        <v>-34.718479108670429</v>
      </c>
    </row>
    <row r="35" spans="1:22" ht="15" customHeight="1" x14ac:dyDescent="0.2">
      <c r="A35" s="1" t="s">
        <v>3</v>
      </c>
      <c r="B35" s="19">
        <f t="shared" si="23"/>
        <v>-22</v>
      </c>
      <c r="C35" s="19">
        <v>-8</v>
      </c>
      <c r="D35" s="19">
        <f t="shared" si="24"/>
        <v>-16</v>
      </c>
      <c r="E35" s="19">
        <f t="shared" si="25"/>
        <v>-8</v>
      </c>
      <c r="F35" s="19">
        <v>1</v>
      </c>
      <c r="G35" s="19">
        <v>0</v>
      </c>
      <c r="H35" s="19">
        <v>9</v>
      </c>
      <c r="I35" s="19">
        <v>1</v>
      </c>
      <c r="J35" s="30">
        <f t="shared" si="3"/>
        <v>-17.904114880649455</v>
      </c>
      <c r="K35" s="30">
        <v>2.2380143600811815</v>
      </c>
      <c r="L35" s="30">
        <v>20.142129240730636</v>
      </c>
      <c r="M35" s="19">
        <f t="shared" si="26"/>
        <v>-14</v>
      </c>
      <c r="N35" s="19">
        <f t="shared" si="28"/>
        <v>18</v>
      </c>
      <c r="O35" s="24">
        <v>-8</v>
      </c>
      <c r="P35" s="24">
        <v>8</v>
      </c>
      <c r="Q35" s="24">
        <v>10</v>
      </c>
      <c r="R35" s="24">
        <f t="shared" si="27"/>
        <v>32</v>
      </c>
      <c r="S35" s="24">
        <v>7</v>
      </c>
      <c r="T35" s="24">
        <v>21</v>
      </c>
      <c r="U35" s="24">
        <v>11</v>
      </c>
      <c r="V35" s="31">
        <v>-31.332201041136535</v>
      </c>
    </row>
    <row r="36" spans="1:22" ht="15" customHeight="1" x14ac:dyDescent="0.2">
      <c r="A36" s="5" t="s">
        <v>2</v>
      </c>
      <c r="B36" s="18">
        <f t="shared" si="23"/>
        <v>-7</v>
      </c>
      <c r="C36" s="18">
        <v>1</v>
      </c>
      <c r="D36" s="18">
        <f t="shared" si="24"/>
        <v>7</v>
      </c>
      <c r="E36" s="18">
        <f t="shared" si="25"/>
        <v>-4</v>
      </c>
      <c r="F36" s="18">
        <v>1</v>
      </c>
      <c r="G36" s="18">
        <v>0</v>
      </c>
      <c r="H36" s="18">
        <v>5</v>
      </c>
      <c r="I36" s="18">
        <v>-2</v>
      </c>
      <c r="J36" s="25">
        <f t="shared" si="3"/>
        <v>-24.8925867830594</v>
      </c>
      <c r="K36" s="25">
        <v>6.22314669576485</v>
      </c>
      <c r="L36" s="25">
        <v>31.11573347882425</v>
      </c>
      <c r="M36" s="18">
        <f t="shared" si="26"/>
        <v>-3</v>
      </c>
      <c r="N36" s="18">
        <f t="shared" si="28"/>
        <v>5</v>
      </c>
      <c r="O36" s="18">
        <v>-1</v>
      </c>
      <c r="P36" s="18">
        <v>2</v>
      </c>
      <c r="Q36" s="18">
        <v>3</v>
      </c>
      <c r="R36" s="18">
        <f t="shared" si="27"/>
        <v>8</v>
      </c>
      <c r="S36" s="18">
        <v>-6</v>
      </c>
      <c r="T36" s="18">
        <v>5</v>
      </c>
      <c r="U36" s="18">
        <v>3</v>
      </c>
      <c r="V36" s="25">
        <v>-18.66944008729455</v>
      </c>
    </row>
    <row r="37" spans="1:22" ht="15" customHeight="1" x14ac:dyDescent="0.2">
      <c r="A37" s="3" t="s">
        <v>1</v>
      </c>
      <c r="B37" s="20">
        <f t="shared" si="23"/>
        <v>-4</v>
      </c>
      <c r="C37" s="20">
        <v>0</v>
      </c>
      <c r="D37" s="20">
        <f t="shared" si="24"/>
        <v>11</v>
      </c>
      <c r="E37" s="20">
        <f t="shared" si="25"/>
        <v>-2</v>
      </c>
      <c r="F37" s="20">
        <v>1</v>
      </c>
      <c r="G37" s="20">
        <v>1</v>
      </c>
      <c r="H37" s="20">
        <v>3</v>
      </c>
      <c r="I37" s="20">
        <v>-1</v>
      </c>
      <c r="J37" s="26">
        <f t="shared" si="3"/>
        <v>-17.151046683739395</v>
      </c>
      <c r="K37" s="26">
        <v>8.5755233418696992</v>
      </c>
      <c r="L37" s="26">
        <v>25.726570025609096</v>
      </c>
      <c r="M37" s="20">
        <f t="shared" si="26"/>
        <v>-2</v>
      </c>
      <c r="N37" s="20">
        <f t="shared" si="28"/>
        <v>5</v>
      </c>
      <c r="O37" s="20">
        <v>3</v>
      </c>
      <c r="P37" s="20">
        <v>3</v>
      </c>
      <c r="Q37" s="20">
        <v>2</v>
      </c>
      <c r="R37" s="20">
        <f t="shared" si="27"/>
        <v>7</v>
      </c>
      <c r="S37" s="20">
        <v>-6</v>
      </c>
      <c r="T37" s="20">
        <v>6</v>
      </c>
      <c r="U37" s="20">
        <v>1</v>
      </c>
      <c r="V37" s="26">
        <v>-17.151046683739402</v>
      </c>
    </row>
    <row r="38" spans="1:22" ht="15" customHeight="1" x14ac:dyDescent="0.2">
      <c r="A38" s="1" t="s">
        <v>0</v>
      </c>
      <c r="B38" s="19">
        <f t="shared" si="23"/>
        <v>-3</v>
      </c>
      <c r="C38" s="19">
        <v>-1</v>
      </c>
      <c r="D38" s="19">
        <f t="shared" si="24"/>
        <v>-6</v>
      </c>
      <c r="E38" s="19">
        <f t="shared" si="25"/>
        <v>-1</v>
      </c>
      <c r="F38" s="19">
        <v>0</v>
      </c>
      <c r="G38" s="19">
        <v>0</v>
      </c>
      <c r="H38" s="19">
        <v>1</v>
      </c>
      <c r="I38" s="19">
        <v>0</v>
      </c>
      <c r="J38" s="30">
        <f t="shared" si="3"/>
        <v>-9.3224018593722064</v>
      </c>
      <c r="K38" s="30">
        <v>0</v>
      </c>
      <c r="L38" s="30">
        <v>9.3224018593722064</v>
      </c>
      <c r="M38" s="19">
        <f t="shared" si="26"/>
        <v>-2</v>
      </c>
      <c r="N38" s="19">
        <f t="shared" si="28"/>
        <v>5</v>
      </c>
      <c r="O38" s="19">
        <v>-3</v>
      </c>
      <c r="P38" s="19">
        <v>2</v>
      </c>
      <c r="Q38" s="19">
        <v>3</v>
      </c>
      <c r="R38" s="19">
        <f t="shared" si="27"/>
        <v>7</v>
      </c>
      <c r="S38" s="19">
        <v>3</v>
      </c>
      <c r="T38" s="19">
        <v>5</v>
      </c>
      <c r="U38" s="19">
        <v>2</v>
      </c>
      <c r="V38" s="30">
        <v>-18.644803718744413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2025-04-18T08:20:34Z</dcterms:modified>
</cp:coreProperties>
</file>