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18_日野町（0516）\"/>
    </mc:Choice>
  </mc:AlternateContent>
  <bookViews>
    <workbookView xWindow="-110" yWindow="-110" windowWidth="23260" windowHeight="12460" tabRatio="661"/>
  </bookViews>
  <sheets>
    <sheet name="公開用シート（簡水）" sheetId="26" r:id="rId1"/>
    <sheet name="公開用シート (下水)" sheetId="31" r:id="rId2"/>
    <sheet name="公開用シート (農集)" sheetId="32" r:id="rId3"/>
  </sheets>
  <externalReferences>
    <externalReference r:id="rId4"/>
    <externalReference r:id="rId5"/>
    <externalReference r:id="rId6"/>
    <externalReference r:id="rId7"/>
  </externalReferences>
  <definedNames>
    <definedName name="_xlnm.Print_Area" localSheetId="1">'公開用シート (下水)'!$A$1:$BS$74</definedName>
    <definedName name="_xlnm.Print_Area" localSheetId="2">'公開用シート (農集)'!$A$1:$BS$75</definedName>
    <definedName name="_xlnm.Print_Area" localSheetId="0">'公開用シート（簡水）'!$A$1:$BS$67</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32" l="1"/>
  <c r="AM70" i="32"/>
  <c r="U70" i="32"/>
  <c r="N70" i="32"/>
  <c r="AM63" i="32"/>
  <c r="U63" i="32"/>
  <c r="AK58" i="32"/>
  <c r="AC58" i="32"/>
  <c r="U58" i="32"/>
  <c r="N57" i="32"/>
  <c r="BA52" i="32"/>
  <c r="AS52" i="32"/>
  <c r="AK52" i="32"/>
  <c r="AC52" i="32"/>
  <c r="U52" i="32"/>
  <c r="AC46" i="32"/>
  <c r="U46" i="32"/>
  <c r="BX41" i="32"/>
  <c r="BN41" i="32"/>
  <c r="BJ41" i="32"/>
  <c r="BF41" i="32"/>
  <c r="U40" i="32"/>
  <c r="BF38" i="32"/>
  <c r="AM38" i="32"/>
  <c r="N38" i="32"/>
  <c r="BB24" i="32"/>
  <c r="AT24" i="32"/>
  <c r="AM24" i="32"/>
  <c r="AF24" i="32"/>
  <c r="Y24" i="32"/>
  <c r="R24" i="32"/>
  <c r="K24" i="32"/>
  <c r="D24" i="32"/>
  <c r="BG11" i="32"/>
  <c r="AO11" i="32"/>
  <c r="U11" i="32"/>
  <c r="C11" i="32"/>
  <c r="D83" i="31" l="1"/>
  <c r="AM69" i="31"/>
  <c r="U69" i="31"/>
  <c r="N69" i="31"/>
  <c r="AM62" i="31"/>
  <c r="U62" i="31"/>
  <c r="AK57" i="31"/>
  <c r="AC57" i="31"/>
  <c r="U57" i="31"/>
  <c r="N56" i="31"/>
  <c r="BA51" i="31"/>
  <c r="AS51" i="31"/>
  <c r="AK51" i="31"/>
  <c r="AC51" i="31"/>
  <c r="U51" i="31"/>
  <c r="AC45" i="31"/>
  <c r="U45" i="31"/>
  <c r="BX40" i="31"/>
  <c r="BN40" i="31"/>
  <c r="BJ40" i="31"/>
  <c r="BF40" i="31"/>
  <c r="U39" i="31"/>
  <c r="BF37" i="31"/>
  <c r="AM37" i="31"/>
  <c r="N37" i="31"/>
  <c r="BB24" i="31"/>
  <c r="AT24" i="31"/>
  <c r="AM24" i="31"/>
  <c r="AF24" i="31"/>
  <c r="Y24" i="31"/>
  <c r="R24" i="31"/>
  <c r="K24" i="31"/>
  <c r="D24" i="31"/>
  <c r="BG11" i="31"/>
  <c r="AO11" i="31"/>
  <c r="U11" i="31"/>
  <c r="C11" i="31"/>
</calcChain>
</file>

<file path=xl/sharedStrings.xml><?xml version="1.0" encoding="utf-8"?>
<sst xmlns="http://schemas.openxmlformats.org/spreadsheetml/2006/main" count="152" uniqueCount="54">
  <si>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</si>
  <si>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</si>
  <si>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</si>
  <si>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</si>
  <si>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</si>
  <si>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</si>
  <si>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</si>
  <si>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</si>
  <si>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</si>
  <si>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</si>
  <si>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</si>
  <si>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</si>
  <si>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</si>
  <si>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</si>
  <si>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</si>
  <si>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</si>
  <si>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</si>
  <si>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</si>
  <si>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</si>
  <si>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</si>
  <si>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</si>
  <si>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</si>
  <si>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</si>
  <si>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</si>
  <si>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</si>
  <si>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</si>
  <si>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</si>
  <si>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</si>
  <si>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</si>
  <si>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</si>
  <si>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</si>
  <si>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</si>
  <si>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</si>
  <si>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</si>
  <si>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</si>
  <si>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</si>
  <si>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</si>
  <si>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</si>
  <si>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</si>
  <si>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</si>
  <si>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</si>
  <si>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</si>
  <si>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</si>
  <si>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</si>
  <si>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</si>
  <si>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</si>
  <si>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</si>
  <si>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</si>
  <si>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</si>
  <si>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日野町</t>
  </si>
  <si>
    <t>簡易水道事業</t>
  </si>
  <si>
    <t>●</t>
  </si>
  <si>
    <t>鳥取県広域化・共同化検討会への参加</t>
  </si>
  <si>
    <t>水質検査の共同実施は令和7年度から実施。その他、料金及び会計システムの共同化等も検討しており、今年度中に共同化協議会を設置予定。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</si>
</sst>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67</xdr:row>
      <xdr:rowOff>89066</xdr:rowOff>
    </xdr:from>
    <xdr:to>
      <xdr:col>46</xdr:col>
      <xdr:colOff>124690</xdr:colOff>
      <xdr:row>70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6233B7-5CE8-4AA2-8E27-EB4D7CE6F71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07B0F16-74ED-4BF2-AA2B-F005A8C209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534EDE7-2DDA-4CEE-9BF8-035D5A17F73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67</xdr:row>
      <xdr:rowOff>89066</xdr:rowOff>
    </xdr:from>
    <xdr:to>
      <xdr:col>46</xdr:col>
      <xdr:colOff>124690</xdr:colOff>
      <xdr:row>70</xdr:row>
      <xdr:rowOff>0</xdr:rowOff>
    </xdr:to>
    <xdr:sp macro="" textlink="">
      <xdr:nvSpPr>
        <xdr:cNvPr id="39" name="角丸四角形 12">
          <a:extLst>
            <a:ext uri="{FF2B5EF4-FFF2-40B4-BE49-F238E27FC236}">
              <a16:creationId xmlns:a16="http://schemas.microsoft.com/office/drawing/2014/main" id="{4753B213-A2CA-4092-B3BD-147502EEFA1D}"/>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712EB35C-1C6E-44E9-9DB8-36A69B0DF150}"/>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BB6D3FDC-BFAB-4252-A1DC-56B86DFC61FF}"/>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7C02498B-3E1D-4585-942F-3F099448C5F0}"/>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16C33B-B477-4EDD-9844-D23F8037D67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B7B31E-6D80-4008-A086-3CA7F867B25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A1C451-D41B-401E-836B-ED451447E91C}"/>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75</xdr:row>
      <xdr:rowOff>89066</xdr:rowOff>
    </xdr:from>
    <xdr:to>
      <xdr:col>46</xdr:col>
      <xdr:colOff>124690</xdr:colOff>
      <xdr:row>78</xdr:row>
      <xdr:rowOff>0</xdr:rowOff>
    </xdr:to>
    <xdr:sp macro="" textlink="">
      <xdr:nvSpPr>
        <xdr:cNvPr id="13" name="角丸四角形 12">
          <a:extLst>
            <a:ext uri="{FF2B5EF4-FFF2-40B4-BE49-F238E27FC236}">
              <a16:creationId xmlns:a16="http://schemas.microsoft.com/office/drawing/2014/main" id="{F823E43C-B4C6-42B0-8B5D-F883AE95D32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C1FDD02-A2DD-4280-A139-62CF163C0B2E}"/>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AB74839-6726-4850-B113-F38FCA084375}"/>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A777006-39F8-44D7-B38B-BE0B0998293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009F98F-F535-4010-860A-5C66407F7BD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6850BB5-9DF7-4957-82AA-80F65230E87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75</xdr:row>
      <xdr:rowOff>89066</xdr:rowOff>
    </xdr:from>
    <xdr:to>
      <xdr:col>46</xdr:col>
      <xdr:colOff>124690</xdr:colOff>
      <xdr:row>78</xdr:row>
      <xdr:rowOff>0</xdr:rowOff>
    </xdr:to>
    <xdr:sp macro="" textlink="">
      <xdr:nvSpPr>
        <xdr:cNvPr id="39" name="角丸四角形 12">
          <a:extLst>
            <a:ext uri="{FF2B5EF4-FFF2-40B4-BE49-F238E27FC236}">
              <a16:creationId xmlns:a16="http://schemas.microsoft.com/office/drawing/2014/main" id="{228B880A-14C2-4350-B2B1-26A9EE1DE231}"/>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6050DC0-47D3-4CDC-A12A-7F7BD7412C8C}"/>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F8825D4-0D47-4A56-A0B9-3E63B280AAB4}"/>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B9426AD-37C4-4FF1-A791-6F209C21AD3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BE4244-008C-4D8A-B3AC-B5C16BEDFE8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DB9D98-D548-4B93-972B-7A1FE4C772D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76</xdr:row>
      <xdr:rowOff>89066</xdr:rowOff>
    </xdr:from>
    <xdr:to>
      <xdr:col>46</xdr:col>
      <xdr:colOff>124690</xdr:colOff>
      <xdr:row>79</xdr:row>
      <xdr:rowOff>0</xdr:rowOff>
    </xdr:to>
    <xdr:sp macro="" textlink="">
      <xdr:nvSpPr>
        <xdr:cNvPr id="13" name="角丸四角形 12">
          <a:extLst>
            <a:ext uri="{FF2B5EF4-FFF2-40B4-BE49-F238E27FC236}">
              <a16:creationId xmlns:a16="http://schemas.microsoft.com/office/drawing/2014/main" id="{6B761ED7-9DBC-4EB2-BEEC-FF13C5829333}"/>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12F29A5-4656-4E4E-AB83-C156BF0C3892}"/>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DEF8225B-3E80-40E9-9E39-B914D52C0B9F}"/>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C1BF7BF-464A-4685-8D8A-7D43F83E841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C2BB06-7C96-4E87-B56F-61F7FF14524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2C23D0A-B593-41B6-8923-B9F1C71718D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76</xdr:row>
      <xdr:rowOff>89066</xdr:rowOff>
    </xdr:from>
    <xdr:to>
      <xdr:col>46</xdr:col>
      <xdr:colOff>124690</xdr:colOff>
      <xdr:row>79</xdr:row>
      <xdr:rowOff>0</xdr:rowOff>
    </xdr:to>
    <xdr:sp macro="" textlink="">
      <xdr:nvSpPr>
        <xdr:cNvPr id="39" name="角丸四角形 12">
          <a:extLst>
            <a:ext uri="{FF2B5EF4-FFF2-40B4-BE49-F238E27FC236}">
              <a16:creationId xmlns:a16="http://schemas.microsoft.com/office/drawing/2014/main" id="{BFC5A3EC-6A34-4560-8C44-9C7D754CA11E}"/>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7D17F0A5-034C-4CDD-8BC6-B942B70E1DB8}"/>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3856422E-F0BA-4617-83DD-ABD76E8AF5A2}"/>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41.255.115\soum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1.255.115\soum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41.255.115\soumu\KAG\&#36001;&#25919;\k&#12304;&#20844;&#21942;&#20225;&#26989;&#38306;&#20418;&#12305;\250417&#12288;&#12304;&#20196;&#21644;&#65303;&#24180;&#24230;&#20844;&#21942;&#20225;&#26989;&#12398;&#25244;&#26412;&#30340;&#12394;&#25913;&#38761;&#12398;&#21462;&#32068;&#29366;&#27841;&#35519;&#26619;&#12305;\03&#12288;&#22238;&#31572;&#12288;&#26494;&#21407;&#8594;&#40165;&#21462;&#30476;\&#12304;&#31309;&#31639;&#29992;&#36039;&#26009;&#12305;02&#12288;&#12304;&#19979;&#27700;&#12305;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41.255.115\soumu\KAG\&#36001;&#25919;\k&#12304;&#20844;&#21942;&#20225;&#26989;&#38306;&#20418;&#12305;\250417&#12288;&#12304;&#20196;&#21644;&#65303;&#24180;&#24230;&#20844;&#21942;&#20225;&#26989;&#12398;&#25244;&#26412;&#30340;&#12394;&#25913;&#38761;&#12398;&#21462;&#32068;&#29366;&#27841;&#35519;&#26619;&#12305;\03&#12288;&#22238;&#31572;&#12288;&#26494;&#21407;&#8594;&#40165;&#21462;&#30476;\&#12304;&#31309;&#31639;&#29992;&#36039;&#26009;&#12305;03&#12288;&#12304;&#36786;&#38598;&#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日野町</v>
          </cell>
        </row>
        <row r="18">
          <cell r="F18" t="str">
            <v>下水道事業</v>
          </cell>
          <cell r="W18" t="str">
            <v>特定環境保全公共下水道</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21">
          <cell r="B421" t="str">
            <v>鳥取県広域化・共同化検討会への参加</v>
          </cell>
        </row>
        <row r="427">
          <cell r="B427" t="str">
            <v>各市町村間での施設統合、自治体内の施設統合（農集と下水等）を検討。条件的（地形的）に費用対効果が無いと判断。今後は維持管理等の面で共同化が可能か検討することとしていている。料金及び会計システムの共同化等も検討しており、今年度中に共同化協議会を設置予定。</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日野町</v>
          </cell>
        </row>
        <row r="18">
          <cell r="F18" t="str">
            <v>下水道事業</v>
          </cell>
          <cell r="W18" t="str">
            <v>農業集落排水施設</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21">
          <cell r="B421" t="str">
            <v>鳥取県広域化・共同化検討会への参加</v>
          </cell>
        </row>
        <row r="427">
          <cell r="B427" t="str">
            <v>各市町村間での施設統合、自治体内の施設統合（農集と下水等）を検討。条件的（地形的）に費用対効果が無いと判断。今後は維持管理等の面で共同化が可能か検討することとしていている。料金及び会計システムの共同化等も検討しており、今年度中に共同化協議会を設置予定。</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4"/>
  <sheetViews>
    <sheetView showZeros="0" tabSelected="1" view="pageBreakPreview" zoomScale="40" zoomScaleNormal="55" zoomScaleSheetLayoutView="40" workbookViewId="0">
      <selection activeCell="DC19" sqref="DC1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8" t="s">
        <v>14</v>
      </c>
      <c r="D8" s="111"/>
      <c r="E8" s="111"/>
      <c r="F8" s="111"/>
      <c r="G8" s="111"/>
      <c r="H8" s="111"/>
      <c r="I8" s="111"/>
      <c r="J8" s="111"/>
      <c r="K8" s="111"/>
      <c r="L8" s="111"/>
      <c r="M8" s="111"/>
      <c r="N8" s="111"/>
      <c r="O8" s="111"/>
      <c r="P8" s="111"/>
      <c r="Q8" s="111"/>
      <c r="R8" s="111"/>
      <c r="S8" s="111"/>
      <c r="T8" s="111"/>
      <c r="U8" s="121" t="s">
        <v>20</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21</v>
      </c>
      <c r="BH8" s="109"/>
      <c r="BI8" s="109"/>
      <c r="BJ8" s="109"/>
      <c r="BK8" s="109"/>
      <c r="BL8" s="109"/>
      <c r="BM8" s="109"/>
      <c r="BN8" s="109"/>
      <c r="BO8" s="109"/>
      <c r="BP8" s="109"/>
      <c r="BQ8" s="109"/>
      <c r="BR8" s="8"/>
    </row>
    <row r="9" spans="3:71" ht="15.65" customHeight="1">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5" customHeight="1">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5" customHeight="1">
      <c r="C11" s="110" t="s">
        <v>49</v>
      </c>
      <c r="D11" s="111"/>
      <c r="E11" s="111"/>
      <c r="F11" s="111"/>
      <c r="G11" s="111"/>
      <c r="H11" s="111"/>
      <c r="I11" s="111"/>
      <c r="J11" s="111"/>
      <c r="K11" s="111"/>
      <c r="L11" s="111"/>
      <c r="M11" s="111"/>
      <c r="N11" s="111"/>
      <c r="O11" s="111"/>
      <c r="P11" s="111"/>
      <c r="Q11" s="111"/>
      <c r="R11" s="111"/>
      <c r="S11" s="111"/>
      <c r="T11" s="111"/>
      <c r="U11" s="112" t="s">
        <v>50</v>
      </c>
      <c r="V11" s="113"/>
      <c r="W11" s="113"/>
      <c r="X11" s="113"/>
      <c r="Y11" s="113"/>
      <c r="Z11" s="113"/>
      <c r="AA11" s="113"/>
      <c r="AB11" s="113"/>
      <c r="AC11" s="113"/>
      <c r="AD11" s="113"/>
      <c r="AE11" s="113"/>
      <c r="AF11" s="113"/>
      <c r="AG11" s="113"/>
      <c r="AH11" s="113"/>
      <c r="AI11" s="113"/>
      <c r="AJ11" s="113"/>
      <c r="AK11" s="113"/>
      <c r="AL11" s="113"/>
      <c r="AM11" s="113"/>
      <c r="AN11" s="114"/>
      <c r="AO11" s="112" t="s">
        <v>13</v>
      </c>
      <c r="AP11" s="113"/>
      <c r="AQ11" s="113"/>
      <c r="AR11" s="113"/>
      <c r="AS11" s="113"/>
      <c r="AT11" s="113"/>
      <c r="AU11" s="113"/>
      <c r="AV11" s="113"/>
      <c r="AW11" s="113"/>
      <c r="AX11" s="113"/>
      <c r="AY11" s="113"/>
      <c r="AZ11" s="113"/>
      <c r="BA11" s="113"/>
      <c r="BB11" s="113"/>
      <c r="BC11" s="113"/>
      <c r="BD11" s="113"/>
      <c r="BE11" s="113"/>
      <c r="BF11" s="114"/>
      <c r="BG11" s="110" t="s">
        <v>13</v>
      </c>
      <c r="BH11" s="109"/>
      <c r="BI11" s="109"/>
      <c r="BJ11" s="109"/>
      <c r="BK11" s="109"/>
      <c r="BL11" s="109"/>
      <c r="BM11" s="109"/>
      <c r="BN11" s="109"/>
      <c r="BO11" s="109"/>
      <c r="BP11" s="109"/>
      <c r="BQ11" s="109"/>
      <c r="BR11" s="6"/>
    </row>
    <row r="12" spans="3:71" ht="15.65" customHeight="1">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5" customHeight="1">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5"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1: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1: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1: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42</v>
      </c>
      <c r="AG23" s="83"/>
      <c r="AH23" s="83"/>
      <c r="AI23" s="83"/>
      <c r="AJ23" s="83"/>
      <c r="AK23" s="83"/>
      <c r="AL23" s="84"/>
      <c r="AM23" s="85" t="s">
        <v>43</v>
      </c>
      <c r="AN23" s="83"/>
      <c r="AO23" s="83"/>
      <c r="AP23" s="83"/>
      <c r="AQ23" s="83"/>
      <c r="AR23" s="83"/>
      <c r="AS23" s="84"/>
      <c r="AT23" s="85" t="s">
        <v>44</v>
      </c>
      <c r="AU23" s="83"/>
      <c r="AV23" s="83"/>
      <c r="AW23" s="83"/>
      <c r="AX23" s="83"/>
      <c r="AY23" s="83"/>
      <c r="AZ23" s="84"/>
      <c r="BA23" s="19"/>
      <c r="BB23" s="79"/>
      <c r="BC23" s="80"/>
      <c r="BD23" s="80"/>
      <c r="BE23" s="80"/>
      <c r="BF23" s="80"/>
      <c r="BG23" s="80"/>
      <c r="BH23" s="80"/>
      <c r="BI23" s="80"/>
      <c r="BJ23" s="81"/>
      <c r="BK23" s="82"/>
      <c r="BL23" s="16"/>
      <c r="BS23" s="18"/>
    </row>
    <row r="24" spans="1:71" ht="15.65" customHeight="1">
      <c r="C24" s="14"/>
      <c r="D24" s="125" t="s">
        <v>13</v>
      </c>
      <c r="E24" s="126"/>
      <c r="F24" s="126"/>
      <c r="G24" s="126"/>
      <c r="H24" s="126"/>
      <c r="I24" s="126"/>
      <c r="J24" s="127"/>
      <c r="K24" s="125" t="s">
        <v>13</v>
      </c>
      <c r="L24" s="126"/>
      <c r="M24" s="126"/>
      <c r="N24" s="126"/>
      <c r="O24" s="126"/>
      <c r="P24" s="126"/>
      <c r="Q24" s="127"/>
      <c r="R24" s="125" t="s">
        <v>13</v>
      </c>
      <c r="S24" s="126"/>
      <c r="T24" s="126"/>
      <c r="U24" s="126"/>
      <c r="V24" s="126"/>
      <c r="W24" s="126"/>
      <c r="X24" s="127"/>
      <c r="Y24" s="125" t="s">
        <v>51</v>
      </c>
      <c r="Z24" s="126"/>
      <c r="AA24" s="126"/>
      <c r="AB24" s="126"/>
      <c r="AC24" s="126"/>
      <c r="AD24" s="126"/>
      <c r="AE24" s="127"/>
      <c r="AF24" s="131" t="s">
        <v>13</v>
      </c>
      <c r="AG24" s="132"/>
      <c r="AH24" s="132"/>
      <c r="AI24" s="132"/>
      <c r="AJ24" s="132"/>
      <c r="AK24" s="132"/>
      <c r="AL24" s="133"/>
      <c r="AM24" s="131" t="s">
        <v>13</v>
      </c>
      <c r="AN24" s="132"/>
      <c r="AO24" s="132"/>
      <c r="AP24" s="132"/>
      <c r="AQ24" s="132"/>
      <c r="AR24" s="132"/>
      <c r="AS24" s="133"/>
      <c r="AT24" s="131" t="s">
        <v>13</v>
      </c>
      <c r="AU24" s="132"/>
      <c r="AV24" s="132"/>
      <c r="AW24" s="132"/>
      <c r="AX24" s="132"/>
      <c r="AY24" s="132"/>
      <c r="AZ24" s="133"/>
      <c r="BA24" s="19"/>
      <c r="BB24" s="131" t="s">
        <v>13</v>
      </c>
      <c r="BC24" s="132"/>
      <c r="BD24" s="132"/>
      <c r="BE24" s="132"/>
      <c r="BF24" s="132"/>
      <c r="BG24" s="132"/>
      <c r="BH24" s="132"/>
      <c r="BI24" s="132"/>
      <c r="BJ24" s="73"/>
      <c r="BK24" s="74"/>
      <c r="BL24" s="16"/>
      <c r="BS24" s="18"/>
    </row>
    <row r="25" spans="1: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77"/>
      <c r="BK25" s="78"/>
      <c r="BL25" s="16"/>
      <c r="BS25" s="18"/>
    </row>
    <row r="26" spans="1: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81"/>
      <c r="BK26" s="8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8"/>
      <c r="AS32" s="138"/>
      <c r="AT32" s="138"/>
      <c r="AU32" s="138"/>
      <c r="AV32" s="138"/>
      <c r="AW32" s="138"/>
      <c r="AX32" s="138"/>
      <c r="AY32" s="138"/>
      <c r="AZ32" s="138"/>
      <c r="BA32" s="138"/>
      <c r="BB32" s="138"/>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9"/>
      <c r="AS33" s="139"/>
      <c r="AT33" s="139"/>
      <c r="AU33" s="139"/>
      <c r="AV33" s="139"/>
      <c r="AW33" s="139"/>
      <c r="AX33" s="139"/>
      <c r="AY33" s="139"/>
      <c r="AZ33" s="139"/>
      <c r="BA33" s="139"/>
      <c r="BB33" s="139"/>
      <c r="BC33" s="33"/>
      <c r="BD33" s="34"/>
      <c r="BE33" s="34"/>
      <c r="BF33" s="34"/>
      <c r="BG33" s="34"/>
      <c r="BH33" s="34"/>
      <c r="BI33" s="34"/>
      <c r="BJ33" s="34"/>
      <c r="BK33" s="34"/>
      <c r="BL33" s="34"/>
      <c r="BM33" s="34"/>
      <c r="BN33" s="35"/>
      <c r="BO33" s="35"/>
      <c r="BP33" s="35"/>
      <c r="BQ33" s="36"/>
      <c r="BR33" s="37"/>
    </row>
    <row r="34" spans="3:70" ht="15.65" customHeight="1">
      <c r="C34" s="32"/>
      <c r="D34" s="140" t="s">
        <v>4</v>
      </c>
      <c r="E34" s="141"/>
      <c r="F34" s="141"/>
      <c r="G34" s="141"/>
      <c r="H34" s="141"/>
      <c r="I34" s="141"/>
      <c r="J34" s="141"/>
      <c r="K34" s="141"/>
      <c r="L34" s="141"/>
      <c r="M34" s="141"/>
      <c r="N34" s="141"/>
      <c r="O34" s="141"/>
      <c r="P34" s="141"/>
      <c r="Q34" s="142"/>
      <c r="R34" s="146" t="s">
        <v>24</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70" ht="15.65" customHeight="1">
      <c r="C35" s="32"/>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70" ht="19.25" customHeight="1">
      <c r="C38" s="32"/>
      <c r="D38" s="19"/>
      <c r="E38" s="19"/>
      <c r="F38" s="19"/>
      <c r="G38" s="19"/>
      <c r="H38" s="19"/>
      <c r="I38" s="19"/>
      <c r="J38" s="19"/>
      <c r="K38" s="19"/>
      <c r="L38" s="19"/>
      <c r="M38" s="19"/>
      <c r="N38" s="19"/>
      <c r="O38" s="19"/>
      <c r="P38" s="19"/>
      <c r="Q38" s="19"/>
      <c r="R38" s="38"/>
      <c r="S38" s="38"/>
      <c r="T38" s="38"/>
      <c r="U38" s="152" t="s">
        <v>25</v>
      </c>
      <c r="V38" s="153"/>
      <c r="W38" s="153"/>
      <c r="X38" s="153"/>
      <c r="Y38" s="153"/>
      <c r="Z38" s="153"/>
      <c r="AA38" s="153"/>
      <c r="AB38" s="153"/>
      <c r="AC38" s="153"/>
      <c r="AD38" s="153"/>
      <c r="AE38" s="153"/>
      <c r="AF38" s="153"/>
      <c r="AG38" s="153"/>
      <c r="AH38" s="153"/>
      <c r="AI38" s="153"/>
      <c r="AJ38" s="154"/>
      <c r="AK38" s="49"/>
      <c r="AL38" s="49"/>
      <c r="AM38" s="158" t="s">
        <v>13</v>
      </c>
      <c r="AN38" s="159"/>
      <c r="AO38" s="159"/>
      <c r="AP38" s="159"/>
      <c r="AQ38" s="159"/>
      <c r="AR38" s="159"/>
      <c r="AS38" s="159"/>
      <c r="AT38" s="159"/>
      <c r="AU38" s="159"/>
      <c r="AV38" s="159"/>
      <c r="AW38" s="159"/>
      <c r="AX38" s="159"/>
      <c r="AY38" s="159"/>
      <c r="AZ38" s="159"/>
      <c r="BA38" s="159"/>
      <c r="BB38" s="160"/>
      <c r="BC38" s="39"/>
      <c r="BD38" s="34"/>
      <c r="BE38" s="34"/>
      <c r="BF38" s="167" t="s">
        <v>13</v>
      </c>
      <c r="BG38" s="168"/>
      <c r="BH38" s="168"/>
      <c r="BI38" s="168"/>
      <c r="BJ38" s="167"/>
      <c r="BK38" s="168"/>
      <c r="BL38" s="168"/>
      <c r="BM38" s="168"/>
      <c r="BN38" s="167"/>
      <c r="BO38" s="168"/>
      <c r="BP38" s="168"/>
      <c r="BQ38" s="169"/>
      <c r="BR38" s="37"/>
    </row>
    <row r="39" spans="3:70" ht="19.25" customHeight="1">
      <c r="C39" s="32"/>
      <c r="D39" s="19"/>
      <c r="E39" s="19"/>
      <c r="F39" s="19"/>
      <c r="G39" s="19"/>
      <c r="H39" s="19"/>
      <c r="I39" s="19"/>
      <c r="J39" s="19"/>
      <c r="K39" s="19"/>
      <c r="L39" s="19"/>
      <c r="M39" s="19"/>
      <c r="N39" s="19"/>
      <c r="O39" s="19"/>
      <c r="P39" s="19"/>
      <c r="Q39" s="19"/>
      <c r="R39" s="38"/>
      <c r="S39" s="38"/>
      <c r="T39" s="38"/>
      <c r="U39" s="155"/>
      <c r="V39" s="156"/>
      <c r="W39" s="156"/>
      <c r="X39" s="156"/>
      <c r="Y39" s="156"/>
      <c r="Z39" s="156"/>
      <c r="AA39" s="156"/>
      <c r="AB39" s="156"/>
      <c r="AC39" s="156"/>
      <c r="AD39" s="156"/>
      <c r="AE39" s="156"/>
      <c r="AF39" s="156"/>
      <c r="AG39" s="156"/>
      <c r="AH39" s="156"/>
      <c r="AI39" s="156"/>
      <c r="AJ39" s="157"/>
      <c r="AK39" s="49"/>
      <c r="AL39" s="49"/>
      <c r="AM39" s="161"/>
      <c r="AN39" s="162"/>
      <c r="AO39" s="162"/>
      <c r="AP39" s="162"/>
      <c r="AQ39" s="162"/>
      <c r="AR39" s="162"/>
      <c r="AS39" s="162"/>
      <c r="AT39" s="162"/>
      <c r="AU39" s="162"/>
      <c r="AV39" s="162"/>
      <c r="AW39" s="162"/>
      <c r="AX39" s="162"/>
      <c r="AY39" s="162"/>
      <c r="AZ39" s="162"/>
      <c r="BA39" s="162"/>
      <c r="BB39" s="163"/>
      <c r="BC39" s="39"/>
      <c r="BD39" s="34"/>
      <c r="BE39" s="34"/>
      <c r="BF39" s="123"/>
      <c r="BG39" s="124"/>
      <c r="BH39" s="124"/>
      <c r="BI39" s="124"/>
      <c r="BJ39" s="123"/>
      <c r="BK39" s="124"/>
      <c r="BL39" s="124"/>
      <c r="BM39" s="124"/>
      <c r="BN39" s="123"/>
      <c r="BO39" s="124"/>
      <c r="BP39" s="124"/>
      <c r="BQ39" s="136"/>
      <c r="BR39" s="37"/>
    </row>
    <row r="40" spans="3:70" ht="15.65" customHeight="1">
      <c r="C40" s="32"/>
      <c r="D40" s="146" t="s">
        <v>6</v>
      </c>
      <c r="E40" s="147"/>
      <c r="F40" s="147"/>
      <c r="G40" s="147"/>
      <c r="H40" s="147"/>
      <c r="I40" s="147"/>
      <c r="J40" s="147"/>
      <c r="K40" s="147"/>
      <c r="L40" s="147"/>
      <c r="M40" s="148"/>
      <c r="N40" s="173" t="s">
        <v>13</v>
      </c>
      <c r="O40" s="174"/>
      <c r="P40" s="174"/>
      <c r="Q40" s="175"/>
      <c r="R40" s="38"/>
      <c r="S40" s="38"/>
      <c r="T40" s="38"/>
      <c r="U40" s="131" t="s">
        <v>13</v>
      </c>
      <c r="V40" s="132"/>
      <c r="W40" s="132"/>
      <c r="X40" s="132"/>
      <c r="Y40" s="132"/>
      <c r="Z40" s="132"/>
      <c r="AA40" s="132"/>
      <c r="AB40" s="132"/>
      <c r="AC40" s="132"/>
      <c r="AD40" s="132"/>
      <c r="AE40" s="132"/>
      <c r="AF40" s="132"/>
      <c r="AG40" s="132"/>
      <c r="AH40" s="132"/>
      <c r="AI40" s="132"/>
      <c r="AJ40" s="133"/>
      <c r="AK40" s="49"/>
      <c r="AL40" s="49"/>
      <c r="AM40" s="161"/>
      <c r="AN40" s="162"/>
      <c r="AO40" s="162"/>
      <c r="AP40" s="162"/>
      <c r="AQ40" s="162"/>
      <c r="AR40" s="162"/>
      <c r="AS40" s="162"/>
      <c r="AT40" s="162"/>
      <c r="AU40" s="162"/>
      <c r="AV40" s="162"/>
      <c r="AW40" s="162"/>
      <c r="AX40" s="162"/>
      <c r="AY40" s="162"/>
      <c r="AZ40" s="162"/>
      <c r="BA40" s="162"/>
      <c r="BB40" s="163"/>
      <c r="BC40" s="39"/>
      <c r="BD40" s="34"/>
      <c r="BE40" s="34"/>
      <c r="BF40" s="123"/>
      <c r="BG40" s="124"/>
      <c r="BH40" s="124"/>
      <c r="BI40" s="124"/>
      <c r="BJ40" s="123"/>
      <c r="BK40" s="124"/>
      <c r="BL40" s="124"/>
      <c r="BM40" s="124"/>
      <c r="BN40" s="123"/>
      <c r="BO40" s="124"/>
      <c r="BP40" s="124"/>
      <c r="BQ40" s="136"/>
      <c r="BR40" s="37"/>
    </row>
    <row r="41" spans="3:70" ht="15.65" customHeight="1">
      <c r="C41" s="32"/>
      <c r="D41" s="170"/>
      <c r="E41" s="171"/>
      <c r="F41" s="171"/>
      <c r="G41" s="171"/>
      <c r="H41" s="171"/>
      <c r="I41" s="171"/>
      <c r="J41" s="171"/>
      <c r="K41" s="171"/>
      <c r="L41" s="171"/>
      <c r="M41" s="172"/>
      <c r="N41" s="176"/>
      <c r="O41" s="177"/>
      <c r="P41" s="177"/>
      <c r="Q41" s="178"/>
      <c r="R41" s="38"/>
      <c r="S41" s="38"/>
      <c r="T41" s="38"/>
      <c r="U41" s="125"/>
      <c r="V41" s="126"/>
      <c r="W41" s="126"/>
      <c r="X41" s="126"/>
      <c r="Y41" s="126"/>
      <c r="Z41" s="126"/>
      <c r="AA41" s="126"/>
      <c r="AB41" s="126"/>
      <c r="AC41" s="126"/>
      <c r="AD41" s="126"/>
      <c r="AE41" s="126"/>
      <c r="AF41" s="126"/>
      <c r="AG41" s="126"/>
      <c r="AH41" s="126"/>
      <c r="AI41" s="126"/>
      <c r="AJ41" s="127"/>
      <c r="AK41" s="49"/>
      <c r="AL41" s="49"/>
      <c r="AM41" s="161"/>
      <c r="AN41" s="162"/>
      <c r="AO41" s="162"/>
      <c r="AP41" s="162"/>
      <c r="AQ41" s="162"/>
      <c r="AR41" s="162"/>
      <c r="AS41" s="162"/>
      <c r="AT41" s="162"/>
      <c r="AU41" s="162"/>
      <c r="AV41" s="162"/>
      <c r="AW41" s="162"/>
      <c r="AX41" s="162"/>
      <c r="AY41" s="162"/>
      <c r="AZ41" s="162"/>
      <c r="BA41" s="162"/>
      <c r="BB41" s="163"/>
      <c r="BC41" s="39"/>
      <c r="BD41" s="34"/>
      <c r="BE41" s="34"/>
      <c r="BF41" s="123" t="s">
        <v>13</v>
      </c>
      <c r="BG41" s="124"/>
      <c r="BH41" s="124"/>
      <c r="BI41" s="124"/>
      <c r="BJ41" s="123" t="s">
        <v>13</v>
      </c>
      <c r="BK41" s="124"/>
      <c r="BL41" s="124"/>
      <c r="BM41" s="124"/>
      <c r="BN41" s="123" t="s">
        <v>13</v>
      </c>
      <c r="BO41" s="124"/>
      <c r="BP41" s="124"/>
      <c r="BQ41" s="136"/>
      <c r="BR41" s="37"/>
    </row>
    <row r="42" spans="3:70" ht="15.65" customHeight="1">
      <c r="C42" s="32"/>
      <c r="D42" s="170"/>
      <c r="E42" s="171"/>
      <c r="F42" s="171"/>
      <c r="G42" s="171"/>
      <c r="H42" s="171"/>
      <c r="I42" s="171"/>
      <c r="J42" s="171"/>
      <c r="K42" s="171"/>
      <c r="L42" s="171"/>
      <c r="M42" s="172"/>
      <c r="N42" s="176"/>
      <c r="O42" s="177"/>
      <c r="P42" s="177"/>
      <c r="Q42" s="178"/>
      <c r="R42" s="52"/>
      <c r="S42" s="52"/>
      <c r="T42" s="52"/>
      <c r="U42" s="128"/>
      <c r="V42" s="129"/>
      <c r="W42" s="129"/>
      <c r="X42" s="129"/>
      <c r="Y42" s="129"/>
      <c r="Z42" s="129"/>
      <c r="AA42" s="129"/>
      <c r="AB42" s="129"/>
      <c r="AC42" s="129"/>
      <c r="AD42" s="129"/>
      <c r="AE42" s="129"/>
      <c r="AF42" s="129"/>
      <c r="AG42" s="129"/>
      <c r="AH42" s="129"/>
      <c r="AI42" s="129"/>
      <c r="AJ42" s="130"/>
      <c r="AK42" s="49"/>
      <c r="AL42" s="49"/>
      <c r="AM42" s="161"/>
      <c r="AN42" s="162"/>
      <c r="AO42" s="162"/>
      <c r="AP42" s="162"/>
      <c r="AQ42" s="162"/>
      <c r="AR42" s="162"/>
      <c r="AS42" s="162"/>
      <c r="AT42" s="162"/>
      <c r="AU42" s="162"/>
      <c r="AV42" s="162"/>
      <c r="AW42" s="162"/>
      <c r="AX42" s="162"/>
      <c r="AY42" s="162"/>
      <c r="AZ42" s="162"/>
      <c r="BA42" s="162"/>
      <c r="BB42" s="163"/>
      <c r="BC42" s="39"/>
      <c r="BD42" s="39"/>
      <c r="BE42" s="39"/>
      <c r="BF42" s="123"/>
      <c r="BG42" s="124"/>
      <c r="BH42" s="124"/>
      <c r="BI42" s="124"/>
      <c r="BJ42" s="123"/>
      <c r="BK42" s="124"/>
      <c r="BL42" s="124"/>
      <c r="BM42" s="124"/>
      <c r="BN42" s="123"/>
      <c r="BO42" s="124"/>
      <c r="BP42" s="124"/>
      <c r="BQ42" s="136"/>
      <c r="BR42" s="37"/>
    </row>
    <row r="43" spans="3:70" ht="19.25" customHeight="1">
      <c r="C43" s="32"/>
      <c r="D43" s="149"/>
      <c r="E43" s="150"/>
      <c r="F43" s="150"/>
      <c r="G43" s="150"/>
      <c r="H43" s="150"/>
      <c r="I43" s="150"/>
      <c r="J43" s="150"/>
      <c r="K43" s="150"/>
      <c r="L43" s="150"/>
      <c r="M43" s="151"/>
      <c r="N43" s="179"/>
      <c r="O43" s="180"/>
      <c r="P43" s="180"/>
      <c r="Q43" s="181"/>
      <c r="R43" s="52"/>
      <c r="S43" s="52"/>
      <c r="T43" s="52"/>
      <c r="U43" s="152" t="s">
        <v>26</v>
      </c>
      <c r="V43" s="153"/>
      <c r="W43" s="153"/>
      <c r="X43" s="153"/>
      <c r="Y43" s="153"/>
      <c r="Z43" s="153"/>
      <c r="AA43" s="153"/>
      <c r="AB43" s="153"/>
      <c r="AC43" s="153"/>
      <c r="AD43" s="153"/>
      <c r="AE43" s="153"/>
      <c r="AF43" s="153"/>
      <c r="AG43" s="153"/>
      <c r="AH43" s="153"/>
      <c r="AI43" s="153"/>
      <c r="AJ43" s="154"/>
      <c r="AK43" s="49"/>
      <c r="AL43" s="49"/>
      <c r="AM43" s="161"/>
      <c r="AN43" s="162"/>
      <c r="AO43" s="162"/>
      <c r="AP43" s="162"/>
      <c r="AQ43" s="162"/>
      <c r="AR43" s="162"/>
      <c r="AS43" s="162"/>
      <c r="AT43" s="162"/>
      <c r="AU43" s="162"/>
      <c r="AV43" s="162"/>
      <c r="AW43" s="162"/>
      <c r="AX43" s="162"/>
      <c r="AY43" s="162"/>
      <c r="AZ43" s="162"/>
      <c r="BA43" s="162"/>
      <c r="BB43" s="163"/>
      <c r="BC43" s="39"/>
      <c r="BD43" s="34"/>
      <c r="BE43" s="34"/>
      <c r="BF43" s="123"/>
      <c r="BG43" s="124"/>
      <c r="BH43" s="124"/>
      <c r="BI43" s="124"/>
      <c r="BJ43" s="123"/>
      <c r="BK43" s="124"/>
      <c r="BL43" s="124"/>
      <c r="BM43" s="124"/>
      <c r="BN43" s="123"/>
      <c r="BO43" s="124"/>
      <c r="BP43" s="124"/>
      <c r="BQ43" s="136"/>
      <c r="BR43" s="37"/>
    </row>
    <row r="44" spans="3:70" ht="19.25" customHeight="1">
      <c r="C44" s="32"/>
      <c r="D44" s="38"/>
      <c r="E44" s="38"/>
      <c r="F44" s="38"/>
      <c r="G44" s="38"/>
      <c r="H44" s="38"/>
      <c r="I44" s="38"/>
      <c r="J44" s="38"/>
      <c r="K44" s="38"/>
      <c r="L44" s="38"/>
      <c r="M44" s="38"/>
      <c r="N44" s="38"/>
      <c r="O44" s="38"/>
      <c r="P44" s="38"/>
      <c r="Q44" s="38"/>
      <c r="R44" s="38"/>
      <c r="S44" s="38"/>
      <c r="T44" s="38"/>
      <c r="U44" s="155"/>
      <c r="V44" s="156"/>
      <c r="W44" s="156"/>
      <c r="X44" s="156"/>
      <c r="Y44" s="156"/>
      <c r="Z44" s="156"/>
      <c r="AA44" s="156"/>
      <c r="AB44" s="156"/>
      <c r="AC44" s="156"/>
      <c r="AD44" s="156"/>
      <c r="AE44" s="156"/>
      <c r="AF44" s="156"/>
      <c r="AG44" s="156"/>
      <c r="AH44" s="156"/>
      <c r="AI44" s="156"/>
      <c r="AJ44" s="157"/>
      <c r="AK44" s="49"/>
      <c r="AL44" s="49"/>
      <c r="AM44" s="161"/>
      <c r="AN44" s="162"/>
      <c r="AO44" s="162"/>
      <c r="AP44" s="162"/>
      <c r="AQ44" s="162"/>
      <c r="AR44" s="162"/>
      <c r="AS44" s="162"/>
      <c r="AT44" s="162"/>
      <c r="AU44" s="162"/>
      <c r="AV44" s="162"/>
      <c r="AW44" s="162"/>
      <c r="AX44" s="162"/>
      <c r="AY44" s="162"/>
      <c r="AZ44" s="162"/>
      <c r="BA44" s="162"/>
      <c r="BB44" s="163"/>
      <c r="BC44" s="39"/>
      <c r="BD44" s="53"/>
      <c r="BE44" s="53"/>
      <c r="BF44" s="123"/>
      <c r="BG44" s="124"/>
      <c r="BH44" s="124"/>
      <c r="BI44" s="124"/>
      <c r="BJ44" s="123"/>
      <c r="BK44" s="124"/>
      <c r="BL44" s="124"/>
      <c r="BM44" s="124"/>
      <c r="BN44" s="123"/>
      <c r="BO44" s="124"/>
      <c r="BP44" s="124"/>
      <c r="BQ44" s="136"/>
      <c r="BR44" s="37"/>
    </row>
    <row r="45" spans="3:70" ht="15.65" customHeight="1">
      <c r="C45" s="32"/>
      <c r="D45" s="19"/>
      <c r="E45" s="19"/>
      <c r="F45" s="19"/>
      <c r="G45" s="19"/>
      <c r="H45" s="19"/>
      <c r="I45" s="19"/>
      <c r="J45" s="19"/>
      <c r="K45" s="19"/>
      <c r="L45" s="19"/>
      <c r="M45" s="19"/>
      <c r="N45" s="19"/>
      <c r="O45" s="19"/>
      <c r="P45" s="19"/>
      <c r="Q45" s="19"/>
      <c r="R45" s="38"/>
      <c r="S45" s="38"/>
      <c r="T45" s="38"/>
      <c r="U45" s="131" t="s">
        <v>13</v>
      </c>
      <c r="V45" s="132"/>
      <c r="W45" s="132"/>
      <c r="X45" s="132"/>
      <c r="Y45" s="132"/>
      <c r="Z45" s="132"/>
      <c r="AA45" s="132"/>
      <c r="AB45" s="132"/>
      <c r="AC45" s="132"/>
      <c r="AD45" s="132"/>
      <c r="AE45" s="132"/>
      <c r="AF45" s="132"/>
      <c r="AG45" s="132"/>
      <c r="AH45" s="132"/>
      <c r="AI45" s="132"/>
      <c r="AJ45" s="133"/>
      <c r="AK45" s="49"/>
      <c r="AL45" s="49"/>
      <c r="AM45" s="161"/>
      <c r="AN45" s="162"/>
      <c r="AO45" s="162"/>
      <c r="AP45" s="162"/>
      <c r="AQ45" s="162"/>
      <c r="AR45" s="162"/>
      <c r="AS45" s="162"/>
      <c r="AT45" s="162"/>
      <c r="AU45" s="162"/>
      <c r="AV45" s="162"/>
      <c r="AW45" s="162"/>
      <c r="AX45" s="162"/>
      <c r="AY45" s="162"/>
      <c r="AZ45" s="162"/>
      <c r="BA45" s="162"/>
      <c r="BB45" s="163"/>
      <c r="BC45" s="39"/>
      <c r="BD45" s="53"/>
      <c r="BE45" s="53"/>
      <c r="BF45" s="123" t="s">
        <v>8</v>
      </c>
      <c r="BG45" s="124"/>
      <c r="BH45" s="124"/>
      <c r="BI45" s="124"/>
      <c r="BJ45" s="123" t="s">
        <v>9</v>
      </c>
      <c r="BK45" s="124"/>
      <c r="BL45" s="124"/>
      <c r="BM45" s="124"/>
      <c r="BN45" s="123" t="s">
        <v>10</v>
      </c>
      <c r="BO45" s="124"/>
      <c r="BP45" s="124"/>
      <c r="BQ45" s="136"/>
      <c r="BR45" s="37"/>
    </row>
    <row r="46" spans="3:70" ht="15.65" customHeight="1">
      <c r="C46" s="32"/>
      <c r="D46" s="19"/>
      <c r="E46" s="19"/>
      <c r="F46" s="19"/>
      <c r="G46" s="19"/>
      <c r="H46" s="19"/>
      <c r="I46" s="19"/>
      <c r="J46" s="19"/>
      <c r="K46" s="19"/>
      <c r="L46" s="19"/>
      <c r="M46" s="19"/>
      <c r="N46" s="19"/>
      <c r="O46" s="19"/>
      <c r="P46" s="19"/>
      <c r="Q46" s="19"/>
      <c r="R46" s="38"/>
      <c r="S46" s="38"/>
      <c r="T46" s="38"/>
      <c r="U46" s="125"/>
      <c r="V46" s="126"/>
      <c r="W46" s="126"/>
      <c r="X46" s="126"/>
      <c r="Y46" s="126"/>
      <c r="Z46" s="126"/>
      <c r="AA46" s="126"/>
      <c r="AB46" s="126"/>
      <c r="AC46" s="126"/>
      <c r="AD46" s="126"/>
      <c r="AE46" s="126"/>
      <c r="AF46" s="126"/>
      <c r="AG46" s="126"/>
      <c r="AH46" s="126"/>
      <c r="AI46" s="126"/>
      <c r="AJ46" s="127"/>
      <c r="AK46" s="49"/>
      <c r="AL46" s="49"/>
      <c r="AM46" s="164"/>
      <c r="AN46" s="165"/>
      <c r="AO46" s="165"/>
      <c r="AP46" s="165"/>
      <c r="AQ46" s="165"/>
      <c r="AR46" s="165"/>
      <c r="AS46" s="165"/>
      <c r="AT46" s="165"/>
      <c r="AU46" s="165"/>
      <c r="AV46" s="165"/>
      <c r="AW46" s="165"/>
      <c r="AX46" s="165"/>
      <c r="AY46" s="165"/>
      <c r="AZ46" s="165"/>
      <c r="BA46" s="165"/>
      <c r="BB46" s="166"/>
      <c r="BC46" s="39"/>
      <c r="BD46" s="53"/>
      <c r="BE46" s="53"/>
      <c r="BF46" s="123"/>
      <c r="BG46" s="124"/>
      <c r="BH46" s="124"/>
      <c r="BI46" s="124"/>
      <c r="BJ46" s="123"/>
      <c r="BK46" s="124"/>
      <c r="BL46" s="124"/>
      <c r="BM46" s="124"/>
      <c r="BN46" s="123"/>
      <c r="BO46" s="124"/>
      <c r="BP46" s="124"/>
      <c r="BQ46" s="136"/>
      <c r="BR46" s="37"/>
    </row>
    <row r="47" spans="3:70" ht="15.65" customHeight="1">
      <c r="C47" s="32"/>
      <c r="D47" s="189" t="s">
        <v>7</v>
      </c>
      <c r="E47" s="190"/>
      <c r="F47" s="190"/>
      <c r="G47" s="190"/>
      <c r="H47" s="190"/>
      <c r="I47" s="190"/>
      <c r="J47" s="190"/>
      <c r="K47" s="190"/>
      <c r="L47" s="190"/>
      <c r="M47" s="191"/>
      <c r="N47" s="173" t="s">
        <v>13</v>
      </c>
      <c r="O47" s="174"/>
      <c r="P47" s="174"/>
      <c r="Q47" s="175"/>
      <c r="R47" s="38"/>
      <c r="S47" s="38"/>
      <c r="T47" s="38"/>
      <c r="U47" s="128"/>
      <c r="V47" s="129"/>
      <c r="W47" s="129"/>
      <c r="X47" s="129"/>
      <c r="Y47" s="129"/>
      <c r="Z47" s="129"/>
      <c r="AA47" s="129"/>
      <c r="AB47" s="129"/>
      <c r="AC47" s="129"/>
      <c r="AD47" s="129"/>
      <c r="AE47" s="129"/>
      <c r="AF47" s="129"/>
      <c r="AG47" s="129"/>
      <c r="AH47" s="129"/>
      <c r="AI47" s="129"/>
      <c r="AJ47" s="130"/>
      <c r="AK47" s="49"/>
      <c r="AL47" s="49"/>
      <c r="AM47" s="19"/>
      <c r="AN47" s="19"/>
      <c r="AO47" s="19"/>
      <c r="AP47" s="19"/>
      <c r="AQ47" s="19"/>
      <c r="AR47" s="19"/>
      <c r="AS47" s="19"/>
      <c r="AT47" s="19"/>
      <c r="AU47" s="19"/>
      <c r="AV47" s="19"/>
      <c r="AW47" s="19"/>
      <c r="AX47" s="19"/>
      <c r="AY47" s="19"/>
      <c r="AZ47" s="19"/>
      <c r="BA47" s="19"/>
      <c r="BB47" s="19"/>
      <c r="BC47" s="39"/>
      <c r="BD47" s="53"/>
      <c r="BE47" s="53"/>
      <c r="BF47" s="134"/>
      <c r="BG47" s="135"/>
      <c r="BH47" s="135"/>
      <c r="BI47" s="135"/>
      <c r="BJ47" s="134"/>
      <c r="BK47" s="135"/>
      <c r="BL47" s="135"/>
      <c r="BM47" s="135"/>
      <c r="BN47" s="134"/>
      <c r="BO47" s="135"/>
      <c r="BP47" s="135"/>
      <c r="BQ47" s="137"/>
      <c r="BR47" s="37"/>
    </row>
    <row r="48" spans="3:70" ht="15.5" customHeight="1">
      <c r="C48" s="32"/>
      <c r="D48" s="192"/>
      <c r="E48" s="193"/>
      <c r="F48" s="193"/>
      <c r="G48" s="193"/>
      <c r="H48" s="193"/>
      <c r="I48" s="193"/>
      <c r="J48" s="193"/>
      <c r="K48" s="193"/>
      <c r="L48" s="193"/>
      <c r="M48" s="194"/>
      <c r="N48" s="176"/>
      <c r="O48" s="177"/>
      <c r="P48" s="177"/>
      <c r="Q48" s="178"/>
      <c r="R48" s="38"/>
      <c r="S48" s="38"/>
      <c r="T48" s="38"/>
      <c r="U48" s="152" t="s">
        <v>27</v>
      </c>
      <c r="V48" s="153"/>
      <c r="W48" s="153"/>
      <c r="X48" s="153"/>
      <c r="Y48" s="153"/>
      <c r="Z48" s="153"/>
      <c r="AA48" s="153"/>
      <c r="AB48" s="153"/>
      <c r="AC48" s="153"/>
      <c r="AD48" s="153"/>
      <c r="AE48" s="153"/>
      <c r="AF48" s="153"/>
      <c r="AG48" s="153"/>
      <c r="AH48" s="153"/>
      <c r="AI48" s="153"/>
      <c r="AJ48" s="154"/>
      <c r="AK48" s="19"/>
      <c r="AL48" s="19"/>
      <c r="AM48" s="198" t="s">
        <v>28</v>
      </c>
      <c r="AN48" s="199"/>
      <c r="AO48" s="199"/>
      <c r="AP48" s="199"/>
      <c r="AQ48" s="199"/>
      <c r="AR48" s="200"/>
      <c r="AS48" s="198" t="s">
        <v>29</v>
      </c>
      <c r="AT48" s="199"/>
      <c r="AU48" s="199"/>
      <c r="AV48" s="199"/>
      <c r="AW48" s="199"/>
      <c r="AX48" s="200"/>
      <c r="AY48" s="182" t="s">
        <v>30</v>
      </c>
      <c r="AZ48" s="183"/>
      <c r="BA48" s="183"/>
      <c r="BB48" s="183"/>
      <c r="BC48" s="183"/>
      <c r="BD48" s="184"/>
      <c r="BE48" s="19"/>
      <c r="BF48" s="19"/>
      <c r="BG48" s="19"/>
      <c r="BH48" s="19"/>
      <c r="BI48" s="19"/>
      <c r="BJ48" s="19"/>
      <c r="BK48" s="19"/>
      <c r="BL48" s="19"/>
      <c r="BM48" s="19"/>
      <c r="BN48" s="19"/>
      <c r="BO48" s="19"/>
      <c r="BP48" s="19"/>
      <c r="BQ48" s="19"/>
      <c r="BR48" s="37"/>
    </row>
    <row r="49" spans="1:71" ht="15.5" customHeight="1">
      <c r="C49" s="32"/>
      <c r="D49" s="192"/>
      <c r="E49" s="193"/>
      <c r="F49" s="193"/>
      <c r="G49" s="193"/>
      <c r="H49" s="193"/>
      <c r="I49" s="193"/>
      <c r="J49" s="193"/>
      <c r="K49" s="193"/>
      <c r="L49" s="193"/>
      <c r="M49" s="194"/>
      <c r="N49" s="176"/>
      <c r="O49" s="177"/>
      <c r="P49" s="177"/>
      <c r="Q49" s="178"/>
      <c r="R49" s="38"/>
      <c r="S49" s="38"/>
      <c r="T49" s="38"/>
      <c r="U49" s="155"/>
      <c r="V49" s="156"/>
      <c r="W49" s="156"/>
      <c r="X49" s="156"/>
      <c r="Y49" s="156"/>
      <c r="Z49" s="156"/>
      <c r="AA49" s="156"/>
      <c r="AB49" s="156"/>
      <c r="AC49" s="156"/>
      <c r="AD49" s="156"/>
      <c r="AE49" s="156"/>
      <c r="AF49" s="156"/>
      <c r="AG49" s="156"/>
      <c r="AH49" s="156"/>
      <c r="AI49" s="156"/>
      <c r="AJ49" s="157"/>
      <c r="AK49" s="19"/>
      <c r="AL49" s="19"/>
      <c r="AM49" s="201"/>
      <c r="AN49" s="202"/>
      <c r="AO49" s="202"/>
      <c r="AP49" s="202"/>
      <c r="AQ49" s="202"/>
      <c r="AR49" s="203"/>
      <c r="AS49" s="201"/>
      <c r="AT49" s="202"/>
      <c r="AU49" s="202"/>
      <c r="AV49" s="202"/>
      <c r="AW49" s="202"/>
      <c r="AX49" s="203"/>
      <c r="AY49" s="185"/>
      <c r="AZ49" s="186"/>
      <c r="BA49" s="186"/>
      <c r="BB49" s="186"/>
      <c r="BC49" s="186"/>
      <c r="BD49" s="187"/>
      <c r="BE49" s="19"/>
      <c r="BF49" s="19"/>
      <c r="BG49" s="19"/>
      <c r="BH49" s="19"/>
      <c r="BI49" s="19"/>
      <c r="BJ49" s="19"/>
      <c r="BK49" s="19"/>
      <c r="BL49" s="19"/>
      <c r="BM49" s="19"/>
      <c r="BN49" s="19"/>
      <c r="BO49" s="19"/>
      <c r="BP49" s="19"/>
      <c r="BQ49" s="19"/>
      <c r="BR49" s="37"/>
    </row>
    <row r="50" spans="1:71" ht="15.5" customHeight="1">
      <c r="C50" s="32"/>
      <c r="D50" s="195"/>
      <c r="E50" s="196"/>
      <c r="F50" s="196"/>
      <c r="G50" s="196"/>
      <c r="H50" s="196"/>
      <c r="I50" s="196"/>
      <c r="J50" s="196"/>
      <c r="K50" s="196"/>
      <c r="L50" s="196"/>
      <c r="M50" s="197"/>
      <c r="N50" s="179"/>
      <c r="O50" s="180"/>
      <c r="P50" s="180"/>
      <c r="Q50" s="181"/>
      <c r="R50" s="38"/>
      <c r="S50" s="38"/>
      <c r="T50" s="38"/>
      <c r="U50" s="131" t="s">
        <v>13</v>
      </c>
      <c r="V50" s="132"/>
      <c r="W50" s="132"/>
      <c r="X50" s="132"/>
      <c r="Y50" s="132"/>
      <c r="Z50" s="132"/>
      <c r="AA50" s="132"/>
      <c r="AB50" s="132"/>
      <c r="AC50" s="132"/>
      <c r="AD50" s="132"/>
      <c r="AE50" s="132"/>
      <c r="AF50" s="132"/>
      <c r="AG50" s="132"/>
      <c r="AH50" s="132"/>
      <c r="AI50" s="132"/>
      <c r="AJ50" s="133"/>
      <c r="AK50" s="19"/>
      <c r="AL50" s="19"/>
      <c r="AM50" s="188" t="s">
        <v>13</v>
      </c>
      <c r="AN50" s="188"/>
      <c r="AO50" s="188"/>
      <c r="AP50" s="188"/>
      <c r="AQ50" s="188"/>
      <c r="AR50" s="188"/>
      <c r="AS50" s="188" t="s">
        <v>13</v>
      </c>
      <c r="AT50" s="188"/>
      <c r="AU50" s="188"/>
      <c r="AV50" s="188"/>
      <c r="AW50" s="188"/>
      <c r="AX50" s="188"/>
      <c r="AY50" s="188" t="s">
        <v>13</v>
      </c>
      <c r="AZ50" s="188"/>
      <c r="BA50" s="188"/>
      <c r="BB50" s="188"/>
      <c r="BC50" s="188"/>
      <c r="BD50" s="188"/>
      <c r="BE50" s="19"/>
      <c r="BF50" s="19"/>
      <c r="BG50" s="19"/>
      <c r="BH50" s="19"/>
      <c r="BI50" s="19"/>
      <c r="BJ50" s="19"/>
      <c r="BK50" s="19"/>
      <c r="BL50" s="19"/>
      <c r="BM50" s="19"/>
      <c r="BN50" s="19"/>
      <c r="BO50" s="19"/>
      <c r="BP50" s="19"/>
      <c r="BQ50" s="19"/>
      <c r="BR50" s="37"/>
    </row>
    <row r="51" spans="1:71" ht="15.5" customHeight="1">
      <c r="C51" s="32"/>
      <c r="D51" s="19"/>
      <c r="E51" s="19"/>
      <c r="F51" s="19"/>
      <c r="G51" s="19"/>
      <c r="H51" s="19"/>
      <c r="I51" s="19"/>
      <c r="J51" s="19"/>
      <c r="K51" s="19"/>
      <c r="L51" s="19"/>
      <c r="M51" s="19"/>
      <c r="N51" s="19"/>
      <c r="O51" s="19"/>
      <c r="P51" s="19"/>
      <c r="Q51" s="19"/>
      <c r="R51" s="38"/>
      <c r="S51" s="38"/>
      <c r="T51" s="38"/>
      <c r="U51" s="125"/>
      <c r="V51" s="126"/>
      <c r="W51" s="126"/>
      <c r="X51" s="126"/>
      <c r="Y51" s="126"/>
      <c r="Z51" s="126"/>
      <c r="AA51" s="126"/>
      <c r="AB51" s="126"/>
      <c r="AC51" s="126"/>
      <c r="AD51" s="126"/>
      <c r="AE51" s="126"/>
      <c r="AF51" s="126"/>
      <c r="AG51" s="126"/>
      <c r="AH51" s="126"/>
      <c r="AI51" s="126"/>
      <c r="AJ51" s="127"/>
      <c r="AK51" s="19"/>
      <c r="AL51" s="19"/>
      <c r="AM51" s="188"/>
      <c r="AN51" s="188"/>
      <c r="AO51" s="188"/>
      <c r="AP51" s="188"/>
      <c r="AQ51" s="188"/>
      <c r="AR51" s="188"/>
      <c r="AS51" s="188"/>
      <c r="AT51" s="188"/>
      <c r="AU51" s="188"/>
      <c r="AV51" s="188"/>
      <c r="AW51" s="188"/>
      <c r="AX51" s="188"/>
      <c r="AY51" s="188"/>
      <c r="AZ51" s="188"/>
      <c r="BA51" s="188"/>
      <c r="BB51" s="188"/>
      <c r="BC51" s="188"/>
      <c r="BD51" s="188"/>
      <c r="BE51" s="19"/>
      <c r="BF51" s="19"/>
      <c r="BG51" s="19"/>
      <c r="BH51" s="19"/>
      <c r="BI51" s="19"/>
      <c r="BJ51" s="19"/>
      <c r="BK51" s="19"/>
      <c r="BL51" s="19"/>
      <c r="BM51" s="19"/>
      <c r="BN51" s="19"/>
      <c r="BO51" s="19"/>
      <c r="BP51" s="19"/>
      <c r="BQ51" s="19"/>
      <c r="BR51" s="37"/>
    </row>
    <row r="52" spans="1:71" ht="15.65" customHeight="1">
      <c r="C52" s="32"/>
      <c r="D52" s="50"/>
      <c r="E52" s="50"/>
      <c r="F52" s="50"/>
      <c r="G52" s="50"/>
      <c r="H52" s="50"/>
      <c r="I52" s="50"/>
      <c r="J52" s="50"/>
      <c r="K52" s="50"/>
      <c r="L52" s="50"/>
      <c r="M52" s="50"/>
      <c r="N52" s="20"/>
      <c r="O52" s="20"/>
      <c r="P52" s="20"/>
      <c r="Q52" s="20"/>
      <c r="R52" s="38"/>
      <c r="S52" s="38"/>
      <c r="T52" s="61"/>
      <c r="U52" s="128"/>
      <c r="V52" s="129"/>
      <c r="W52" s="129"/>
      <c r="X52" s="129"/>
      <c r="Y52" s="129"/>
      <c r="Z52" s="129"/>
      <c r="AA52" s="129"/>
      <c r="AB52" s="129"/>
      <c r="AC52" s="129"/>
      <c r="AD52" s="129"/>
      <c r="AE52" s="129"/>
      <c r="AF52" s="129"/>
      <c r="AG52" s="129"/>
      <c r="AH52" s="129"/>
      <c r="AI52" s="129"/>
      <c r="AJ52" s="130"/>
      <c r="AK52" s="19"/>
      <c r="AL52" s="37"/>
      <c r="AM52" s="188"/>
      <c r="AN52" s="188"/>
      <c r="AO52" s="188"/>
      <c r="AP52" s="188"/>
      <c r="AQ52" s="188"/>
      <c r="AR52" s="188"/>
      <c r="AS52" s="188"/>
      <c r="AT52" s="188"/>
      <c r="AU52" s="188"/>
      <c r="AV52" s="188"/>
      <c r="AW52" s="188"/>
      <c r="AX52" s="188"/>
      <c r="AY52" s="188"/>
      <c r="AZ52" s="188"/>
      <c r="BA52" s="188"/>
      <c r="BB52" s="188"/>
      <c r="BC52" s="188"/>
      <c r="BD52" s="188"/>
      <c r="BE52" s="19"/>
      <c r="BF52" s="19"/>
      <c r="BG52" s="19"/>
      <c r="BH52" s="19"/>
      <c r="BI52" s="19"/>
      <c r="BJ52" s="19"/>
      <c r="BK52" s="19"/>
      <c r="BL52" s="19"/>
      <c r="BM52" s="19"/>
      <c r="BN52" s="19"/>
      <c r="BO52" s="19"/>
      <c r="BP52" s="19"/>
      <c r="BQ52" s="19"/>
      <c r="BR52" s="37"/>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60"/>
      <c r="AN53" s="60"/>
      <c r="AO53" s="60"/>
      <c r="AP53" s="60"/>
      <c r="AQ53" s="60"/>
      <c r="AR53" s="60"/>
      <c r="AS53" s="60"/>
      <c r="AT53" s="60"/>
      <c r="AU53" s="60"/>
      <c r="AV53" s="60"/>
      <c r="AW53" s="60"/>
      <c r="AX53" s="60"/>
      <c r="AY53" s="60"/>
      <c r="AZ53" s="60"/>
      <c r="BA53" s="60"/>
      <c r="BB53" s="60"/>
      <c r="BC53" s="39"/>
      <c r="BD53" s="53"/>
      <c r="BE53" s="53"/>
      <c r="BF53" s="19"/>
      <c r="BG53" s="19"/>
      <c r="BH53" s="19"/>
      <c r="BI53" s="19"/>
      <c r="BJ53" s="19"/>
      <c r="BK53" s="19"/>
      <c r="BL53" s="19"/>
      <c r="BM53" s="19"/>
      <c r="BN53" s="19"/>
      <c r="BO53" s="19"/>
      <c r="BP53" s="19"/>
      <c r="BQ53" s="19"/>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42" t="s">
        <v>45</v>
      </c>
      <c r="V54" s="38"/>
      <c r="W54" s="38"/>
      <c r="X54" s="38"/>
      <c r="Y54" s="38"/>
      <c r="Z54" s="38"/>
      <c r="AA54" s="38"/>
      <c r="AB54" s="38"/>
      <c r="AC54" s="38"/>
      <c r="AD54" s="38"/>
      <c r="AE54" s="38"/>
      <c r="AF54" s="38"/>
      <c r="AG54" s="38"/>
      <c r="AH54" s="38"/>
      <c r="AI54" s="38"/>
      <c r="AJ54" s="38"/>
      <c r="AK54" s="49"/>
      <c r="AL54" s="49"/>
      <c r="AM54" s="42" t="s">
        <v>46</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5" customHeight="1">
      <c r="A55" s="25"/>
      <c r="B55" s="25"/>
      <c r="C55" s="32"/>
      <c r="D55" s="50"/>
      <c r="E55" s="50"/>
      <c r="F55" s="50"/>
      <c r="G55" s="50"/>
      <c r="H55" s="50"/>
      <c r="I55" s="50"/>
      <c r="J55" s="50"/>
      <c r="K55" s="50"/>
      <c r="L55" s="50"/>
      <c r="M55" s="50"/>
      <c r="N55" s="50"/>
      <c r="O55" s="50"/>
      <c r="P55" s="50"/>
      <c r="Q55" s="50"/>
      <c r="R55" s="38"/>
      <c r="S55" s="38"/>
      <c r="T55" s="38"/>
      <c r="U55" s="214" t="s">
        <v>13</v>
      </c>
      <c r="V55" s="215"/>
      <c r="W55" s="215"/>
      <c r="X55" s="215"/>
      <c r="Y55" s="215"/>
      <c r="Z55" s="215"/>
      <c r="AA55" s="215"/>
      <c r="AB55" s="215"/>
      <c r="AC55" s="215"/>
      <c r="AD55" s="215"/>
      <c r="AE55" s="218" t="s">
        <v>47</v>
      </c>
      <c r="AF55" s="218"/>
      <c r="AG55" s="218"/>
      <c r="AH55" s="218"/>
      <c r="AI55" s="218"/>
      <c r="AJ55" s="219"/>
      <c r="AK55" s="49"/>
      <c r="AL55" s="49"/>
      <c r="AM55" s="158" t="s">
        <v>13</v>
      </c>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60"/>
      <c r="BR55" s="37"/>
      <c r="BS55" s="25"/>
    </row>
    <row r="56" spans="1:71" ht="15.5" customHeight="1">
      <c r="A56" s="25"/>
      <c r="B56" s="25"/>
      <c r="C56" s="32"/>
      <c r="D56" s="50"/>
      <c r="E56" s="50"/>
      <c r="F56" s="50"/>
      <c r="G56" s="50"/>
      <c r="H56" s="50"/>
      <c r="I56" s="50"/>
      <c r="J56" s="50"/>
      <c r="K56" s="50"/>
      <c r="L56" s="50"/>
      <c r="M56" s="50"/>
      <c r="N56" s="50"/>
      <c r="O56" s="50"/>
      <c r="P56" s="50"/>
      <c r="Q56" s="50"/>
      <c r="R56" s="38"/>
      <c r="S56" s="38"/>
      <c r="T56" s="38"/>
      <c r="U56" s="216"/>
      <c r="V56" s="217"/>
      <c r="W56" s="217"/>
      <c r="X56" s="217"/>
      <c r="Y56" s="217"/>
      <c r="Z56" s="217"/>
      <c r="AA56" s="217"/>
      <c r="AB56" s="217"/>
      <c r="AC56" s="217"/>
      <c r="AD56" s="217"/>
      <c r="AE56" s="220"/>
      <c r="AF56" s="220"/>
      <c r="AG56" s="220"/>
      <c r="AH56" s="220"/>
      <c r="AI56" s="220"/>
      <c r="AJ56" s="221"/>
      <c r="AK56" s="49"/>
      <c r="AL56" s="49"/>
      <c r="AM56" s="161"/>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37"/>
      <c r="BS56" s="25"/>
    </row>
    <row r="57" spans="1:71" ht="15.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7"/>
      <c r="BS57" s="25"/>
    </row>
    <row r="58" spans="1:71" ht="15.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7"/>
      <c r="BS58" s="25"/>
    </row>
    <row r="59" spans="1:71" ht="15.5"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7"/>
      <c r="BS59" s="25"/>
    </row>
    <row r="60" spans="1:71" ht="15.65"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49999999999999" customHeight="1">
      <c r="C61" s="32"/>
      <c r="D61" s="62"/>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5" customHeight="1">
      <c r="C62" s="32"/>
      <c r="D62" s="222" t="s">
        <v>12</v>
      </c>
      <c r="E62" s="222"/>
      <c r="F62" s="222"/>
      <c r="G62" s="222"/>
      <c r="H62" s="222"/>
      <c r="I62" s="222"/>
      <c r="J62" s="222"/>
      <c r="K62" s="222"/>
      <c r="L62" s="222"/>
      <c r="M62" s="223"/>
      <c r="N62" s="173" t="s">
        <v>51</v>
      </c>
      <c r="O62" s="174"/>
      <c r="P62" s="174"/>
      <c r="Q62" s="175"/>
      <c r="R62" s="38"/>
      <c r="S62" s="38"/>
      <c r="T62" s="38"/>
      <c r="U62" s="158" t="s">
        <v>52</v>
      </c>
      <c r="V62" s="159"/>
      <c r="W62" s="159"/>
      <c r="X62" s="159"/>
      <c r="Y62" s="159"/>
      <c r="Z62" s="159"/>
      <c r="AA62" s="159"/>
      <c r="AB62" s="159"/>
      <c r="AC62" s="159"/>
      <c r="AD62" s="159"/>
      <c r="AE62" s="159"/>
      <c r="AF62" s="159"/>
      <c r="AG62" s="159"/>
      <c r="AH62" s="159"/>
      <c r="AI62" s="159"/>
      <c r="AJ62" s="160"/>
      <c r="AK62" s="55"/>
      <c r="AL62" s="55"/>
      <c r="AM62" s="158" t="s">
        <v>53</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37"/>
    </row>
    <row r="63" spans="1:71" ht="15.65" customHeight="1">
      <c r="C63" s="32"/>
      <c r="D63" s="222"/>
      <c r="E63" s="222"/>
      <c r="F63" s="222"/>
      <c r="G63" s="222"/>
      <c r="H63" s="222"/>
      <c r="I63" s="222"/>
      <c r="J63" s="222"/>
      <c r="K63" s="222"/>
      <c r="L63" s="222"/>
      <c r="M63" s="223"/>
      <c r="N63" s="176"/>
      <c r="O63" s="177"/>
      <c r="P63" s="177"/>
      <c r="Q63" s="178"/>
      <c r="R63" s="38"/>
      <c r="S63" s="38"/>
      <c r="T63" s="38"/>
      <c r="U63" s="161"/>
      <c r="V63" s="162"/>
      <c r="W63" s="162"/>
      <c r="X63" s="162"/>
      <c r="Y63" s="162"/>
      <c r="Z63" s="162"/>
      <c r="AA63" s="162"/>
      <c r="AB63" s="162"/>
      <c r="AC63" s="162"/>
      <c r="AD63" s="162"/>
      <c r="AE63" s="162"/>
      <c r="AF63" s="162"/>
      <c r="AG63" s="162"/>
      <c r="AH63" s="162"/>
      <c r="AI63" s="162"/>
      <c r="AJ63" s="163"/>
      <c r="AK63" s="55"/>
      <c r="AL63" s="55"/>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37"/>
    </row>
    <row r="64" spans="1:71" ht="15.65" customHeight="1">
      <c r="C64" s="32"/>
      <c r="D64" s="222"/>
      <c r="E64" s="222"/>
      <c r="F64" s="222"/>
      <c r="G64" s="222"/>
      <c r="H64" s="222"/>
      <c r="I64" s="222"/>
      <c r="J64" s="222"/>
      <c r="K64" s="222"/>
      <c r="L64" s="222"/>
      <c r="M64" s="223"/>
      <c r="N64" s="176"/>
      <c r="O64" s="177"/>
      <c r="P64" s="177"/>
      <c r="Q64" s="178"/>
      <c r="R64" s="38"/>
      <c r="S64" s="38"/>
      <c r="T64" s="38"/>
      <c r="U64" s="161"/>
      <c r="V64" s="162"/>
      <c r="W64" s="162"/>
      <c r="X64" s="162"/>
      <c r="Y64" s="162"/>
      <c r="Z64" s="162"/>
      <c r="AA64" s="162"/>
      <c r="AB64" s="162"/>
      <c r="AC64" s="162"/>
      <c r="AD64" s="162"/>
      <c r="AE64" s="162"/>
      <c r="AF64" s="162"/>
      <c r="AG64" s="162"/>
      <c r="AH64" s="162"/>
      <c r="AI64" s="162"/>
      <c r="AJ64" s="163"/>
      <c r="AK64" s="55"/>
      <c r="AL64" s="55"/>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37"/>
    </row>
    <row r="65" spans="3:70" ht="15.65" customHeight="1">
      <c r="C65" s="32"/>
      <c r="D65" s="222"/>
      <c r="E65" s="222"/>
      <c r="F65" s="222"/>
      <c r="G65" s="222"/>
      <c r="H65" s="222"/>
      <c r="I65" s="222"/>
      <c r="J65" s="222"/>
      <c r="K65" s="222"/>
      <c r="L65" s="222"/>
      <c r="M65" s="223"/>
      <c r="N65" s="179"/>
      <c r="O65" s="180"/>
      <c r="P65" s="180"/>
      <c r="Q65" s="181"/>
      <c r="R65" s="38"/>
      <c r="S65" s="38"/>
      <c r="T65" s="38"/>
      <c r="U65" s="164"/>
      <c r="V65" s="165"/>
      <c r="W65" s="165"/>
      <c r="X65" s="165"/>
      <c r="Y65" s="165"/>
      <c r="Z65" s="165"/>
      <c r="AA65" s="165"/>
      <c r="AB65" s="165"/>
      <c r="AC65" s="165"/>
      <c r="AD65" s="165"/>
      <c r="AE65" s="165"/>
      <c r="AF65" s="165"/>
      <c r="AG65" s="165"/>
      <c r="AH65" s="165"/>
      <c r="AI65" s="165"/>
      <c r="AJ65" s="166"/>
      <c r="AK65" s="55"/>
      <c r="AL65" s="55"/>
      <c r="AM65" s="164"/>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6"/>
      <c r="BR65" s="37"/>
    </row>
    <row r="66" spans="3:70" ht="15.65" customHeight="1">
      <c r="C66" s="56"/>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8"/>
    </row>
    <row r="67" spans="3:70" ht="15.65"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row r="68" spans="3:70" ht="15.65" customHeight="1"/>
    <row r="69" spans="3:70" ht="15.65" customHeight="1"/>
    <row r="70" spans="3:70" ht="15.65" customHeight="1"/>
    <row r="71" spans="3:70" ht="22" customHeight="1">
      <c r="C71" s="204" t="s">
        <v>23</v>
      </c>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row>
    <row r="72" spans="3:70" ht="22" customHeight="1">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4"/>
      <c r="BR72" s="204"/>
    </row>
    <row r="73" spans="3:70" ht="22" customHeight="1">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4"/>
    </row>
    <row r="74" spans="3:70" ht="15.65" customHeight="1">
      <c r="C74" s="63"/>
      <c r="D74" s="64"/>
      <c r="E74" s="64"/>
      <c r="F74" s="64"/>
      <c r="G74" s="64"/>
      <c r="H74" s="64"/>
      <c r="I74" s="64"/>
      <c r="J74" s="64"/>
      <c r="K74" s="64"/>
      <c r="L74" s="64"/>
      <c r="M74" s="64"/>
      <c r="N74" s="64"/>
      <c r="O74" s="64"/>
      <c r="P74" s="64"/>
      <c r="Q74" s="64"/>
      <c r="R74" s="64"/>
      <c r="S74" s="64"/>
      <c r="T74" s="64"/>
      <c r="U74" s="64"/>
      <c r="V74" s="64"/>
      <c r="W74" s="6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65"/>
    </row>
    <row r="75" spans="3:70" ht="19" customHeight="1">
      <c r="C75" s="66"/>
      <c r="D75" s="205" t="s">
        <v>13</v>
      </c>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7"/>
      <c r="BR75" s="67"/>
    </row>
    <row r="76" spans="3:70" ht="23.5" customHeight="1">
      <c r="C76" s="66"/>
      <c r="D76" s="208"/>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10"/>
      <c r="BR76" s="67"/>
    </row>
    <row r="77" spans="3:70" ht="23.5" customHeight="1">
      <c r="C77" s="66"/>
      <c r="D77" s="208"/>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10"/>
      <c r="BR77" s="67"/>
    </row>
    <row r="78" spans="3:70" ht="23.5" customHeight="1">
      <c r="C78" s="66"/>
      <c r="D78" s="208"/>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10"/>
      <c r="BR78" s="67"/>
    </row>
    <row r="79" spans="3:70" ht="23.5" customHeight="1">
      <c r="C79" s="66"/>
      <c r="D79" s="208"/>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c r="BN79" s="209"/>
      <c r="BO79" s="209"/>
      <c r="BP79" s="209"/>
      <c r="BQ79" s="210"/>
      <c r="BR79" s="67"/>
    </row>
    <row r="80" spans="3:70" ht="23.5" customHeight="1">
      <c r="C80" s="66"/>
      <c r="D80" s="208"/>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c r="BL80" s="209"/>
      <c r="BM80" s="209"/>
      <c r="BN80" s="209"/>
      <c r="BO80" s="209"/>
      <c r="BP80" s="209"/>
      <c r="BQ80" s="210"/>
      <c r="BR80" s="67"/>
    </row>
    <row r="81" spans="3:70" ht="23.5" customHeight="1">
      <c r="C81" s="66"/>
      <c r="D81" s="208"/>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c r="BO81" s="209"/>
      <c r="BP81" s="209"/>
      <c r="BQ81" s="210"/>
      <c r="BR81" s="67"/>
    </row>
    <row r="82" spans="3:70" ht="23.5" customHeight="1">
      <c r="C82" s="66"/>
      <c r="D82" s="208"/>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c r="BO82" s="209"/>
      <c r="BP82" s="209"/>
      <c r="BQ82" s="210"/>
      <c r="BR82" s="67"/>
    </row>
    <row r="83" spans="3:70" ht="23.5" customHeight="1">
      <c r="C83" s="66"/>
      <c r="D83" s="208"/>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c r="BO83" s="209"/>
      <c r="BP83" s="209"/>
      <c r="BQ83" s="210"/>
      <c r="BR83" s="67"/>
    </row>
    <row r="84" spans="3:70" ht="23.5" customHeight="1">
      <c r="C84" s="66"/>
      <c r="D84" s="208"/>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10"/>
      <c r="BR84" s="67"/>
    </row>
    <row r="85" spans="3:70" ht="23.5" customHeight="1">
      <c r="C85" s="66"/>
      <c r="D85" s="208"/>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10"/>
      <c r="BR85" s="67"/>
    </row>
    <row r="86" spans="3:70" ht="23.5" customHeight="1">
      <c r="C86" s="66"/>
      <c r="D86" s="208"/>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10"/>
      <c r="BR86" s="67"/>
    </row>
    <row r="87" spans="3:70" ht="23.5" customHeight="1">
      <c r="C87" s="66"/>
      <c r="D87" s="208"/>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c r="BL87" s="209"/>
      <c r="BM87" s="209"/>
      <c r="BN87" s="209"/>
      <c r="BO87" s="209"/>
      <c r="BP87" s="209"/>
      <c r="BQ87" s="210"/>
      <c r="BR87" s="67"/>
    </row>
    <row r="88" spans="3:70" ht="23.5" customHeight="1">
      <c r="C88" s="66"/>
      <c r="D88" s="208"/>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09"/>
      <c r="BQ88" s="210"/>
      <c r="BR88" s="67"/>
    </row>
    <row r="89" spans="3:70" ht="23.5" customHeight="1">
      <c r="C89" s="66"/>
      <c r="D89" s="208"/>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c r="BL89" s="209"/>
      <c r="BM89" s="209"/>
      <c r="BN89" s="209"/>
      <c r="BO89" s="209"/>
      <c r="BP89" s="209"/>
      <c r="BQ89" s="210"/>
      <c r="BR89" s="67"/>
    </row>
    <row r="90" spans="3:70" ht="23.5" customHeight="1">
      <c r="C90" s="66"/>
      <c r="D90" s="208"/>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c r="BL90" s="209"/>
      <c r="BM90" s="209"/>
      <c r="BN90" s="209"/>
      <c r="BO90" s="209"/>
      <c r="BP90" s="209"/>
      <c r="BQ90" s="210"/>
      <c r="BR90" s="67"/>
    </row>
    <row r="91" spans="3:70" ht="23.5" customHeight="1">
      <c r="C91" s="66"/>
      <c r="D91" s="208"/>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c r="BL91" s="209"/>
      <c r="BM91" s="209"/>
      <c r="BN91" s="209"/>
      <c r="BO91" s="209"/>
      <c r="BP91" s="209"/>
      <c r="BQ91" s="210"/>
      <c r="BR91" s="67"/>
    </row>
    <row r="92" spans="3:70" ht="23.5" customHeight="1">
      <c r="C92" s="66"/>
      <c r="D92" s="208"/>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c r="BO92" s="209"/>
      <c r="BP92" s="209"/>
      <c r="BQ92" s="210"/>
      <c r="BR92" s="67"/>
    </row>
    <row r="93" spans="3:70" ht="23.5" customHeight="1">
      <c r="C93" s="66"/>
      <c r="D93" s="211"/>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3"/>
      <c r="BR93" s="37"/>
    </row>
    <row r="94" spans="3:70" ht="12.65" customHeight="1">
      <c r="C94" s="68"/>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70"/>
    </row>
  </sheetData>
  <mergeCells count="64">
    <mergeCell ref="C71:BR73"/>
    <mergeCell ref="D75:BQ93"/>
    <mergeCell ref="U55:AD56"/>
    <mergeCell ref="AE55:AJ56"/>
    <mergeCell ref="AM55:BQ59"/>
    <mergeCell ref="D62:M65"/>
    <mergeCell ref="N62:Q65"/>
    <mergeCell ref="U62:AJ65"/>
    <mergeCell ref="AM62:BQ65"/>
    <mergeCell ref="D47:M50"/>
    <mergeCell ref="N47:Q50"/>
    <mergeCell ref="U48:AJ49"/>
    <mergeCell ref="AM48:AR49"/>
    <mergeCell ref="AS48:AX49"/>
    <mergeCell ref="U45:AJ47"/>
    <mergeCell ref="AY48:BD49"/>
    <mergeCell ref="U50:AJ52"/>
    <mergeCell ref="AM50:AR52"/>
    <mergeCell ref="AS50:AX52"/>
    <mergeCell ref="AY50:BD52"/>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6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2"/>
  <sheetViews>
    <sheetView showZeros="0" view="pageBreakPreview" topLeftCell="A28" zoomScale="55" zoomScaleNormal="55" zoomScaleSheetLayoutView="55" workbookViewId="0">
      <selection activeCell="DC19" sqref="DC1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8" t="s">
        <v>14</v>
      </c>
      <c r="D8" s="111"/>
      <c r="E8" s="111"/>
      <c r="F8" s="111"/>
      <c r="G8" s="111"/>
      <c r="H8" s="111"/>
      <c r="I8" s="111"/>
      <c r="J8" s="111"/>
      <c r="K8" s="111"/>
      <c r="L8" s="111"/>
      <c r="M8" s="111"/>
      <c r="N8" s="111"/>
      <c r="O8" s="111"/>
      <c r="P8" s="111"/>
      <c r="Q8" s="111"/>
      <c r="R8" s="111"/>
      <c r="S8" s="111"/>
      <c r="T8" s="111"/>
      <c r="U8" s="121" t="s">
        <v>20</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21</v>
      </c>
      <c r="BH8" s="109"/>
      <c r="BI8" s="109"/>
      <c r="BJ8" s="109"/>
      <c r="BK8" s="109"/>
      <c r="BL8" s="109"/>
      <c r="BM8" s="109"/>
      <c r="BN8" s="109"/>
      <c r="BO8" s="109"/>
      <c r="BP8" s="109"/>
      <c r="BQ8" s="109"/>
      <c r="BR8" s="8"/>
    </row>
    <row r="9" spans="3:71" ht="15.65" customHeight="1">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5" customHeight="1">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5" customHeight="1">
      <c r="C11" s="110" t="str">
        <f>IF(COUNTIF([3]回答表!K16,"*")&gt;0,[3]回答表!K16,"")</f>
        <v>日野町</v>
      </c>
      <c r="D11" s="111"/>
      <c r="E11" s="111"/>
      <c r="F11" s="111"/>
      <c r="G11" s="111"/>
      <c r="H11" s="111"/>
      <c r="I11" s="111"/>
      <c r="J11" s="111"/>
      <c r="K11" s="111"/>
      <c r="L11" s="111"/>
      <c r="M11" s="111"/>
      <c r="N11" s="111"/>
      <c r="O11" s="111"/>
      <c r="P11" s="111"/>
      <c r="Q11" s="111"/>
      <c r="R11" s="111"/>
      <c r="S11" s="111"/>
      <c r="T11" s="111"/>
      <c r="U11" s="112" t="str">
        <f>IF(COUNTIF([3]回答表!F18,"*")&gt;0,[3]回答表!F18,"")</f>
        <v>下水道事業</v>
      </c>
      <c r="V11" s="113"/>
      <c r="W11" s="113"/>
      <c r="X11" s="113"/>
      <c r="Y11" s="113"/>
      <c r="Z11" s="113"/>
      <c r="AA11" s="113"/>
      <c r="AB11" s="113"/>
      <c r="AC11" s="113"/>
      <c r="AD11" s="113"/>
      <c r="AE11" s="113"/>
      <c r="AF11" s="113"/>
      <c r="AG11" s="113"/>
      <c r="AH11" s="113"/>
      <c r="AI11" s="113"/>
      <c r="AJ11" s="113"/>
      <c r="AK11" s="113"/>
      <c r="AL11" s="113"/>
      <c r="AM11" s="113"/>
      <c r="AN11" s="114"/>
      <c r="AO11" s="112" t="str">
        <f>IF(COUNTIF([3]回答表!W18,"*")&gt;0,[3]回答表!W18,"")</f>
        <v>特定環境保全公共下水道</v>
      </c>
      <c r="AP11" s="113"/>
      <c r="AQ11" s="113"/>
      <c r="AR11" s="113"/>
      <c r="AS11" s="113"/>
      <c r="AT11" s="113"/>
      <c r="AU11" s="113"/>
      <c r="AV11" s="113"/>
      <c r="AW11" s="113"/>
      <c r="AX11" s="113"/>
      <c r="AY11" s="113"/>
      <c r="AZ11" s="113"/>
      <c r="BA11" s="113"/>
      <c r="BB11" s="113"/>
      <c r="BC11" s="113"/>
      <c r="BD11" s="113"/>
      <c r="BE11" s="113"/>
      <c r="BF11" s="114"/>
      <c r="BG11" s="110" t="str">
        <f>IF(COUNTIF([3]回答表!F20,"*")&gt;0,[3]回答表!F20,"")</f>
        <v/>
      </c>
      <c r="BH11" s="109"/>
      <c r="BI11" s="109"/>
      <c r="BJ11" s="109"/>
      <c r="BK11" s="109"/>
      <c r="BL11" s="109"/>
      <c r="BM11" s="109"/>
      <c r="BN11" s="109"/>
      <c r="BO11" s="109"/>
      <c r="BP11" s="109"/>
      <c r="BQ11" s="109"/>
      <c r="BR11" s="6"/>
    </row>
    <row r="12" spans="3:71" ht="15.65" customHeight="1">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5" customHeight="1">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42</v>
      </c>
      <c r="AG23" s="83"/>
      <c r="AH23" s="83"/>
      <c r="AI23" s="83"/>
      <c r="AJ23" s="83"/>
      <c r="AK23" s="83"/>
      <c r="AL23" s="84"/>
      <c r="AM23" s="85" t="s">
        <v>43</v>
      </c>
      <c r="AN23" s="83"/>
      <c r="AO23" s="83"/>
      <c r="AP23" s="83"/>
      <c r="AQ23" s="83"/>
      <c r="AR23" s="83"/>
      <c r="AS23" s="84"/>
      <c r="AT23" s="85" t="s">
        <v>44</v>
      </c>
      <c r="AU23" s="83"/>
      <c r="AV23" s="83"/>
      <c r="AW23" s="83"/>
      <c r="AX23" s="83"/>
      <c r="AY23" s="83"/>
      <c r="AZ23" s="84"/>
      <c r="BA23" s="19"/>
      <c r="BB23" s="79"/>
      <c r="BC23" s="80"/>
      <c r="BD23" s="80"/>
      <c r="BE23" s="80"/>
      <c r="BF23" s="80"/>
      <c r="BG23" s="80"/>
      <c r="BH23" s="80"/>
      <c r="BI23" s="80"/>
      <c r="BJ23" s="81"/>
      <c r="BK23" s="82"/>
      <c r="BL23" s="16"/>
      <c r="BS23" s="18"/>
    </row>
    <row r="24" spans="3:71" ht="15.65" customHeight="1">
      <c r="C24" s="14"/>
      <c r="D24" s="125" t="str">
        <f>IF([3]回答表!R49="●","●","")</f>
        <v/>
      </c>
      <c r="E24" s="126"/>
      <c r="F24" s="126"/>
      <c r="G24" s="126"/>
      <c r="H24" s="126"/>
      <c r="I24" s="126"/>
      <c r="J24" s="127"/>
      <c r="K24" s="125" t="str">
        <f>IF([3]回答表!R50="●","●","")</f>
        <v/>
      </c>
      <c r="L24" s="126"/>
      <c r="M24" s="126"/>
      <c r="N24" s="126"/>
      <c r="O24" s="126"/>
      <c r="P24" s="126"/>
      <c r="Q24" s="127"/>
      <c r="R24" s="125" t="str">
        <f>IF([3]回答表!R51="●","●","")</f>
        <v/>
      </c>
      <c r="S24" s="126"/>
      <c r="T24" s="126"/>
      <c r="U24" s="126"/>
      <c r="V24" s="126"/>
      <c r="W24" s="126"/>
      <c r="X24" s="127"/>
      <c r="Y24" s="125" t="str">
        <f>IF([3]回答表!R52="●","●","")</f>
        <v>●</v>
      </c>
      <c r="Z24" s="126"/>
      <c r="AA24" s="126"/>
      <c r="AB24" s="126"/>
      <c r="AC24" s="126"/>
      <c r="AD24" s="126"/>
      <c r="AE24" s="127"/>
      <c r="AF24" s="131" t="str">
        <f>IF([3]回答表!R53="●","●","")</f>
        <v/>
      </c>
      <c r="AG24" s="132"/>
      <c r="AH24" s="132"/>
      <c r="AI24" s="132"/>
      <c r="AJ24" s="132"/>
      <c r="AK24" s="132"/>
      <c r="AL24" s="133"/>
      <c r="AM24" s="131" t="str">
        <f>IF([3]回答表!R54="●","●","")</f>
        <v/>
      </c>
      <c r="AN24" s="132"/>
      <c r="AO24" s="132"/>
      <c r="AP24" s="132"/>
      <c r="AQ24" s="132"/>
      <c r="AR24" s="132"/>
      <c r="AS24" s="133"/>
      <c r="AT24" s="131" t="str">
        <f>IF([3]回答表!R55="●","●","")</f>
        <v/>
      </c>
      <c r="AU24" s="132"/>
      <c r="AV24" s="132"/>
      <c r="AW24" s="132"/>
      <c r="AX24" s="132"/>
      <c r="AY24" s="132"/>
      <c r="AZ24" s="133"/>
      <c r="BA24" s="19"/>
      <c r="BB24" s="131" t="str">
        <f>IF([3]回答表!R56="●","●","")</f>
        <v/>
      </c>
      <c r="BC24" s="132"/>
      <c r="BD24" s="132"/>
      <c r="BE24" s="132"/>
      <c r="BF24" s="132"/>
      <c r="BG24" s="132"/>
      <c r="BH24" s="132"/>
      <c r="BI24" s="132"/>
      <c r="BJ24" s="73"/>
      <c r="BK24" s="74"/>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77"/>
      <c r="BK25" s="78"/>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81"/>
      <c r="BK26" s="8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8"/>
      <c r="AS31" s="138"/>
      <c r="AT31" s="138"/>
      <c r="AU31" s="138"/>
      <c r="AV31" s="138"/>
      <c r="AW31" s="138"/>
      <c r="AX31" s="138"/>
      <c r="AY31" s="138"/>
      <c r="AZ31" s="138"/>
      <c r="BA31" s="138"/>
      <c r="BB31" s="138"/>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9"/>
      <c r="AS32" s="139"/>
      <c r="AT32" s="139"/>
      <c r="AU32" s="139"/>
      <c r="AV32" s="139"/>
      <c r="AW32" s="139"/>
      <c r="AX32" s="139"/>
      <c r="AY32" s="139"/>
      <c r="AZ32" s="139"/>
      <c r="BA32" s="139"/>
      <c r="BB32" s="139"/>
      <c r="BC32" s="33"/>
      <c r="BD32" s="34"/>
      <c r="BE32" s="34"/>
      <c r="BF32" s="34"/>
      <c r="BG32" s="34"/>
      <c r="BH32" s="34"/>
      <c r="BI32" s="34"/>
      <c r="BJ32" s="34"/>
      <c r="BK32" s="34"/>
      <c r="BL32" s="34"/>
      <c r="BM32" s="34"/>
      <c r="BN32" s="35"/>
      <c r="BO32" s="35"/>
      <c r="BP32" s="35"/>
      <c r="BQ32" s="36"/>
      <c r="BR32" s="37"/>
    </row>
    <row r="33" spans="3:92" ht="15.65" customHeight="1">
      <c r="C33" s="32"/>
      <c r="D33" s="140" t="s">
        <v>4</v>
      </c>
      <c r="E33" s="141"/>
      <c r="F33" s="141"/>
      <c r="G33" s="141"/>
      <c r="H33" s="141"/>
      <c r="I33" s="141"/>
      <c r="J33" s="141"/>
      <c r="K33" s="141"/>
      <c r="L33" s="141"/>
      <c r="M33" s="141"/>
      <c r="N33" s="141"/>
      <c r="O33" s="141"/>
      <c r="P33" s="141"/>
      <c r="Q33" s="142"/>
      <c r="R33" s="146" t="s">
        <v>31</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3"/>
      <c r="BD33" s="34"/>
      <c r="BE33" s="34"/>
      <c r="BF33" s="34"/>
      <c r="BG33" s="34"/>
      <c r="BH33" s="34"/>
      <c r="BI33" s="34"/>
      <c r="BJ33" s="34"/>
      <c r="BK33" s="34"/>
      <c r="BL33" s="34"/>
      <c r="BM33" s="34"/>
      <c r="BN33" s="35"/>
      <c r="BO33" s="35"/>
      <c r="BP33" s="35"/>
      <c r="BQ33" s="36"/>
      <c r="BR33" s="37"/>
    </row>
    <row r="34" spans="3:92" ht="15.65" customHeight="1">
      <c r="C34" s="32"/>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5" customHeight="1">
      <c r="C37" s="32"/>
      <c r="D37" s="222" t="s">
        <v>6</v>
      </c>
      <c r="E37" s="222"/>
      <c r="F37" s="222"/>
      <c r="G37" s="222"/>
      <c r="H37" s="222"/>
      <c r="I37" s="222"/>
      <c r="J37" s="222"/>
      <c r="K37" s="222"/>
      <c r="L37" s="222"/>
      <c r="M37" s="222"/>
      <c r="N37" s="173" t="str">
        <f>IF([3]回答表!F18="下水道事業",IF([3]回答表!X52="●","●",""),"")</f>
        <v/>
      </c>
      <c r="O37" s="174"/>
      <c r="P37" s="174"/>
      <c r="Q37" s="175"/>
      <c r="R37" s="38"/>
      <c r="S37" s="38"/>
      <c r="T37" s="38"/>
      <c r="U37" s="224" t="s">
        <v>32</v>
      </c>
      <c r="V37" s="225"/>
      <c r="W37" s="225"/>
      <c r="X37" s="225"/>
      <c r="Y37" s="225"/>
      <c r="Z37" s="225"/>
      <c r="AA37" s="225"/>
      <c r="AB37" s="225"/>
      <c r="AC37" s="32"/>
      <c r="AD37" s="19"/>
      <c r="AE37" s="19"/>
      <c r="AF37" s="19"/>
      <c r="AG37" s="19"/>
      <c r="AH37" s="19"/>
      <c r="AI37" s="19"/>
      <c r="AJ37" s="19"/>
      <c r="AK37" s="49"/>
      <c r="AL37" s="19"/>
      <c r="AM37" s="158" t="str">
        <f>IF([3]回答表!F18="下水道事業",IF([3]回答表!X52="●",[3]回答表!B282,IF([3]回答表!AA52="●",[3]回答表!B352,"")),"")</f>
        <v/>
      </c>
      <c r="AN37" s="159"/>
      <c r="AO37" s="159"/>
      <c r="AP37" s="159"/>
      <c r="AQ37" s="159"/>
      <c r="AR37" s="159"/>
      <c r="AS37" s="159"/>
      <c r="AT37" s="159"/>
      <c r="AU37" s="159"/>
      <c r="AV37" s="159"/>
      <c r="AW37" s="159"/>
      <c r="AX37" s="159"/>
      <c r="AY37" s="159"/>
      <c r="AZ37" s="159"/>
      <c r="BA37" s="159"/>
      <c r="BB37" s="159"/>
      <c r="BC37" s="160"/>
      <c r="BD37" s="34"/>
      <c r="BE37" s="34"/>
      <c r="BF37" s="167" t="str">
        <f>IF([3]回答表!F18="下水道事業",IF([3]回答表!X52="●",[3]回答表!B330,IF([3]回答表!AA52="●",[3]回答表!B399,"")),"")</f>
        <v/>
      </c>
      <c r="BG37" s="168"/>
      <c r="BH37" s="168"/>
      <c r="BI37" s="168"/>
      <c r="BJ37" s="167"/>
      <c r="BK37" s="168"/>
      <c r="BL37" s="168"/>
      <c r="BM37" s="168"/>
      <c r="BN37" s="167"/>
      <c r="BO37" s="168"/>
      <c r="BP37" s="168"/>
      <c r="BQ37" s="169"/>
      <c r="BR37" s="37"/>
    </row>
    <row r="38" spans="3:92" ht="19.25" customHeight="1">
      <c r="C38" s="32"/>
      <c r="D38" s="222"/>
      <c r="E38" s="222"/>
      <c r="F38" s="222"/>
      <c r="G38" s="222"/>
      <c r="H38" s="222"/>
      <c r="I38" s="222"/>
      <c r="J38" s="222"/>
      <c r="K38" s="222"/>
      <c r="L38" s="222"/>
      <c r="M38" s="222"/>
      <c r="N38" s="176"/>
      <c r="O38" s="177"/>
      <c r="P38" s="177"/>
      <c r="Q38" s="178"/>
      <c r="R38" s="38"/>
      <c r="S38" s="38"/>
      <c r="T38" s="38"/>
      <c r="U38" s="226"/>
      <c r="V38" s="227"/>
      <c r="W38" s="227"/>
      <c r="X38" s="227"/>
      <c r="Y38" s="227"/>
      <c r="Z38" s="227"/>
      <c r="AA38" s="227"/>
      <c r="AB38" s="227"/>
      <c r="AC38" s="32"/>
      <c r="AD38" s="19"/>
      <c r="AE38" s="19"/>
      <c r="AF38" s="19"/>
      <c r="AG38" s="19"/>
      <c r="AH38" s="19"/>
      <c r="AI38" s="19"/>
      <c r="AJ38" s="19"/>
      <c r="AK38" s="49"/>
      <c r="AL38" s="19"/>
      <c r="AM38" s="161"/>
      <c r="AN38" s="162"/>
      <c r="AO38" s="162"/>
      <c r="AP38" s="162"/>
      <c r="AQ38" s="162"/>
      <c r="AR38" s="162"/>
      <c r="AS38" s="162"/>
      <c r="AT38" s="162"/>
      <c r="AU38" s="162"/>
      <c r="AV38" s="162"/>
      <c r="AW38" s="162"/>
      <c r="AX38" s="162"/>
      <c r="AY38" s="162"/>
      <c r="AZ38" s="162"/>
      <c r="BA38" s="162"/>
      <c r="BB38" s="162"/>
      <c r="BC38" s="163"/>
      <c r="BD38" s="34"/>
      <c r="BE38" s="34"/>
      <c r="BF38" s="123"/>
      <c r="BG38" s="124"/>
      <c r="BH38" s="124"/>
      <c r="BI38" s="124"/>
      <c r="BJ38" s="123"/>
      <c r="BK38" s="124"/>
      <c r="BL38" s="124"/>
      <c r="BM38" s="124"/>
      <c r="BN38" s="123"/>
      <c r="BO38" s="124"/>
      <c r="BP38" s="124"/>
      <c r="BQ38" s="136"/>
      <c r="BR38" s="37"/>
    </row>
    <row r="39" spans="3:92" ht="15.65" customHeight="1">
      <c r="C39" s="32"/>
      <c r="D39" s="222"/>
      <c r="E39" s="222"/>
      <c r="F39" s="222"/>
      <c r="G39" s="222"/>
      <c r="H39" s="222"/>
      <c r="I39" s="222"/>
      <c r="J39" s="222"/>
      <c r="K39" s="222"/>
      <c r="L39" s="222"/>
      <c r="M39" s="222"/>
      <c r="N39" s="176"/>
      <c r="O39" s="177"/>
      <c r="P39" s="177"/>
      <c r="Q39" s="178"/>
      <c r="R39" s="38"/>
      <c r="S39" s="38"/>
      <c r="T39" s="38"/>
      <c r="U39" s="131" t="str">
        <f>IF([3]回答表!F18="下水道事業",IF([3]回答表!X52="●",[3]回答表!N311,IF([3]回答表!AA52="●",[3]回答表!N381,"")),"")</f>
        <v/>
      </c>
      <c r="V39" s="132"/>
      <c r="W39" s="132"/>
      <c r="X39" s="132"/>
      <c r="Y39" s="132"/>
      <c r="Z39" s="132"/>
      <c r="AA39" s="132"/>
      <c r="AB39" s="133"/>
      <c r="AC39" s="19"/>
      <c r="AD39" s="19"/>
      <c r="AE39" s="19"/>
      <c r="AF39" s="19"/>
      <c r="AG39" s="19"/>
      <c r="AH39" s="19"/>
      <c r="AI39" s="19"/>
      <c r="AJ39" s="19"/>
      <c r="AK39" s="49"/>
      <c r="AL39" s="19"/>
      <c r="AM39" s="161"/>
      <c r="AN39" s="162"/>
      <c r="AO39" s="162"/>
      <c r="AP39" s="162"/>
      <c r="AQ39" s="162"/>
      <c r="AR39" s="162"/>
      <c r="AS39" s="162"/>
      <c r="AT39" s="162"/>
      <c r="AU39" s="162"/>
      <c r="AV39" s="162"/>
      <c r="AW39" s="162"/>
      <c r="AX39" s="162"/>
      <c r="AY39" s="162"/>
      <c r="AZ39" s="162"/>
      <c r="BA39" s="162"/>
      <c r="BB39" s="162"/>
      <c r="BC39" s="163"/>
      <c r="BD39" s="34"/>
      <c r="BE39" s="34"/>
      <c r="BF39" s="123"/>
      <c r="BG39" s="124"/>
      <c r="BH39" s="124"/>
      <c r="BI39" s="124"/>
      <c r="BJ39" s="123"/>
      <c r="BK39" s="124"/>
      <c r="BL39" s="124"/>
      <c r="BM39" s="124"/>
      <c r="BN39" s="123"/>
      <c r="BO39" s="124"/>
      <c r="BP39" s="124"/>
      <c r="BQ39" s="136"/>
      <c r="BR39" s="37"/>
    </row>
    <row r="40" spans="3:92" ht="15.5" customHeight="1">
      <c r="C40" s="32"/>
      <c r="D40" s="222"/>
      <c r="E40" s="222"/>
      <c r="F40" s="222"/>
      <c r="G40" s="222"/>
      <c r="H40" s="222"/>
      <c r="I40" s="222"/>
      <c r="J40" s="222"/>
      <c r="K40" s="222"/>
      <c r="L40" s="222"/>
      <c r="M40" s="222"/>
      <c r="N40" s="179"/>
      <c r="O40" s="180"/>
      <c r="P40" s="180"/>
      <c r="Q40" s="181"/>
      <c r="R40" s="38"/>
      <c r="S40" s="38"/>
      <c r="T40" s="38"/>
      <c r="U40" s="125"/>
      <c r="V40" s="126"/>
      <c r="W40" s="126"/>
      <c r="X40" s="126"/>
      <c r="Y40" s="126"/>
      <c r="Z40" s="126"/>
      <c r="AA40" s="126"/>
      <c r="AB40" s="127"/>
      <c r="AC40" s="34"/>
      <c r="AD40" s="34"/>
      <c r="AE40" s="34"/>
      <c r="AF40" s="34"/>
      <c r="AG40" s="34"/>
      <c r="AH40" s="34"/>
      <c r="AI40" s="34"/>
      <c r="AJ40" s="35"/>
      <c r="AK40" s="49"/>
      <c r="AL40" s="19"/>
      <c r="AM40" s="161"/>
      <c r="AN40" s="162"/>
      <c r="AO40" s="162"/>
      <c r="AP40" s="162"/>
      <c r="AQ40" s="162"/>
      <c r="AR40" s="162"/>
      <c r="AS40" s="162"/>
      <c r="AT40" s="162"/>
      <c r="AU40" s="162"/>
      <c r="AV40" s="162"/>
      <c r="AW40" s="162"/>
      <c r="AX40" s="162"/>
      <c r="AY40" s="162"/>
      <c r="AZ40" s="162"/>
      <c r="BA40" s="162"/>
      <c r="BB40" s="162"/>
      <c r="BC40" s="163"/>
      <c r="BD40" s="34"/>
      <c r="BE40" s="34"/>
      <c r="BF40" s="123" t="str">
        <f>IF([3]回答表!F18="下水道事業",IF([3]回答表!X52="●",[3]回答表!E330,IF([3]回答表!AA52="●",[3]回答表!E399,"")),"")</f>
        <v/>
      </c>
      <c r="BG40" s="124"/>
      <c r="BH40" s="124"/>
      <c r="BI40" s="124"/>
      <c r="BJ40" s="123" t="str">
        <f>IF([3]回答表!F18="下水道事業",IF([3]回答表!X52="●",[3]回答表!E331,IF([3]回答表!AA52="●",[3]回答表!E400,"")),"")</f>
        <v/>
      </c>
      <c r="BK40" s="124"/>
      <c r="BL40" s="124"/>
      <c r="BM40" s="124"/>
      <c r="BN40" s="123" t="str">
        <f>IF([3]回答表!F18="下水道事業",IF([3]回答表!X52="●",[3]回答表!E332,IF([3]回答表!AA52="●",[3]回答表!E401,"")),"")</f>
        <v/>
      </c>
      <c r="BO40" s="124"/>
      <c r="BP40" s="124"/>
      <c r="BQ40" s="136"/>
      <c r="BR40" s="37"/>
      <c r="BX40" s="228" t="str">
        <f>IF([3]回答表!AQ21="下水道事業",IF([3]回答表!BI54="○",[3]回答表!AM285,IF([3]回答表!BL54="○",[3]回答表!AM355,"")),"")</f>
        <v/>
      </c>
      <c r="BY40" s="228"/>
      <c r="BZ40" s="228"/>
      <c r="CA40" s="228"/>
      <c r="CB40" s="228"/>
      <c r="CC40" s="228"/>
      <c r="CD40" s="228"/>
      <c r="CE40" s="228"/>
      <c r="CF40" s="228"/>
      <c r="CG40" s="228"/>
      <c r="CH40" s="228"/>
      <c r="CI40" s="228"/>
      <c r="CJ40" s="228"/>
      <c r="CK40" s="228"/>
      <c r="CL40" s="228"/>
      <c r="CM40" s="228"/>
      <c r="CN40" s="228"/>
    </row>
    <row r="41" spans="3:92" ht="15.65" customHeight="1">
      <c r="C41" s="32"/>
      <c r="D41" s="50"/>
      <c r="E41" s="50"/>
      <c r="F41" s="50"/>
      <c r="G41" s="50"/>
      <c r="H41" s="50"/>
      <c r="I41" s="50"/>
      <c r="J41" s="50"/>
      <c r="K41" s="50"/>
      <c r="L41" s="50"/>
      <c r="M41" s="50"/>
      <c r="N41" s="51"/>
      <c r="O41" s="51"/>
      <c r="P41" s="51"/>
      <c r="Q41" s="51"/>
      <c r="R41" s="52"/>
      <c r="S41" s="52"/>
      <c r="T41" s="52"/>
      <c r="U41" s="128"/>
      <c r="V41" s="129"/>
      <c r="W41" s="129"/>
      <c r="X41" s="129"/>
      <c r="Y41" s="129"/>
      <c r="Z41" s="129"/>
      <c r="AA41" s="129"/>
      <c r="AB41" s="130"/>
      <c r="AC41" s="34"/>
      <c r="AD41" s="34"/>
      <c r="AE41" s="34"/>
      <c r="AF41" s="34"/>
      <c r="AG41" s="34"/>
      <c r="AH41" s="34"/>
      <c r="AI41" s="34"/>
      <c r="AJ41" s="35"/>
      <c r="AK41" s="49"/>
      <c r="AL41" s="34"/>
      <c r="AM41" s="161"/>
      <c r="AN41" s="162"/>
      <c r="AO41" s="162"/>
      <c r="AP41" s="162"/>
      <c r="AQ41" s="162"/>
      <c r="AR41" s="162"/>
      <c r="AS41" s="162"/>
      <c r="AT41" s="162"/>
      <c r="AU41" s="162"/>
      <c r="AV41" s="162"/>
      <c r="AW41" s="162"/>
      <c r="AX41" s="162"/>
      <c r="AY41" s="162"/>
      <c r="AZ41" s="162"/>
      <c r="BA41" s="162"/>
      <c r="BB41" s="162"/>
      <c r="BC41" s="163"/>
      <c r="BD41" s="39"/>
      <c r="BE41" s="39"/>
      <c r="BF41" s="123"/>
      <c r="BG41" s="124"/>
      <c r="BH41" s="124"/>
      <c r="BI41" s="124"/>
      <c r="BJ41" s="123"/>
      <c r="BK41" s="124"/>
      <c r="BL41" s="124"/>
      <c r="BM41" s="124"/>
      <c r="BN41" s="123"/>
      <c r="BO41" s="124"/>
      <c r="BP41" s="124"/>
      <c r="BQ41" s="136"/>
      <c r="BR41" s="37"/>
      <c r="BX41" s="228"/>
      <c r="BY41" s="228"/>
      <c r="BZ41" s="228"/>
      <c r="CA41" s="228"/>
      <c r="CB41" s="228"/>
      <c r="CC41" s="228"/>
      <c r="CD41" s="228"/>
      <c r="CE41" s="228"/>
      <c r="CF41" s="228"/>
      <c r="CG41" s="228"/>
      <c r="CH41" s="228"/>
      <c r="CI41" s="228"/>
      <c r="CJ41" s="228"/>
      <c r="CK41" s="228"/>
      <c r="CL41" s="228"/>
      <c r="CM41" s="228"/>
      <c r="CN41" s="22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1"/>
      <c r="AN42" s="162"/>
      <c r="AO42" s="162"/>
      <c r="AP42" s="162"/>
      <c r="AQ42" s="162"/>
      <c r="AR42" s="162"/>
      <c r="AS42" s="162"/>
      <c r="AT42" s="162"/>
      <c r="AU42" s="162"/>
      <c r="AV42" s="162"/>
      <c r="AW42" s="162"/>
      <c r="AX42" s="162"/>
      <c r="AY42" s="162"/>
      <c r="AZ42" s="162"/>
      <c r="BA42" s="162"/>
      <c r="BB42" s="162"/>
      <c r="BC42" s="163"/>
      <c r="BD42" s="19"/>
      <c r="BE42" s="19"/>
      <c r="BF42" s="123"/>
      <c r="BG42" s="124"/>
      <c r="BH42" s="124"/>
      <c r="BI42" s="124"/>
      <c r="BJ42" s="123"/>
      <c r="BK42" s="124"/>
      <c r="BL42" s="124"/>
      <c r="BM42" s="124"/>
      <c r="BN42" s="123"/>
      <c r="BO42" s="124"/>
      <c r="BP42" s="124"/>
      <c r="BQ42" s="136"/>
      <c r="BR42" s="37"/>
      <c r="BS42" s="25"/>
      <c r="BT42" s="19"/>
      <c r="BU42" s="19"/>
      <c r="BV42" s="19"/>
      <c r="BW42" s="19"/>
      <c r="BX42" s="228"/>
      <c r="BY42" s="228"/>
      <c r="BZ42" s="228"/>
      <c r="CA42" s="228"/>
      <c r="CB42" s="228"/>
      <c r="CC42" s="228"/>
      <c r="CD42" s="228"/>
      <c r="CE42" s="228"/>
      <c r="CF42" s="228"/>
      <c r="CG42" s="228"/>
      <c r="CH42" s="228"/>
      <c r="CI42" s="228"/>
      <c r="CJ42" s="228"/>
      <c r="CK42" s="228"/>
      <c r="CL42" s="228"/>
      <c r="CM42" s="228"/>
      <c r="CN42" s="228"/>
    </row>
    <row r="43" spans="3:92" ht="19.25" customHeight="1">
      <c r="C43" s="32"/>
      <c r="D43" s="50"/>
      <c r="E43" s="50"/>
      <c r="F43" s="50"/>
      <c r="G43" s="50"/>
      <c r="H43" s="50"/>
      <c r="I43" s="50"/>
      <c r="J43" s="50"/>
      <c r="K43" s="50"/>
      <c r="L43" s="50"/>
      <c r="M43" s="50"/>
      <c r="N43" s="51"/>
      <c r="O43" s="51"/>
      <c r="P43" s="51"/>
      <c r="Q43" s="51"/>
      <c r="R43" s="52"/>
      <c r="S43" s="52"/>
      <c r="T43" s="52"/>
      <c r="U43" s="224" t="s">
        <v>33</v>
      </c>
      <c r="V43" s="225"/>
      <c r="W43" s="225"/>
      <c r="X43" s="225"/>
      <c r="Y43" s="225"/>
      <c r="Z43" s="225"/>
      <c r="AA43" s="225"/>
      <c r="AB43" s="225"/>
      <c r="AC43" s="224" t="s">
        <v>34</v>
      </c>
      <c r="AD43" s="225"/>
      <c r="AE43" s="225"/>
      <c r="AF43" s="225"/>
      <c r="AG43" s="225"/>
      <c r="AH43" s="225"/>
      <c r="AI43" s="225"/>
      <c r="AJ43" s="229"/>
      <c r="AK43" s="49"/>
      <c r="AL43" s="34"/>
      <c r="AM43" s="161"/>
      <c r="AN43" s="162"/>
      <c r="AO43" s="162"/>
      <c r="AP43" s="162"/>
      <c r="AQ43" s="162"/>
      <c r="AR43" s="162"/>
      <c r="AS43" s="162"/>
      <c r="AT43" s="162"/>
      <c r="AU43" s="162"/>
      <c r="AV43" s="162"/>
      <c r="AW43" s="162"/>
      <c r="AX43" s="162"/>
      <c r="AY43" s="162"/>
      <c r="AZ43" s="162"/>
      <c r="BA43" s="162"/>
      <c r="BB43" s="162"/>
      <c r="BC43" s="163"/>
      <c r="BD43" s="34"/>
      <c r="BE43" s="34"/>
      <c r="BF43" s="123"/>
      <c r="BG43" s="124"/>
      <c r="BH43" s="124"/>
      <c r="BI43" s="124"/>
      <c r="BJ43" s="123"/>
      <c r="BK43" s="124"/>
      <c r="BL43" s="124"/>
      <c r="BM43" s="124"/>
      <c r="BN43" s="123"/>
      <c r="BO43" s="124"/>
      <c r="BP43" s="124"/>
      <c r="BQ43" s="136"/>
      <c r="BR43" s="37"/>
      <c r="BX43" s="228"/>
      <c r="BY43" s="228"/>
      <c r="BZ43" s="228"/>
      <c r="CA43" s="228"/>
      <c r="CB43" s="228"/>
      <c r="CC43" s="228"/>
      <c r="CD43" s="228"/>
      <c r="CE43" s="228"/>
      <c r="CF43" s="228"/>
      <c r="CG43" s="228"/>
      <c r="CH43" s="228"/>
      <c r="CI43" s="228"/>
      <c r="CJ43" s="228"/>
      <c r="CK43" s="228"/>
      <c r="CL43" s="228"/>
      <c r="CM43" s="228"/>
      <c r="CN43" s="228"/>
    </row>
    <row r="44" spans="3:92" ht="19.25" customHeight="1">
      <c r="C44" s="32"/>
      <c r="D44" s="19"/>
      <c r="E44" s="19"/>
      <c r="F44" s="19"/>
      <c r="G44" s="19"/>
      <c r="H44" s="19"/>
      <c r="I44" s="19"/>
      <c r="J44" s="19"/>
      <c r="K44" s="19"/>
      <c r="L44" s="19"/>
      <c r="M44" s="19"/>
      <c r="N44" s="19"/>
      <c r="O44" s="19"/>
      <c r="P44" s="34"/>
      <c r="Q44" s="34"/>
      <c r="R44" s="34"/>
      <c r="S44" s="38"/>
      <c r="T44" s="38"/>
      <c r="U44" s="226"/>
      <c r="V44" s="227"/>
      <c r="W44" s="227"/>
      <c r="X44" s="227"/>
      <c r="Y44" s="227"/>
      <c r="Z44" s="227"/>
      <c r="AA44" s="227"/>
      <c r="AB44" s="227"/>
      <c r="AC44" s="230"/>
      <c r="AD44" s="231"/>
      <c r="AE44" s="231"/>
      <c r="AF44" s="231"/>
      <c r="AG44" s="231"/>
      <c r="AH44" s="231"/>
      <c r="AI44" s="231"/>
      <c r="AJ44" s="232"/>
      <c r="AK44" s="49"/>
      <c r="AL44" s="34"/>
      <c r="AM44" s="161"/>
      <c r="AN44" s="162"/>
      <c r="AO44" s="162"/>
      <c r="AP44" s="162"/>
      <c r="AQ44" s="162"/>
      <c r="AR44" s="162"/>
      <c r="AS44" s="162"/>
      <c r="AT44" s="162"/>
      <c r="AU44" s="162"/>
      <c r="AV44" s="162"/>
      <c r="AW44" s="162"/>
      <c r="AX44" s="162"/>
      <c r="AY44" s="162"/>
      <c r="AZ44" s="162"/>
      <c r="BA44" s="162"/>
      <c r="BB44" s="162"/>
      <c r="BC44" s="163"/>
      <c r="BD44" s="53"/>
      <c r="BE44" s="53"/>
      <c r="BF44" s="123"/>
      <c r="BG44" s="124"/>
      <c r="BH44" s="124"/>
      <c r="BI44" s="124"/>
      <c r="BJ44" s="123"/>
      <c r="BK44" s="124"/>
      <c r="BL44" s="124"/>
      <c r="BM44" s="124"/>
      <c r="BN44" s="123"/>
      <c r="BO44" s="124"/>
      <c r="BP44" s="124"/>
      <c r="BQ44" s="136"/>
      <c r="BR44" s="37"/>
      <c r="BX44" s="228"/>
      <c r="BY44" s="228"/>
      <c r="BZ44" s="228"/>
      <c r="CA44" s="228"/>
      <c r="CB44" s="228"/>
      <c r="CC44" s="228"/>
      <c r="CD44" s="228"/>
      <c r="CE44" s="228"/>
      <c r="CF44" s="228"/>
      <c r="CG44" s="228"/>
      <c r="CH44" s="228"/>
      <c r="CI44" s="228"/>
      <c r="CJ44" s="228"/>
      <c r="CK44" s="228"/>
      <c r="CL44" s="228"/>
      <c r="CM44" s="228"/>
      <c r="CN44" s="228"/>
    </row>
    <row r="45" spans="3:92" ht="15.65" customHeight="1">
      <c r="C45" s="32"/>
      <c r="D45" s="19"/>
      <c r="E45" s="19"/>
      <c r="F45" s="19"/>
      <c r="G45" s="19"/>
      <c r="H45" s="19"/>
      <c r="I45" s="19"/>
      <c r="J45" s="19"/>
      <c r="K45" s="19"/>
      <c r="L45" s="19"/>
      <c r="M45" s="19"/>
      <c r="N45" s="19"/>
      <c r="O45" s="19"/>
      <c r="P45" s="34"/>
      <c r="Q45" s="34"/>
      <c r="R45" s="34"/>
      <c r="S45" s="38"/>
      <c r="T45" s="38"/>
      <c r="U45" s="131" t="str">
        <f>IF([3]回答表!F18="下水道事業",IF([3]回答表!X52="●",[3]回答表!Y313,IF([3]回答表!AA52="●",[3]回答表!Y383,"")),"")</f>
        <v/>
      </c>
      <c r="V45" s="132"/>
      <c r="W45" s="132"/>
      <c r="X45" s="132"/>
      <c r="Y45" s="132"/>
      <c r="Z45" s="132"/>
      <c r="AA45" s="132"/>
      <c r="AB45" s="133"/>
      <c r="AC45" s="131" t="str">
        <f>IF([3]回答表!F18="下水道事業",IF([3]回答表!X52="●",[3]回答表!Y314,IF([3]回答表!AA52="●",[3]回答表!Y384,"")),"")</f>
        <v/>
      </c>
      <c r="AD45" s="132"/>
      <c r="AE45" s="132"/>
      <c r="AF45" s="132"/>
      <c r="AG45" s="132"/>
      <c r="AH45" s="132"/>
      <c r="AI45" s="132"/>
      <c r="AJ45" s="133"/>
      <c r="AK45" s="49"/>
      <c r="AL45" s="34"/>
      <c r="AM45" s="161"/>
      <c r="AN45" s="162"/>
      <c r="AO45" s="162"/>
      <c r="AP45" s="162"/>
      <c r="AQ45" s="162"/>
      <c r="AR45" s="162"/>
      <c r="AS45" s="162"/>
      <c r="AT45" s="162"/>
      <c r="AU45" s="162"/>
      <c r="AV45" s="162"/>
      <c r="AW45" s="162"/>
      <c r="AX45" s="162"/>
      <c r="AY45" s="162"/>
      <c r="AZ45" s="162"/>
      <c r="BA45" s="162"/>
      <c r="BB45" s="162"/>
      <c r="BC45" s="163"/>
      <c r="BD45" s="53"/>
      <c r="BE45" s="53"/>
      <c r="BF45" s="123" t="s">
        <v>8</v>
      </c>
      <c r="BG45" s="124"/>
      <c r="BH45" s="124"/>
      <c r="BI45" s="124"/>
      <c r="BJ45" s="123" t="s">
        <v>9</v>
      </c>
      <c r="BK45" s="124"/>
      <c r="BL45" s="124"/>
      <c r="BM45" s="124"/>
      <c r="BN45" s="123" t="s">
        <v>10</v>
      </c>
      <c r="BO45" s="124"/>
      <c r="BP45" s="124"/>
      <c r="BQ45" s="136"/>
      <c r="BR45" s="37"/>
      <c r="BX45" s="228"/>
      <c r="BY45" s="228"/>
      <c r="BZ45" s="228"/>
      <c r="CA45" s="228"/>
      <c r="CB45" s="228"/>
      <c r="CC45" s="228"/>
      <c r="CD45" s="228"/>
      <c r="CE45" s="228"/>
      <c r="CF45" s="228"/>
      <c r="CG45" s="228"/>
      <c r="CH45" s="228"/>
      <c r="CI45" s="228"/>
      <c r="CJ45" s="228"/>
      <c r="CK45" s="228"/>
      <c r="CL45" s="228"/>
      <c r="CM45" s="228"/>
      <c r="CN45" s="228"/>
    </row>
    <row r="46" spans="3:92" ht="15.65" customHeight="1">
      <c r="C46" s="32"/>
      <c r="D46" s="19"/>
      <c r="E46" s="19"/>
      <c r="F46" s="19"/>
      <c r="G46" s="19"/>
      <c r="H46" s="19"/>
      <c r="I46" s="19"/>
      <c r="J46" s="19"/>
      <c r="K46" s="19"/>
      <c r="L46" s="19"/>
      <c r="M46" s="19"/>
      <c r="N46" s="19"/>
      <c r="O46" s="19"/>
      <c r="P46" s="34"/>
      <c r="Q46" s="34"/>
      <c r="R46" s="34"/>
      <c r="S46" s="38"/>
      <c r="T46" s="38"/>
      <c r="U46" s="125"/>
      <c r="V46" s="126"/>
      <c r="W46" s="126"/>
      <c r="X46" s="126"/>
      <c r="Y46" s="126"/>
      <c r="Z46" s="126"/>
      <c r="AA46" s="126"/>
      <c r="AB46" s="127"/>
      <c r="AC46" s="125"/>
      <c r="AD46" s="126"/>
      <c r="AE46" s="126"/>
      <c r="AF46" s="126"/>
      <c r="AG46" s="126"/>
      <c r="AH46" s="126"/>
      <c r="AI46" s="126"/>
      <c r="AJ46" s="127"/>
      <c r="AK46" s="49"/>
      <c r="AL46" s="34"/>
      <c r="AM46" s="164"/>
      <c r="AN46" s="165"/>
      <c r="AO46" s="165"/>
      <c r="AP46" s="165"/>
      <c r="AQ46" s="165"/>
      <c r="AR46" s="165"/>
      <c r="AS46" s="165"/>
      <c r="AT46" s="165"/>
      <c r="AU46" s="165"/>
      <c r="AV46" s="165"/>
      <c r="AW46" s="165"/>
      <c r="AX46" s="165"/>
      <c r="AY46" s="165"/>
      <c r="AZ46" s="165"/>
      <c r="BA46" s="165"/>
      <c r="BB46" s="165"/>
      <c r="BC46" s="166"/>
      <c r="BD46" s="53"/>
      <c r="BE46" s="53"/>
      <c r="BF46" s="123"/>
      <c r="BG46" s="124"/>
      <c r="BH46" s="124"/>
      <c r="BI46" s="124"/>
      <c r="BJ46" s="123"/>
      <c r="BK46" s="124"/>
      <c r="BL46" s="124"/>
      <c r="BM46" s="124"/>
      <c r="BN46" s="123"/>
      <c r="BO46" s="124"/>
      <c r="BP46" s="124"/>
      <c r="BQ46" s="136"/>
      <c r="BR46" s="37"/>
      <c r="BX46" s="228"/>
      <c r="BY46" s="228"/>
      <c r="BZ46" s="228"/>
      <c r="CA46" s="228"/>
      <c r="CB46" s="228"/>
      <c r="CC46" s="228"/>
      <c r="CD46" s="228"/>
      <c r="CE46" s="228"/>
      <c r="CF46" s="228"/>
      <c r="CG46" s="228"/>
      <c r="CH46" s="228"/>
      <c r="CI46" s="228"/>
      <c r="CJ46" s="228"/>
      <c r="CK46" s="228"/>
      <c r="CL46" s="228"/>
      <c r="CM46" s="228"/>
      <c r="CN46" s="228"/>
    </row>
    <row r="47" spans="3:92" ht="15.5" customHeight="1">
      <c r="C47" s="32"/>
      <c r="D47" s="19"/>
      <c r="E47" s="19"/>
      <c r="F47" s="19"/>
      <c r="G47" s="19"/>
      <c r="H47" s="19"/>
      <c r="I47" s="19"/>
      <c r="J47" s="19"/>
      <c r="K47" s="19"/>
      <c r="L47" s="19"/>
      <c r="M47" s="19"/>
      <c r="N47" s="19"/>
      <c r="O47" s="19"/>
      <c r="P47" s="34"/>
      <c r="Q47" s="34"/>
      <c r="R47" s="34"/>
      <c r="S47" s="38"/>
      <c r="T47" s="38"/>
      <c r="U47" s="128"/>
      <c r="V47" s="129"/>
      <c r="W47" s="129"/>
      <c r="X47" s="129"/>
      <c r="Y47" s="129"/>
      <c r="Z47" s="129"/>
      <c r="AA47" s="129"/>
      <c r="AB47" s="130"/>
      <c r="AC47" s="128"/>
      <c r="AD47" s="129"/>
      <c r="AE47" s="129"/>
      <c r="AF47" s="129"/>
      <c r="AG47" s="129"/>
      <c r="AH47" s="129"/>
      <c r="AI47" s="129"/>
      <c r="AJ47" s="130"/>
      <c r="AK47" s="49"/>
      <c r="AL47" s="34"/>
      <c r="AM47" s="19"/>
      <c r="AN47" s="19"/>
      <c r="AO47" s="19"/>
      <c r="AP47" s="19"/>
      <c r="AQ47" s="19"/>
      <c r="AR47" s="19"/>
      <c r="AS47" s="19"/>
      <c r="AT47" s="19"/>
      <c r="AU47" s="19"/>
      <c r="AV47" s="19"/>
      <c r="AW47" s="19"/>
      <c r="AX47" s="19"/>
      <c r="AY47" s="19"/>
      <c r="AZ47" s="19"/>
      <c r="BA47" s="19"/>
      <c r="BB47" s="19"/>
      <c r="BC47" s="39"/>
      <c r="BD47" s="53"/>
      <c r="BE47" s="53"/>
      <c r="BF47" s="134"/>
      <c r="BG47" s="135"/>
      <c r="BH47" s="135"/>
      <c r="BI47" s="135"/>
      <c r="BJ47" s="134"/>
      <c r="BK47" s="135"/>
      <c r="BL47" s="135"/>
      <c r="BM47" s="135"/>
      <c r="BN47" s="134"/>
      <c r="BO47" s="135"/>
      <c r="BP47" s="135"/>
      <c r="BQ47" s="137"/>
      <c r="BR47" s="37"/>
      <c r="BX47" s="228"/>
      <c r="BY47" s="228"/>
      <c r="BZ47" s="228"/>
      <c r="CA47" s="228"/>
      <c r="CB47" s="228"/>
      <c r="CC47" s="228"/>
      <c r="CD47" s="228"/>
      <c r="CE47" s="228"/>
      <c r="CF47" s="228"/>
      <c r="CG47" s="228"/>
      <c r="CH47" s="228"/>
      <c r="CI47" s="228"/>
      <c r="CJ47" s="228"/>
      <c r="CK47" s="228"/>
      <c r="CL47" s="228"/>
      <c r="CM47" s="228"/>
      <c r="CN47" s="22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28"/>
      <c r="BY48" s="228"/>
      <c r="BZ48" s="228"/>
      <c r="CA48" s="228"/>
      <c r="CB48" s="228"/>
      <c r="CC48" s="228"/>
      <c r="CD48" s="228"/>
      <c r="CE48" s="228"/>
      <c r="CF48" s="228"/>
      <c r="CG48" s="228"/>
      <c r="CH48" s="228"/>
      <c r="CI48" s="228"/>
      <c r="CJ48" s="228"/>
      <c r="CK48" s="228"/>
      <c r="CL48" s="228"/>
      <c r="CM48" s="228"/>
      <c r="CN48" s="228"/>
    </row>
    <row r="49" spans="1:92" ht="19" customHeight="1">
      <c r="C49" s="32"/>
      <c r="D49" s="50"/>
      <c r="E49" s="50"/>
      <c r="F49" s="50"/>
      <c r="G49" s="50"/>
      <c r="H49" s="50"/>
      <c r="I49" s="50"/>
      <c r="J49" s="50"/>
      <c r="K49" s="50"/>
      <c r="L49" s="50"/>
      <c r="M49" s="50"/>
      <c r="N49" s="51"/>
      <c r="O49" s="51"/>
      <c r="P49" s="51"/>
      <c r="Q49" s="51"/>
      <c r="R49" s="38"/>
      <c r="S49" s="38"/>
      <c r="T49" s="38"/>
      <c r="U49" s="198" t="s">
        <v>35</v>
      </c>
      <c r="V49" s="199"/>
      <c r="W49" s="199"/>
      <c r="X49" s="199"/>
      <c r="Y49" s="199"/>
      <c r="Z49" s="199"/>
      <c r="AA49" s="199"/>
      <c r="AB49" s="199"/>
      <c r="AC49" s="198" t="s">
        <v>36</v>
      </c>
      <c r="AD49" s="199"/>
      <c r="AE49" s="199"/>
      <c r="AF49" s="199"/>
      <c r="AG49" s="199"/>
      <c r="AH49" s="199"/>
      <c r="AI49" s="199"/>
      <c r="AJ49" s="200"/>
      <c r="AK49" s="198" t="s">
        <v>37</v>
      </c>
      <c r="AL49" s="199"/>
      <c r="AM49" s="199"/>
      <c r="AN49" s="199"/>
      <c r="AO49" s="199"/>
      <c r="AP49" s="199"/>
      <c r="AQ49" s="199"/>
      <c r="AR49" s="199"/>
      <c r="AS49" s="198" t="s">
        <v>48</v>
      </c>
      <c r="AT49" s="199"/>
      <c r="AU49" s="199"/>
      <c r="AV49" s="199"/>
      <c r="AW49" s="199"/>
      <c r="AX49" s="199"/>
      <c r="AY49" s="199"/>
      <c r="AZ49" s="200"/>
      <c r="BA49" s="198" t="s">
        <v>38</v>
      </c>
      <c r="BB49" s="199"/>
      <c r="BC49" s="199"/>
      <c r="BD49" s="199"/>
      <c r="BE49" s="199"/>
      <c r="BF49" s="199"/>
      <c r="BG49" s="199"/>
      <c r="BH49" s="200"/>
      <c r="BI49" s="19"/>
      <c r="BJ49" s="19"/>
      <c r="BK49" s="19"/>
      <c r="BL49" s="19"/>
      <c r="BM49" s="19"/>
      <c r="BN49" s="19"/>
      <c r="BO49" s="19"/>
      <c r="BP49" s="19"/>
      <c r="BQ49" s="19"/>
      <c r="BR49" s="37"/>
      <c r="BS49" s="25"/>
      <c r="BT49" s="19"/>
      <c r="BU49" s="19"/>
      <c r="BV49" s="19"/>
      <c r="BW49" s="19"/>
      <c r="BX49" s="228"/>
      <c r="BY49" s="228"/>
      <c r="BZ49" s="228"/>
      <c r="CA49" s="228"/>
      <c r="CB49" s="228"/>
      <c r="CC49" s="228"/>
      <c r="CD49" s="228"/>
      <c r="CE49" s="228"/>
      <c r="CF49" s="228"/>
      <c r="CG49" s="228"/>
      <c r="CH49" s="228"/>
      <c r="CI49" s="228"/>
      <c r="CJ49" s="228"/>
      <c r="CK49" s="228"/>
      <c r="CL49" s="228"/>
      <c r="CM49" s="228"/>
      <c r="CN49" s="228"/>
    </row>
    <row r="50" spans="1:92" ht="15.65" customHeight="1">
      <c r="C50" s="32"/>
      <c r="D50" s="19"/>
      <c r="E50" s="19"/>
      <c r="F50" s="19"/>
      <c r="G50" s="19"/>
      <c r="H50" s="19"/>
      <c r="I50" s="19"/>
      <c r="J50" s="19"/>
      <c r="K50" s="19"/>
      <c r="L50" s="19"/>
      <c r="M50" s="19"/>
      <c r="N50" s="19"/>
      <c r="O50" s="19"/>
      <c r="P50" s="34"/>
      <c r="Q50" s="34"/>
      <c r="R50" s="38"/>
      <c r="S50" s="38"/>
      <c r="T50" s="38"/>
      <c r="U50" s="233"/>
      <c r="V50" s="234"/>
      <c r="W50" s="234"/>
      <c r="X50" s="234"/>
      <c r="Y50" s="234"/>
      <c r="Z50" s="234"/>
      <c r="AA50" s="234"/>
      <c r="AB50" s="234"/>
      <c r="AC50" s="233"/>
      <c r="AD50" s="234"/>
      <c r="AE50" s="234"/>
      <c r="AF50" s="234"/>
      <c r="AG50" s="234"/>
      <c r="AH50" s="234"/>
      <c r="AI50" s="234"/>
      <c r="AJ50" s="235"/>
      <c r="AK50" s="233"/>
      <c r="AL50" s="234"/>
      <c r="AM50" s="234"/>
      <c r="AN50" s="234"/>
      <c r="AO50" s="234"/>
      <c r="AP50" s="234"/>
      <c r="AQ50" s="234"/>
      <c r="AR50" s="234"/>
      <c r="AS50" s="233"/>
      <c r="AT50" s="234"/>
      <c r="AU50" s="234"/>
      <c r="AV50" s="234"/>
      <c r="AW50" s="234"/>
      <c r="AX50" s="234"/>
      <c r="AY50" s="234"/>
      <c r="AZ50" s="235"/>
      <c r="BA50" s="233"/>
      <c r="BB50" s="234"/>
      <c r="BC50" s="234"/>
      <c r="BD50" s="234"/>
      <c r="BE50" s="234"/>
      <c r="BF50" s="234"/>
      <c r="BG50" s="234"/>
      <c r="BH50" s="235"/>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31" t="str">
        <f>IF([3]回答表!F18="下水道事業",IF([3]回答表!X52="●",[3]回答表!Y316,IF([3]回答表!AA52="●",[3]回答表!Y386,"")),"")</f>
        <v/>
      </c>
      <c r="V51" s="132"/>
      <c r="W51" s="132"/>
      <c r="X51" s="132"/>
      <c r="Y51" s="132"/>
      <c r="Z51" s="132"/>
      <c r="AA51" s="132"/>
      <c r="AB51" s="133"/>
      <c r="AC51" s="131" t="str">
        <f>IF([3]回答表!F18="下水道事業",IF([3]回答表!X52="●",[3]回答表!Y317,IF([3]回答表!AA52="●",[3]回答表!Y387,"")),"")</f>
        <v/>
      </c>
      <c r="AD51" s="132"/>
      <c r="AE51" s="132"/>
      <c r="AF51" s="132"/>
      <c r="AG51" s="132"/>
      <c r="AH51" s="132"/>
      <c r="AI51" s="132"/>
      <c r="AJ51" s="133"/>
      <c r="AK51" s="131" t="str">
        <f>IF([3]回答表!F18="下水道事業",IF([3]回答表!X52="●",[3]回答表!Y318,IF([3]回答表!AA52="●",[3]回答表!Y388,"")),"")</f>
        <v/>
      </c>
      <c r="AL51" s="132"/>
      <c r="AM51" s="132"/>
      <c r="AN51" s="132"/>
      <c r="AO51" s="132"/>
      <c r="AP51" s="132"/>
      <c r="AQ51" s="132"/>
      <c r="AR51" s="133"/>
      <c r="AS51" s="131" t="str">
        <f>IF([3]回答表!F18="下水道事業",IF([3]回答表!X52="●",[3]回答表!Y319,IF([3]回答表!AA52="●",[3]回答表!Y389,"")),"")</f>
        <v/>
      </c>
      <c r="AT51" s="132"/>
      <c r="AU51" s="132"/>
      <c r="AV51" s="132"/>
      <c r="AW51" s="132"/>
      <c r="AX51" s="132"/>
      <c r="AY51" s="132"/>
      <c r="AZ51" s="133"/>
      <c r="BA51" s="131" t="str">
        <f>IF([3]回答表!F18="下水道事業",IF([3]回答表!X52="●",[3]回答表!Y320,IF([3]回答表!AA52="●",[3]回答表!Y390,"")),"")</f>
        <v/>
      </c>
      <c r="BB51" s="132"/>
      <c r="BC51" s="132"/>
      <c r="BD51" s="132"/>
      <c r="BE51" s="132"/>
      <c r="BF51" s="132"/>
      <c r="BG51" s="132"/>
      <c r="BH51" s="13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5" customHeight="1">
      <c r="C55" s="32"/>
      <c r="D55" s="34"/>
      <c r="E55" s="34"/>
      <c r="F55" s="34"/>
      <c r="G55" s="34"/>
      <c r="H55" s="34"/>
      <c r="I55" s="34"/>
      <c r="J55" s="34"/>
      <c r="K55" s="34"/>
      <c r="L55" s="35"/>
      <c r="M55" s="35"/>
      <c r="N55" s="35"/>
      <c r="O55" s="36"/>
      <c r="P55" s="20"/>
      <c r="Q55" s="20"/>
      <c r="R55" s="38"/>
      <c r="S55" s="38"/>
      <c r="T55" s="38"/>
      <c r="U55" s="236" t="s">
        <v>39</v>
      </c>
      <c r="V55" s="237"/>
      <c r="W55" s="237"/>
      <c r="X55" s="237"/>
      <c r="Y55" s="237"/>
      <c r="Z55" s="237"/>
      <c r="AA55" s="237"/>
      <c r="AB55" s="237"/>
      <c r="AC55" s="236" t="s">
        <v>40</v>
      </c>
      <c r="AD55" s="237"/>
      <c r="AE55" s="237"/>
      <c r="AF55" s="237"/>
      <c r="AG55" s="237"/>
      <c r="AH55" s="237"/>
      <c r="AI55" s="237"/>
      <c r="AJ55" s="237"/>
      <c r="AK55" s="236" t="s">
        <v>41</v>
      </c>
      <c r="AL55" s="237"/>
      <c r="AM55" s="237"/>
      <c r="AN55" s="237"/>
      <c r="AO55" s="237"/>
      <c r="AP55" s="237"/>
      <c r="AQ55" s="237"/>
      <c r="AR55" s="24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44" t="s">
        <v>7</v>
      </c>
      <c r="E56" s="222"/>
      <c r="F56" s="222"/>
      <c r="G56" s="222"/>
      <c r="H56" s="222"/>
      <c r="I56" s="222"/>
      <c r="J56" s="222"/>
      <c r="K56" s="222"/>
      <c r="L56" s="222"/>
      <c r="M56" s="223"/>
      <c r="N56" s="173" t="str">
        <f>IF([3]回答表!F18="下水道事業",IF([3]回答表!AA52="●","●",""),"")</f>
        <v/>
      </c>
      <c r="O56" s="174"/>
      <c r="P56" s="174"/>
      <c r="Q56" s="175"/>
      <c r="R56" s="38"/>
      <c r="S56" s="38"/>
      <c r="T56" s="38"/>
      <c r="U56" s="238"/>
      <c r="V56" s="239"/>
      <c r="W56" s="239"/>
      <c r="X56" s="239"/>
      <c r="Y56" s="239"/>
      <c r="Z56" s="239"/>
      <c r="AA56" s="239"/>
      <c r="AB56" s="239"/>
      <c r="AC56" s="238"/>
      <c r="AD56" s="239"/>
      <c r="AE56" s="239"/>
      <c r="AF56" s="239"/>
      <c r="AG56" s="239"/>
      <c r="AH56" s="239"/>
      <c r="AI56" s="239"/>
      <c r="AJ56" s="239"/>
      <c r="AK56" s="241"/>
      <c r="AL56" s="242"/>
      <c r="AM56" s="242"/>
      <c r="AN56" s="242"/>
      <c r="AO56" s="242"/>
      <c r="AP56" s="242"/>
      <c r="AQ56" s="242"/>
      <c r="AR56" s="24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5" customHeight="1">
      <c r="C57" s="32"/>
      <c r="D57" s="222"/>
      <c r="E57" s="222"/>
      <c r="F57" s="222"/>
      <c r="G57" s="222"/>
      <c r="H57" s="222"/>
      <c r="I57" s="222"/>
      <c r="J57" s="222"/>
      <c r="K57" s="222"/>
      <c r="L57" s="222"/>
      <c r="M57" s="223"/>
      <c r="N57" s="176"/>
      <c r="O57" s="177"/>
      <c r="P57" s="177"/>
      <c r="Q57" s="178"/>
      <c r="R57" s="38"/>
      <c r="S57" s="38"/>
      <c r="T57" s="38"/>
      <c r="U57" s="131" t="str">
        <f>IF([3]回答表!F18="下水道事業",IF([3]回答表!X52="●",[3]回答表!N322,IF([3]回答表!AA52="●",[3]回答表!N392,"")),"")</f>
        <v/>
      </c>
      <c r="V57" s="132"/>
      <c r="W57" s="132"/>
      <c r="X57" s="132"/>
      <c r="Y57" s="132"/>
      <c r="Z57" s="132"/>
      <c r="AA57" s="132"/>
      <c r="AB57" s="133"/>
      <c r="AC57" s="131" t="str">
        <f>IF([3]回答表!F18="下水道事業",IF([3]回答表!X52="●",[3]回答表!N323,IF([3]回答表!AA52="●",[3]回答表!N393,"")),"")</f>
        <v/>
      </c>
      <c r="AD57" s="132"/>
      <c r="AE57" s="132"/>
      <c r="AF57" s="132"/>
      <c r="AG57" s="132"/>
      <c r="AH57" s="132"/>
      <c r="AI57" s="132"/>
      <c r="AJ57" s="133"/>
      <c r="AK57" s="131" t="str">
        <f>IF([3]回答表!F18="下水道事業",IF([3]回答表!X52="●",[3]回答表!N324,IF([3]回答表!AA52="●",[3]回答表!N394,"")),"")</f>
        <v/>
      </c>
      <c r="AL57" s="132"/>
      <c r="AM57" s="132"/>
      <c r="AN57" s="132"/>
      <c r="AO57" s="132"/>
      <c r="AP57" s="132"/>
      <c r="AQ57" s="132"/>
      <c r="AR57" s="13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222"/>
      <c r="E58" s="222"/>
      <c r="F58" s="222"/>
      <c r="G58" s="222"/>
      <c r="H58" s="222"/>
      <c r="I58" s="222"/>
      <c r="J58" s="222"/>
      <c r="K58" s="222"/>
      <c r="L58" s="222"/>
      <c r="M58" s="223"/>
      <c r="N58" s="176"/>
      <c r="O58" s="177"/>
      <c r="P58" s="177"/>
      <c r="Q58" s="178"/>
      <c r="R58" s="38"/>
      <c r="S58" s="38"/>
      <c r="T58" s="38"/>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22"/>
      <c r="E59" s="222"/>
      <c r="F59" s="222"/>
      <c r="G59" s="222"/>
      <c r="H59" s="222"/>
      <c r="I59" s="222"/>
      <c r="J59" s="222"/>
      <c r="K59" s="222"/>
      <c r="L59" s="222"/>
      <c r="M59" s="223"/>
      <c r="N59" s="179"/>
      <c r="O59" s="180"/>
      <c r="P59" s="180"/>
      <c r="Q59" s="181"/>
      <c r="R59" s="38"/>
      <c r="S59" s="38"/>
      <c r="T59" s="38"/>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5" customHeight="1">
      <c r="A61" s="25"/>
      <c r="B61" s="25"/>
      <c r="C61" s="32"/>
      <c r="D61" s="50"/>
      <c r="E61" s="50"/>
      <c r="F61" s="50"/>
      <c r="G61" s="50"/>
      <c r="H61" s="50"/>
      <c r="I61" s="50"/>
      <c r="J61" s="50"/>
      <c r="K61" s="50"/>
      <c r="L61" s="50"/>
      <c r="M61" s="50"/>
      <c r="N61" s="50"/>
      <c r="O61" s="50"/>
      <c r="P61" s="50"/>
      <c r="Q61" s="50"/>
      <c r="R61" s="38"/>
      <c r="S61" s="38"/>
      <c r="T61" s="38"/>
      <c r="U61" s="42" t="s">
        <v>45</v>
      </c>
      <c r="V61" s="38"/>
      <c r="W61" s="38"/>
      <c r="X61" s="38"/>
      <c r="Y61" s="38"/>
      <c r="Z61" s="38"/>
      <c r="AA61" s="38"/>
      <c r="AB61" s="38"/>
      <c r="AC61" s="38"/>
      <c r="AD61" s="38"/>
      <c r="AE61" s="38"/>
      <c r="AF61" s="38"/>
      <c r="AG61" s="38"/>
      <c r="AH61" s="38"/>
      <c r="AI61" s="38"/>
      <c r="AJ61" s="38"/>
      <c r="AK61" s="49"/>
      <c r="AL61" s="49"/>
      <c r="AM61" s="42" t="s">
        <v>46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214" t="str">
        <f>IF([3]回答表!F18="下水道事業",IF([3]回答表!X52="●",[3]回答表!E339,IF([3]回答表!AA52="●",[3]回答表!E408,"")),"")</f>
        <v/>
      </c>
      <c r="V62" s="215"/>
      <c r="W62" s="215"/>
      <c r="X62" s="215"/>
      <c r="Y62" s="215"/>
      <c r="Z62" s="215"/>
      <c r="AA62" s="215"/>
      <c r="AB62" s="215"/>
      <c r="AC62" s="215"/>
      <c r="AD62" s="215"/>
      <c r="AE62" s="218" t="s">
        <v>47</v>
      </c>
      <c r="AF62" s="218"/>
      <c r="AG62" s="218"/>
      <c r="AH62" s="218"/>
      <c r="AI62" s="218"/>
      <c r="AJ62" s="219"/>
      <c r="AK62" s="49"/>
      <c r="AL62" s="49"/>
      <c r="AM62" s="158" t="str">
        <f>IF([3]回答表!F18="下水道事業",IF([3]回答表!X52="●",[3]回答表!B341,IF([3]回答表!AA52="●",[3]回答表!B410,"")),"")</f>
        <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216"/>
      <c r="V63" s="217"/>
      <c r="W63" s="217"/>
      <c r="X63" s="217"/>
      <c r="Y63" s="217"/>
      <c r="Z63" s="217"/>
      <c r="AA63" s="217"/>
      <c r="AB63" s="217"/>
      <c r="AC63" s="217"/>
      <c r="AD63" s="217"/>
      <c r="AE63" s="220"/>
      <c r="AF63" s="220"/>
      <c r="AG63" s="220"/>
      <c r="AH63" s="220"/>
      <c r="AI63" s="220"/>
      <c r="AJ63" s="221"/>
      <c r="AK63" s="49"/>
      <c r="AL63" s="49"/>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222" t="s">
        <v>12</v>
      </c>
      <c r="E69" s="222"/>
      <c r="F69" s="222"/>
      <c r="G69" s="222"/>
      <c r="H69" s="222"/>
      <c r="I69" s="222"/>
      <c r="J69" s="222"/>
      <c r="K69" s="222"/>
      <c r="L69" s="222"/>
      <c r="M69" s="223"/>
      <c r="N69" s="173" t="str">
        <f>IF([3]回答表!F18="下水道事業",IF([3]回答表!AD52="●","●",""),"")</f>
        <v>●</v>
      </c>
      <c r="O69" s="174"/>
      <c r="P69" s="174"/>
      <c r="Q69" s="175"/>
      <c r="R69" s="38"/>
      <c r="S69" s="38"/>
      <c r="T69" s="38"/>
      <c r="U69" s="158" t="str">
        <f>IF([3]回答表!F18="下水道事業",IF([3]回答表!AD52="●",[3]回答表!B421,""),"")</f>
        <v>鳥取県広域化・共同化検討会への参加</v>
      </c>
      <c r="V69" s="159"/>
      <c r="W69" s="159"/>
      <c r="X69" s="159"/>
      <c r="Y69" s="159"/>
      <c r="Z69" s="159"/>
      <c r="AA69" s="159"/>
      <c r="AB69" s="159"/>
      <c r="AC69" s="159"/>
      <c r="AD69" s="159"/>
      <c r="AE69" s="159"/>
      <c r="AF69" s="159"/>
      <c r="AG69" s="159"/>
      <c r="AH69" s="159"/>
      <c r="AI69" s="159"/>
      <c r="AJ69" s="160"/>
      <c r="AK69" s="55"/>
      <c r="AL69" s="55"/>
      <c r="AM69" s="245" t="str">
        <f>IF([3]回答表!F18="下水道事業",IF([3]回答表!AD52="●",[3]回答表!B427,""),"")</f>
        <v>各市町村間での施設統合、自治体内の施設統合（農集と下水等）を検討。条件的（地形的）に費用対効果が無いと判断。今後は維持管理等の面で共同化が可能か検討することとしていている。料金及び会計システムの共同化等も検討しており、今年度中に共同化協議会を設置予定。</v>
      </c>
      <c r="AN69" s="246"/>
      <c r="AO69" s="246"/>
      <c r="AP69" s="246"/>
      <c r="AQ69" s="246"/>
      <c r="AR69" s="246"/>
      <c r="AS69" s="246"/>
      <c r="AT69" s="246"/>
      <c r="AU69" s="246"/>
      <c r="AV69" s="246"/>
      <c r="AW69" s="246"/>
      <c r="AX69" s="246"/>
      <c r="AY69" s="246"/>
      <c r="AZ69" s="246"/>
      <c r="BA69" s="246"/>
      <c r="BB69" s="246"/>
      <c r="BC69" s="246"/>
      <c r="BD69" s="246"/>
      <c r="BE69" s="246"/>
      <c r="BF69" s="246"/>
      <c r="BG69" s="246"/>
      <c r="BH69" s="246"/>
      <c r="BI69" s="246"/>
      <c r="BJ69" s="246"/>
      <c r="BK69" s="246"/>
      <c r="BL69" s="246"/>
      <c r="BM69" s="246"/>
      <c r="BN69" s="246"/>
      <c r="BO69" s="246"/>
      <c r="BP69" s="246"/>
      <c r="BQ69" s="247"/>
      <c r="BR69" s="37"/>
    </row>
    <row r="70" spans="1:71" ht="15.65" customHeight="1">
      <c r="C70" s="32"/>
      <c r="D70" s="222"/>
      <c r="E70" s="222"/>
      <c r="F70" s="222"/>
      <c r="G70" s="222"/>
      <c r="H70" s="222"/>
      <c r="I70" s="222"/>
      <c r="J70" s="222"/>
      <c r="K70" s="222"/>
      <c r="L70" s="222"/>
      <c r="M70" s="223"/>
      <c r="N70" s="176"/>
      <c r="O70" s="177"/>
      <c r="P70" s="177"/>
      <c r="Q70" s="178"/>
      <c r="R70" s="38"/>
      <c r="S70" s="38"/>
      <c r="T70" s="38"/>
      <c r="U70" s="161"/>
      <c r="V70" s="162"/>
      <c r="W70" s="162"/>
      <c r="X70" s="162"/>
      <c r="Y70" s="162"/>
      <c r="Z70" s="162"/>
      <c r="AA70" s="162"/>
      <c r="AB70" s="162"/>
      <c r="AC70" s="162"/>
      <c r="AD70" s="162"/>
      <c r="AE70" s="162"/>
      <c r="AF70" s="162"/>
      <c r="AG70" s="162"/>
      <c r="AH70" s="162"/>
      <c r="AI70" s="162"/>
      <c r="AJ70" s="163"/>
      <c r="AK70" s="55"/>
      <c r="AL70" s="55"/>
      <c r="AM70" s="248"/>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50"/>
      <c r="BR70" s="37"/>
    </row>
    <row r="71" spans="1:71" ht="15.65" customHeight="1">
      <c r="C71" s="32"/>
      <c r="D71" s="222"/>
      <c r="E71" s="222"/>
      <c r="F71" s="222"/>
      <c r="G71" s="222"/>
      <c r="H71" s="222"/>
      <c r="I71" s="222"/>
      <c r="J71" s="222"/>
      <c r="K71" s="222"/>
      <c r="L71" s="222"/>
      <c r="M71" s="223"/>
      <c r="N71" s="176"/>
      <c r="O71" s="177"/>
      <c r="P71" s="177"/>
      <c r="Q71" s="178"/>
      <c r="R71" s="38"/>
      <c r="S71" s="38"/>
      <c r="T71" s="38"/>
      <c r="U71" s="161"/>
      <c r="V71" s="162"/>
      <c r="W71" s="162"/>
      <c r="X71" s="162"/>
      <c r="Y71" s="162"/>
      <c r="Z71" s="162"/>
      <c r="AA71" s="162"/>
      <c r="AB71" s="162"/>
      <c r="AC71" s="162"/>
      <c r="AD71" s="162"/>
      <c r="AE71" s="162"/>
      <c r="AF71" s="162"/>
      <c r="AG71" s="162"/>
      <c r="AH71" s="162"/>
      <c r="AI71" s="162"/>
      <c r="AJ71" s="163"/>
      <c r="AK71" s="55"/>
      <c r="AL71" s="55"/>
      <c r="AM71" s="248"/>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50"/>
      <c r="BR71" s="37"/>
    </row>
    <row r="72" spans="1:71" ht="15.65" customHeight="1">
      <c r="C72" s="32"/>
      <c r="D72" s="222"/>
      <c r="E72" s="222"/>
      <c r="F72" s="222"/>
      <c r="G72" s="222"/>
      <c r="H72" s="222"/>
      <c r="I72" s="222"/>
      <c r="J72" s="222"/>
      <c r="K72" s="222"/>
      <c r="L72" s="222"/>
      <c r="M72" s="223"/>
      <c r="N72" s="179"/>
      <c r="O72" s="180"/>
      <c r="P72" s="180"/>
      <c r="Q72" s="181"/>
      <c r="R72" s="38"/>
      <c r="S72" s="38"/>
      <c r="T72" s="38"/>
      <c r="U72" s="164"/>
      <c r="V72" s="165"/>
      <c r="W72" s="165"/>
      <c r="X72" s="165"/>
      <c r="Y72" s="165"/>
      <c r="Z72" s="165"/>
      <c r="AA72" s="165"/>
      <c r="AB72" s="165"/>
      <c r="AC72" s="165"/>
      <c r="AD72" s="165"/>
      <c r="AE72" s="165"/>
      <c r="AF72" s="165"/>
      <c r="AG72" s="165"/>
      <c r="AH72" s="165"/>
      <c r="AI72" s="165"/>
      <c r="AJ72" s="166"/>
      <c r="AK72" s="55"/>
      <c r="AL72" s="55"/>
      <c r="AM72" s="251"/>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3"/>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row r="77" spans="1:71" ht="15.65" customHeight="1"/>
    <row r="78" spans="1:71" ht="15.65" customHeight="1"/>
    <row r="79" spans="1:71" ht="22" customHeight="1">
      <c r="C79" s="204" t="s">
        <v>23</v>
      </c>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row>
    <row r="80" spans="1:71" ht="22" customHeight="1">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row>
    <row r="81" spans="3:70" ht="22" customHeight="1">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4"/>
      <c r="BR81" s="204"/>
    </row>
    <row r="82" spans="3:70" ht="15.65" customHeight="1">
      <c r="C82" s="63"/>
      <c r="D82" s="64"/>
      <c r="E82" s="64"/>
      <c r="F82" s="64"/>
      <c r="G82" s="64"/>
      <c r="H82" s="64"/>
      <c r="I82" s="64"/>
      <c r="J82" s="64"/>
      <c r="K82" s="64"/>
      <c r="L82" s="64"/>
      <c r="M82" s="64"/>
      <c r="N82" s="64"/>
      <c r="O82" s="64"/>
      <c r="P82" s="64"/>
      <c r="Q82" s="64"/>
      <c r="R82" s="64"/>
      <c r="S82" s="64"/>
      <c r="T82" s="64"/>
      <c r="U82" s="64"/>
      <c r="V82" s="64"/>
      <c r="W82" s="6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65"/>
    </row>
    <row r="83" spans="3:70" ht="19" customHeight="1">
      <c r="C83" s="66"/>
      <c r="D83" s="205" t="str">
        <f>IF([3]回答表!R56="●",[3]回答表!B651,"")</f>
        <v/>
      </c>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7"/>
      <c r="BR83" s="67"/>
    </row>
    <row r="84" spans="3:70" ht="23.5" customHeight="1">
      <c r="C84" s="66"/>
      <c r="D84" s="208"/>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10"/>
      <c r="BR84" s="67"/>
    </row>
    <row r="85" spans="3:70" ht="23.5" customHeight="1">
      <c r="C85" s="66"/>
      <c r="D85" s="208"/>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10"/>
      <c r="BR85" s="67"/>
    </row>
    <row r="86" spans="3:70" ht="23.5" customHeight="1">
      <c r="C86" s="66"/>
      <c r="D86" s="208"/>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10"/>
      <c r="BR86" s="67"/>
    </row>
    <row r="87" spans="3:70" ht="23.5" customHeight="1">
      <c r="C87" s="66"/>
      <c r="D87" s="208"/>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c r="BL87" s="209"/>
      <c r="BM87" s="209"/>
      <c r="BN87" s="209"/>
      <c r="BO87" s="209"/>
      <c r="BP87" s="209"/>
      <c r="BQ87" s="210"/>
      <c r="BR87" s="67"/>
    </row>
    <row r="88" spans="3:70" ht="23.5" customHeight="1">
      <c r="C88" s="66"/>
      <c r="D88" s="208"/>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09"/>
      <c r="BQ88" s="210"/>
      <c r="BR88" s="67"/>
    </row>
    <row r="89" spans="3:70" ht="23.5" customHeight="1">
      <c r="C89" s="66"/>
      <c r="D89" s="208"/>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c r="BL89" s="209"/>
      <c r="BM89" s="209"/>
      <c r="BN89" s="209"/>
      <c r="BO89" s="209"/>
      <c r="BP89" s="209"/>
      <c r="BQ89" s="210"/>
      <c r="BR89" s="67"/>
    </row>
    <row r="90" spans="3:70" ht="23.5" customHeight="1">
      <c r="C90" s="66"/>
      <c r="D90" s="208"/>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c r="BL90" s="209"/>
      <c r="BM90" s="209"/>
      <c r="BN90" s="209"/>
      <c r="BO90" s="209"/>
      <c r="BP90" s="209"/>
      <c r="BQ90" s="210"/>
      <c r="BR90" s="67"/>
    </row>
    <row r="91" spans="3:70" ht="23.5" customHeight="1">
      <c r="C91" s="66"/>
      <c r="D91" s="208"/>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c r="BL91" s="209"/>
      <c r="BM91" s="209"/>
      <c r="BN91" s="209"/>
      <c r="BO91" s="209"/>
      <c r="BP91" s="209"/>
      <c r="BQ91" s="210"/>
      <c r="BR91" s="67"/>
    </row>
    <row r="92" spans="3:70" ht="23.5" customHeight="1">
      <c r="C92" s="66"/>
      <c r="D92" s="208"/>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c r="BO92" s="209"/>
      <c r="BP92" s="209"/>
      <c r="BQ92" s="210"/>
      <c r="BR92" s="67"/>
    </row>
    <row r="93" spans="3:70" ht="23.5" customHeight="1">
      <c r="C93" s="66"/>
      <c r="D93" s="208"/>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c r="BL93" s="209"/>
      <c r="BM93" s="209"/>
      <c r="BN93" s="209"/>
      <c r="BO93" s="209"/>
      <c r="BP93" s="209"/>
      <c r="BQ93" s="210"/>
      <c r="BR93" s="67"/>
    </row>
    <row r="94" spans="3:70" ht="23.5" customHeight="1">
      <c r="C94" s="66"/>
      <c r="D94" s="208"/>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09"/>
      <c r="BL94" s="209"/>
      <c r="BM94" s="209"/>
      <c r="BN94" s="209"/>
      <c r="BO94" s="209"/>
      <c r="BP94" s="209"/>
      <c r="BQ94" s="210"/>
      <c r="BR94" s="67"/>
    </row>
    <row r="95" spans="3:70" ht="23.5" customHeight="1">
      <c r="C95" s="66"/>
      <c r="D95" s="208"/>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c r="BL95" s="209"/>
      <c r="BM95" s="209"/>
      <c r="BN95" s="209"/>
      <c r="BO95" s="209"/>
      <c r="BP95" s="209"/>
      <c r="BQ95" s="210"/>
      <c r="BR95" s="67"/>
    </row>
    <row r="96" spans="3:70" ht="23.5" customHeight="1">
      <c r="C96" s="66"/>
      <c r="D96" s="208"/>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c r="AQ96" s="209"/>
      <c r="AR96" s="209"/>
      <c r="AS96" s="209"/>
      <c r="AT96" s="209"/>
      <c r="AU96" s="209"/>
      <c r="AV96" s="209"/>
      <c r="AW96" s="209"/>
      <c r="AX96" s="209"/>
      <c r="AY96" s="209"/>
      <c r="AZ96" s="209"/>
      <c r="BA96" s="209"/>
      <c r="BB96" s="209"/>
      <c r="BC96" s="209"/>
      <c r="BD96" s="209"/>
      <c r="BE96" s="209"/>
      <c r="BF96" s="209"/>
      <c r="BG96" s="209"/>
      <c r="BH96" s="209"/>
      <c r="BI96" s="209"/>
      <c r="BJ96" s="209"/>
      <c r="BK96" s="209"/>
      <c r="BL96" s="209"/>
      <c r="BM96" s="209"/>
      <c r="BN96" s="209"/>
      <c r="BO96" s="209"/>
      <c r="BP96" s="209"/>
      <c r="BQ96" s="210"/>
      <c r="BR96" s="67"/>
    </row>
    <row r="97" spans="3:70" ht="23.5" customHeight="1">
      <c r="C97" s="66"/>
      <c r="D97" s="208"/>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9"/>
      <c r="AT97" s="209"/>
      <c r="AU97" s="209"/>
      <c r="AV97" s="209"/>
      <c r="AW97" s="209"/>
      <c r="AX97" s="209"/>
      <c r="AY97" s="209"/>
      <c r="AZ97" s="209"/>
      <c r="BA97" s="209"/>
      <c r="BB97" s="209"/>
      <c r="BC97" s="209"/>
      <c r="BD97" s="209"/>
      <c r="BE97" s="209"/>
      <c r="BF97" s="209"/>
      <c r="BG97" s="209"/>
      <c r="BH97" s="209"/>
      <c r="BI97" s="209"/>
      <c r="BJ97" s="209"/>
      <c r="BK97" s="209"/>
      <c r="BL97" s="209"/>
      <c r="BM97" s="209"/>
      <c r="BN97" s="209"/>
      <c r="BO97" s="209"/>
      <c r="BP97" s="209"/>
      <c r="BQ97" s="210"/>
      <c r="BR97" s="67"/>
    </row>
    <row r="98" spans="3:70" ht="23.5" customHeight="1">
      <c r="C98" s="66"/>
      <c r="D98" s="208"/>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209"/>
      <c r="AM98" s="209"/>
      <c r="AN98" s="209"/>
      <c r="AO98" s="209"/>
      <c r="AP98" s="209"/>
      <c r="AQ98" s="209"/>
      <c r="AR98" s="209"/>
      <c r="AS98" s="209"/>
      <c r="AT98" s="209"/>
      <c r="AU98" s="209"/>
      <c r="AV98" s="209"/>
      <c r="AW98" s="209"/>
      <c r="AX98" s="209"/>
      <c r="AY98" s="209"/>
      <c r="AZ98" s="209"/>
      <c r="BA98" s="209"/>
      <c r="BB98" s="209"/>
      <c r="BC98" s="209"/>
      <c r="BD98" s="209"/>
      <c r="BE98" s="209"/>
      <c r="BF98" s="209"/>
      <c r="BG98" s="209"/>
      <c r="BH98" s="209"/>
      <c r="BI98" s="209"/>
      <c r="BJ98" s="209"/>
      <c r="BK98" s="209"/>
      <c r="BL98" s="209"/>
      <c r="BM98" s="209"/>
      <c r="BN98" s="209"/>
      <c r="BO98" s="209"/>
      <c r="BP98" s="209"/>
      <c r="BQ98" s="210"/>
      <c r="BR98" s="67"/>
    </row>
    <row r="99" spans="3:70" ht="23.5" customHeight="1">
      <c r="C99" s="66"/>
      <c r="D99" s="208"/>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c r="AQ99" s="209"/>
      <c r="AR99" s="209"/>
      <c r="AS99" s="209"/>
      <c r="AT99" s="209"/>
      <c r="AU99" s="209"/>
      <c r="AV99" s="209"/>
      <c r="AW99" s="209"/>
      <c r="AX99" s="209"/>
      <c r="AY99" s="209"/>
      <c r="AZ99" s="209"/>
      <c r="BA99" s="209"/>
      <c r="BB99" s="209"/>
      <c r="BC99" s="209"/>
      <c r="BD99" s="209"/>
      <c r="BE99" s="209"/>
      <c r="BF99" s="209"/>
      <c r="BG99" s="209"/>
      <c r="BH99" s="209"/>
      <c r="BI99" s="209"/>
      <c r="BJ99" s="209"/>
      <c r="BK99" s="209"/>
      <c r="BL99" s="209"/>
      <c r="BM99" s="209"/>
      <c r="BN99" s="209"/>
      <c r="BO99" s="209"/>
      <c r="BP99" s="209"/>
      <c r="BQ99" s="210"/>
      <c r="BR99" s="67"/>
    </row>
    <row r="100" spans="3:70" ht="23.5" customHeight="1">
      <c r="C100" s="66"/>
      <c r="D100" s="208"/>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09"/>
      <c r="BI100" s="209"/>
      <c r="BJ100" s="209"/>
      <c r="BK100" s="209"/>
      <c r="BL100" s="209"/>
      <c r="BM100" s="209"/>
      <c r="BN100" s="209"/>
      <c r="BO100" s="209"/>
      <c r="BP100" s="209"/>
      <c r="BQ100" s="210"/>
      <c r="BR100" s="67"/>
    </row>
    <row r="101" spans="3:70" ht="23.5" customHeight="1">
      <c r="C101" s="66"/>
      <c r="D101" s="211"/>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3"/>
      <c r="BR101" s="37"/>
    </row>
    <row r="102" spans="3:70" ht="12.65" customHeight="1">
      <c r="C102" s="68"/>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70"/>
    </row>
  </sheetData>
  <mergeCells count="75">
    <mergeCell ref="C79:BR81"/>
    <mergeCell ref="D83:BQ101"/>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3"/>
  <sheetViews>
    <sheetView showZeros="0" view="pageBreakPreview" topLeftCell="A2" zoomScale="55" zoomScaleNormal="55" zoomScaleSheetLayoutView="55" workbookViewId="0">
      <selection activeCell="DC19" sqref="DC1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8" t="s">
        <v>14</v>
      </c>
      <c r="D8" s="111"/>
      <c r="E8" s="111"/>
      <c r="F8" s="111"/>
      <c r="G8" s="111"/>
      <c r="H8" s="111"/>
      <c r="I8" s="111"/>
      <c r="J8" s="111"/>
      <c r="K8" s="111"/>
      <c r="L8" s="111"/>
      <c r="M8" s="111"/>
      <c r="N8" s="111"/>
      <c r="O8" s="111"/>
      <c r="P8" s="111"/>
      <c r="Q8" s="111"/>
      <c r="R8" s="111"/>
      <c r="S8" s="111"/>
      <c r="T8" s="111"/>
      <c r="U8" s="121" t="s">
        <v>20</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21</v>
      </c>
      <c r="BH8" s="109"/>
      <c r="BI8" s="109"/>
      <c r="BJ8" s="109"/>
      <c r="BK8" s="109"/>
      <c r="BL8" s="109"/>
      <c r="BM8" s="109"/>
      <c r="BN8" s="109"/>
      <c r="BO8" s="109"/>
      <c r="BP8" s="109"/>
      <c r="BQ8" s="109"/>
      <c r="BR8" s="8"/>
    </row>
    <row r="9" spans="3:71" ht="15.65" customHeight="1">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8"/>
    </row>
    <row r="10" spans="3:71" ht="15.65" customHeight="1">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8"/>
    </row>
    <row r="11" spans="3:71" ht="15.65" customHeight="1">
      <c r="C11" s="110" t="str">
        <f>IF(COUNTIF([4]回答表!K16,"*")&gt;0,[4]回答表!K16,"")</f>
        <v>日野町</v>
      </c>
      <c r="D11" s="111"/>
      <c r="E11" s="111"/>
      <c r="F11" s="111"/>
      <c r="G11" s="111"/>
      <c r="H11" s="111"/>
      <c r="I11" s="111"/>
      <c r="J11" s="111"/>
      <c r="K11" s="111"/>
      <c r="L11" s="111"/>
      <c r="M11" s="111"/>
      <c r="N11" s="111"/>
      <c r="O11" s="111"/>
      <c r="P11" s="111"/>
      <c r="Q11" s="111"/>
      <c r="R11" s="111"/>
      <c r="S11" s="111"/>
      <c r="T11" s="111"/>
      <c r="U11" s="112" t="str">
        <f>IF(COUNTIF([4]回答表!F18,"*")&gt;0,[4]回答表!F18,"")</f>
        <v>下水道事業</v>
      </c>
      <c r="V11" s="113"/>
      <c r="W11" s="113"/>
      <c r="X11" s="113"/>
      <c r="Y11" s="113"/>
      <c r="Z11" s="113"/>
      <c r="AA11" s="113"/>
      <c r="AB11" s="113"/>
      <c r="AC11" s="113"/>
      <c r="AD11" s="113"/>
      <c r="AE11" s="113"/>
      <c r="AF11" s="113"/>
      <c r="AG11" s="113"/>
      <c r="AH11" s="113"/>
      <c r="AI11" s="113"/>
      <c r="AJ11" s="113"/>
      <c r="AK11" s="113"/>
      <c r="AL11" s="113"/>
      <c r="AM11" s="113"/>
      <c r="AN11" s="114"/>
      <c r="AO11" s="112" t="str">
        <f>IF(COUNTIF([4]回答表!W18,"*")&gt;0,[4]回答表!W18,"")</f>
        <v>農業集落排水施設</v>
      </c>
      <c r="AP11" s="113"/>
      <c r="AQ11" s="113"/>
      <c r="AR11" s="113"/>
      <c r="AS11" s="113"/>
      <c r="AT11" s="113"/>
      <c r="AU11" s="113"/>
      <c r="AV11" s="113"/>
      <c r="AW11" s="113"/>
      <c r="AX11" s="113"/>
      <c r="AY11" s="113"/>
      <c r="AZ11" s="113"/>
      <c r="BA11" s="113"/>
      <c r="BB11" s="113"/>
      <c r="BC11" s="113"/>
      <c r="BD11" s="113"/>
      <c r="BE11" s="113"/>
      <c r="BF11" s="114"/>
      <c r="BG11" s="110" t="str">
        <f>IF(COUNTIF([4]回答表!F20,"*")&gt;0,[4]回答表!F20,"")</f>
        <v/>
      </c>
      <c r="BH11" s="109"/>
      <c r="BI11" s="109"/>
      <c r="BJ11" s="109"/>
      <c r="BK11" s="109"/>
      <c r="BL11" s="109"/>
      <c r="BM11" s="109"/>
      <c r="BN11" s="109"/>
      <c r="BO11" s="109"/>
      <c r="BP11" s="109"/>
      <c r="BQ11" s="109"/>
      <c r="BR11" s="6"/>
    </row>
    <row r="12" spans="3:71" ht="15.65" customHeight="1">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6"/>
    </row>
    <row r="13" spans="3:71" ht="15.65" customHeight="1">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2</v>
      </c>
      <c r="E20" s="93"/>
      <c r="F20" s="93"/>
      <c r="G20" s="93"/>
      <c r="H20" s="93"/>
      <c r="I20" s="93"/>
      <c r="J20" s="94"/>
      <c r="K20" s="92" t="s">
        <v>3</v>
      </c>
      <c r="L20" s="93"/>
      <c r="M20" s="93"/>
      <c r="N20" s="93"/>
      <c r="O20" s="93"/>
      <c r="P20" s="93"/>
      <c r="Q20" s="94"/>
      <c r="R20" s="92" t="s">
        <v>17</v>
      </c>
      <c r="S20" s="93"/>
      <c r="T20" s="93"/>
      <c r="U20" s="93"/>
      <c r="V20" s="93"/>
      <c r="W20" s="93"/>
      <c r="X20" s="94"/>
      <c r="Y20" s="101" t="s">
        <v>15</v>
      </c>
      <c r="Z20" s="101"/>
      <c r="AA20" s="101"/>
      <c r="AB20" s="101"/>
      <c r="AC20" s="101"/>
      <c r="AD20" s="101"/>
      <c r="AE20" s="101"/>
      <c r="AF20" s="102" t="s">
        <v>16</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1" t="s">
        <v>1</v>
      </c>
      <c r="BC20" s="72"/>
      <c r="BD20" s="72"/>
      <c r="BE20" s="72"/>
      <c r="BF20" s="72"/>
      <c r="BG20" s="72"/>
      <c r="BH20" s="72"/>
      <c r="BI20" s="72"/>
      <c r="BJ20" s="73"/>
      <c r="BK20" s="74"/>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5"/>
      <c r="BC21" s="76"/>
      <c r="BD21" s="76"/>
      <c r="BE21" s="76"/>
      <c r="BF21" s="76"/>
      <c r="BG21" s="76"/>
      <c r="BH21" s="76"/>
      <c r="BI21" s="76"/>
      <c r="BJ21" s="77"/>
      <c r="BK21" s="78"/>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5"/>
      <c r="BC22" s="76"/>
      <c r="BD22" s="76"/>
      <c r="BE22" s="76"/>
      <c r="BF22" s="76"/>
      <c r="BG22" s="76"/>
      <c r="BH22" s="76"/>
      <c r="BI22" s="76"/>
      <c r="BJ22" s="77"/>
      <c r="BK22" s="78"/>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42</v>
      </c>
      <c r="AG23" s="83"/>
      <c r="AH23" s="83"/>
      <c r="AI23" s="83"/>
      <c r="AJ23" s="83"/>
      <c r="AK23" s="83"/>
      <c r="AL23" s="84"/>
      <c r="AM23" s="85" t="s">
        <v>43</v>
      </c>
      <c r="AN23" s="83"/>
      <c r="AO23" s="83"/>
      <c r="AP23" s="83"/>
      <c r="AQ23" s="83"/>
      <c r="AR23" s="83"/>
      <c r="AS23" s="84"/>
      <c r="AT23" s="85" t="s">
        <v>44</v>
      </c>
      <c r="AU23" s="83"/>
      <c r="AV23" s="83"/>
      <c r="AW23" s="83"/>
      <c r="AX23" s="83"/>
      <c r="AY23" s="83"/>
      <c r="AZ23" s="84"/>
      <c r="BA23" s="19"/>
      <c r="BB23" s="79"/>
      <c r="BC23" s="80"/>
      <c r="BD23" s="80"/>
      <c r="BE23" s="80"/>
      <c r="BF23" s="80"/>
      <c r="BG23" s="80"/>
      <c r="BH23" s="80"/>
      <c r="BI23" s="80"/>
      <c r="BJ23" s="81"/>
      <c r="BK23" s="82"/>
      <c r="BL23" s="16"/>
      <c r="BS23" s="18"/>
    </row>
    <row r="24" spans="3:71" ht="15.65" customHeight="1">
      <c r="C24" s="14"/>
      <c r="D24" s="125" t="str">
        <f>IF([4]回答表!R49="●","●","")</f>
        <v/>
      </c>
      <c r="E24" s="126"/>
      <c r="F24" s="126"/>
      <c r="G24" s="126"/>
      <c r="H24" s="126"/>
      <c r="I24" s="126"/>
      <c r="J24" s="127"/>
      <c r="K24" s="125" t="str">
        <f>IF([4]回答表!R50="●","●","")</f>
        <v/>
      </c>
      <c r="L24" s="126"/>
      <c r="M24" s="126"/>
      <c r="N24" s="126"/>
      <c r="O24" s="126"/>
      <c r="P24" s="126"/>
      <c r="Q24" s="127"/>
      <c r="R24" s="125" t="str">
        <f>IF([4]回答表!R51="●","●","")</f>
        <v/>
      </c>
      <c r="S24" s="126"/>
      <c r="T24" s="126"/>
      <c r="U24" s="126"/>
      <c r="V24" s="126"/>
      <c r="W24" s="126"/>
      <c r="X24" s="127"/>
      <c r="Y24" s="125" t="str">
        <f>IF([4]回答表!R52="●","●","")</f>
        <v>●</v>
      </c>
      <c r="Z24" s="126"/>
      <c r="AA24" s="126"/>
      <c r="AB24" s="126"/>
      <c r="AC24" s="126"/>
      <c r="AD24" s="126"/>
      <c r="AE24" s="127"/>
      <c r="AF24" s="131" t="str">
        <f>IF([4]回答表!R53="●","●","")</f>
        <v/>
      </c>
      <c r="AG24" s="132"/>
      <c r="AH24" s="132"/>
      <c r="AI24" s="132"/>
      <c r="AJ24" s="132"/>
      <c r="AK24" s="132"/>
      <c r="AL24" s="133"/>
      <c r="AM24" s="131" t="str">
        <f>IF([4]回答表!R54="●","●","")</f>
        <v/>
      </c>
      <c r="AN24" s="132"/>
      <c r="AO24" s="132"/>
      <c r="AP24" s="132"/>
      <c r="AQ24" s="132"/>
      <c r="AR24" s="132"/>
      <c r="AS24" s="133"/>
      <c r="AT24" s="131" t="str">
        <f>IF([4]回答表!R55="●","●","")</f>
        <v/>
      </c>
      <c r="AU24" s="132"/>
      <c r="AV24" s="132"/>
      <c r="AW24" s="132"/>
      <c r="AX24" s="132"/>
      <c r="AY24" s="132"/>
      <c r="AZ24" s="133"/>
      <c r="BA24" s="19"/>
      <c r="BB24" s="131" t="str">
        <f>IF([4]回答表!R56="●","●","")</f>
        <v/>
      </c>
      <c r="BC24" s="132"/>
      <c r="BD24" s="132"/>
      <c r="BE24" s="132"/>
      <c r="BF24" s="132"/>
      <c r="BG24" s="132"/>
      <c r="BH24" s="132"/>
      <c r="BI24" s="132"/>
      <c r="BJ24" s="73"/>
      <c r="BK24" s="74"/>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77"/>
      <c r="BK25" s="78"/>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81"/>
      <c r="BK26" s="8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8"/>
      <c r="AS32" s="138"/>
      <c r="AT32" s="138"/>
      <c r="AU32" s="138"/>
      <c r="AV32" s="138"/>
      <c r="AW32" s="138"/>
      <c r="AX32" s="138"/>
      <c r="AY32" s="138"/>
      <c r="AZ32" s="138"/>
      <c r="BA32" s="138"/>
      <c r="BB32" s="138"/>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9"/>
      <c r="AS33" s="139"/>
      <c r="AT33" s="139"/>
      <c r="AU33" s="139"/>
      <c r="AV33" s="139"/>
      <c r="AW33" s="139"/>
      <c r="AX33" s="139"/>
      <c r="AY33" s="139"/>
      <c r="AZ33" s="139"/>
      <c r="BA33" s="139"/>
      <c r="BB33" s="139"/>
      <c r="BC33" s="33"/>
      <c r="BD33" s="34"/>
      <c r="BE33" s="34"/>
      <c r="BF33" s="34"/>
      <c r="BG33" s="34"/>
      <c r="BH33" s="34"/>
      <c r="BI33" s="34"/>
      <c r="BJ33" s="34"/>
      <c r="BK33" s="34"/>
      <c r="BL33" s="34"/>
      <c r="BM33" s="34"/>
      <c r="BN33" s="35"/>
      <c r="BO33" s="35"/>
      <c r="BP33" s="35"/>
      <c r="BQ33" s="36"/>
      <c r="BR33" s="37"/>
    </row>
    <row r="34" spans="3:92" ht="15.65" customHeight="1">
      <c r="C34" s="32"/>
      <c r="D34" s="140" t="s">
        <v>4</v>
      </c>
      <c r="E34" s="141"/>
      <c r="F34" s="141"/>
      <c r="G34" s="141"/>
      <c r="H34" s="141"/>
      <c r="I34" s="141"/>
      <c r="J34" s="141"/>
      <c r="K34" s="141"/>
      <c r="L34" s="141"/>
      <c r="M34" s="141"/>
      <c r="N34" s="141"/>
      <c r="O34" s="141"/>
      <c r="P34" s="141"/>
      <c r="Q34" s="142"/>
      <c r="R34" s="146" t="s">
        <v>31</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92" ht="15.65" customHeight="1">
      <c r="C35" s="32"/>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25" customHeight="1">
      <c r="C38" s="32"/>
      <c r="D38" s="222" t="s">
        <v>6</v>
      </c>
      <c r="E38" s="222"/>
      <c r="F38" s="222"/>
      <c r="G38" s="222"/>
      <c r="H38" s="222"/>
      <c r="I38" s="222"/>
      <c r="J38" s="222"/>
      <c r="K38" s="222"/>
      <c r="L38" s="222"/>
      <c r="M38" s="222"/>
      <c r="N38" s="173" t="str">
        <f>IF([4]回答表!F18="下水道事業",IF([4]回答表!X52="●","●",""),"")</f>
        <v/>
      </c>
      <c r="O38" s="174"/>
      <c r="P38" s="174"/>
      <c r="Q38" s="175"/>
      <c r="R38" s="38"/>
      <c r="S38" s="38"/>
      <c r="T38" s="38"/>
      <c r="U38" s="224" t="s">
        <v>32</v>
      </c>
      <c r="V38" s="225"/>
      <c r="W38" s="225"/>
      <c r="X38" s="225"/>
      <c r="Y38" s="225"/>
      <c r="Z38" s="225"/>
      <c r="AA38" s="225"/>
      <c r="AB38" s="225"/>
      <c r="AC38" s="32"/>
      <c r="AD38" s="19"/>
      <c r="AE38" s="19"/>
      <c r="AF38" s="19"/>
      <c r="AG38" s="19"/>
      <c r="AH38" s="19"/>
      <c r="AI38" s="19"/>
      <c r="AJ38" s="19"/>
      <c r="AK38" s="49"/>
      <c r="AL38" s="19"/>
      <c r="AM38" s="158" t="str">
        <f>IF([4]回答表!F18="下水道事業",IF([4]回答表!X52="●",[4]回答表!B282,IF([4]回答表!AA52="●",[4]回答表!B352,"")),"")</f>
        <v/>
      </c>
      <c r="AN38" s="159"/>
      <c r="AO38" s="159"/>
      <c r="AP38" s="159"/>
      <c r="AQ38" s="159"/>
      <c r="AR38" s="159"/>
      <c r="AS38" s="159"/>
      <c r="AT38" s="159"/>
      <c r="AU38" s="159"/>
      <c r="AV38" s="159"/>
      <c r="AW38" s="159"/>
      <c r="AX38" s="159"/>
      <c r="AY38" s="159"/>
      <c r="AZ38" s="159"/>
      <c r="BA38" s="159"/>
      <c r="BB38" s="159"/>
      <c r="BC38" s="160"/>
      <c r="BD38" s="34"/>
      <c r="BE38" s="34"/>
      <c r="BF38" s="167" t="str">
        <f>IF([4]回答表!F18="下水道事業",IF([4]回答表!X52="●",[4]回答表!B330,IF([4]回答表!AA52="●",[4]回答表!B399,"")),"")</f>
        <v/>
      </c>
      <c r="BG38" s="168"/>
      <c r="BH38" s="168"/>
      <c r="BI38" s="168"/>
      <c r="BJ38" s="167"/>
      <c r="BK38" s="168"/>
      <c r="BL38" s="168"/>
      <c r="BM38" s="168"/>
      <c r="BN38" s="167"/>
      <c r="BO38" s="168"/>
      <c r="BP38" s="168"/>
      <c r="BQ38" s="169"/>
      <c r="BR38" s="37"/>
    </row>
    <row r="39" spans="3:92" ht="19.25" customHeight="1">
      <c r="C39" s="32"/>
      <c r="D39" s="222"/>
      <c r="E39" s="222"/>
      <c r="F39" s="222"/>
      <c r="G39" s="222"/>
      <c r="H39" s="222"/>
      <c r="I39" s="222"/>
      <c r="J39" s="222"/>
      <c r="K39" s="222"/>
      <c r="L39" s="222"/>
      <c r="M39" s="222"/>
      <c r="N39" s="176"/>
      <c r="O39" s="177"/>
      <c r="P39" s="177"/>
      <c r="Q39" s="178"/>
      <c r="R39" s="38"/>
      <c r="S39" s="38"/>
      <c r="T39" s="38"/>
      <c r="U39" s="226"/>
      <c r="V39" s="227"/>
      <c r="W39" s="227"/>
      <c r="X39" s="227"/>
      <c r="Y39" s="227"/>
      <c r="Z39" s="227"/>
      <c r="AA39" s="227"/>
      <c r="AB39" s="227"/>
      <c r="AC39" s="32"/>
      <c r="AD39" s="19"/>
      <c r="AE39" s="19"/>
      <c r="AF39" s="19"/>
      <c r="AG39" s="19"/>
      <c r="AH39" s="19"/>
      <c r="AI39" s="19"/>
      <c r="AJ39" s="19"/>
      <c r="AK39" s="49"/>
      <c r="AL39" s="19"/>
      <c r="AM39" s="161"/>
      <c r="AN39" s="162"/>
      <c r="AO39" s="162"/>
      <c r="AP39" s="162"/>
      <c r="AQ39" s="162"/>
      <c r="AR39" s="162"/>
      <c r="AS39" s="162"/>
      <c r="AT39" s="162"/>
      <c r="AU39" s="162"/>
      <c r="AV39" s="162"/>
      <c r="AW39" s="162"/>
      <c r="AX39" s="162"/>
      <c r="AY39" s="162"/>
      <c r="AZ39" s="162"/>
      <c r="BA39" s="162"/>
      <c r="BB39" s="162"/>
      <c r="BC39" s="163"/>
      <c r="BD39" s="34"/>
      <c r="BE39" s="34"/>
      <c r="BF39" s="123"/>
      <c r="BG39" s="124"/>
      <c r="BH39" s="124"/>
      <c r="BI39" s="124"/>
      <c r="BJ39" s="123"/>
      <c r="BK39" s="124"/>
      <c r="BL39" s="124"/>
      <c r="BM39" s="124"/>
      <c r="BN39" s="123"/>
      <c r="BO39" s="124"/>
      <c r="BP39" s="124"/>
      <c r="BQ39" s="136"/>
      <c r="BR39" s="37"/>
    </row>
    <row r="40" spans="3:92" ht="15.65" customHeight="1">
      <c r="C40" s="32"/>
      <c r="D40" s="222"/>
      <c r="E40" s="222"/>
      <c r="F40" s="222"/>
      <c r="G40" s="222"/>
      <c r="H40" s="222"/>
      <c r="I40" s="222"/>
      <c r="J40" s="222"/>
      <c r="K40" s="222"/>
      <c r="L40" s="222"/>
      <c r="M40" s="222"/>
      <c r="N40" s="176"/>
      <c r="O40" s="177"/>
      <c r="P40" s="177"/>
      <c r="Q40" s="178"/>
      <c r="R40" s="38"/>
      <c r="S40" s="38"/>
      <c r="T40" s="38"/>
      <c r="U40" s="131" t="str">
        <f>IF([4]回答表!F18="下水道事業",IF([4]回答表!X52="●",[4]回答表!N311,IF([4]回答表!AA52="●",[4]回答表!N381,"")),"")</f>
        <v/>
      </c>
      <c r="V40" s="132"/>
      <c r="W40" s="132"/>
      <c r="X40" s="132"/>
      <c r="Y40" s="132"/>
      <c r="Z40" s="132"/>
      <c r="AA40" s="132"/>
      <c r="AB40" s="133"/>
      <c r="AC40" s="19"/>
      <c r="AD40" s="19"/>
      <c r="AE40" s="19"/>
      <c r="AF40" s="19"/>
      <c r="AG40" s="19"/>
      <c r="AH40" s="19"/>
      <c r="AI40" s="19"/>
      <c r="AJ40" s="19"/>
      <c r="AK40" s="49"/>
      <c r="AL40" s="19"/>
      <c r="AM40" s="161"/>
      <c r="AN40" s="162"/>
      <c r="AO40" s="162"/>
      <c r="AP40" s="162"/>
      <c r="AQ40" s="162"/>
      <c r="AR40" s="162"/>
      <c r="AS40" s="162"/>
      <c r="AT40" s="162"/>
      <c r="AU40" s="162"/>
      <c r="AV40" s="162"/>
      <c r="AW40" s="162"/>
      <c r="AX40" s="162"/>
      <c r="AY40" s="162"/>
      <c r="AZ40" s="162"/>
      <c r="BA40" s="162"/>
      <c r="BB40" s="162"/>
      <c r="BC40" s="163"/>
      <c r="BD40" s="34"/>
      <c r="BE40" s="34"/>
      <c r="BF40" s="123"/>
      <c r="BG40" s="124"/>
      <c r="BH40" s="124"/>
      <c r="BI40" s="124"/>
      <c r="BJ40" s="123"/>
      <c r="BK40" s="124"/>
      <c r="BL40" s="124"/>
      <c r="BM40" s="124"/>
      <c r="BN40" s="123"/>
      <c r="BO40" s="124"/>
      <c r="BP40" s="124"/>
      <c r="BQ40" s="136"/>
      <c r="BR40" s="37"/>
    </row>
    <row r="41" spans="3:92" ht="15.5" customHeight="1">
      <c r="C41" s="32"/>
      <c r="D41" s="222"/>
      <c r="E41" s="222"/>
      <c r="F41" s="222"/>
      <c r="G41" s="222"/>
      <c r="H41" s="222"/>
      <c r="I41" s="222"/>
      <c r="J41" s="222"/>
      <c r="K41" s="222"/>
      <c r="L41" s="222"/>
      <c r="M41" s="222"/>
      <c r="N41" s="179"/>
      <c r="O41" s="180"/>
      <c r="P41" s="180"/>
      <c r="Q41" s="181"/>
      <c r="R41" s="38"/>
      <c r="S41" s="38"/>
      <c r="T41" s="38"/>
      <c r="U41" s="125"/>
      <c r="V41" s="126"/>
      <c r="W41" s="126"/>
      <c r="X41" s="126"/>
      <c r="Y41" s="126"/>
      <c r="Z41" s="126"/>
      <c r="AA41" s="126"/>
      <c r="AB41" s="127"/>
      <c r="AC41" s="34"/>
      <c r="AD41" s="34"/>
      <c r="AE41" s="34"/>
      <c r="AF41" s="34"/>
      <c r="AG41" s="34"/>
      <c r="AH41" s="34"/>
      <c r="AI41" s="34"/>
      <c r="AJ41" s="35"/>
      <c r="AK41" s="49"/>
      <c r="AL41" s="19"/>
      <c r="AM41" s="161"/>
      <c r="AN41" s="162"/>
      <c r="AO41" s="162"/>
      <c r="AP41" s="162"/>
      <c r="AQ41" s="162"/>
      <c r="AR41" s="162"/>
      <c r="AS41" s="162"/>
      <c r="AT41" s="162"/>
      <c r="AU41" s="162"/>
      <c r="AV41" s="162"/>
      <c r="AW41" s="162"/>
      <c r="AX41" s="162"/>
      <c r="AY41" s="162"/>
      <c r="AZ41" s="162"/>
      <c r="BA41" s="162"/>
      <c r="BB41" s="162"/>
      <c r="BC41" s="163"/>
      <c r="BD41" s="34"/>
      <c r="BE41" s="34"/>
      <c r="BF41" s="123" t="str">
        <f>IF([4]回答表!F18="下水道事業",IF([4]回答表!X52="●",[4]回答表!E330,IF([4]回答表!AA52="●",[4]回答表!E399,"")),"")</f>
        <v/>
      </c>
      <c r="BG41" s="124"/>
      <c r="BH41" s="124"/>
      <c r="BI41" s="124"/>
      <c r="BJ41" s="123" t="str">
        <f>IF([4]回答表!F18="下水道事業",IF([4]回答表!X52="●",[4]回答表!E331,IF([4]回答表!AA52="●",[4]回答表!E400,"")),"")</f>
        <v/>
      </c>
      <c r="BK41" s="124"/>
      <c r="BL41" s="124"/>
      <c r="BM41" s="124"/>
      <c r="BN41" s="123" t="str">
        <f>IF([4]回答表!F18="下水道事業",IF([4]回答表!X52="●",[4]回答表!E332,IF([4]回答表!AA52="●",[4]回答表!E401,"")),"")</f>
        <v/>
      </c>
      <c r="BO41" s="124"/>
      <c r="BP41" s="124"/>
      <c r="BQ41" s="136"/>
      <c r="BR41" s="37"/>
      <c r="BX41" s="228" t="str">
        <f>IF([4]回答表!AQ21="下水道事業",IF([4]回答表!BI54="○",[4]回答表!AM285,IF([4]回答表!BL54="○",[4]回答表!AM355,"")),"")</f>
        <v/>
      </c>
      <c r="BY41" s="228"/>
      <c r="BZ41" s="228"/>
      <c r="CA41" s="228"/>
      <c r="CB41" s="228"/>
      <c r="CC41" s="228"/>
      <c r="CD41" s="228"/>
      <c r="CE41" s="228"/>
      <c r="CF41" s="228"/>
      <c r="CG41" s="228"/>
      <c r="CH41" s="228"/>
      <c r="CI41" s="228"/>
      <c r="CJ41" s="228"/>
      <c r="CK41" s="228"/>
      <c r="CL41" s="228"/>
      <c r="CM41" s="228"/>
      <c r="CN41" s="228"/>
    </row>
    <row r="42" spans="3:92" ht="15.65" customHeight="1">
      <c r="C42" s="32"/>
      <c r="D42" s="50"/>
      <c r="E42" s="50"/>
      <c r="F42" s="50"/>
      <c r="G42" s="50"/>
      <c r="H42" s="50"/>
      <c r="I42" s="50"/>
      <c r="J42" s="50"/>
      <c r="K42" s="50"/>
      <c r="L42" s="50"/>
      <c r="M42" s="50"/>
      <c r="N42" s="51"/>
      <c r="O42" s="51"/>
      <c r="P42" s="51"/>
      <c r="Q42" s="51"/>
      <c r="R42" s="52"/>
      <c r="S42" s="52"/>
      <c r="T42" s="52"/>
      <c r="U42" s="128"/>
      <c r="V42" s="129"/>
      <c r="W42" s="129"/>
      <c r="X42" s="129"/>
      <c r="Y42" s="129"/>
      <c r="Z42" s="129"/>
      <c r="AA42" s="129"/>
      <c r="AB42" s="130"/>
      <c r="AC42" s="34"/>
      <c r="AD42" s="34"/>
      <c r="AE42" s="34"/>
      <c r="AF42" s="34"/>
      <c r="AG42" s="34"/>
      <c r="AH42" s="34"/>
      <c r="AI42" s="34"/>
      <c r="AJ42" s="35"/>
      <c r="AK42" s="49"/>
      <c r="AL42" s="34"/>
      <c r="AM42" s="161"/>
      <c r="AN42" s="162"/>
      <c r="AO42" s="162"/>
      <c r="AP42" s="162"/>
      <c r="AQ42" s="162"/>
      <c r="AR42" s="162"/>
      <c r="AS42" s="162"/>
      <c r="AT42" s="162"/>
      <c r="AU42" s="162"/>
      <c r="AV42" s="162"/>
      <c r="AW42" s="162"/>
      <c r="AX42" s="162"/>
      <c r="AY42" s="162"/>
      <c r="AZ42" s="162"/>
      <c r="BA42" s="162"/>
      <c r="BB42" s="162"/>
      <c r="BC42" s="163"/>
      <c r="BD42" s="39"/>
      <c r="BE42" s="39"/>
      <c r="BF42" s="123"/>
      <c r="BG42" s="124"/>
      <c r="BH42" s="124"/>
      <c r="BI42" s="124"/>
      <c r="BJ42" s="123"/>
      <c r="BK42" s="124"/>
      <c r="BL42" s="124"/>
      <c r="BM42" s="124"/>
      <c r="BN42" s="123"/>
      <c r="BO42" s="124"/>
      <c r="BP42" s="124"/>
      <c r="BQ42" s="136"/>
      <c r="BR42" s="37"/>
      <c r="BX42" s="228"/>
      <c r="BY42" s="228"/>
      <c r="BZ42" s="228"/>
      <c r="CA42" s="228"/>
      <c r="CB42" s="228"/>
      <c r="CC42" s="228"/>
      <c r="CD42" s="228"/>
      <c r="CE42" s="228"/>
      <c r="CF42" s="228"/>
      <c r="CG42" s="228"/>
      <c r="CH42" s="228"/>
      <c r="CI42" s="228"/>
      <c r="CJ42" s="228"/>
      <c r="CK42" s="228"/>
      <c r="CL42" s="228"/>
      <c r="CM42" s="228"/>
      <c r="CN42" s="228"/>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61"/>
      <c r="AN43" s="162"/>
      <c r="AO43" s="162"/>
      <c r="AP43" s="162"/>
      <c r="AQ43" s="162"/>
      <c r="AR43" s="162"/>
      <c r="AS43" s="162"/>
      <c r="AT43" s="162"/>
      <c r="AU43" s="162"/>
      <c r="AV43" s="162"/>
      <c r="AW43" s="162"/>
      <c r="AX43" s="162"/>
      <c r="AY43" s="162"/>
      <c r="AZ43" s="162"/>
      <c r="BA43" s="162"/>
      <c r="BB43" s="162"/>
      <c r="BC43" s="163"/>
      <c r="BD43" s="19"/>
      <c r="BE43" s="19"/>
      <c r="BF43" s="123"/>
      <c r="BG43" s="124"/>
      <c r="BH43" s="124"/>
      <c r="BI43" s="124"/>
      <c r="BJ43" s="123"/>
      <c r="BK43" s="124"/>
      <c r="BL43" s="124"/>
      <c r="BM43" s="124"/>
      <c r="BN43" s="123"/>
      <c r="BO43" s="124"/>
      <c r="BP43" s="124"/>
      <c r="BQ43" s="136"/>
      <c r="BR43" s="37"/>
      <c r="BS43" s="25"/>
      <c r="BT43" s="19"/>
      <c r="BU43" s="19"/>
      <c r="BV43" s="19"/>
      <c r="BW43" s="19"/>
      <c r="BX43" s="228"/>
      <c r="BY43" s="228"/>
      <c r="BZ43" s="228"/>
      <c r="CA43" s="228"/>
      <c r="CB43" s="228"/>
      <c r="CC43" s="228"/>
      <c r="CD43" s="228"/>
      <c r="CE43" s="228"/>
      <c r="CF43" s="228"/>
      <c r="CG43" s="228"/>
      <c r="CH43" s="228"/>
      <c r="CI43" s="228"/>
      <c r="CJ43" s="228"/>
      <c r="CK43" s="228"/>
      <c r="CL43" s="228"/>
      <c r="CM43" s="228"/>
      <c r="CN43" s="228"/>
    </row>
    <row r="44" spans="3:92" ht="19.25" customHeight="1">
      <c r="C44" s="32"/>
      <c r="D44" s="50"/>
      <c r="E44" s="50"/>
      <c r="F44" s="50"/>
      <c r="G44" s="50"/>
      <c r="H44" s="50"/>
      <c r="I44" s="50"/>
      <c r="J44" s="50"/>
      <c r="K44" s="50"/>
      <c r="L44" s="50"/>
      <c r="M44" s="50"/>
      <c r="N44" s="51"/>
      <c r="O44" s="51"/>
      <c r="P44" s="51"/>
      <c r="Q44" s="51"/>
      <c r="R44" s="52"/>
      <c r="S44" s="52"/>
      <c r="T44" s="52"/>
      <c r="U44" s="224" t="s">
        <v>33</v>
      </c>
      <c r="V44" s="225"/>
      <c r="W44" s="225"/>
      <c r="X44" s="225"/>
      <c r="Y44" s="225"/>
      <c r="Z44" s="225"/>
      <c r="AA44" s="225"/>
      <c r="AB44" s="225"/>
      <c r="AC44" s="224" t="s">
        <v>34</v>
      </c>
      <c r="AD44" s="225"/>
      <c r="AE44" s="225"/>
      <c r="AF44" s="225"/>
      <c r="AG44" s="225"/>
      <c r="AH44" s="225"/>
      <c r="AI44" s="225"/>
      <c r="AJ44" s="229"/>
      <c r="AK44" s="49"/>
      <c r="AL44" s="34"/>
      <c r="AM44" s="161"/>
      <c r="AN44" s="162"/>
      <c r="AO44" s="162"/>
      <c r="AP44" s="162"/>
      <c r="AQ44" s="162"/>
      <c r="AR44" s="162"/>
      <c r="AS44" s="162"/>
      <c r="AT44" s="162"/>
      <c r="AU44" s="162"/>
      <c r="AV44" s="162"/>
      <c r="AW44" s="162"/>
      <c r="AX44" s="162"/>
      <c r="AY44" s="162"/>
      <c r="AZ44" s="162"/>
      <c r="BA44" s="162"/>
      <c r="BB44" s="162"/>
      <c r="BC44" s="163"/>
      <c r="BD44" s="34"/>
      <c r="BE44" s="34"/>
      <c r="BF44" s="123"/>
      <c r="BG44" s="124"/>
      <c r="BH44" s="124"/>
      <c r="BI44" s="124"/>
      <c r="BJ44" s="123"/>
      <c r="BK44" s="124"/>
      <c r="BL44" s="124"/>
      <c r="BM44" s="124"/>
      <c r="BN44" s="123"/>
      <c r="BO44" s="124"/>
      <c r="BP44" s="124"/>
      <c r="BQ44" s="136"/>
      <c r="BR44" s="37"/>
      <c r="BX44" s="228"/>
      <c r="BY44" s="228"/>
      <c r="BZ44" s="228"/>
      <c r="CA44" s="228"/>
      <c r="CB44" s="228"/>
      <c r="CC44" s="228"/>
      <c r="CD44" s="228"/>
      <c r="CE44" s="228"/>
      <c r="CF44" s="228"/>
      <c r="CG44" s="228"/>
      <c r="CH44" s="228"/>
      <c r="CI44" s="228"/>
      <c r="CJ44" s="228"/>
      <c r="CK44" s="228"/>
      <c r="CL44" s="228"/>
      <c r="CM44" s="228"/>
      <c r="CN44" s="228"/>
    </row>
    <row r="45" spans="3:92" ht="19.25" customHeight="1">
      <c r="C45" s="32"/>
      <c r="D45" s="19"/>
      <c r="E45" s="19"/>
      <c r="F45" s="19"/>
      <c r="G45" s="19"/>
      <c r="H45" s="19"/>
      <c r="I45" s="19"/>
      <c r="J45" s="19"/>
      <c r="K45" s="19"/>
      <c r="L45" s="19"/>
      <c r="M45" s="19"/>
      <c r="N45" s="19"/>
      <c r="O45" s="19"/>
      <c r="P45" s="34"/>
      <c r="Q45" s="34"/>
      <c r="R45" s="34"/>
      <c r="S45" s="38"/>
      <c r="T45" s="38"/>
      <c r="U45" s="226"/>
      <c r="V45" s="227"/>
      <c r="W45" s="227"/>
      <c r="X45" s="227"/>
      <c r="Y45" s="227"/>
      <c r="Z45" s="227"/>
      <c r="AA45" s="227"/>
      <c r="AB45" s="227"/>
      <c r="AC45" s="230"/>
      <c r="AD45" s="231"/>
      <c r="AE45" s="231"/>
      <c r="AF45" s="231"/>
      <c r="AG45" s="231"/>
      <c r="AH45" s="231"/>
      <c r="AI45" s="231"/>
      <c r="AJ45" s="232"/>
      <c r="AK45" s="49"/>
      <c r="AL45" s="34"/>
      <c r="AM45" s="161"/>
      <c r="AN45" s="162"/>
      <c r="AO45" s="162"/>
      <c r="AP45" s="162"/>
      <c r="AQ45" s="162"/>
      <c r="AR45" s="162"/>
      <c r="AS45" s="162"/>
      <c r="AT45" s="162"/>
      <c r="AU45" s="162"/>
      <c r="AV45" s="162"/>
      <c r="AW45" s="162"/>
      <c r="AX45" s="162"/>
      <c r="AY45" s="162"/>
      <c r="AZ45" s="162"/>
      <c r="BA45" s="162"/>
      <c r="BB45" s="162"/>
      <c r="BC45" s="163"/>
      <c r="BD45" s="53"/>
      <c r="BE45" s="53"/>
      <c r="BF45" s="123"/>
      <c r="BG45" s="124"/>
      <c r="BH45" s="124"/>
      <c r="BI45" s="124"/>
      <c r="BJ45" s="123"/>
      <c r="BK45" s="124"/>
      <c r="BL45" s="124"/>
      <c r="BM45" s="124"/>
      <c r="BN45" s="123"/>
      <c r="BO45" s="124"/>
      <c r="BP45" s="124"/>
      <c r="BQ45" s="136"/>
      <c r="BR45" s="37"/>
      <c r="BX45" s="228"/>
      <c r="BY45" s="228"/>
      <c r="BZ45" s="228"/>
      <c r="CA45" s="228"/>
      <c r="CB45" s="228"/>
      <c r="CC45" s="228"/>
      <c r="CD45" s="228"/>
      <c r="CE45" s="228"/>
      <c r="CF45" s="228"/>
      <c r="CG45" s="228"/>
      <c r="CH45" s="228"/>
      <c r="CI45" s="228"/>
      <c r="CJ45" s="228"/>
      <c r="CK45" s="228"/>
      <c r="CL45" s="228"/>
      <c r="CM45" s="228"/>
      <c r="CN45" s="228"/>
    </row>
    <row r="46" spans="3:92" ht="15.65" customHeight="1">
      <c r="C46" s="32"/>
      <c r="D46" s="19"/>
      <c r="E46" s="19"/>
      <c r="F46" s="19"/>
      <c r="G46" s="19"/>
      <c r="H46" s="19"/>
      <c r="I46" s="19"/>
      <c r="J46" s="19"/>
      <c r="K46" s="19"/>
      <c r="L46" s="19"/>
      <c r="M46" s="19"/>
      <c r="N46" s="19"/>
      <c r="O46" s="19"/>
      <c r="P46" s="34"/>
      <c r="Q46" s="34"/>
      <c r="R46" s="34"/>
      <c r="S46" s="38"/>
      <c r="T46" s="38"/>
      <c r="U46" s="131" t="str">
        <f>IF([4]回答表!F18="下水道事業",IF([4]回答表!X52="●",[4]回答表!Y313,IF([4]回答表!AA52="●",[4]回答表!Y383,"")),"")</f>
        <v/>
      </c>
      <c r="V46" s="132"/>
      <c r="W46" s="132"/>
      <c r="X46" s="132"/>
      <c r="Y46" s="132"/>
      <c r="Z46" s="132"/>
      <c r="AA46" s="132"/>
      <c r="AB46" s="133"/>
      <c r="AC46" s="131" t="str">
        <f>IF([4]回答表!F18="下水道事業",IF([4]回答表!X52="●",[4]回答表!Y314,IF([4]回答表!AA52="●",[4]回答表!Y384,"")),"")</f>
        <v/>
      </c>
      <c r="AD46" s="132"/>
      <c r="AE46" s="132"/>
      <c r="AF46" s="132"/>
      <c r="AG46" s="132"/>
      <c r="AH46" s="132"/>
      <c r="AI46" s="132"/>
      <c r="AJ46" s="133"/>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23" t="s">
        <v>8</v>
      </c>
      <c r="BG46" s="124"/>
      <c r="BH46" s="124"/>
      <c r="BI46" s="124"/>
      <c r="BJ46" s="123" t="s">
        <v>9</v>
      </c>
      <c r="BK46" s="124"/>
      <c r="BL46" s="124"/>
      <c r="BM46" s="124"/>
      <c r="BN46" s="123" t="s">
        <v>10</v>
      </c>
      <c r="BO46" s="124"/>
      <c r="BP46" s="124"/>
      <c r="BQ46" s="136"/>
      <c r="BR46" s="37"/>
      <c r="BX46" s="228"/>
      <c r="BY46" s="228"/>
      <c r="BZ46" s="228"/>
      <c r="CA46" s="228"/>
      <c r="CB46" s="228"/>
      <c r="CC46" s="228"/>
      <c r="CD46" s="228"/>
      <c r="CE46" s="228"/>
      <c r="CF46" s="228"/>
      <c r="CG46" s="228"/>
      <c r="CH46" s="228"/>
      <c r="CI46" s="228"/>
      <c r="CJ46" s="228"/>
      <c r="CK46" s="228"/>
      <c r="CL46" s="228"/>
      <c r="CM46" s="228"/>
      <c r="CN46" s="228"/>
    </row>
    <row r="47" spans="3:92" ht="15.65" customHeight="1">
      <c r="C47" s="32"/>
      <c r="D47" s="19"/>
      <c r="E47" s="19"/>
      <c r="F47" s="19"/>
      <c r="G47" s="19"/>
      <c r="H47" s="19"/>
      <c r="I47" s="19"/>
      <c r="J47" s="19"/>
      <c r="K47" s="19"/>
      <c r="L47" s="19"/>
      <c r="M47" s="19"/>
      <c r="N47" s="19"/>
      <c r="O47" s="19"/>
      <c r="P47" s="34"/>
      <c r="Q47" s="34"/>
      <c r="R47" s="34"/>
      <c r="S47" s="38"/>
      <c r="T47" s="38"/>
      <c r="U47" s="125"/>
      <c r="V47" s="126"/>
      <c r="W47" s="126"/>
      <c r="X47" s="126"/>
      <c r="Y47" s="126"/>
      <c r="Z47" s="126"/>
      <c r="AA47" s="126"/>
      <c r="AB47" s="127"/>
      <c r="AC47" s="125"/>
      <c r="AD47" s="126"/>
      <c r="AE47" s="126"/>
      <c r="AF47" s="126"/>
      <c r="AG47" s="126"/>
      <c r="AH47" s="126"/>
      <c r="AI47" s="126"/>
      <c r="AJ47" s="127"/>
      <c r="AK47" s="49"/>
      <c r="AL47" s="34"/>
      <c r="AM47" s="164"/>
      <c r="AN47" s="165"/>
      <c r="AO47" s="165"/>
      <c r="AP47" s="165"/>
      <c r="AQ47" s="165"/>
      <c r="AR47" s="165"/>
      <c r="AS47" s="165"/>
      <c r="AT47" s="165"/>
      <c r="AU47" s="165"/>
      <c r="AV47" s="165"/>
      <c r="AW47" s="165"/>
      <c r="AX47" s="165"/>
      <c r="AY47" s="165"/>
      <c r="AZ47" s="165"/>
      <c r="BA47" s="165"/>
      <c r="BB47" s="165"/>
      <c r="BC47" s="166"/>
      <c r="BD47" s="53"/>
      <c r="BE47" s="53"/>
      <c r="BF47" s="123"/>
      <c r="BG47" s="124"/>
      <c r="BH47" s="124"/>
      <c r="BI47" s="124"/>
      <c r="BJ47" s="123"/>
      <c r="BK47" s="124"/>
      <c r="BL47" s="124"/>
      <c r="BM47" s="124"/>
      <c r="BN47" s="123"/>
      <c r="BO47" s="124"/>
      <c r="BP47" s="124"/>
      <c r="BQ47" s="136"/>
      <c r="BR47" s="37"/>
      <c r="BX47" s="228"/>
      <c r="BY47" s="228"/>
      <c r="BZ47" s="228"/>
      <c r="CA47" s="228"/>
      <c r="CB47" s="228"/>
      <c r="CC47" s="228"/>
      <c r="CD47" s="228"/>
      <c r="CE47" s="228"/>
      <c r="CF47" s="228"/>
      <c r="CG47" s="228"/>
      <c r="CH47" s="228"/>
      <c r="CI47" s="228"/>
      <c r="CJ47" s="228"/>
      <c r="CK47" s="228"/>
      <c r="CL47" s="228"/>
      <c r="CM47" s="228"/>
      <c r="CN47" s="228"/>
    </row>
    <row r="48" spans="3:92" ht="15.5" customHeight="1">
      <c r="C48" s="32"/>
      <c r="D48" s="19"/>
      <c r="E48" s="19"/>
      <c r="F48" s="19"/>
      <c r="G48" s="19"/>
      <c r="H48" s="19"/>
      <c r="I48" s="19"/>
      <c r="J48" s="19"/>
      <c r="K48" s="19"/>
      <c r="L48" s="19"/>
      <c r="M48" s="19"/>
      <c r="N48" s="19"/>
      <c r="O48" s="19"/>
      <c r="P48" s="34"/>
      <c r="Q48" s="34"/>
      <c r="R48" s="34"/>
      <c r="S48" s="38"/>
      <c r="T48" s="38"/>
      <c r="U48" s="128"/>
      <c r="V48" s="129"/>
      <c r="W48" s="129"/>
      <c r="X48" s="129"/>
      <c r="Y48" s="129"/>
      <c r="Z48" s="129"/>
      <c r="AA48" s="129"/>
      <c r="AB48" s="130"/>
      <c r="AC48" s="128"/>
      <c r="AD48" s="129"/>
      <c r="AE48" s="129"/>
      <c r="AF48" s="129"/>
      <c r="AG48" s="129"/>
      <c r="AH48" s="129"/>
      <c r="AI48" s="129"/>
      <c r="AJ48" s="130"/>
      <c r="AK48" s="49"/>
      <c r="AL48" s="34"/>
      <c r="AM48" s="19"/>
      <c r="AN48" s="19"/>
      <c r="AO48" s="19"/>
      <c r="AP48" s="19"/>
      <c r="AQ48" s="19"/>
      <c r="AR48" s="19"/>
      <c r="AS48" s="19"/>
      <c r="AT48" s="19"/>
      <c r="AU48" s="19"/>
      <c r="AV48" s="19"/>
      <c r="AW48" s="19"/>
      <c r="AX48" s="19"/>
      <c r="AY48" s="19"/>
      <c r="AZ48" s="19"/>
      <c r="BA48" s="19"/>
      <c r="BB48" s="19"/>
      <c r="BC48" s="39"/>
      <c r="BD48" s="53"/>
      <c r="BE48" s="53"/>
      <c r="BF48" s="134"/>
      <c r="BG48" s="135"/>
      <c r="BH48" s="135"/>
      <c r="BI48" s="135"/>
      <c r="BJ48" s="134"/>
      <c r="BK48" s="135"/>
      <c r="BL48" s="135"/>
      <c r="BM48" s="135"/>
      <c r="BN48" s="134"/>
      <c r="BO48" s="135"/>
      <c r="BP48" s="135"/>
      <c r="BQ48" s="137"/>
      <c r="BR48" s="37"/>
      <c r="BX48" s="228"/>
      <c r="BY48" s="228"/>
      <c r="BZ48" s="228"/>
      <c r="CA48" s="228"/>
      <c r="CB48" s="228"/>
      <c r="CC48" s="228"/>
      <c r="CD48" s="228"/>
      <c r="CE48" s="228"/>
      <c r="CF48" s="228"/>
      <c r="CG48" s="228"/>
      <c r="CH48" s="228"/>
      <c r="CI48" s="228"/>
      <c r="CJ48" s="228"/>
      <c r="CK48" s="228"/>
      <c r="CL48" s="228"/>
      <c r="CM48" s="228"/>
      <c r="CN48" s="228"/>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28"/>
      <c r="BY49" s="228"/>
      <c r="BZ49" s="228"/>
      <c r="CA49" s="228"/>
      <c r="CB49" s="228"/>
      <c r="CC49" s="228"/>
      <c r="CD49" s="228"/>
      <c r="CE49" s="228"/>
      <c r="CF49" s="228"/>
      <c r="CG49" s="228"/>
      <c r="CH49" s="228"/>
      <c r="CI49" s="228"/>
      <c r="CJ49" s="228"/>
      <c r="CK49" s="228"/>
      <c r="CL49" s="228"/>
      <c r="CM49" s="228"/>
      <c r="CN49" s="228"/>
    </row>
    <row r="50" spans="1:92" ht="19" customHeight="1">
      <c r="C50" s="32"/>
      <c r="D50" s="50"/>
      <c r="E50" s="50"/>
      <c r="F50" s="50"/>
      <c r="G50" s="50"/>
      <c r="H50" s="50"/>
      <c r="I50" s="50"/>
      <c r="J50" s="50"/>
      <c r="K50" s="50"/>
      <c r="L50" s="50"/>
      <c r="M50" s="50"/>
      <c r="N50" s="51"/>
      <c r="O50" s="51"/>
      <c r="P50" s="51"/>
      <c r="Q50" s="51"/>
      <c r="R50" s="38"/>
      <c r="S50" s="38"/>
      <c r="T50" s="38"/>
      <c r="U50" s="198" t="s">
        <v>35</v>
      </c>
      <c r="V50" s="199"/>
      <c r="W50" s="199"/>
      <c r="X50" s="199"/>
      <c r="Y50" s="199"/>
      <c r="Z50" s="199"/>
      <c r="AA50" s="199"/>
      <c r="AB50" s="199"/>
      <c r="AC50" s="198" t="s">
        <v>36</v>
      </c>
      <c r="AD50" s="199"/>
      <c r="AE50" s="199"/>
      <c r="AF50" s="199"/>
      <c r="AG50" s="199"/>
      <c r="AH50" s="199"/>
      <c r="AI50" s="199"/>
      <c r="AJ50" s="200"/>
      <c r="AK50" s="198" t="s">
        <v>37</v>
      </c>
      <c r="AL50" s="199"/>
      <c r="AM50" s="199"/>
      <c r="AN50" s="199"/>
      <c r="AO50" s="199"/>
      <c r="AP50" s="199"/>
      <c r="AQ50" s="199"/>
      <c r="AR50" s="199"/>
      <c r="AS50" s="198" t="s">
        <v>48</v>
      </c>
      <c r="AT50" s="199"/>
      <c r="AU50" s="199"/>
      <c r="AV50" s="199"/>
      <c r="AW50" s="199"/>
      <c r="AX50" s="199"/>
      <c r="AY50" s="199"/>
      <c r="AZ50" s="200"/>
      <c r="BA50" s="198" t="s">
        <v>38</v>
      </c>
      <c r="BB50" s="199"/>
      <c r="BC50" s="199"/>
      <c r="BD50" s="199"/>
      <c r="BE50" s="199"/>
      <c r="BF50" s="199"/>
      <c r="BG50" s="199"/>
      <c r="BH50" s="200"/>
      <c r="BI50" s="19"/>
      <c r="BJ50" s="19"/>
      <c r="BK50" s="19"/>
      <c r="BL50" s="19"/>
      <c r="BM50" s="19"/>
      <c r="BN50" s="19"/>
      <c r="BO50" s="19"/>
      <c r="BP50" s="19"/>
      <c r="BQ50" s="19"/>
      <c r="BR50" s="37"/>
      <c r="BS50" s="25"/>
      <c r="BT50" s="19"/>
      <c r="BU50" s="19"/>
      <c r="BV50" s="19"/>
      <c r="BW50" s="19"/>
      <c r="BX50" s="228"/>
      <c r="BY50" s="228"/>
      <c r="BZ50" s="228"/>
      <c r="CA50" s="228"/>
      <c r="CB50" s="228"/>
      <c r="CC50" s="228"/>
      <c r="CD50" s="228"/>
      <c r="CE50" s="228"/>
      <c r="CF50" s="228"/>
      <c r="CG50" s="228"/>
      <c r="CH50" s="228"/>
      <c r="CI50" s="228"/>
      <c r="CJ50" s="228"/>
      <c r="CK50" s="228"/>
      <c r="CL50" s="228"/>
      <c r="CM50" s="228"/>
      <c r="CN50" s="228"/>
    </row>
    <row r="51" spans="1:92" ht="15.65" customHeight="1">
      <c r="C51" s="32"/>
      <c r="D51" s="19"/>
      <c r="E51" s="19"/>
      <c r="F51" s="19"/>
      <c r="G51" s="19"/>
      <c r="H51" s="19"/>
      <c r="I51" s="19"/>
      <c r="J51" s="19"/>
      <c r="K51" s="19"/>
      <c r="L51" s="19"/>
      <c r="M51" s="19"/>
      <c r="N51" s="19"/>
      <c r="O51" s="19"/>
      <c r="P51" s="34"/>
      <c r="Q51" s="34"/>
      <c r="R51" s="38"/>
      <c r="S51" s="38"/>
      <c r="T51" s="38"/>
      <c r="U51" s="233"/>
      <c r="V51" s="234"/>
      <c r="W51" s="234"/>
      <c r="X51" s="234"/>
      <c r="Y51" s="234"/>
      <c r="Z51" s="234"/>
      <c r="AA51" s="234"/>
      <c r="AB51" s="234"/>
      <c r="AC51" s="233"/>
      <c r="AD51" s="234"/>
      <c r="AE51" s="234"/>
      <c r="AF51" s="234"/>
      <c r="AG51" s="234"/>
      <c r="AH51" s="234"/>
      <c r="AI51" s="234"/>
      <c r="AJ51" s="235"/>
      <c r="AK51" s="233"/>
      <c r="AL51" s="234"/>
      <c r="AM51" s="234"/>
      <c r="AN51" s="234"/>
      <c r="AO51" s="234"/>
      <c r="AP51" s="234"/>
      <c r="AQ51" s="234"/>
      <c r="AR51" s="234"/>
      <c r="AS51" s="233"/>
      <c r="AT51" s="234"/>
      <c r="AU51" s="234"/>
      <c r="AV51" s="234"/>
      <c r="AW51" s="234"/>
      <c r="AX51" s="234"/>
      <c r="AY51" s="234"/>
      <c r="AZ51" s="235"/>
      <c r="BA51" s="233"/>
      <c r="BB51" s="234"/>
      <c r="BC51" s="234"/>
      <c r="BD51" s="234"/>
      <c r="BE51" s="234"/>
      <c r="BF51" s="234"/>
      <c r="BG51" s="234"/>
      <c r="BH51" s="23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1" t="str">
        <f>IF([4]回答表!F18="下水道事業",IF([4]回答表!X52="●",[4]回答表!Y316,IF([4]回答表!AA52="●",[4]回答表!Y386,"")),"")</f>
        <v/>
      </c>
      <c r="V52" s="132"/>
      <c r="W52" s="132"/>
      <c r="X52" s="132"/>
      <c r="Y52" s="132"/>
      <c r="Z52" s="132"/>
      <c r="AA52" s="132"/>
      <c r="AB52" s="133"/>
      <c r="AC52" s="131" t="str">
        <f>IF([4]回答表!F18="下水道事業",IF([4]回答表!X52="●",[4]回答表!Y317,IF([4]回答表!AA52="●",[4]回答表!Y387,"")),"")</f>
        <v/>
      </c>
      <c r="AD52" s="132"/>
      <c r="AE52" s="132"/>
      <c r="AF52" s="132"/>
      <c r="AG52" s="132"/>
      <c r="AH52" s="132"/>
      <c r="AI52" s="132"/>
      <c r="AJ52" s="133"/>
      <c r="AK52" s="131" t="str">
        <f>IF([4]回答表!F18="下水道事業",IF([4]回答表!X52="●",[4]回答表!Y318,IF([4]回答表!AA52="●",[4]回答表!Y388,"")),"")</f>
        <v/>
      </c>
      <c r="AL52" s="132"/>
      <c r="AM52" s="132"/>
      <c r="AN52" s="132"/>
      <c r="AO52" s="132"/>
      <c r="AP52" s="132"/>
      <c r="AQ52" s="132"/>
      <c r="AR52" s="133"/>
      <c r="AS52" s="131" t="str">
        <f>IF([4]回答表!F18="下水道事業",IF([4]回答表!X52="●",[4]回答表!Y319,IF([4]回答表!AA52="●",[4]回答表!Y389,"")),"")</f>
        <v/>
      </c>
      <c r="AT52" s="132"/>
      <c r="AU52" s="132"/>
      <c r="AV52" s="132"/>
      <c r="AW52" s="132"/>
      <c r="AX52" s="132"/>
      <c r="AY52" s="132"/>
      <c r="AZ52" s="133"/>
      <c r="BA52" s="131" t="str">
        <f>IF([4]回答表!F18="下水道事業",IF([4]回答表!X52="●",[4]回答表!Y320,IF([4]回答表!AA52="●",[4]回答表!Y390,"")),"")</f>
        <v/>
      </c>
      <c r="BB52" s="132"/>
      <c r="BC52" s="132"/>
      <c r="BD52" s="132"/>
      <c r="BE52" s="132"/>
      <c r="BF52" s="132"/>
      <c r="BG52" s="132"/>
      <c r="BH52" s="13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28"/>
      <c r="V54" s="129"/>
      <c r="W54" s="129"/>
      <c r="X54" s="129"/>
      <c r="Y54" s="129"/>
      <c r="Z54" s="129"/>
      <c r="AA54" s="129"/>
      <c r="AB54" s="130"/>
      <c r="AC54" s="128"/>
      <c r="AD54" s="129"/>
      <c r="AE54" s="129"/>
      <c r="AF54" s="129"/>
      <c r="AG54" s="129"/>
      <c r="AH54" s="129"/>
      <c r="AI54" s="129"/>
      <c r="AJ54" s="130"/>
      <c r="AK54" s="128"/>
      <c r="AL54" s="129"/>
      <c r="AM54" s="129"/>
      <c r="AN54" s="129"/>
      <c r="AO54" s="129"/>
      <c r="AP54" s="129"/>
      <c r="AQ54" s="129"/>
      <c r="AR54" s="130"/>
      <c r="AS54" s="128"/>
      <c r="AT54" s="129"/>
      <c r="AU54" s="129"/>
      <c r="AV54" s="129"/>
      <c r="AW54" s="129"/>
      <c r="AX54" s="129"/>
      <c r="AY54" s="129"/>
      <c r="AZ54" s="130"/>
      <c r="BA54" s="128"/>
      <c r="BB54" s="129"/>
      <c r="BC54" s="129"/>
      <c r="BD54" s="129"/>
      <c r="BE54" s="129"/>
      <c r="BF54" s="129"/>
      <c r="BG54" s="129"/>
      <c r="BH54" s="130"/>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5" customHeight="1">
      <c r="C56" s="32"/>
      <c r="D56" s="34"/>
      <c r="E56" s="34"/>
      <c r="F56" s="34"/>
      <c r="G56" s="34"/>
      <c r="H56" s="34"/>
      <c r="I56" s="34"/>
      <c r="J56" s="34"/>
      <c r="K56" s="34"/>
      <c r="L56" s="35"/>
      <c r="M56" s="35"/>
      <c r="N56" s="35"/>
      <c r="O56" s="36"/>
      <c r="P56" s="20"/>
      <c r="Q56" s="20"/>
      <c r="R56" s="38"/>
      <c r="S56" s="38"/>
      <c r="T56" s="38"/>
      <c r="U56" s="236" t="s">
        <v>39</v>
      </c>
      <c r="V56" s="237"/>
      <c r="W56" s="237"/>
      <c r="X56" s="237"/>
      <c r="Y56" s="237"/>
      <c r="Z56" s="237"/>
      <c r="AA56" s="237"/>
      <c r="AB56" s="237"/>
      <c r="AC56" s="236" t="s">
        <v>40</v>
      </c>
      <c r="AD56" s="237"/>
      <c r="AE56" s="237"/>
      <c r="AF56" s="237"/>
      <c r="AG56" s="237"/>
      <c r="AH56" s="237"/>
      <c r="AI56" s="237"/>
      <c r="AJ56" s="237"/>
      <c r="AK56" s="236" t="s">
        <v>41</v>
      </c>
      <c r="AL56" s="237"/>
      <c r="AM56" s="237"/>
      <c r="AN56" s="237"/>
      <c r="AO56" s="237"/>
      <c r="AP56" s="237"/>
      <c r="AQ56" s="237"/>
      <c r="AR56" s="24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44" t="s">
        <v>7</v>
      </c>
      <c r="E57" s="222"/>
      <c r="F57" s="222"/>
      <c r="G57" s="222"/>
      <c r="H57" s="222"/>
      <c r="I57" s="222"/>
      <c r="J57" s="222"/>
      <c r="K57" s="222"/>
      <c r="L57" s="222"/>
      <c r="M57" s="223"/>
      <c r="N57" s="173" t="str">
        <f>IF([4]回答表!F18="下水道事業",IF([4]回答表!AA52="●","●",""),"")</f>
        <v/>
      </c>
      <c r="O57" s="174"/>
      <c r="P57" s="174"/>
      <c r="Q57" s="175"/>
      <c r="R57" s="38"/>
      <c r="S57" s="38"/>
      <c r="T57" s="38"/>
      <c r="U57" s="238"/>
      <c r="V57" s="239"/>
      <c r="W57" s="239"/>
      <c r="X57" s="239"/>
      <c r="Y57" s="239"/>
      <c r="Z57" s="239"/>
      <c r="AA57" s="239"/>
      <c r="AB57" s="239"/>
      <c r="AC57" s="238"/>
      <c r="AD57" s="239"/>
      <c r="AE57" s="239"/>
      <c r="AF57" s="239"/>
      <c r="AG57" s="239"/>
      <c r="AH57" s="239"/>
      <c r="AI57" s="239"/>
      <c r="AJ57" s="239"/>
      <c r="AK57" s="241"/>
      <c r="AL57" s="242"/>
      <c r="AM57" s="242"/>
      <c r="AN57" s="242"/>
      <c r="AO57" s="242"/>
      <c r="AP57" s="242"/>
      <c r="AQ57" s="242"/>
      <c r="AR57" s="24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5" customHeight="1">
      <c r="C58" s="32"/>
      <c r="D58" s="222"/>
      <c r="E58" s="222"/>
      <c r="F58" s="222"/>
      <c r="G58" s="222"/>
      <c r="H58" s="222"/>
      <c r="I58" s="222"/>
      <c r="J58" s="222"/>
      <c r="K58" s="222"/>
      <c r="L58" s="222"/>
      <c r="M58" s="223"/>
      <c r="N58" s="176"/>
      <c r="O58" s="177"/>
      <c r="P58" s="177"/>
      <c r="Q58" s="178"/>
      <c r="R58" s="38"/>
      <c r="S58" s="38"/>
      <c r="T58" s="38"/>
      <c r="U58" s="131" t="str">
        <f>IF([4]回答表!F18="下水道事業",IF([4]回答表!X52="●",[4]回答表!N322,IF([4]回答表!AA52="●",[4]回答表!N392,"")),"")</f>
        <v/>
      </c>
      <c r="V58" s="132"/>
      <c r="W58" s="132"/>
      <c r="X58" s="132"/>
      <c r="Y58" s="132"/>
      <c r="Z58" s="132"/>
      <c r="AA58" s="132"/>
      <c r="AB58" s="133"/>
      <c r="AC58" s="131" t="str">
        <f>IF([4]回答表!F18="下水道事業",IF([4]回答表!X52="●",[4]回答表!N323,IF([4]回答表!AA52="●",[4]回答表!N393,"")),"")</f>
        <v/>
      </c>
      <c r="AD58" s="132"/>
      <c r="AE58" s="132"/>
      <c r="AF58" s="132"/>
      <c r="AG58" s="132"/>
      <c r="AH58" s="132"/>
      <c r="AI58" s="132"/>
      <c r="AJ58" s="133"/>
      <c r="AK58" s="131" t="str">
        <f>IF([4]回答表!F18="下水道事業",IF([4]回答表!X52="●",[4]回答表!N324,IF([4]回答表!AA52="●",[4]回答表!N394,"")),"")</f>
        <v/>
      </c>
      <c r="AL58" s="132"/>
      <c r="AM58" s="132"/>
      <c r="AN58" s="132"/>
      <c r="AO58" s="132"/>
      <c r="AP58" s="132"/>
      <c r="AQ58" s="132"/>
      <c r="AR58" s="13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22"/>
      <c r="E59" s="222"/>
      <c r="F59" s="222"/>
      <c r="G59" s="222"/>
      <c r="H59" s="222"/>
      <c r="I59" s="222"/>
      <c r="J59" s="222"/>
      <c r="K59" s="222"/>
      <c r="L59" s="222"/>
      <c r="M59" s="223"/>
      <c r="N59" s="176"/>
      <c r="O59" s="177"/>
      <c r="P59" s="177"/>
      <c r="Q59" s="178"/>
      <c r="R59" s="38"/>
      <c r="S59" s="38"/>
      <c r="T59" s="38"/>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222"/>
      <c r="E60" s="222"/>
      <c r="F60" s="222"/>
      <c r="G60" s="222"/>
      <c r="H60" s="222"/>
      <c r="I60" s="222"/>
      <c r="J60" s="222"/>
      <c r="K60" s="222"/>
      <c r="L60" s="222"/>
      <c r="M60" s="223"/>
      <c r="N60" s="179"/>
      <c r="O60" s="180"/>
      <c r="P60" s="180"/>
      <c r="Q60" s="181"/>
      <c r="R60" s="38"/>
      <c r="S60" s="38"/>
      <c r="T60" s="38"/>
      <c r="U60" s="128"/>
      <c r="V60" s="129"/>
      <c r="W60" s="129"/>
      <c r="X60" s="129"/>
      <c r="Y60" s="129"/>
      <c r="Z60" s="129"/>
      <c r="AA60" s="129"/>
      <c r="AB60" s="130"/>
      <c r="AC60" s="128"/>
      <c r="AD60" s="129"/>
      <c r="AE60" s="129"/>
      <c r="AF60" s="129"/>
      <c r="AG60" s="129"/>
      <c r="AH60" s="129"/>
      <c r="AI60" s="129"/>
      <c r="AJ60" s="130"/>
      <c r="AK60" s="128"/>
      <c r="AL60" s="129"/>
      <c r="AM60" s="129"/>
      <c r="AN60" s="129"/>
      <c r="AO60" s="129"/>
      <c r="AP60" s="129"/>
      <c r="AQ60" s="129"/>
      <c r="AR60" s="130"/>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42" t="s">
        <v>45</v>
      </c>
      <c r="V62" s="38"/>
      <c r="W62" s="38"/>
      <c r="X62" s="38"/>
      <c r="Y62" s="38"/>
      <c r="Z62" s="38"/>
      <c r="AA62" s="38"/>
      <c r="AB62" s="38"/>
      <c r="AC62" s="38"/>
      <c r="AD62" s="38"/>
      <c r="AE62" s="38"/>
      <c r="AF62" s="38"/>
      <c r="AG62" s="38"/>
      <c r="AH62" s="38"/>
      <c r="AI62" s="38"/>
      <c r="AJ62" s="38"/>
      <c r="AK62" s="49"/>
      <c r="AL62" s="49"/>
      <c r="AM62" s="42" t="s">
        <v>46</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214" t="str">
        <f>IF([4]回答表!F18="下水道事業",IF([4]回答表!X52="●",[4]回答表!E339,IF([4]回答表!AA52="●",[4]回答表!E408,"")),"")</f>
        <v/>
      </c>
      <c r="V63" s="215"/>
      <c r="W63" s="215"/>
      <c r="X63" s="215"/>
      <c r="Y63" s="215"/>
      <c r="Z63" s="215"/>
      <c r="AA63" s="215"/>
      <c r="AB63" s="215"/>
      <c r="AC63" s="215"/>
      <c r="AD63" s="215"/>
      <c r="AE63" s="218" t="s">
        <v>47</v>
      </c>
      <c r="AF63" s="218"/>
      <c r="AG63" s="218"/>
      <c r="AH63" s="218"/>
      <c r="AI63" s="218"/>
      <c r="AJ63" s="219"/>
      <c r="AK63" s="49"/>
      <c r="AL63" s="49"/>
      <c r="AM63" s="158" t="str">
        <f>IF([4]回答表!F18="下水道事業",IF([4]回答表!X52="●",[4]回答表!B341,IF([4]回答表!AA52="●",[4]回答表!B410,"")),"")</f>
        <v/>
      </c>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216"/>
      <c r="V64" s="217"/>
      <c r="W64" s="217"/>
      <c r="X64" s="217"/>
      <c r="Y64" s="217"/>
      <c r="Z64" s="217"/>
      <c r="AA64" s="217"/>
      <c r="AB64" s="217"/>
      <c r="AC64" s="217"/>
      <c r="AD64" s="217"/>
      <c r="AE64" s="220"/>
      <c r="AF64" s="220"/>
      <c r="AG64" s="220"/>
      <c r="AH64" s="220"/>
      <c r="AI64" s="220"/>
      <c r="AJ64" s="221"/>
      <c r="AK64" s="49"/>
      <c r="AL64" s="49"/>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4"/>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6"/>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5"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222" t="s">
        <v>12</v>
      </c>
      <c r="E70" s="222"/>
      <c r="F70" s="222"/>
      <c r="G70" s="222"/>
      <c r="H70" s="222"/>
      <c r="I70" s="222"/>
      <c r="J70" s="222"/>
      <c r="K70" s="222"/>
      <c r="L70" s="222"/>
      <c r="M70" s="223"/>
      <c r="N70" s="173" t="str">
        <f>IF([4]回答表!F18="下水道事業",IF([4]回答表!AD52="●","●",""),"")</f>
        <v>●</v>
      </c>
      <c r="O70" s="174"/>
      <c r="P70" s="174"/>
      <c r="Q70" s="175"/>
      <c r="R70" s="38"/>
      <c r="S70" s="38"/>
      <c r="T70" s="38"/>
      <c r="U70" s="158" t="str">
        <f>IF([4]回答表!F18="下水道事業",IF([4]回答表!AD52="●",[4]回答表!B421,""),"")</f>
        <v>鳥取県広域化・共同化検討会への参加</v>
      </c>
      <c r="V70" s="159"/>
      <c r="W70" s="159"/>
      <c r="X70" s="159"/>
      <c r="Y70" s="159"/>
      <c r="Z70" s="159"/>
      <c r="AA70" s="159"/>
      <c r="AB70" s="159"/>
      <c r="AC70" s="159"/>
      <c r="AD70" s="159"/>
      <c r="AE70" s="159"/>
      <c r="AF70" s="159"/>
      <c r="AG70" s="159"/>
      <c r="AH70" s="159"/>
      <c r="AI70" s="159"/>
      <c r="AJ70" s="160"/>
      <c r="AK70" s="55"/>
      <c r="AL70" s="55"/>
      <c r="AM70" s="245" t="str">
        <f>IF([4]回答表!F18="下水道事業",IF([4]回答表!AD52="●",[4]回答表!B427,""),"")</f>
        <v>各市町村間での施設統合、自治体内の施設統合（農集と下水等）を検討。条件的（地形的）に費用対効果が無いと判断。今後は維持管理等の面で共同化が可能か検討することとしていている。料金及び会計システムの共同化等も検討しており、今年度中に共同化協議会を設置予定。</v>
      </c>
      <c r="AN70" s="246"/>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6"/>
      <c r="BL70" s="246"/>
      <c r="BM70" s="246"/>
      <c r="BN70" s="246"/>
      <c r="BO70" s="246"/>
      <c r="BP70" s="246"/>
      <c r="BQ70" s="247"/>
      <c r="BR70" s="37"/>
    </row>
    <row r="71" spans="1:71" ht="15.65" customHeight="1">
      <c r="C71" s="32"/>
      <c r="D71" s="222"/>
      <c r="E71" s="222"/>
      <c r="F71" s="222"/>
      <c r="G71" s="222"/>
      <c r="H71" s="222"/>
      <c r="I71" s="222"/>
      <c r="J71" s="222"/>
      <c r="K71" s="222"/>
      <c r="L71" s="222"/>
      <c r="M71" s="223"/>
      <c r="N71" s="176"/>
      <c r="O71" s="177"/>
      <c r="P71" s="177"/>
      <c r="Q71" s="178"/>
      <c r="R71" s="38"/>
      <c r="S71" s="38"/>
      <c r="T71" s="38"/>
      <c r="U71" s="161"/>
      <c r="V71" s="162"/>
      <c r="W71" s="162"/>
      <c r="X71" s="162"/>
      <c r="Y71" s="162"/>
      <c r="Z71" s="162"/>
      <c r="AA71" s="162"/>
      <c r="AB71" s="162"/>
      <c r="AC71" s="162"/>
      <c r="AD71" s="162"/>
      <c r="AE71" s="162"/>
      <c r="AF71" s="162"/>
      <c r="AG71" s="162"/>
      <c r="AH71" s="162"/>
      <c r="AI71" s="162"/>
      <c r="AJ71" s="163"/>
      <c r="AK71" s="55"/>
      <c r="AL71" s="55"/>
      <c r="AM71" s="248"/>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50"/>
      <c r="BR71" s="37"/>
    </row>
    <row r="72" spans="1:71" ht="15.65" customHeight="1">
      <c r="C72" s="32"/>
      <c r="D72" s="222"/>
      <c r="E72" s="222"/>
      <c r="F72" s="222"/>
      <c r="G72" s="222"/>
      <c r="H72" s="222"/>
      <c r="I72" s="222"/>
      <c r="J72" s="222"/>
      <c r="K72" s="222"/>
      <c r="L72" s="222"/>
      <c r="M72" s="223"/>
      <c r="N72" s="176"/>
      <c r="O72" s="177"/>
      <c r="P72" s="177"/>
      <c r="Q72" s="178"/>
      <c r="R72" s="38"/>
      <c r="S72" s="38"/>
      <c r="T72" s="38"/>
      <c r="U72" s="161"/>
      <c r="V72" s="162"/>
      <c r="W72" s="162"/>
      <c r="X72" s="162"/>
      <c r="Y72" s="162"/>
      <c r="Z72" s="162"/>
      <c r="AA72" s="162"/>
      <c r="AB72" s="162"/>
      <c r="AC72" s="162"/>
      <c r="AD72" s="162"/>
      <c r="AE72" s="162"/>
      <c r="AF72" s="162"/>
      <c r="AG72" s="162"/>
      <c r="AH72" s="162"/>
      <c r="AI72" s="162"/>
      <c r="AJ72" s="163"/>
      <c r="AK72" s="55"/>
      <c r="AL72" s="55"/>
      <c r="AM72" s="248"/>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50"/>
      <c r="BR72" s="37"/>
    </row>
    <row r="73" spans="1:71" ht="15.65" customHeight="1">
      <c r="C73" s="32"/>
      <c r="D73" s="222"/>
      <c r="E73" s="222"/>
      <c r="F73" s="222"/>
      <c r="G73" s="222"/>
      <c r="H73" s="222"/>
      <c r="I73" s="222"/>
      <c r="J73" s="222"/>
      <c r="K73" s="222"/>
      <c r="L73" s="222"/>
      <c r="M73" s="223"/>
      <c r="N73" s="179"/>
      <c r="O73" s="180"/>
      <c r="P73" s="180"/>
      <c r="Q73" s="181"/>
      <c r="R73" s="38"/>
      <c r="S73" s="38"/>
      <c r="T73" s="38"/>
      <c r="U73" s="164"/>
      <c r="V73" s="165"/>
      <c r="W73" s="165"/>
      <c r="X73" s="165"/>
      <c r="Y73" s="165"/>
      <c r="Z73" s="165"/>
      <c r="AA73" s="165"/>
      <c r="AB73" s="165"/>
      <c r="AC73" s="165"/>
      <c r="AD73" s="165"/>
      <c r="AE73" s="165"/>
      <c r="AF73" s="165"/>
      <c r="AG73" s="165"/>
      <c r="AH73" s="165"/>
      <c r="AI73" s="165"/>
      <c r="AJ73" s="166"/>
      <c r="AK73" s="55"/>
      <c r="AL73" s="55"/>
      <c r="AM73" s="251"/>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c r="BO73" s="252"/>
      <c r="BP73" s="252"/>
      <c r="BQ73" s="253"/>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row r="78" spans="1:71" ht="15.65" customHeight="1"/>
    <row r="79" spans="1:71" ht="15.65" customHeight="1"/>
    <row r="80" spans="1:71" ht="22" customHeight="1">
      <c r="C80" s="204" t="s">
        <v>23</v>
      </c>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row>
    <row r="81" spans="3:70" ht="22" customHeight="1">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4"/>
      <c r="BR81" s="204"/>
    </row>
    <row r="82" spans="3:70" ht="22" customHeight="1">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4"/>
      <c r="BR82" s="204"/>
    </row>
    <row r="83" spans="3:70" ht="15.65" customHeight="1">
      <c r="C83" s="63"/>
      <c r="D83" s="64"/>
      <c r="E83" s="64"/>
      <c r="F83" s="64"/>
      <c r="G83" s="64"/>
      <c r="H83" s="64"/>
      <c r="I83" s="64"/>
      <c r="J83" s="64"/>
      <c r="K83" s="64"/>
      <c r="L83" s="64"/>
      <c r="M83" s="64"/>
      <c r="N83" s="64"/>
      <c r="O83" s="64"/>
      <c r="P83" s="64"/>
      <c r="Q83" s="64"/>
      <c r="R83" s="64"/>
      <c r="S83" s="64"/>
      <c r="T83" s="64"/>
      <c r="U83" s="64"/>
      <c r="V83" s="64"/>
      <c r="W83" s="6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65"/>
    </row>
    <row r="84" spans="3:70" ht="19" customHeight="1">
      <c r="C84" s="66"/>
      <c r="D84" s="205" t="str">
        <f>IF([4]回答表!R56="●",[4]回答表!B651,"")</f>
        <v/>
      </c>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7"/>
      <c r="BR84" s="67"/>
    </row>
    <row r="85" spans="3:70" ht="23.5" customHeight="1">
      <c r="C85" s="66"/>
      <c r="D85" s="208"/>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10"/>
      <c r="BR85" s="67"/>
    </row>
    <row r="86" spans="3:70" ht="23.5" customHeight="1">
      <c r="C86" s="66"/>
      <c r="D86" s="208"/>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10"/>
      <c r="BR86" s="67"/>
    </row>
    <row r="87" spans="3:70" ht="23.5" customHeight="1">
      <c r="C87" s="66"/>
      <c r="D87" s="208"/>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c r="BL87" s="209"/>
      <c r="BM87" s="209"/>
      <c r="BN87" s="209"/>
      <c r="BO87" s="209"/>
      <c r="BP87" s="209"/>
      <c r="BQ87" s="210"/>
      <c r="BR87" s="67"/>
    </row>
    <row r="88" spans="3:70" ht="23.5" customHeight="1">
      <c r="C88" s="66"/>
      <c r="D88" s="208"/>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09"/>
      <c r="BQ88" s="210"/>
      <c r="BR88" s="67"/>
    </row>
    <row r="89" spans="3:70" ht="23.5" customHeight="1">
      <c r="C89" s="66"/>
      <c r="D89" s="208"/>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c r="BL89" s="209"/>
      <c r="BM89" s="209"/>
      <c r="BN89" s="209"/>
      <c r="BO89" s="209"/>
      <c r="BP89" s="209"/>
      <c r="BQ89" s="210"/>
      <c r="BR89" s="67"/>
    </row>
    <row r="90" spans="3:70" ht="23.5" customHeight="1">
      <c r="C90" s="66"/>
      <c r="D90" s="208"/>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c r="BL90" s="209"/>
      <c r="BM90" s="209"/>
      <c r="BN90" s="209"/>
      <c r="BO90" s="209"/>
      <c r="BP90" s="209"/>
      <c r="BQ90" s="210"/>
      <c r="BR90" s="67"/>
    </row>
    <row r="91" spans="3:70" ht="23.5" customHeight="1">
      <c r="C91" s="66"/>
      <c r="D91" s="208"/>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c r="BL91" s="209"/>
      <c r="BM91" s="209"/>
      <c r="BN91" s="209"/>
      <c r="BO91" s="209"/>
      <c r="BP91" s="209"/>
      <c r="BQ91" s="210"/>
      <c r="BR91" s="67"/>
    </row>
    <row r="92" spans="3:70" ht="23.5" customHeight="1">
      <c r="C92" s="66"/>
      <c r="D92" s="208"/>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c r="BO92" s="209"/>
      <c r="BP92" s="209"/>
      <c r="BQ92" s="210"/>
      <c r="BR92" s="67"/>
    </row>
    <row r="93" spans="3:70" ht="23.5" customHeight="1">
      <c r="C93" s="66"/>
      <c r="D93" s="208"/>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c r="BL93" s="209"/>
      <c r="BM93" s="209"/>
      <c r="BN93" s="209"/>
      <c r="BO93" s="209"/>
      <c r="BP93" s="209"/>
      <c r="BQ93" s="210"/>
      <c r="BR93" s="67"/>
    </row>
    <row r="94" spans="3:70" ht="23.5" customHeight="1">
      <c r="C94" s="66"/>
      <c r="D94" s="208"/>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09"/>
      <c r="BL94" s="209"/>
      <c r="BM94" s="209"/>
      <c r="BN94" s="209"/>
      <c r="BO94" s="209"/>
      <c r="BP94" s="209"/>
      <c r="BQ94" s="210"/>
      <c r="BR94" s="67"/>
    </row>
    <row r="95" spans="3:70" ht="23.5" customHeight="1">
      <c r="C95" s="66"/>
      <c r="D95" s="208"/>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c r="BL95" s="209"/>
      <c r="BM95" s="209"/>
      <c r="BN95" s="209"/>
      <c r="BO95" s="209"/>
      <c r="BP95" s="209"/>
      <c r="BQ95" s="210"/>
      <c r="BR95" s="67"/>
    </row>
    <row r="96" spans="3:70" ht="23.5" customHeight="1">
      <c r="C96" s="66"/>
      <c r="D96" s="208"/>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c r="AQ96" s="209"/>
      <c r="AR96" s="209"/>
      <c r="AS96" s="209"/>
      <c r="AT96" s="209"/>
      <c r="AU96" s="209"/>
      <c r="AV96" s="209"/>
      <c r="AW96" s="209"/>
      <c r="AX96" s="209"/>
      <c r="AY96" s="209"/>
      <c r="AZ96" s="209"/>
      <c r="BA96" s="209"/>
      <c r="BB96" s="209"/>
      <c r="BC96" s="209"/>
      <c r="BD96" s="209"/>
      <c r="BE96" s="209"/>
      <c r="BF96" s="209"/>
      <c r="BG96" s="209"/>
      <c r="BH96" s="209"/>
      <c r="BI96" s="209"/>
      <c r="BJ96" s="209"/>
      <c r="BK96" s="209"/>
      <c r="BL96" s="209"/>
      <c r="BM96" s="209"/>
      <c r="BN96" s="209"/>
      <c r="BO96" s="209"/>
      <c r="BP96" s="209"/>
      <c r="BQ96" s="210"/>
      <c r="BR96" s="67"/>
    </row>
    <row r="97" spans="3:70" ht="23.5" customHeight="1">
      <c r="C97" s="66"/>
      <c r="D97" s="208"/>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9"/>
      <c r="AT97" s="209"/>
      <c r="AU97" s="209"/>
      <c r="AV97" s="209"/>
      <c r="AW97" s="209"/>
      <c r="AX97" s="209"/>
      <c r="AY97" s="209"/>
      <c r="AZ97" s="209"/>
      <c r="BA97" s="209"/>
      <c r="BB97" s="209"/>
      <c r="BC97" s="209"/>
      <c r="BD97" s="209"/>
      <c r="BE97" s="209"/>
      <c r="BF97" s="209"/>
      <c r="BG97" s="209"/>
      <c r="BH97" s="209"/>
      <c r="BI97" s="209"/>
      <c r="BJ97" s="209"/>
      <c r="BK97" s="209"/>
      <c r="BL97" s="209"/>
      <c r="BM97" s="209"/>
      <c r="BN97" s="209"/>
      <c r="BO97" s="209"/>
      <c r="BP97" s="209"/>
      <c r="BQ97" s="210"/>
      <c r="BR97" s="67"/>
    </row>
    <row r="98" spans="3:70" ht="23.5" customHeight="1">
      <c r="C98" s="66"/>
      <c r="D98" s="208"/>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209"/>
      <c r="AM98" s="209"/>
      <c r="AN98" s="209"/>
      <c r="AO98" s="209"/>
      <c r="AP98" s="209"/>
      <c r="AQ98" s="209"/>
      <c r="AR98" s="209"/>
      <c r="AS98" s="209"/>
      <c r="AT98" s="209"/>
      <c r="AU98" s="209"/>
      <c r="AV98" s="209"/>
      <c r="AW98" s="209"/>
      <c r="AX98" s="209"/>
      <c r="AY98" s="209"/>
      <c r="AZ98" s="209"/>
      <c r="BA98" s="209"/>
      <c r="BB98" s="209"/>
      <c r="BC98" s="209"/>
      <c r="BD98" s="209"/>
      <c r="BE98" s="209"/>
      <c r="BF98" s="209"/>
      <c r="BG98" s="209"/>
      <c r="BH98" s="209"/>
      <c r="BI98" s="209"/>
      <c r="BJ98" s="209"/>
      <c r="BK98" s="209"/>
      <c r="BL98" s="209"/>
      <c r="BM98" s="209"/>
      <c r="BN98" s="209"/>
      <c r="BO98" s="209"/>
      <c r="BP98" s="209"/>
      <c r="BQ98" s="210"/>
      <c r="BR98" s="67"/>
    </row>
    <row r="99" spans="3:70" ht="23.5" customHeight="1">
      <c r="C99" s="66"/>
      <c r="D99" s="208"/>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c r="AQ99" s="209"/>
      <c r="AR99" s="209"/>
      <c r="AS99" s="209"/>
      <c r="AT99" s="209"/>
      <c r="AU99" s="209"/>
      <c r="AV99" s="209"/>
      <c r="AW99" s="209"/>
      <c r="AX99" s="209"/>
      <c r="AY99" s="209"/>
      <c r="AZ99" s="209"/>
      <c r="BA99" s="209"/>
      <c r="BB99" s="209"/>
      <c r="BC99" s="209"/>
      <c r="BD99" s="209"/>
      <c r="BE99" s="209"/>
      <c r="BF99" s="209"/>
      <c r="BG99" s="209"/>
      <c r="BH99" s="209"/>
      <c r="BI99" s="209"/>
      <c r="BJ99" s="209"/>
      <c r="BK99" s="209"/>
      <c r="BL99" s="209"/>
      <c r="BM99" s="209"/>
      <c r="BN99" s="209"/>
      <c r="BO99" s="209"/>
      <c r="BP99" s="209"/>
      <c r="BQ99" s="210"/>
      <c r="BR99" s="67"/>
    </row>
    <row r="100" spans="3:70" ht="23.5" customHeight="1">
      <c r="C100" s="66"/>
      <c r="D100" s="208"/>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09"/>
      <c r="BI100" s="209"/>
      <c r="BJ100" s="209"/>
      <c r="BK100" s="209"/>
      <c r="BL100" s="209"/>
      <c r="BM100" s="209"/>
      <c r="BN100" s="209"/>
      <c r="BO100" s="209"/>
      <c r="BP100" s="209"/>
      <c r="BQ100" s="210"/>
      <c r="BR100" s="67"/>
    </row>
    <row r="101" spans="3:70" ht="23.5" customHeight="1">
      <c r="C101" s="66"/>
      <c r="D101" s="208"/>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209"/>
      <c r="AT101" s="209"/>
      <c r="AU101" s="209"/>
      <c r="AV101" s="209"/>
      <c r="AW101" s="209"/>
      <c r="AX101" s="209"/>
      <c r="AY101" s="209"/>
      <c r="AZ101" s="209"/>
      <c r="BA101" s="209"/>
      <c r="BB101" s="209"/>
      <c r="BC101" s="209"/>
      <c r="BD101" s="209"/>
      <c r="BE101" s="209"/>
      <c r="BF101" s="209"/>
      <c r="BG101" s="209"/>
      <c r="BH101" s="209"/>
      <c r="BI101" s="209"/>
      <c r="BJ101" s="209"/>
      <c r="BK101" s="209"/>
      <c r="BL101" s="209"/>
      <c r="BM101" s="209"/>
      <c r="BN101" s="209"/>
      <c r="BO101" s="209"/>
      <c r="BP101" s="209"/>
      <c r="BQ101" s="210"/>
      <c r="BR101" s="67"/>
    </row>
    <row r="102" spans="3:70" ht="23.5" customHeight="1">
      <c r="C102" s="66"/>
      <c r="D102" s="211"/>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3"/>
      <c r="BR102" s="37"/>
    </row>
    <row r="103" spans="3:70" ht="12.65" customHeight="1">
      <c r="C103" s="68"/>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70"/>
    </row>
  </sheetData>
  <mergeCells count="75">
    <mergeCell ref="C80:BR82"/>
    <mergeCell ref="D84:BQ10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5"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96f7774a-1fa4-49d3-a956-75b9c85e9b43"/>
    <ds:schemaRef ds:uri="http://purl.org/dc/elements/1.1/"/>
    <ds:schemaRef ds:uri="fd32c9f7-8932-4d07-b49b-91c8a1e26893"/>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公開用シート（簡水）</vt:lpstr>
      <vt:lpstr>公開用シート (下水)</vt:lpstr>
      <vt:lpstr>公開用シート (農集)</vt:lpstr>
      <vt:lpstr>'公開用シート (下水)'!Print_Area</vt:lpstr>
      <vt:lpstr>'公開用シート (農集)'!Print_Area</vt:lpstr>
      <vt:lpstr>'公開用シート（簡水）'!Print_Area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2025-05-16T05:00:14Z</cp:lastPrinted>
  <dcterms:created xsi:type="dcterms:W3CDTF">2016-02-29T11:30:48Z</dcterms:created>
  <dcterms:modified xsi:type="dcterms:W3CDTF">2025-05-27T01:28:18Z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