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10.1.26.111\share\disk2\課共有\【内部作業用】\02人口生計教育担当\【人口移動調査】\【01速報・月報】\Ｒ７年度\R8.1公表分\③公表資料\01_統計表\"/>
    </mc:Choice>
  </mc:AlternateContent>
  <xr:revisionPtr revIDLastSave="0" documentId="13_ncr:1_{CE7D24B3-B03B-48B0-A429-DF67BCAD8C59}" xr6:coauthVersionLast="47" xr6:coauthVersionMax="47" xr10:uidLastSave="{00000000-0000-0000-0000-000000000000}"/>
  <bookViews>
    <workbookView xWindow="19090" yWindow="-110" windowWidth="19420" windowHeight="10300" xr2:uid="{00000000-000D-0000-FFFF-FFFF00000000}"/>
  </bookViews>
  <sheets>
    <sheet name="市町村別計" sheetId="1" r:id="rId1"/>
    <sheet name="市町村別 (男)" sheetId="2" r:id="rId2"/>
    <sheet name="市町村別 (女)" sheetId="3" r:id="rId3"/>
  </sheets>
  <definedNames>
    <definedName name="_xlnm.Print_Area" localSheetId="2">'市町村別 (女)'!$A$1:$V$46</definedName>
    <definedName name="_xlnm.Print_Area" localSheetId="1">'市町村別 (男)'!$A$1:$V$46</definedName>
    <definedName name="_xlnm.Print_Area" localSheetId="0">市町村別計!$A$1:$V$46</definedName>
  </definedNames>
  <calcPr calcId="181029" forceFullCalc="1"/>
</workbook>
</file>

<file path=xl/calcChain.xml><?xml version="1.0" encoding="utf-8"?>
<calcChain xmlns="http://schemas.openxmlformats.org/spreadsheetml/2006/main">
  <c r="J38" i="3" l="1"/>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9" i="2"/>
  <c r="J21" i="1" l="1"/>
  <c r="J22" i="1"/>
  <c r="J23" i="1"/>
  <c r="J24" i="1"/>
  <c r="J25" i="1"/>
  <c r="J26" i="1"/>
  <c r="J27" i="1"/>
  <c r="J28" i="1"/>
  <c r="J29" i="1"/>
  <c r="J30" i="1"/>
  <c r="J31" i="1"/>
  <c r="J32" i="1"/>
  <c r="J33" i="1"/>
  <c r="J34" i="1"/>
  <c r="J35" i="1"/>
  <c r="J36" i="1"/>
  <c r="J37" i="1"/>
  <c r="J38" i="1"/>
  <c r="J20" i="1"/>
  <c r="E33" i="3" l="1"/>
  <c r="E21" i="3"/>
  <c r="E22" i="3"/>
  <c r="E23" i="3"/>
  <c r="E24" i="3"/>
  <c r="E25" i="3"/>
  <c r="E26" i="3"/>
  <c r="E27" i="3"/>
  <c r="E28" i="3"/>
  <c r="E29" i="3"/>
  <c r="E30" i="3"/>
  <c r="E31" i="3"/>
  <c r="E32" i="3"/>
  <c r="E34" i="3"/>
  <c r="E35" i="3"/>
  <c r="E36" i="3"/>
  <c r="E37" i="3"/>
  <c r="E38" i="3"/>
  <c r="E20" i="3"/>
  <c r="E29" i="2"/>
  <c r="E21" i="2"/>
  <c r="E22" i="2"/>
  <c r="E23" i="2"/>
  <c r="E24" i="2"/>
  <c r="E25" i="2"/>
  <c r="E26" i="2"/>
  <c r="E27" i="2"/>
  <c r="E28" i="2"/>
  <c r="E30" i="2"/>
  <c r="E31" i="2"/>
  <c r="E32" i="2"/>
  <c r="E33" i="2"/>
  <c r="E34" i="2"/>
  <c r="E35" i="2"/>
  <c r="E36" i="2"/>
  <c r="E37" i="2"/>
  <c r="E38" i="2"/>
  <c r="E20" i="2"/>
  <c r="E28" i="1"/>
  <c r="E21" i="1"/>
  <c r="E22" i="1"/>
  <c r="E23" i="1"/>
  <c r="E24" i="1"/>
  <c r="E25" i="1"/>
  <c r="E26" i="1"/>
  <c r="E27" i="1"/>
  <c r="E29" i="1"/>
  <c r="E30" i="1"/>
  <c r="E31" i="1"/>
  <c r="E32" i="1"/>
  <c r="E33" i="1"/>
  <c r="E34" i="1"/>
  <c r="E35" i="1"/>
  <c r="E36" i="1"/>
  <c r="E37" i="1"/>
  <c r="E38" i="1"/>
  <c r="E20" i="1"/>
  <c r="R38" i="3" l="1"/>
  <c r="N38" i="3"/>
  <c r="D38" i="3"/>
  <c r="R37" i="3"/>
  <c r="N37" i="3"/>
  <c r="D37" i="3"/>
  <c r="R36" i="3"/>
  <c r="N36" i="3"/>
  <c r="D36" i="3"/>
  <c r="R35" i="3"/>
  <c r="N35" i="3"/>
  <c r="D35" i="3"/>
  <c r="R34" i="3"/>
  <c r="N34" i="3"/>
  <c r="D34" i="3"/>
  <c r="R33" i="3"/>
  <c r="N33" i="3"/>
  <c r="D33" i="3"/>
  <c r="R32" i="3"/>
  <c r="N32" i="3"/>
  <c r="D32" i="3"/>
  <c r="R31" i="3"/>
  <c r="N31" i="3"/>
  <c r="D31" i="3"/>
  <c r="R30" i="3"/>
  <c r="N30" i="3"/>
  <c r="D30" i="3"/>
  <c r="R29" i="3"/>
  <c r="N29" i="3"/>
  <c r="D29" i="3"/>
  <c r="R28" i="3"/>
  <c r="N28" i="3"/>
  <c r="D28" i="3"/>
  <c r="R27" i="3"/>
  <c r="N27" i="3"/>
  <c r="D27" i="3"/>
  <c r="R26" i="3"/>
  <c r="N26" i="3"/>
  <c r="D26" i="3"/>
  <c r="R25" i="3"/>
  <c r="N25" i="3"/>
  <c r="D25" i="3"/>
  <c r="R24" i="3"/>
  <c r="R12" i="3" s="1"/>
  <c r="N24" i="3"/>
  <c r="D24" i="3"/>
  <c r="D12" i="3" s="1"/>
  <c r="R23" i="3"/>
  <c r="N23" i="3"/>
  <c r="D23" i="3"/>
  <c r="R22" i="3"/>
  <c r="N22" i="3"/>
  <c r="D22" i="3"/>
  <c r="R21" i="3"/>
  <c r="N21" i="3"/>
  <c r="D21" i="3"/>
  <c r="R20" i="3"/>
  <c r="N20" i="3"/>
  <c r="D20" i="3"/>
  <c r="U16" i="3"/>
  <c r="T16" i="3"/>
  <c r="S16" i="3"/>
  <c r="Q16" i="3"/>
  <c r="P16" i="3"/>
  <c r="O16" i="3"/>
  <c r="I16" i="3"/>
  <c r="H16" i="3"/>
  <c r="G16" i="3"/>
  <c r="F16" i="3"/>
  <c r="C16" i="3"/>
  <c r="U15" i="3"/>
  <c r="T15" i="3"/>
  <c r="S15" i="3"/>
  <c r="Q15" i="3"/>
  <c r="P15" i="3"/>
  <c r="O15" i="3"/>
  <c r="I15" i="3"/>
  <c r="H15" i="3"/>
  <c r="G15" i="3"/>
  <c r="F15" i="3"/>
  <c r="C15" i="3"/>
  <c r="U14" i="3"/>
  <c r="U18" i="3" s="1"/>
  <c r="T14" i="3"/>
  <c r="T18" i="3" s="1"/>
  <c r="S14" i="3"/>
  <c r="S18" i="3" s="1"/>
  <c r="Q14" i="3"/>
  <c r="Q18" i="3" s="1"/>
  <c r="P14" i="3"/>
  <c r="P18" i="3" s="1"/>
  <c r="O14" i="3"/>
  <c r="O18" i="3" s="1"/>
  <c r="I14" i="3"/>
  <c r="I18" i="3" s="1"/>
  <c r="H14" i="3"/>
  <c r="G14" i="3"/>
  <c r="G18" i="3" s="1"/>
  <c r="F14" i="3"/>
  <c r="C14" i="3"/>
  <c r="C18" i="3" s="1"/>
  <c r="U13" i="3"/>
  <c r="T13" i="3"/>
  <c r="S13" i="3"/>
  <c r="Q13" i="3"/>
  <c r="P13" i="3"/>
  <c r="O13" i="3"/>
  <c r="I13" i="3"/>
  <c r="H13" i="3"/>
  <c r="G13" i="3"/>
  <c r="F13" i="3"/>
  <c r="C13" i="3"/>
  <c r="U12" i="3"/>
  <c r="T12" i="3"/>
  <c r="S12" i="3"/>
  <c r="Q12" i="3"/>
  <c r="P12" i="3"/>
  <c r="O12" i="3"/>
  <c r="I12" i="3"/>
  <c r="H12" i="3"/>
  <c r="G12" i="3"/>
  <c r="F12" i="3"/>
  <c r="C12" i="3"/>
  <c r="U10" i="3"/>
  <c r="T10" i="3"/>
  <c r="S10" i="3"/>
  <c r="Q10" i="3"/>
  <c r="P10" i="3"/>
  <c r="O10" i="3"/>
  <c r="I10" i="3"/>
  <c r="H10" i="3"/>
  <c r="G10" i="3"/>
  <c r="F10" i="3"/>
  <c r="C10" i="3"/>
  <c r="M26" i="3" l="1"/>
  <c r="B26" i="3" s="1"/>
  <c r="M30" i="3"/>
  <c r="B30" i="3" s="1"/>
  <c r="M34" i="3"/>
  <c r="B34" i="3" s="1"/>
  <c r="M38" i="3"/>
  <c r="B38" i="3" s="1"/>
  <c r="M23" i="3"/>
  <c r="B23" i="3" s="1"/>
  <c r="M27" i="3"/>
  <c r="B27" i="3" s="1"/>
  <c r="M31" i="3"/>
  <c r="B31" i="3" s="1"/>
  <c r="M35" i="3"/>
  <c r="B35" i="3" s="1"/>
  <c r="M22" i="3"/>
  <c r="B22" i="3" s="1"/>
  <c r="M21" i="3"/>
  <c r="M25" i="3"/>
  <c r="B25" i="3" s="1"/>
  <c r="M29" i="3"/>
  <c r="B29" i="3" s="1"/>
  <c r="M33" i="3"/>
  <c r="B33" i="3" s="1"/>
  <c r="M37" i="3"/>
  <c r="B37" i="3" s="1"/>
  <c r="M24" i="3"/>
  <c r="B24" i="3" s="1"/>
  <c r="M28" i="3"/>
  <c r="B28" i="3" s="1"/>
  <c r="M32" i="3"/>
  <c r="M36" i="3"/>
  <c r="B36" i="3" s="1"/>
  <c r="M20" i="3"/>
  <c r="B20" i="3" s="1"/>
  <c r="D10" i="3"/>
  <c r="D14" i="3"/>
  <c r="D18" i="3" s="1"/>
  <c r="D13" i="3"/>
  <c r="D17" i="3" s="1"/>
  <c r="I17" i="3"/>
  <c r="R14" i="3"/>
  <c r="R18" i="3" s="1"/>
  <c r="Q17" i="3"/>
  <c r="E15" i="3"/>
  <c r="C19" i="3"/>
  <c r="N16" i="3"/>
  <c r="N15" i="3"/>
  <c r="T11" i="3"/>
  <c r="T9" i="3" s="1"/>
  <c r="T19" i="3"/>
  <c r="R16" i="3"/>
  <c r="N13" i="3"/>
  <c r="Q19" i="3"/>
  <c r="O19" i="3"/>
  <c r="G19" i="3"/>
  <c r="N14" i="3"/>
  <c r="N18" i="3" s="1"/>
  <c r="I19" i="3"/>
  <c r="S17" i="3"/>
  <c r="D15" i="3"/>
  <c r="D16" i="3"/>
  <c r="I11" i="3"/>
  <c r="I9" i="3" s="1"/>
  <c r="U19" i="3"/>
  <c r="N10" i="3"/>
  <c r="G11" i="3"/>
  <c r="G9" i="3" s="1"/>
  <c r="H11" i="3"/>
  <c r="H9" i="3" s="1"/>
  <c r="N12" i="3"/>
  <c r="G17" i="3"/>
  <c r="O17" i="3"/>
  <c r="Q11" i="3"/>
  <c r="Q9" i="3" s="1"/>
  <c r="H17" i="3"/>
  <c r="P17" i="3"/>
  <c r="T17" i="3"/>
  <c r="S11" i="3"/>
  <c r="S9" i="3" s="1"/>
  <c r="F19" i="3"/>
  <c r="S19" i="3"/>
  <c r="R13" i="3"/>
  <c r="R17" i="3" s="1"/>
  <c r="O11" i="3"/>
  <c r="O9" i="3" s="1"/>
  <c r="C11" i="3"/>
  <c r="C9" i="3" s="1"/>
  <c r="U11" i="3"/>
  <c r="U9" i="3" s="1"/>
  <c r="H19" i="3"/>
  <c r="P19" i="3"/>
  <c r="P11" i="3"/>
  <c r="P9" i="3" s="1"/>
  <c r="F17" i="3"/>
  <c r="F11" i="3"/>
  <c r="C17" i="3"/>
  <c r="E10" i="3"/>
  <c r="R10" i="3"/>
  <c r="U17" i="3"/>
  <c r="H18" i="3"/>
  <c r="E12" i="3"/>
  <c r="E13" i="3"/>
  <c r="E14" i="3"/>
  <c r="R15" i="3"/>
  <c r="F18" i="3"/>
  <c r="E16" i="3"/>
  <c r="N21" i="2"/>
  <c r="N22" i="2"/>
  <c r="N23" i="2"/>
  <c r="N24" i="2"/>
  <c r="N25" i="2"/>
  <c r="N26" i="2"/>
  <c r="N27" i="2"/>
  <c r="N28" i="2"/>
  <c r="N29" i="2"/>
  <c r="N30" i="2"/>
  <c r="N31" i="2"/>
  <c r="N32" i="2"/>
  <c r="N33" i="2"/>
  <c r="N34" i="2"/>
  <c r="N35" i="2"/>
  <c r="N36" i="2"/>
  <c r="N37" i="2"/>
  <c r="N38" i="2"/>
  <c r="N20" i="2"/>
  <c r="R21" i="2"/>
  <c r="R22" i="2"/>
  <c r="R23" i="2"/>
  <c r="R24" i="2"/>
  <c r="R12" i="2" s="1"/>
  <c r="R25" i="2"/>
  <c r="R26" i="2"/>
  <c r="R27" i="2"/>
  <c r="R28" i="2"/>
  <c r="R29" i="2"/>
  <c r="R30" i="2"/>
  <c r="R31" i="2"/>
  <c r="R32" i="2"/>
  <c r="R33" i="2"/>
  <c r="R34" i="2"/>
  <c r="R35" i="2"/>
  <c r="R36" i="2"/>
  <c r="R37" i="2"/>
  <c r="R38" i="2"/>
  <c r="R20" i="2"/>
  <c r="D21" i="2"/>
  <c r="D22" i="2"/>
  <c r="D23" i="2"/>
  <c r="D24" i="2"/>
  <c r="D12" i="2" s="1"/>
  <c r="D25" i="2"/>
  <c r="D26" i="2"/>
  <c r="D27" i="2"/>
  <c r="D28" i="2"/>
  <c r="D29" i="2"/>
  <c r="D30" i="2"/>
  <c r="D31" i="2"/>
  <c r="D32" i="2"/>
  <c r="D33" i="2"/>
  <c r="D34" i="2"/>
  <c r="D35" i="2"/>
  <c r="D36" i="2"/>
  <c r="D37" i="2"/>
  <c r="D38" i="2"/>
  <c r="D20" i="2"/>
  <c r="C10" i="2"/>
  <c r="F10" i="2"/>
  <c r="G10" i="2"/>
  <c r="H10" i="2"/>
  <c r="I10" i="2"/>
  <c r="O10" i="2"/>
  <c r="P10" i="2"/>
  <c r="Q10" i="2"/>
  <c r="S10" i="2"/>
  <c r="T10" i="2"/>
  <c r="U10" i="2"/>
  <c r="C12" i="2"/>
  <c r="F12" i="2"/>
  <c r="G12" i="2"/>
  <c r="H12" i="2"/>
  <c r="I12" i="2"/>
  <c r="O12" i="2"/>
  <c r="P12" i="2"/>
  <c r="Q12" i="2"/>
  <c r="S12" i="2"/>
  <c r="T12" i="2"/>
  <c r="U12" i="2"/>
  <c r="C13" i="2"/>
  <c r="F13" i="2"/>
  <c r="G13" i="2"/>
  <c r="H13" i="2"/>
  <c r="I13" i="2"/>
  <c r="O13" i="2"/>
  <c r="P13" i="2"/>
  <c r="Q13" i="2"/>
  <c r="S13" i="2"/>
  <c r="T13" i="2"/>
  <c r="U13" i="2"/>
  <c r="C14" i="2"/>
  <c r="F14" i="2"/>
  <c r="F18" i="2" s="1"/>
  <c r="G14" i="2"/>
  <c r="G18" i="2" s="1"/>
  <c r="H14" i="2"/>
  <c r="H18" i="2" s="1"/>
  <c r="I14" i="2"/>
  <c r="I18" i="2" s="1"/>
  <c r="O14" i="2"/>
  <c r="P14" i="2"/>
  <c r="P18" i="2" s="1"/>
  <c r="Q14" i="2"/>
  <c r="Q18" i="2" s="1"/>
  <c r="S14" i="2"/>
  <c r="S18" i="2" s="1"/>
  <c r="T14" i="2"/>
  <c r="T18" i="2" s="1"/>
  <c r="U14" i="2"/>
  <c r="U18" i="2" s="1"/>
  <c r="C15" i="2"/>
  <c r="F15" i="2"/>
  <c r="G15" i="2"/>
  <c r="H15" i="2"/>
  <c r="I15" i="2"/>
  <c r="O15" i="2"/>
  <c r="P15" i="2"/>
  <c r="Q15" i="2"/>
  <c r="S15" i="2"/>
  <c r="T15" i="2"/>
  <c r="U15" i="2"/>
  <c r="C16" i="2"/>
  <c r="F16" i="2"/>
  <c r="G16" i="2"/>
  <c r="H16" i="2"/>
  <c r="I16" i="2"/>
  <c r="O16" i="2"/>
  <c r="P16" i="2"/>
  <c r="Q16" i="2"/>
  <c r="S16" i="2"/>
  <c r="T16" i="2"/>
  <c r="U16" i="2"/>
  <c r="E12" i="2"/>
  <c r="M38" i="2" l="1"/>
  <c r="B38" i="2" s="1"/>
  <c r="M34" i="2"/>
  <c r="B34" i="2" s="1"/>
  <c r="M30" i="2"/>
  <c r="B30" i="2" s="1"/>
  <c r="M26" i="2"/>
  <c r="B26" i="2" s="1"/>
  <c r="M22" i="2"/>
  <c r="B22" i="2" s="1"/>
  <c r="M35" i="2"/>
  <c r="B35" i="2" s="1"/>
  <c r="M37" i="2"/>
  <c r="B37" i="2" s="1"/>
  <c r="M33" i="2"/>
  <c r="M29" i="2"/>
  <c r="M25" i="2"/>
  <c r="M21" i="2"/>
  <c r="B21" i="2" s="1"/>
  <c r="M36" i="2"/>
  <c r="M32" i="2"/>
  <c r="M28" i="2"/>
  <c r="M24" i="2"/>
  <c r="M31" i="2"/>
  <c r="B31" i="2" s="1"/>
  <c r="M27" i="2"/>
  <c r="B27" i="2" s="1"/>
  <c r="M23" i="2"/>
  <c r="B23" i="2" s="1"/>
  <c r="N12" i="2"/>
  <c r="M20" i="2"/>
  <c r="M12" i="3"/>
  <c r="N17" i="3"/>
  <c r="N19" i="3"/>
  <c r="B12" i="3"/>
  <c r="R19" i="3"/>
  <c r="D11" i="3"/>
  <c r="D9" i="3" s="1"/>
  <c r="M10" i="3"/>
  <c r="N11" i="3"/>
  <c r="N9" i="3" s="1"/>
  <c r="B21" i="3"/>
  <c r="D19" i="3"/>
  <c r="M16" i="3"/>
  <c r="R11" i="3"/>
  <c r="R9" i="3" s="1"/>
  <c r="M14" i="3"/>
  <c r="M18" i="3" s="1"/>
  <c r="B16" i="3"/>
  <c r="B13" i="3"/>
  <c r="B32" i="3"/>
  <c r="M15" i="3"/>
  <c r="E11" i="3"/>
  <c r="E9" i="3" s="1"/>
  <c r="E17" i="3"/>
  <c r="E18" i="3"/>
  <c r="F9" i="3"/>
  <c r="B14" i="3"/>
  <c r="M13" i="3"/>
  <c r="E19" i="3"/>
  <c r="F19" i="2"/>
  <c r="D13" i="2"/>
  <c r="D17" i="2" s="1"/>
  <c r="C17" i="2"/>
  <c r="D10" i="2"/>
  <c r="D16" i="2"/>
  <c r="D15" i="2"/>
  <c r="D14" i="2"/>
  <c r="D18" i="2" s="1"/>
  <c r="U19" i="2"/>
  <c r="P19" i="2"/>
  <c r="G19" i="2"/>
  <c r="Q17" i="2"/>
  <c r="U17" i="2"/>
  <c r="P17" i="2"/>
  <c r="E16" i="2"/>
  <c r="C19" i="2"/>
  <c r="I19" i="2"/>
  <c r="O17" i="2"/>
  <c r="T17" i="2"/>
  <c r="H17" i="2"/>
  <c r="G17" i="2"/>
  <c r="R15" i="2"/>
  <c r="O19" i="2"/>
  <c r="Q19" i="2"/>
  <c r="H19" i="2"/>
  <c r="S17" i="2"/>
  <c r="C11" i="2"/>
  <c r="C9" i="2" s="1"/>
  <c r="G11" i="2"/>
  <c r="G9" i="2" s="1"/>
  <c r="O11" i="2"/>
  <c r="O9" i="2" s="1"/>
  <c r="S11" i="2"/>
  <c r="S9" i="2" s="1"/>
  <c r="S19" i="2"/>
  <c r="O18" i="2"/>
  <c r="R16" i="2"/>
  <c r="R13" i="2"/>
  <c r="C18" i="2"/>
  <c r="T19" i="2"/>
  <c r="I11" i="2"/>
  <c r="I9" i="2" s="1"/>
  <c r="R14" i="2"/>
  <c r="R18" i="2" s="1"/>
  <c r="N13" i="2"/>
  <c r="I17" i="2"/>
  <c r="H11" i="2"/>
  <c r="H9" i="2" s="1"/>
  <c r="E15" i="2"/>
  <c r="E14" i="2"/>
  <c r="E10" i="2"/>
  <c r="N15" i="2"/>
  <c r="E13" i="2"/>
  <c r="U11" i="2"/>
  <c r="U9" i="2" s="1"/>
  <c r="Q11" i="2"/>
  <c r="Q9" i="2" s="1"/>
  <c r="N16" i="2"/>
  <c r="T11" i="2"/>
  <c r="T9" i="2" s="1"/>
  <c r="P11" i="2"/>
  <c r="P9" i="2" s="1"/>
  <c r="F17" i="2"/>
  <c r="F11" i="2"/>
  <c r="N14" i="2"/>
  <c r="N18" i="2" s="1"/>
  <c r="N10" i="2"/>
  <c r="D21" i="1"/>
  <c r="D22" i="1"/>
  <c r="D23" i="1"/>
  <c r="D24" i="1"/>
  <c r="D25" i="1"/>
  <c r="D26" i="1"/>
  <c r="D27" i="1"/>
  <c r="D28" i="1"/>
  <c r="D29" i="1"/>
  <c r="D30" i="1"/>
  <c r="D31" i="1"/>
  <c r="D32" i="1"/>
  <c r="D33" i="1"/>
  <c r="D34" i="1"/>
  <c r="D35" i="1"/>
  <c r="D36" i="1"/>
  <c r="D37" i="1"/>
  <c r="D38" i="1"/>
  <c r="D20" i="1"/>
  <c r="B10" i="3" l="1"/>
  <c r="B17" i="3"/>
  <c r="M17" i="3"/>
  <c r="B18" i="3"/>
  <c r="M11" i="3"/>
  <c r="M19" i="3"/>
  <c r="B15" i="3"/>
  <c r="D19" i="2"/>
  <c r="D11" i="2"/>
  <c r="D9" i="2" s="1"/>
  <c r="R19" i="2"/>
  <c r="R11" i="2"/>
  <c r="N11" i="2"/>
  <c r="N9" i="2" s="1"/>
  <c r="N17" i="2"/>
  <c r="M13" i="2"/>
  <c r="B25" i="2"/>
  <c r="M14" i="2"/>
  <c r="B28" i="2"/>
  <c r="B36" i="2"/>
  <c r="M16" i="2"/>
  <c r="E19" i="2"/>
  <c r="E11" i="2"/>
  <c r="B29" i="2"/>
  <c r="E17" i="2"/>
  <c r="B24" i="2"/>
  <c r="M12" i="2"/>
  <c r="M15" i="2"/>
  <c r="B32" i="2"/>
  <c r="N19" i="2"/>
  <c r="E18" i="2"/>
  <c r="B33" i="2"/>
  <c r="F9" i="2"/>
  <c r="R21" i="1"/>
  <c r="R22" i="1"/>
  <c r="R23" i="1"/>
  <c r="R24" i="1"/>
  <c r="R25" i="1"/>
  <c r="R26" i="1"/>
  <c r="R27" i="1"/>
  <c r="R28" i="1"/>
  <c r="R29" i="1"/>
  <c r="R30" i="1"/>
  <c r="R31" i="1"/>
  <c r="R32" i="1"/>
  <c r="R33" i="1"/>
  <c r="R34" i="1"/>
  <c r="R35" i="1"/>
  <c r="R36" i="1"/>
  <c r="R37" i="1"/>
  <c r="R38" i="1"/>
  <c r="R20" i="1"/>
  <c r="M9" i="3" l="1"/>
  <c r="B19" i="3"/>
  <c r="B11" i="3"/>
  <c r="M11" i="2"/>
  <c r="M18" i="2"/>
  <c r="B15" i="2"/>
  <c r="B12" i="2"/>
  <c r="B16" i="2"/>
  <c r="B13" i="2"/>
  <c r="M19" i="2"/>
  <c r="B14" i="2"/>
  <c r="E9" i="2"/>
  <c r="N21" i="1"/>
  <c r="M21" i="1" s="1"/>
  <c r="N22" i="1"/>
  <c r="M22" i="1" s="1"/>
  <c r="N23" i="1"/>
  <c r="M23" i="1" s="1"/>
  <c r="N24" i="1"/>
  <c r="M24" i="1" s="1"/>
  <c r="N25" i="1"/>
  <c r="M25" i="1" s="1"/>
  <c r="N26" i="1"/>
  <c r="M26" i="1" s="1"/>
  <c r="N27" i="1"/>
  <c r="M27" i="1" s="1"/>
  <c r="N28" i="1"/>
  <c r="M28" i="1" s="1"/>
  <c r="N29" i="1"/>
  <c r="M29" i="1" s="1"/>
  <c r="N30" i="1"/>
  <c r="M30" i="1" s="1"/>
  <c r="N31" i="1"/>
  <c r="M31" i="1" s="1"/>
  <c r="N32" i="1"/>
  <c r="M32" i="1" s="1"/>
  <c r="N33" i="1"/>
  <c r="M33" i="1" s="1"/>
  <c r="N34" i="1"/>
  <c r="M34" i="1" s="1"/>
  <c r="N35" i="1"/>
  <c r="M35" i="1" s="1"/>
  <c r="N36" i="1"/>
  <c r="M36" i="1" s="1"/>
  <c r="N37" i="1"/>
  <c r="M37" i="1" s="1"/>
  <c r="N38" i="1"/>
  <c r="M38" i="1" s="1"/>
  <c r="N20" i="1"/>
  <c r="M20" i="1" s="1"/>
  <c r="B9" i="3" l="1"/>
  <c r="B11" i="2"/>
  <c r="B19" i="2"/>
  <c r="B18" i="2"/>
  <c r="D10" i="1"/>
  <c r="D16" i="1"/>
  <c r="D15" i="1"/>
  <c r="D14" i="1"/>
  <c r="D18" i="1" s="1"/>
  <c r="D13" i="1"/>
  <c r="D12" i="1"/>
  <c r="F10" i="1"/>
  <c r="G10" i="1"/>
  <c r="H10" i="1"/>
  <c r="I10" i="1"/>
  <c r="O10" i="1"/>
  <c r="P10" i="1"/>
  <c r="Q10" i="1"/>
  <c r="S10" i="1"/>
  <c r="T10" i="1"/>
  <c r="U10" i="1"/>
  <c r="F12" i="1"/>
  <c r="G12" i="1"/>
  <c r="H12" i="1"/>
  <c r="I12" i="1"/>
  <c r="O12" i="1"/>
  <c r="P12" i="1"/>
  <c r="Q12" i="1"/>
  <c r="S12" i="1"/>
  <c r="T12" i="1"/>
  <c r="U12" i="1"/>
  <c r="F13" i="1"/>
  <c r="G13" i="1"/>
  <c r="H13" i="1"/>
  <c r="I13" i="1"/>
  <c r="O13" i="1"/>
  <c r="P13" i="1"/>
  <c r="Q13" i="1"/>
  <c r="S13" i="1"/>
  <c r="T13" i="1"/>
  <c r="U13" i="1"/>
  <c r="F14" i="1"/>
  <c r="G14" i="1"/>
  <c r="G18" i="1" s="1"/>
  <c r="H14" i="1"/>
  <c r="I14" i="1"/>
  <c r="I18" i="1" s="1"/>
  <c r="O14" i="1"/>
  <c r="O18" i="1" s="1"/>
  <c r="P14" i="1"/>
  <c r="P18" i="1" s="1"/>
  <c r="Q14" i="1"/>
  <c r="Q18" i="1" s="1"/>
  <c r="S14" i="1"/>
  <c r="S18" i="1" s="1"/>
  <c r="T14" i="1"/>
  <c r="T18" i="1" s="1"/>
  <c r="U14" i="1"/>
  <c r="U18" i="1" s="1"/>
  <c r="F15" i="1"/>
  <c r="G15" i="1"/>
  <c r="H15" i="1"/>
  <c r="I15" i="1"/>
  <c r="O15" i="1"/>
  <c r="P15" i="1"/>
  <c r="Q15" i="1"/>
  <c r="S15" i="1"/>
  <c r="T15" i="1"/>
  <c r="U15" i="1"/>
  <c r="F16" i="1"/>
  <c r="G16" i="1"/>
  <c r="H16" i="1"/>
  <c r="I16" i="1"/>
  <c r="O16" i="1"/>
  <c r="P16" i="1"/>
  <c r="Q16" i="1"/>
  <c r="S16" i="1"/>
  <c r="T16" i="1"/>
  <c r="U16" i="1"/>
  <c r="E12" i="1"/>
  <c r="N12" i="1"/>
  <c r="R12" i="1"/>
  <c r="C16" i="1"/>
  <c r="C15" i="1"/>
  <c r="C14" i="1"/>
  <c r="C18" i="1" s="1"/>
  <c r="C13" i="1"/>
  <c r="C12" i="1"/>
  <c r="C10" i="1"/>
  <c r="H18" i="1" l="1"/>
  <c r="F18" i="1"/>
  <c r="R15" i="1"/>
  <c r="S19" i="1"/>
  <c r="C19" i="1"/>
  <c r="B38" i="1"/>
  <c r="B29" i="1"/>
  <c r="Q17" i="1"/>
  <c r="I19" i="1"/>
  <c r="F19" i="1"/>
  <c r="B27" i="1"/>
  <c r="E13" i="1"/>
  <c r="B23" i="1"/>
  <c r="I17" i="1"/>
  <c r="D17" i="1"/>
  <c r="U19" i="1"/>
  <c r="P19" i="1"/>
  <c r="G19" i="1"/>
  <c r="S17" i="1"/>
  <c r="B21" i="1"/>
  <c r="T19" i="1"/>
  <c r="O19" i="1"/>
  <c r="Q19" i="1"/>
  <c r="H17" i="1"/>
  <c r="T17" i="1"/>
  <c r="T11" i="1"/>
  <c r="T9" i="1" s="1"/>
  <c r="Q11" i="1"/>
  <c r="Q9" i="1" s="1"/>
  <c r="B30" i="1"/>
  <c r="R14" i="1"/>
  <c r="R18" i="1" s="1"/>
  <c r="O11" i="1"/>
  <c r="O9" i="1" s="1"/>
  <c r="F11" i="1"/>
  <c r="G17" i="1"/>
  <c r="N16" i="1"/>
  <c r="B26" i="1"/>
  <c r="N13" i="1"/>
  <c r="N17" i="1" s="1"/>
  <c r="B22" i="1"/>
  <c r="F17" i="1"/>
  <c r="R13" i="1"/>
  <c r="R17" i="1" s="1"/>
  <c r="I11" i="1"/>
  <c r="I9" i="1" s="1"/>
  <c r="B37" i="1"/>
  <c r="O17" i="1"/>
  <c r="H19" i="1"/>
  <c r="S11" i="1"/>
  <c r="S9" i="1" s="1"/>
  <c r="D11" i="1"/>
  <c r="D9" i="1" s="1"/>
  <c r="B33" i="1"/>
  <c r="M12" i="1"/>
  <c r="R10" i="1"/>
  <c r="C11" i="1"/>
  <c r="C9" i="1" s="1"/>
  <c r="B28" i="1"/>
  <c r="N10" i="1"/>
  <c r="P11" i="1"/>
  <c r="P9" i="1" s="1"/>
  <c r="N15" i="1"/>
  <c r="B32" i="1"/>
  <c r="G11" i="1"/>
  <c r="G9" i="1" s="1"/>
  <c r="E10" i="1"/>
  <c r="R16" i="1"/>
  <c r="E15" i="1"/>
  <c r="C17" i="1"/>
  <c r="B35" i="1"/>
  <c r="U11" i="1"/>
  <c r="U9" i="1" s="1"/>
  <c r="D19" i="1"/>
  <c r="E16" i="1"/>
  <c r="B36" i="1"/>
  <c r="N14" i="1"/>
  <c r="N18" i="1" s="1"/>
  <c r="P17" i="1"/>
  <c r="H11" i="1"/>
  <c r="E14" i="1"/>
  <c r="U17" i="1"/>
  <c r="E17" i="1" l="1"/>
  <c r="F9" i="1"/>
  <c r="N19" i="1"/>
  <c r="B24" i="1"/>
  <c r="R11" i="1"/>
  <c r="R9" i="1" s="1"/>
  <c r="R19" i="1"/>
  <c r="E11" i="1"/>
  <c r="M14" i="1"/>
  <c r="B31" i="1"/>
  <c r="M13" i="1"/>
  <c r="B34" i="1"/>
  <c r="B16" i="1"/>
  <c r="N11" i="1"/>
  <c r="N9" i="1" s="1"/>
  <c r="H9" i="1"/>
  <c r="M15" i="1"/>
  <c r="E18" i="1"/>
  <c r="M10" i="1"/>
  <c r="B25" i="1"/>
  <c r="M16" i="1"/>
  <c r="E19" i="1"/>
  <c r="B20" i="1"/>
  <c r="E9" i="1" l="1"/>
  <c r="M18" i="1"/>
  <c r="B15" i="1"/>
  <c r="B14" i="1"/>
  <c r="B12" i="1"/>
  <c r="B10" i="1"/>
  <c r="B13" i="1"/>
  <c r="M19" i="1"/>
  <c r="M11" i="1"/>
  <c r="M17" i="1"/>
  <c r="J16" i="1" l="1"/>
  <c r="J13" i="1"/>
  <c r="B19" i="1"/>
  <c r="M9" i="1"/>
  <c r="B18" i="1"/>
  <c r="B17" i="1"/>
  <c r="B11" i="1"/>
  <c r="J9" i="1" l="1"/>
  <c r="J12" i="1"/>
  <c r="J10" i="1"/>
  <c r="J15" i="1"/>
  <c r="J14" i="1"/>
  <c r="B9" i="1"/>
  <c r="J11" i="1" l="1"/>
  <c r="J18" i="1"/>
  <c r="J17" i="1"/>
  <c r="J19" i="1"/>
  <c r="R17" i="2"/>
  <c r="R10" i="2"/>
  <c r="R9" i="2" s="1"/>
  <c r="M10" i="2" l="1"/>
  <c r="B20" i="2"/>
  <c r="M17" i="2"/>
  <c r="B17" i="2" l="1"/>
  <c r="B10" i="2"/>
  <c r="M9" i="2"/>
  <c r="B9" i="2" l="1"/>
</calcChain>
</file>

<file path=xl/sharedStrings.xml><?xml version="1.0" encoding="utf-8"?>
<sst xmlns="http://schemas.openxmlformats.org/spreadsheetml/2006/main" count="207" uniqueCount="66">
  <si>
    <t>江府町</t>
    <rPh sb="0" eb="3">
      <t>コウフチョウ</t>
    </rPh>
    <phoneticPr fontId="2"/>
  </si>
  <si>
    <t>日野町</t>
    <rPh sb="0" eb="3">
      <t>ヒノチョウ</t>
    </rPh>
    <phoneticPr fontId="2"/>
  </si>
  <si>
    <t>日南町</t>
    <rPh sb="0" eb="3">
      <t>ニチナンチョウ</t>
    </rPh>
    <phoneticPr fontId="2"/>
  </si>
  <si>
    <t>伯耆町</t>
    <rPh sb="0" eb="3">
      <t>ホウキチョウ</t>
    </rPh>
    <phoneticPr fontId="2"/>
  </si>
  <si>
    <t>南部町</t>
    <rPh sb="0" eb="3">
      <t>ナンブチョウ</t>
    </rPh>
    <phoneticPr fontId="2"/>
  </si>
  <si>
    <t>大山町</t>
    <rPh sb="0" eb="3">
      <t>ダイセンチョウ</t>
    </rPh>
    <phoneticPr fontId="2"/>
  </si>
  <si>
    <t>日吉津村</t>
    <rPh sb="0" eb="4">
      <t>ヒエヅソン</t>
    </rPh>
    <phoneticPr fontId="2"/>
  </si>
  <si>
    <t>北栄町</t>
    <rPh sb="0" eb="3">
      <t>ホクエイチョウ</t>
    </rPh>
    <phoneticPr fontId="2"/>
  </si>
  <si>
    <t>琴浦町</t>
    <rPh sb="0" eb="3">
      <t>コトウラチョウ</t>
    </rPh>
    <phoneticPr fontId="2"/>
  </si>
  <si>
    <t>湯梨浜町</t>
    <rPh sb="0" eb="4">
      <t>ユリハマチョウ</t>
    </rPh>
    <phoneticPr fontId="2"/>
  </si>
  <si>
    <t>三朝町</t>
    <rPh sb="0" eb="3">
      <t>ミササチョウ</t>
    </rPh>
    <phoneticPr fontId="2"/>
  </si>
  <si>
    <t>八頭町</t>
    <rPh sb="0" eb="3">
      <t>ヤズチョウ</t>
    </rPh>
    <phoneticPr fontId="2"/>
  </si>
  <si>
    <t>智頭町</t>
    <rPh sb="0" eb="3">
      <t>チヅチョウ</t>
    </rPh>
    <phoneticPr fontId="2"/>
  </si>
  <si>
    <t>若桜町</t>
    <rPh sb="0" eb="3">
      <t>ワカサチョウ</t>
    </rPh>
    <phoneticPr fontId="2"/>
  </si>
  <si>
    <t>岩美町</t>
    <rPh sb="0" eb="3">
      <t>イワミチョウ</t>
    </rPh>
    <phoneticPr fontId="2"/>
  </si>
  <si>
    <t>境港市</t>
    <rPh sb="0" eb="3">
      <t>サカイミナトシ</t>
    </rPh>
    <phoneticPr fontId="2"/>
  </si>
  <si>
    <t>倉吉市</t>
    <rPh sb="0" eb="3">
      <t>クラヨシシ</t>
    </rPh>
    <phoneticPr fontId="2"/>
  </si>
  <si>
    <t>米子市</t>
    <rPh sb="0" eb="3">
      <t>ヨナゴシ</t>
    </rPh>
    <phoneticPr fontId="2"/>
  </si>
  <si>
    <t>鳥取市</t>
    <rPh sb="0" eb="3">
      <t>トットリシ</t>
    </rPh>
    <phoneticPr fontId="2"/>
  </si>
  <si>
    <t>西部地区</t>
    <rPh sb="0" eb="2">
      <t>セイブ</t>
    </rPh>
    <rPh sb="2" eb="4">
      <t>チク</t>
    </rPh>
    <phoneticPr fontId="2"/>
  </si>
  <si>
    <t>中部地区</t>
    <rPh sb="0" eb="2">
      <t>チュウブ</t>
    </rPh>
    <rPh sb="2" eb="4">
      <t>チク</t>
    </rPh>
    <phoneticPr fontId="2"/>
  </si>
  <si>
    <t>東部地区</t>
    <rPh sb="0" eb="2">
      <t>トウブ</t>
    </rPh>
    <rPh sb="2" eb="4">
      <t>チク</t>
    </rPh>
    <phoneticPr fontId="2"/>
  </si>
  <si>
    <t>日野郡</t>
    <rPh sb="0" eb="3">
      <t>ヒノグン</t>
    </rPh>
    <phoneticPr fontId="2"/>
  </si>
  <si>
    <t>西伯郡</t>
    <rPh sb="0" eb="3">
      <t>サイハクグン</t>
    </rPh>
    <phoneticPr fontId="2"/>
  </si>
  <si>
    <t>東伯郡</t>
    <rPh sb="0" eb="3">
      <t>トウハクグン</t>
    </rPh>
    <phoneticPr fontId="2"/>
  </si>
  <si>
    <t>八頭郡</t>
    <rPh sb="0" eb="3">
      <t>ヤズグン</t>
    </rPh>
    <phoneticPr fontId="2"/>
  </si>
  <si>
    <t>岩美郡</t>
    <rPh sb="0" eb="3">
      <t>イワミグン</t>
    </rPh>
    <phoneticPr fontId="2"/>
  </si>
  <si>
    <t>郡計</t>
    <rPh sb="0" eb="1">
      <t>グン</t>
    </rPh>
    <rPh sb="1" eb="2">
      <t>ケイ</t>
    </rPh>
    <phoneticPr fontId="2"/>
  </si>
  <si>
    <t>市計</t>
    <rPh sb="0" eb="1">
      <t>シ</t>
    </rPh>
    <rPh sb="1" eb="2">
      <t>ケイ</t>
    </rPh>
    <phoneticPr fontId="2"/>
  </si>
  <si>
    <t>県計</t>
    <rPh sb="0" eb="2">
      <t>ケンケイ</t>
    </rPh>
    <phoneticPr fontId="2"/>
  </si>
  <si>
    <t>県内</t>
    <rPh sb="0" eb="2">
      <t>ケンナイ</t>
    </rPh>
    <phoneticPr fontId="2"/>
  </si>
  <si>
    <t>県外・国外</t>
    <rPh sb="0" eb="2">
      <t>ケンガイ</t>
    </rPh>
    <rPh sb="3" eb="5">
      <t>コクガイ</t>
    </rPh>
    <phoneticPr fontId="2"/>
  </si>
  <si>
    <t>総数</t>
    <rPh sb="0" eb="2">
      <t>ソウスウ</t>
    </rPh>
    <phoneticPr fontId="2"/>
  </si>
  <si>
    <t>死亡</t>
    <rPh sb="0" eb="2">
      <t>シボウ</t>
    </rPh>
    <phoneticPr fontId="2"/>
  </si>
  <si>
    <t>出生</t>
    <rPh sb="0" eb="2">
      <t>シュッショウ</t>
    </rPh>
    <phoneticPr fontId="2"/>
  </si>
  <si>
    <t>転出</t>
    <rPh sb="0" eb="2">
      <t>テンシュツ</t>
    </rPh>
    <phoneticPr fontId="2"/>
  </si>
  <si>
    <t>転入</t>
    <rPh sb="0" eb="2">
      <t>テンニュウ</t>
    </rPh>
    <phoneticPr fontId="2"/>
  </si>
  <si>
    <t>地域</t>
    <rPh sb="0" eb="2">
      <t>チイキ</t>
    </rPh>
    <phoneticPr fontId="2"/>
  </si>
  <si>
    <t>男女計</t>
    <rPh sb="0" eb="3">
      <t>ダンジョケイ</t>
    </rPh>
    <phoneticPr fontId="1"/>
  </si>
  <si>
    <t>自然増減率</t>
    <rPh sb="0" eb="2">
      <t>シゼン</t>
    </rPh>
    <rPh sb="2" eb="5">
      <t>ゾウゲンリツ</t>
    </rPh>
    <phoneticPr fontId="1"/>
  </si>
  <si>
    <t>出生率</t>
    <rPh sb="0" eb="3">
      <t>シュッショウリツ</t>
    </rPh>
    <phoneticPr fontId="1"/>
  </si>
  <si>
    <t>死亡率</t>
    <rPh sb="0" eb="3">
      <t>シボウリツ</t>
    </rPh>
    <phoneticPr fontId="1"/>
  </si>
  <si>
    <t>人口1,000人あたり</t>
    <rPh sb="0" eb="2">
      <t>ジンコウ</t>
    </rPh>
    <rPh sb="7" eb="8">
      <t>ニン</t>
    </rPh>
    <phoneticPr fontId="1"/>
  </si>
  <si>
    <t>県内</t>
    <rPh sb="0" eb="2">
      <t>ケンナイ</t>
    </rPh>
    <phoneticPr fontId="1"/>
  </si>
  <si>
    <t>社会増減率</t>
    <rPh sb="0" eb="2">
      <t>シャカイ</t>
    </rPh>
    <rPh sb="2" eb="5">
      <t>ゾウゲンリツ</t>
    </rPh>
    <phoneticPr fontId="2"/>
  </si>
  <si>
    <t>女計</t>
    <rPh sb="0" eb="1">
      <t>オンナ</t>
    </rPh>
    <rPh sb="1" eb="2">
      <t>ケイ</t>
    </rPh>
    <phoneticPr fontId="1"/>
  </si>
  <si>
    <t>男計</t>
    <rPh sb="0" eb="1">
      <t>オトコ</t>
    </rPh>
    <rPh sb="1" eb="2">
      <t>ケイ</t>
    </rPh>
    <phoneticPr fontId="1"/>
  </si>
  <si>
    <t>対前年同月増減数</t>
    <rPh sb="0" eb="1">
      <t>タイ</t>
    </rPh>
    <rPh sb="1" eb="3">
      <t>ゼンネン</t>
    </rPh>
    <rPh sb="3" eb="5">
      <t>ドウゲツ</t>
    </rPh>
    <rPh sb="5" eb="7">
      <t>ゾウゲン</t>
    </rPh>
    <rPh sb="7" eb="8">
      <t>スウ</t>
    </rPh>
    <phoneticPr fontId="1"/>
  </si>
  <si>
    <t>　　率＝月間件数÷月間日数×年間日数÷月初人口×１０００</t>
    <phoneticPr fontId="1"/>
  </si>
  <si>
    <t>　　少数第２位以下を四捨五入して算出</t>
    <phoneticPr fontId="1"/>
  </si>
  <si>
    <t>対前年同月増減数</t>
    <rPh sb="0" eb="1">
      <t>タイ</t>
    </rPh>
    <rPh sb="1" eb="3">
      <t>ゼンネン</t>
    </rPh>
    <rPh sb="3" eb="5">
      <t>ドウゲツ</t>
    </rPh>
    <rPh sb="5" eb="7">
      <t>ゾウゲン</t>
    </rPh>
    <rPh sb="7" eb="8">
      <t>スウ</t>
    </rPh>
    <phoneticPr fontId="2"/>
  </si>
  <si>
    <t>人口
増減数
１）</t>
    <rPh sb="0" eb="2">
      <t>ジンコウ</t>
    </rPh>
    <rPh sb="3" eb="5">
      <t>ゾウゲン</t>
    </rPh>
    <rPh sb="5" eb="6">
      <t>スウ</t>
    </rPh>
    <phoneticPr fontId="1"/>
  </si>
  <si>
    <t>対前月増減数
２）</t>
    <rPh sb="0" eb="1">
      <t>タイ</t>
    </rPh>
    <rPh sb="1" eb="3">
      <t>ゼンゲツ</t>
    </rPh>
    <rPh sb="3" eb="5">
      <t>ゾウゲン</t>
    </rPh>
    <rPh sb="5" eb="6">
      <t>スウ</t>
    </rPh>
    <phoneticPr fontId="1"/>
  </si>
  <si>
    <t>対前年同月
増減数
　　３）</t>
    <rPh sb="0" eb="1">
      <t>タイ</t>
    </rPh>
    <rPh sb="1" eb="5">
      <t>ゼンエンドウゲツ</t>
    </rPh>
    <rPh sb="6" eb="8">
      <t>ゾウゲン</t>
    </rPh>
    <rPh sb="8" eb="9">
      <t>スウ</t>
    </rPh>
    <phoneticPr fontId="1"/>
  </si>
  <si>
    <t>自然
増減数
４）</t>
    <rPh sb="0" eb="2">
      <t>シゼン</t>
    </rPh>
    <rPh sb="3" eb="5">
      <t>ゾウゲン</t>
    </rPh>
    <rPh sb="5" eb="6">
      <t>スウ</t>
    </rPh>
    <phoneticPr fontId="1"/>
  </si>
  <si>
    <t>人口増減</t>
    <rPh sb="0" eb="2">
      <t>ジンコウ</t>
    </rPh>
    <rPh sb="2" eb="4">
      <t>ゾウゲン</t>
    </rPh>
    <phoneticPr fontId="2"/>
  </si>
  <si>
    <t>自然動態</t>
    <rPh sb="0" eb="2">
      <t>シゼン</t>
    </rPh>
    <rPh sb="2" eb="4">
      <t>ドウタイ</t>
    </rPh>
    <phoneticPr fontId="2"/>
  </si>
  <si>
    <t>社会動態</t>
    <rPh sb="0" eb="2">
      <t>シャカイ</t>
    </rPh>
    <rPh sb="2" eb="4">
      <t>ドウタイ</t>
    </rPh>
    <phoneticPr fontId="2"/>
  </si>
  <si>
    <t>社会
増減数
５）</t>
    <rPh sb="0" eb="2">
      <t>シャカイ</t>
    </rPh>
    <rPh sb="3" eb="5">
      <t>ゾウゲン</t>
    </rPh>
    <rPh sb="5" eb="6">
      <t>スウ</t>
    </rPh>
    <phoneticPr fontId="1"/>
  </si>
  <si>
    <t>注）自然増減率、出生率、死亡率、社会増減率は次の式により、年率換算したものである。</t>
    <phoneticPr fontId="1"/>
  </si>
  <si>
    <t>１）自然増減数と社会増減数を合計した数をいう。</t>
    <rPh sb="2" eb="4">
      <t>シゼン</t>
    </rPh>
    <rPh sb="4" eb="7">
      <t>ゾウゲンスウ</t>
    </rPh>
    <rPh sb="8" eb="10">
      <t>シャカイ</t>
    </rPh>
    <rPh sb="10" eb="13">
      <t>ゾウゲンスウ</t>
    </rPh>
    <rPh sb="14" eb="16">
      <t>ゴウケイ</t>
    </rPh>
    <phoneticPr fontId="1"/>
  </si>
  <si>
    <t>２）当月の人口増減数から前月の人口増減数を差し引いた数をいう。</t>
  </si>
  <si>
    <t>３）当月の人口増減数から前年同月の人口増減数を差し引いた数をいう。</t>
    <rPh sb="2" eb="4">
      <t>トウゲツ</t>
    </rPh>
    <rPh sb="5" eb="10">
      <t>ジンコウゾウゲンスウ</t>
    </rPh>
    <rPh sb="12" eb="14">
      <t>ゼンネン</t>
    </rPh>
    <rPh sb="14" eb="16">
      <t>ドウゲツ</t>
    </rPh>
    <rPh sb="17" eb="21">
      <t>ジンコウゾウゲン</t>
    </rPh>
    <rPh sb="21" eb="22">
      <t>スウ</t>
    </rPh>
    <rPh sb="23" eb="24">
      <t>サ</t>
    </rPh>
    <rPh sb="25" eb="26">
      <t>ヒ</t>
    </rPh>
    <rPh sb="28" eb="29">
      <t>カズ</t>
    </rPh>
    <phoneticPr fontId="1"/>
  </si>
  <si>
    <t>４）出生から死亡を差し引いた数をいう。</t>
    <phoneticPr fontId="1"/>
  </si>
  <si>
    <t>５）転入総数から転出総数を差し引いた数をいう。</t>
    <rPh sb="4" eb="6">
      <t>ソウスウ</t>
    </rPh>
    <rPh sb="10" eb="12">
      <t>ソウスウ</t>
    </rPh>
    <phoneticPr fontId="1"/>
  </si>
  <si>
    <t>第１０表　市町村別、男女別人口増減</t>
    <rPh sb="0" eb="1">
      <t>ダイ</t>
    </rPh>
    <rPh sb="3" eb="4">
      <t>ヒョウ</t>
    </rPh>
    <rPh sb="5" eb="8">
      <t>シチョウソン</t>
    </rPh>
    <rPh sb="8" eb="9">
      <t>ベツ</t>
    </rPh>
    <rPh sb="10" eb="13">
      <t>ダンジョベツ</t>
    </rPh>
    <rPh sb="13" eb="15">
      <t>ジンコウ</t>
    </rPh>
    <rPh sb="15" eb="17">
      <t>ゾウゲン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</si>
</sst>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Red]\(0.0\)"/>
  </numFmts>
  <fonts count="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color theme="1"/>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51">
    <xf numFmtId="0" fontId="0" fillId="0" borderId="0" xfId="0">
      <alignment vertical="center"/>
    </xf>
    <xf numFmtId="0" fontId="4" fillId="0" borderId="1" xfId="0" applyFont="1" applyBorder="1">
      <alignment vertical="center"/>
    </xf>
    <xf numFmtId="0" fontId="0" fillId="0" borderId="1" xfId="0" applyBorder="1">
      <alignment vertical="center"/>
    </xf>
    <xf numFmtId="0" fontId="4" fillId="0" borderId="2" xfId="0" applyFont="1" applyBorder="1">
      <alignment vertical="center"/>
    </xf>
    <xf numFmtId="0" fontId="0" fillId="0" borderId="2" xfId="0" applyBorder="1">
      <alignment vertical="center"/>
    </xf>
    <xf numFmtId="0" fontId="4" fillId="0" borderId="3" xfId="0" applyFont="1" applyBorder="1">
      <alignment vertical="center"/>
    </xf>
    <xf numFmtId="0" fontId="0" fillId="0" borderId="3" xfId="0" applyBorder="1">
      <alignment vertical="center"/>
    </xf>
    <xf numFmtId="0" fontId="4" fillId="0" borderId="4" xfId="0" applyFont="1" applyBorder="1">
      <alignment vertical="center"/>
    </xf>
    <xf numFmtId="0" fontId="0" fillId="0" borderId="4" xfId="0" applyBorder="1">
      <alignment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shrinkToFit="1"/>
    </xf>
    <xf numFmtId="176" fontId="0" fillId="0" borderId="4" xfId="0" applyNumberFormat="1" applyBorder="1">
      <alignment vertical="center"/>
    </xf>
    <xf numFmtId="176" fontId="0" fillId="0" borderId="3" xfId="0" applyNumberFormat="1" applyBorder="1">
      <alignment vertical="center"/>
    </xf>
    <xf numFmtId="176" fontId="0" fillId="0" borderId="1" xfId="0" applyNumberFormat="1" applyBorder="1">
      <alignment vertical="center"/>
    </xf>
    <xf numFmtId="176" fontId="0" fillId="0" borderId="2" xfId="0" applyNumberFormat="1" applyBorder="1">
      <alignment vertical="center"/>
    </xf>
    <xf numFmtId="176" fontId="0" fillId="0" borderId="5" xfId="0" applyNumberFormat="1" applyBorder="1">
      <alignment vertical="center"/>
    </xf>
    <xf numFmtId="176" fontId="0" fillId="0" borderId="14" xfId="0" applyNumberFormat="1" applyBorder="1">
      <alignment vertical="center"/>
    </xf>
    <xf numFmtId="176" fontId="0" fillId="0" borderId="7" xfId="0" applyNumberFormat="1" applyBorder="1">
      <alignment vertical="center"/>
    </xf>
    <xf numFmtId="176" fontId="0" fillId="0" borderId="15" xfId="0" applyNumberFormat="1" applyBorder="1">
      <alignment vertical="center"/>
    </xf>
    <xf numFmtId="177" fontId="0" fillId="0" borderId="3" xfId="0" applyNumberFormat="1" applyBorder="1">
      <alignment vertical="center"/>
    </xf>
    <xf numFmtId="177" fontId="0" fillId="0" borderId="2" xfId="0" applyNumberFormat="1" applyBorder="1">
      <alignment vertical="center"/>
    </xf>
    <xf numFmtId="177" fontId="0" fillId="0" borderId="5" xfId="0" applyNumberFormat="1" applyBorder="1">
      <alignment vertical="center"/>
    </xf>
    <xf numFmtId="177" fontId="0" fillId="0" borderId="4" xfId="0" applyNumberFormat="1" applyBorder="1">
      <alignment vertical="center"/>
    </xf>
    <xf numFmtId="177" fontId="0" fillId="0" borderId="14" xfId="0" applyNumberFormat="1" applyBorder="1">
      <alignment vertical="center"/>
    </xf>
    <xf numFmtId="177" fontId="0" fillId="0" borderId="1" xfId="0" applyNumberFormat="1" applyBorder="1">
      <alignment vertical="center"/>
    </xf>
    <xf numFmtId="177" fontId="0" fillId="0" borderId="15" xfId="0" applyNumberFormat="1" applyBorder="1">
      <alignment vertical="center"/>
    </xf>
    <xf numFmtId="178" fontId="0" fillId="0" borderId="4" xfId="0" applyNumberFormat="1" applyBorder="1">
      <alignment vertical="center"/>
    </xf>
    <xf numFmtId="178" fontId="0" fillId="0" borderId="3" xfId="0" applyNumberFormat="1" applyBorder="1">
      <alignment vertical="center"/>
    </xf>
    <xf numFmtId="178" fontId="0" fillId="0" borderId="5" xfId="0" applyNumberFormat="1" applyBorder="1">
      <alignment vertical="center"/>
    </xf>
    <xf numFmtId="178" fontId="0" fillId="0" borderId="2" xfId="0" applyNumberFormat="1" applyBorder="1">
      <alignment vertical="center"/>
    </xf>
    <xf numFmtId="178" fontId="0" fillId="0" borderId="14" xfId="0" applyNumberFormat="1" applyBorder="1">
      <alignment vertical="center"/>
    </xf>
    <xf numFmtId="0" fontId="4" fillId="0" borderId="0" xfId="0" applyFont="1">
      <alignment vertical="center"/>
    </xf>
    <xf numFmtId="177" fontId="0" fillId="0" borderId="7" xfId="0" applyNumberFormat="1"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V46"/>
  <sheetViews>
    <sheetView tabSelected="1"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38</v>
      </c>
    </row>
    <row r="5" spans="1:22" ht="13.5" customHeight="1" x14ac:dyDescent="0.2">
      <c r="A5" s="44" t="s">
        <v>37</v>
      </c>
      <c r="B5" s="48" t="s">
        <v>55</v>
      </c>
      <c r="C5" s="49"/>
      <c r="D5" s="49"/>
      <c r="E5" s="39" t="s">
        <v>56</v>
      </c>
      <c r="F5" s="40"/>
      <c r="G5" s="40"/>
      <c r="H5" s="40"/>
      <c r="I5" s="40"/>
      <c r="J5" s="40"/>
      <c r="K5" s="40"/>
      <c r="L5" s="41"/>
      <c r="M5" s="48" t="s">
        <v>57</v>
      </c>
      <c r="N5" s="49"/>
      <c r="O5" s="49"/>
      <c r="P5" s="49"/>
      <c r="Q5" s="49"/>
      <c r="R5" s="49"/>
      <c r="S5" s="49"/>
      <c r="T5" s="49"/>
      <c r="U5" s="49"/>
      <c r="V5" s="50"/>
    </row>
    <row r="6" spans="1:22" ht="13.5" customHeight="1" x14ac:dyDescent="0.2">
      <c r="A6" s="45"/>
      <c r="B6" s="42" t="s">
        <v>51</v>
      </c>
      <c r="C6" s="42" t="s">
        <v>52</v>
      </c>
      <c r="D6" s="42" t="s">
        <v>53</v>
      </c>
      <c r="E6" s="42" t="s">
        <v>54</v>
      </c>
      <c r="F6" s="14"/>
      <c r="G6" s="42" t="s">
        <v>47</v>
      </c>
      <c r="H6" s="14"/>
      <c r="I6" s="42" t="s">
        <v>47</v>
      </c>
      <c r="J6" s="48" t="s">
        <v>42</v>
      </c>
      <c r="K6" s="49"/>
      <c r="L6" s="50"/>
      <c r="M6" s="42" t="s">
        <v>58</v>
      </c>
      <c r="N6" s="39" t="s">
        <v>36</v>
      </c>
      <c r="O6" s="40"/>
      <c r="P6" s="40"/>
      <c r="Q6" s="41"/>
      <c r="R6" s="39" t="s">
        <v>35</v>
      </c>
      <c r="S6" s="40"/>
      <c r="T6" s="40"/>
      <c r="U6" s="41"/>
      <c r="V6" s="16" t="s">
        <v>42</v>
      </c>
    </row>
    <row r="7" spans="1:22" ht="13.5" customHeight="1" x14ac:dyDescent="0.2">
      <c r="A7" s="45"/>
      <c r="B7" s="45"/>
      <c r="C7" s="47"/>
      <c r="D7" s="47"/>
      <c r="E7" s="45"/>
      <c r="F7" s="11" t="s">
        <v>34</v>
      </c>
      <c r="G7" s="47"/>
      <c r="H7" s="11" t="s">
        <v>33</v>
      </c>
      <c r="I7" s="47"/>
      <c r="J7" s="42" t="s">
        <v>39</v>
      </c>
      <c r="K7" s="13" t="s">
        <v>40</v>
      </c>
      <c r="L7" s="13" t="s">
        <v>41</v>
      </c>
      <c r="M7" s="45"/>
      <c r="N7" s="13" t="s">
        <v>32</v>
      </c>
      <c r="O7" s="42" t="s">
        <v>47</v>
      </c>
      <c r="P7" s="42" t="s">
        <v>31</v>
      </c>
      <c r="Q7" s="12" t="s">
        <v>30</v>
      </c>
      <c r="R7" s="11" t="s">
        <v>32</v>
      </c>
      <c r="S7" s="42" t="s">
        <v>47</v>
      </c>
      <c r="T7" s="47" t="s">
        <v>31</v>
      </c>
      <c r="U7" s="15" t="s">
        <v>43</v>
      </c>
      <c r="V7" s="42" t="s">
        <v>44</v>
      </c>
    </row>
    <row r="8" spans="1:22" ht="30.75" customHeight="1" x14ac:dyDescent="0.2">
      <c r="A8" s="46"/>
      <c r="B8" s="46"/>
      <c r="C8" s="43"/>
      <c r="D8" s="43"/>
      <c r="E8" s="46"/>
      <c r="F8" s="10"/>
      <c r="G8" s="43"/>
      <c r="H8" s="10"/>
      <c r="I8" s="43"/>
      <c r="J8" s="43"/>
      <c r="K8" s="10"/>
      <c r="L8" s="10"/>
      <c r="M8" s="46"/>
      <c r="N8" s="10"/>
      <c r="O8" s="43"/>
      <c r="P8" s="43"/>
      <c r="Q8" s="9"/>
      <c r="R8" s="10"/>
      <c r="S8" s="43"/>
      <c r="T8" s="43"/>
      <c r="U8" s="9"/>
      <c r="V8" s="43"/>
    </row>
    <row r="9" spans="1:22" ht="18.75" customHeight="1" x14ac:dyDescent="0.2">
      <c r="A9" s="8" t="s">
        <v>29</v>
      </c>
      <c r="B9" s="17">
        <f>B10+B11</f>
        <v>-560</v>
      </c>
      <c r="C9" s="17">
        <f>C10+C11</f>
        <v>-56</v>
      </c>
      <c r="D9" s="17">
        <f>D10+D11</f>
        <v>-34</v>
      </c>
      <c r="E9" s="17">
        <f>E10+E11</f>
        <v>-468</v>
      </c>
      <c r="F9" s="17">
        <f>F10+F11</f>
        <v>250</v>
      </c>
      <c r="G9" s="17">
        <f>G10+G11</f>
        <v>2</v>
      </c>
      <c r="H9" s="17">
        <f>H10+H11</f>
        <v>718</v>
      </c>
      <c r="I9" s="17">
        <f>I10+I11</f>
        <v>-38</v>
      </c>
      <c r="J9" s="28">
        <f t="shared" ref="J9:J19" si="0">K9-L9</f>
        <v>-10.531801082256315</v>
      </c>
      <c r="K9" s="32">
        <v>5.6259621165899114</v>
      </c>
      <c r="L9" s="32">
        <v>16.157763198846226</v>
      </c>
      <c r="M9" s="17">
        <f t="shared" ref="M9:U9" si="1">M10+M11</f>
        <v>-92</v>
      </c>
      <c r="N9" s="17">
        <f t="shared" si="1"/>
        <v>832</v>
      </c>
      <c r="O9" s="17">
        <f t="shared" si="1"/>
        <v>-6</v>
      </c>
      <c r="P9" s="17">
        <f t="shared" si="1"/>
        <v>484</v>
      </c>
      <c r="Q9" s="17">
        <f t="shared" si="1"/>
        <v>348</v>
      </c>
      <c r="R9" s="17">
        <f t="shared" si="1"/>
        <v>924</v>
      </c>
      <c r="S9" s="17">
        <f t="shared" si="1"/>
        <v>68</v>
      </c>
      <c r="T9" s="17">
        <f t="shared" si="1"/>
        <v>576</v>
      </c>
      <c r="U9" s="17">
        <f t="shared" si="1"/>
        <v>348</v>
      </c>
      <c r="V9" s="28">
        <v>-2.0703540589050853</v>
      </c>
    </row>
    <row r="10" spans="1:22" ht="18.75" customHeight="1" x14ac:dyDescent="0.2">
      <c r="A10" s="6" t="s">
        <v>28</v>
      </c>
      <c r="B10" s="18">
        <f>B20+B21+B22+B23</f>
        <v>-347</v>
      </c>
      <c r="C10" s="18">
        <f>C20+C21+C22+C23</f>
        <v>-86</v>
      </c>
      <c r="D10" s="18">
        <f>D20+D21+D22+D23</f>
        <v>-23</v>
      </c>
      <c r="E10" s="18">
        <f>E20+E21+E22+E23</f>
        <v>-307</v>
      </c>
      <c r="F10" s="18">
        <f>F20+F21+F22+F23</f>
        <v>196</v>
      </c>
      <c r="G10" s="18">
        <f>G20+G21+G22+G23</f>
        <v>-2</v>
      </c>
      <c r="H10" s="18">
        <f>H20+H21+H22+H23</f>
        <v>503</v>
      </c>
      <c r="I10" s="18">
        <f>I20+I21+I22+I23</f>
        <v>-17</v>
      </c>
      <c r="J10" s="25">
        <f t="shared" si="0"/>
        <v>-9.1099374454485051</v>
      </c>
      <c r="K10" s="33">
        <v>5.8161164146837336</v>
      </c>
      <c r="L10" s="33">
        <v>14.926053860132239</v>
      </c>
      <c r="M10" s="18">
        <f t="shared" ref="M10:U10" si="2">M20+M21+M22+M23</f>
        <v>-40</v>
      </c>
      <c r="N10" s="18">
        <f t="shared" si="2"/>
        <v>616</v>
      </c>
      <c r="O10" s="18">
        <f t="shared" si="2"/>
        <v>15</v>
      </c>
      <c r="P10" s="18">
        <f t="shared" si="2"/>
        <v>386</v>
      </c>
      <c r="Q10" s="18">
        <f t="shared" si="2"/>
        <v>230</v>
      </c>
      <c r="R10" s="18">
        <f t="shared" si="2"/>
        <v>656</v>
      </c>
      <c r="S10" s="18">
        <f t="shared" si="2"/>
        <v>53</v>
      </c>
      <c r="T10" s="18">
        <f t="shared" si="2"/>
        <v>453</v>
      </c>
      <c r="U10" s="18">
        <f t="shared" si="2"/>
        <v>203</v>
      </c>
      <c r="V10" s="25">
        <v>-1.1869625336089236</v>
      </c>
    </row>
    <row r="11" spans="1:22" ht="18.75" customHeight="1" x14ac:dyDescent="0.2">
      <c r="A11" s="2" t="s">
        <v>27</v>
      </c>
      <c r="B11" s="19">
        <f>B12+B13+B14+B15+B16</f>
        <v>-213</v>
      </c>
      <c r="C11" s="19">
        <f>C12+C13+C14+C15+C16</f>
        <v>30</v>
      </c>
      <c r="D11" s="19">
        <f>D12+D13+D14+D15+D16</f>
        <v>-11</v>
      </c>
      <c r="E11" s="19">
        <f>E12+E13+E14+E15+E16</f>
        <v>-161</v>
      </c>
      <c r="F11" s="19">
        <f>F12+F13+F14+F15+F16</f>
        <v>54</v>
      </c>
      <c r="G11" s="19">
        <f>G12+G13+G14+G15+G16</f>
        <v>4</v>
      </c>
      <c r="H11" s="19">
        <f>H12+H13+H14+H15+H16</f>
        <v>215</v>
      </c>
      <c r="I11" s="19">
        <f>I12+I13+I14+I15+I16</f>
        <v>-21</v>
      </c>
      <c r="J11" s="27">
        <f t="shared" si="0"/>
        <v>-14.994345704061907</v>
      </c>
      <c r="K11" s="34">
        <v>5.0291594286915711</v>
      </c>
      <c r="L11" s="34">
        <v>20.023505132753478</v>
      </c>
      <c r="M11" s="19">
        <f t="shared" ref="M11:U11" si="3">M12+M13+M14+M15+M16</f>
        <v>-52</v>
      </c>
      <c r="N11" s="19">
        <f t="shared" si="3"/>
        <v>216</v>
      </c>
      <c r="O11" s="19">
        <f t="shared" si="3"/>
        <v>-21</v>
      </c>
      <c r="P11" s="19">
        <f t="shared" si="3"/>
        <v>98</v>
      </c>
      <c r="Q11" s="19">
        <f t="shared" si="3"/>
        <v>118</v>
      </c>
      <c r="R11" s="19">
        <f t="shared" si="3"/>
        <v>268</v>
      </c>
      <c r="S11" s="19">
        <f t="shared" si="3"/>
        <v>15</v>
      </c>
      <c r="T11" s="19">
        <f t="shared" si="3"/>
        <v>123</v>
      </c>
      <c r="U11" s="19">
        <f t="shared" si="3"/>
        <v>145</v>
      </c>
      <c r="V11" s="30">
        <v>-4.8428942646659578</v>
      </c>
    </row>
    <row r="12" spans="1:22" ht="18.75" customHeight="1" x14ac:dyDescent="0.2">
      <c r="A12" s="6" t="s">
        <v>26</v>
      </c>
      <c r="B12" s="18">
        <f>B24</f>
        <v>-19</v>
      </c>
      <c r="C12" s="18">
        <f>C24</f>
        <v>-7</v>
      </c>
      <c r="D12" s="18">
        <f>D24</f>
        <v>-14</v>
      </c>
      <c r="E12" s="18">
        <f>E24</f>
        <v>-12</v>
      </c>
      <c r="F12" s="18">
        <f>F24</f>
        <v>0</v>
      </c>
      <c r="G12" s="18">
        <f>G24</f>
        <v>-4</v>
      </c>
      <c r="H12" s="18">
        <f>H24</f>
        <v>12</v>
      </c>
      <c r="I12" s="18">
        <f>I24</f>
        <v>-4</v>
      </c>
      <c r="J12" s="25">
        <f t="shared" si="0"/>
        <v>-14.099423468780078</v>
      </c>
      <c r="K12" s="33">
        <v>0</v>
      </c>
      <c r="L12" s="33">
        <v>14.099423468780078</v>
      </c>
      <c r="M12" s="18">
        <f t="shared" ref="M12:U12" si="4">M24</f>
        <v>-7</v>
      </c>
      <c r="N12" s="18">
        <f t="shared" si="4"/>
        <v>11</v>
      </c>
      <c r="O12" s="18">
        <f t="shared" si="4"/>
        <v>-16</v>
      </c>
      <c r="P12" s="18">
        <f t="shared" si="4"/>
        <v>9</v>
      </c>
      <c r="Q12" s="18">
        <f t="shared" si="4"/>
        <v>2</v>
      </c>
      <c r="R12" s="18">
        <f t="shared" si="4"/>
        <v>18</v>
      </c>
      <c r="S12" s="18">
        <f t="shared" si="4"/>
        <v>-2</v>
      </c>
      <c r="T12" s="18">
        <f t="shared" si="4"/>
        <v>11</v>
      </c>
      <c r="U12" s="18">
        <f t="shared" si="4"/>
        <v>7</v>
      </c>
      <c r="V12" s="25">
        <v>-8.2246636901217087</v>
      </c>
    </row>
    <row r="13" spans="1:22" ht="18.75" customHeight="1" x14ac:dyDescent="0.2">
      <c r="A13" s="4" t="s">
        <v>25</v>
      </c>
      <c r="B13" s="20">
        <f>B25+B26+B27</f>
        <v>-62</v>
      </c>
      <c r="C13" s="20">
        <f>C25+C26+C27</f>
        <v>-18</v>
      </c>
      <c r="D13" s="20">
        <f>D25+D26+D27</f>
        <v>-26</v>
      </c>
      <c r="E13" s="20">
        <f>E25+E26+E27</f>
        <v>-37</v>
      </c>
      <c r="F13" s="20">
        <f>F25+F26+F27</f>
        <v>6</v>
      </c>
      <c r="G13" s="20">
        <f>G25+G26+G27</f>
        <v>1</v>
      </c>
      <c r="H13" s="20">
        <f>H25+H26+H27</f>
        <v>43</v>
      </c>
      <c r="I13" s="20">
        <f>I25+I26+I27</f>
        <v>-6</v>
      </c>
      <c r="J13" s="26">
        <f t="shared" si="0"/>
        <v>-19.535657456965144</v>
      </c>
      <c r="K13" s="35">
        <v>3.1679444524808331</v>
      </c>
      <c r="L13" s="35">
        <v>22.703601909445975</v>
      </c>
      <c r="M13" s="20">
        <f t="shared" ref="M13:U13" si="5">M25+M26+M27</f>
        <v>-25</v>
      </c>
      <c r="N13" s="20">
        <f t="shared" si="5"/>
        <v>31</v>
      </c>
      <c r="O13" s="20">
        <f t="shared" si="5"/>
        <v>-7</v>
      </c>
      <c r="P13" s="20">
        <f t="shared" si="5"/>
        <v>11</v>
      </c>
      <c r="Q13" s="20">
        <f t="shared" si="5"/>
        <v>20</v>
      </c>
      <c r="R13" s="20">
        <f t="shared" si="5"/>
        <v>56</v>
      </c>
      <c r="S13" s="20">
        <f t="shared" si="5"/>
        <v>26</v>
      </c>
      <c r="T13" s="20">
        <f t="shared" si="5"/>
        <v>32</v>
      </c>
      <c r="U13" s="20">
        <f t="shared" si="5"/>
        <v>24</v>
      </c>
      <c r="V13" s="26">
        <v>-13.199768552003473</v>
      </c>
    </row>
    <row r="14" spans="1:22" ht="18.75" customHeight="1" x14ac:dyDescent="0.2">
      <c r="A14" s="4" t="s">
        <v>24</v>
      </c>
      <c r="B14" s="20">
        <f>B28+B29+B30+B31</f>
        <v>-61</v>
      </c>
      <c r="C14" s="20">
        <f>C28+C29+C30+C31</f>
        <v>31</v>
      </c>
      <c r="D14" s="20">
        <f>D28+D29+D30+D31</f>
        <v>27</v>
      </c>
      <c r="E14" s="20">
        <f>E28+E29+E30+E31</f>
        <v>-47</v>
      </c>
      <c r="F14" s="20">
        <f>F28+F29+F30+F31</f>
        <v>28</v>
      </c>
      <c r="G14" s="20">
        <f>G28+G29+G30+G31</f>
        <v>6</v>
      </c>
      <c r="H14" s="20">
        <f>H28+H29+H30+H31</f>
        <v>75</v>
      </c>
      <c r="I14" s="20">
        <f>I28+I29+I30+I31</f>
        <v>-15</v>
      </c>
      <c r="J14" s="26">
        <f t="shared" si="0"/>
        <v>-11.342921203890249</v>
      </c>
      <c r="K14" s="35">
        <v>6.757484972530361</v>
      </c>
      <c r="L14" s="35">
        <v>18.100406176420609</v>
      </c>
      <c r="M14" s="20">
        <f t="shared" ref="M14:U14" si="6">M28+M29+M30+M31</f>
        <v>-14</v>
      </c>
      <c r="N14" s="20">
        <f t="shared" si="6"/>
        <v>71</v>
      </c>
      <c r="O14" s="20">
        <f t="shared" si="6"/>
        <v>12</v>
      </c>
      <c r="P14" s="20">
        <f t="shared" si="6"/>
        <v>33</v>
      </c>
      <c r="Q14" s="20">
        <f t="shared" si="6"/>
        <v>38</v>
      </c>
      <c r="R14" s="20">
        <f t="shared" si="6"/>
        <v>85</v>
      </c>
      <c r="S14" s="20">
        <f t="shared" si="6"/>
        <v>6</v>
      </c>
      <c r="T14" s="20">
        <f t="shared" si="6"/>
        <v>36</v>
      </c>
      <c r="U14" s="20">
        <f t="shared" si="6"/>
        <v>49</v>
      </c>
      <c r="V14" s="26">
        <v>-3.3787424862651783</v>
      </c>
    </row>
    <row r="15" spans="1:22" ht="18.75" customHeight="1" x14ac:dyDescent="0.2">
      <c r="A15" s="4" t="s">
        <v>23</v>
      </c>
      <c r="B15" s="20">
        <f>B32+B33+B34+B35</f>
        <v>-48</v>
      </c>
      <c r="C15" s="20">
        <f>C32+C33+C34+C35</f>
        <v>25</v>
      </c>
      <c r="D15" s="20">
        <f>D32+D33+D34+D35</f>
        <v>7</v>
      </c>
      <c r="E15" s="20">
        <f>E32+E33+E34+E35</f>
        <v>-50</v>
      </c>
      <c r="F15" s="20">
        <f>F32+F33+F34+F35</f>
        <v>17</v>
      </c>
      <c r="G15" s="20">
        <f>G32+G33+G34+G35</f>
        <v>1</v>
      </c>
      <c r="H15" s="20">
        <f>H32+H33+H34+H35</f>
        <v>67</v>
      </c>
      <c r="I15" s="22">
        <f>I32+I33+I34+I35</f>
        <v>10</v>
      </c>
      <c r="J15" s="26">
        <f>K15-L15</f>
        <v>-15.904194873010454</v>
      </c>
      <c r="K15" s="35">
        <v>5.4074262568235527</v>
      </c>
      <c r="L15" s="35">
        <v>21.311621129834005</v>
      </c>
      <c r="M15" s="22">
        <f t="shared" ref="M15:U15" si="7">M32+M33+M34+M35</f>
        <v>2</v>
      </c>
      <c r="N15" s="20">
        <f t="shared" si="7"/>
        <v>92</v>
      </c>
      <c r="O15" s="20">
        <f t="shared" si="7"/>
        <v>2</v>
      </c>
      <c r="P15" s="20">
        <f t="shared" si="7"/>
        <v>43</v>
      </c>
      <c r="Q15" s="20">
        <f t="shared" si="7"/>
        <v>49</v>
      </c>
      <c r="R15" s="20">
        <f>R32+R33+R34+R35</f>
        <v>90</v>
      </c>
      <c r="S15" s="20">
        <f t="shared" si="7"/>
        <v>-14</v>
      </c>
      <c r="T15" s="20">
        <f t="shared" si="7"/>
        <v>37</v>
      </c>
      <c r="U15" s="20">
        <f t="shared" si="7"/>
        <v>53</v>
      </c>
      <c r="V15" s="26">
        <v>0.63616779492041786</v>
      </c>
    </row>
    <row r="16" spans="1:22" ht="18.75" customHeight="1" x14ac:dyDescent="0.2">
      <c r="A16" s="2" t="s">
        <v>22</v>
      </c>
      <c r="B16" s="19">
        <f>B36+B37+B38</f>
        <v>-23</v>
      </c>
      <c r="C16" s="19">
        <f>C36+C37+C38</f>
        <v>-1</v>
      </c>
      <c r="D16" s="19">
        <f>D36+D37+D38</f>
        <v>-5</v>
      </c>
      <c r="E16" s="19">
        <f>E36+E37+E38</f>
        <v>-15</v>
      </c>
      <c r="F16" s="19">
        <f>F36+F37+F38</f>
        <v>3</v>
      </c>
      <c r="G16" s="19">
        <f>G36+G37+G38</f>
        <v>0</v>
      </c>
      <c r="H16" s="19">
        <f>H36+H37+H38</f>
        <v>18</v>
      </c>
      <c r="I16" s="19">
        <f>I36+I37+I38</f>
        <v>-6</v>
      </c>
      <c r="J16" s="27">
        <f t="shared" si="0"/>
        <v>-21.278663039253793</v>
      </c>
      <c r="K16" s="34">
        <v>4.2557326078507574</v>
      </c>
      <c r="L16" s="34">
        <v>25.534395647104549</v>
      </c>
      <c r="M16" s="19">
        <f t="shared" ref="M16:U16" si="8">M36+M37+M38</f>
        <v>-8</v>
      </c>
      <c r="N16" s="19">
        <f t="shared" si="8"/>
        <v>11</v>
      </c>
      <c r="O16" s="19">
        <f t="shared" si="8"/>
        <v>-12</v>
      </c>
      <c r="P16" s="19">
        <f t="shared" si="8"/>
        <v>2</v>
      </c>
      <c r="Q16" s="19">
        <f t="shared" si="8"/>
        <v>9</v>
      </c>
      <c r="R16" s="19">
        <f t="shared" si="8"/>
        <v>19</v>
      </c>
      <c r="S16" s="19">
        <f t="shared" si="8"/>
        <v>-1</v>
      </c>
      <c r="T16" s="19">
        <f t="shared" si="8"/>
        <v>7</v>
      </c>
      <c r="U16" s="19">
        <f t="shared" si="8"/>
        <v>12</v>
      </c>
      <c r="V16" s="30">
        <v>-11.348620287602023</v>
      </c>
    </row>
    <row r="17" spans="1:22" ht="18.75" customHeight="1" x14ac:dyDescent="0.2">
      <c r="A17" s="6" t="s">
        <v>21</v>
      </c>
      <c r="B17" s="18">
        <f>B12+B13+B20</f>
        <v>-259</v>
      </c>
      <c r="C17" s="18">
        <f>C12+C13+C20</f>
        <v>-25</v>
      </c>
      <c r="D17" s="18">
        <f>D12+D13+D20</f>
        <v>-27</v>
      </c>
      <c r="E17" s="18">
        <f>E12+E13+E20</f>
        <v>-196</v>
      </c>
      <c r="F17" s="18">
        <f>F12+F13+F20</f>
        <v>84</v>
      </c>
      <c r="G17" s="18">
        <f>G12+G13+G20</f>
        <v>-2</v>
      </c>
      <c r="H17" s="18">
        <f>H12+H13+H20</f>
        <v>280</v>
      </c>
      <c r="I17" s="18">
        <f>I12+I13+I20</f>
        <v>-25</v>
      </c>
      <c r="J17" s="25">
        <f t="shared" si="0"/>
        <v>-10.889273411176774</v>
      </c>
      <c r="K17" s="33">
        <v>4.6668314619329019</v>
      </c>
      <c r="L17" s="33">
        <v>15.556104873109676</v>
      </c>
      <c r="M17" s="18">
        <f t="shared" ref="M17:U17" si="9">M12+M13+M20</f>
        <v>-63</v>
      </c>
      <c r="N17" s="18">
        <f t="shared" si="9"/>
        <v>232</v>
      </c>
      <c r="O17" s="18">
        <f t="shared" si="9"/>
        <v>-27</v>
      </c>
      <c r="P17" s="18">
        <f t="shared" si="9"/>
        <v>145</v>
      </c>
      <c r="Q17" s="18">
        <f t="shared" si="9"/>
        <v>87</v>
      </c>
      <c r="R17" s="18">
        <f t="shared" si="9"/>
        <v>295</v>
      </c>
      <c r="S17" s="18">
        <f t="shared" si="9"/>
        <v>23</v>
      </c>
      <c r="T17" s="18">
        <f t="shared" si="9"/>
        <v>212</v>
      </c>
      <c r="U17" s="18">
        <f t="shared" si="9"/>
        <v>83</v>
      </c>
      <c r="V17" s="25">
        <v>-3.5001235964496775</v>
      </c>
    </row>
    <row r="18" spans="1:22" ht="18.75" customHeight="1" x14ac:dyDescent="0.2">
      <c r="A18" s="4" t="s">
        <v>20</v>
      </c>
      <c r="B18" s="20">
        <f>B14+B22</f>
        <v>-107</v>
      </c>
      <c r="C18" s="20">
        <f>C14+C22</f>
        <v>55</v>
      </c>
      <c r="D18" s="20">
        <f>D14+D22</f>
        <v>-16</v>
      </c>
      <c r="E18" s="20">
        <f>E14+E22</f>
        <v>-86</v>
      </c>
      <c r="F18" s="20">
        <f>F14+F22</f>
        <v>49</v>
      </c>
      <c r="G18" s="20">
        <f>G14+G22</f>
        <v>0</v>
      </c>
      <c r="H18" s="20">
        <f>H14+H22</f>
        <v>135</v>
      </c>
      <c r="I18" s="20">
        <f>I14+I22</f>
        <v>-14</v>
      </c>
      <c r="J18" s="26">
        <f t="shared" si="0"/>
        <v>-11.018647454881991</v>
      </c>
      <c r="K18" s="35">
        <v>6.2780665731304364</v>
      </c>
      <c r="L18" s="35">
        <v>17.296714028012428</v>
      </c>
      <c r="M18" s="20">
        <f t="shared" ref="M18:U18" si="10">M14+M22</f>
        <v>-21</v>
      </c>
      <c r="N18" s="20">
        <f t="shared" si="10"/>
        <v>140</v>
      </c>
      <c r="O18" s="20">
        <f t="shared" si="10"/>
        <v>-1</v>
      </c>
      <c r="P18" s="20">
        <f t="shared" si="10"/>
        <v>59</v>
      </c>
      <c r="Q18" s="20">
        <f t="shared" si="10"/>
        <v>81</v>
      </c>
      <c r="R18" s="20">
        <f t="shared" si="10"/>
        <v>161</v>
      </c>
      <c r="S18" s="20">
        <f t="shared" si="10"/>
        <v>29</v>
      </c>
      <c r="T18" s="20">
        <f t="shared" si="10"/>
        <v>73</v>
      </c>
      <c r="U18" s="20">
        <f t="shared" si="10"/>
        <v>88</v>
      </c>
      <c r="V18" s="26">
        <v>-2.6905999599130439</v>
      </c>
    </row>
    <row r="19" spans="1:22" ht="18.75" customHeight="1" x14ac:dyDescent="0.2">
      <c r="A19" s="2" t="s">
        <v>19</v>
      </c>
      <c r="B19" s="19">
        <f>B15+B16+B21+B23</f>
        <v>-194</v>
      </c>
      <c r="C19" s="19">
        <f>C15+C16+C21+C23</f>
        <v>-86</v>
      </c>
      <c r="D19" s="19">
        <f>D15+D16+D21+D23</f>
        <v>9</v>
      </c>
      <c r="E19" s="19">
        <f>E15+E16+E21+E23</f>
        <v>-186</v>
      </c>
      <c r="F19" s="19">
        <f>F15+F16+F21+F23</f>
        <v>117</v>
      </c>
      <c r="G19" s="19">
        <f>G15+G16+G21+G23</f>
        <v>4</v>
      </c>
      <c r="H19" s="19">
        <f>H15+H16+H21+H23</f>
        <v>303</v>
      </c>
      <c r="I19" s="21">
        <f>I15+I16+I21+I23</f>
        <v>1</v>
      </c>
      <c r="J19" s="27">
        <f t="shared" si="0"/>
        <v>-9.9825419471882491</v>
      </c>
      <c r="K19" s="34">
        <v>6.279340902263578</v>
      </c>
      <c r="L19" s="34">
        <v>16.261882849451826</v>
      </c>
      <c r="M19" s="21">
        <f t="shared" ref="M19:U19" si="11">M15+M16+M21+M23</f>
        <v>-8</v>
      </c>
      <c r="N19" s="21">
        <f>N15+N16+N21+N23</f>
        <v>460</v>
      </c>
      <c r="O19" s="19">
        <f t="shared" si="11"/>
        <v>22</v>
      </c>
      <c r="P19" s="19">
        <f t="shared" si="11"/>
        <v>280</v>
      </c>
      <c r="Q19" s="19">
        <f t="shared" si="11"/>
        <v>180</v>
      </c>
      <c r="R19" s="19">
        <f t="shared" si="11"/>
        <v>468</v>
      </c>
      <c r="S19" s="19">
        <f t="shared" si="11"/>
        <v>16</v>
      </c>
      <c r="T19" s="19">
        <f t="shared" si="11"/>
        <v>291</v>
      </c>
      <c r="U19" s="19">
        <f t="shared" si="11"/>
        <v>177</v>
      </c>
      <c r="V19" s="30">
        <v>-0.42935664288982167</v>
      </c>
    </row>
    <row r="20" spans="1:22" ht="18.75" customHeight="1" x14ac:dyDescent="0.2">
      <c r="A20" s="5" t="s">
        <v>18</v>
      </c>
      <c r="B20" s="18">
        <f>E20+M20</f>
        <v>-178</v>
      </c>
      <c r="C20" s="18">
        <v>0</v>
      </c>
      <c r="D20" s="18">
        <f>G20-I20+O20-S20</f>
        <v>13</v>
      </c>
      <c r="E20" s="18">
        <f>F20-H20</f>
        <v>-147</v>
      </c>
      <c r="F20" s="18">
        <v>78</v>
      </c>
      <c r="G20" s="18">
        <v>1</v>
      </c>
      <c r="H20" s="18">
        <v>225</v>
      </c>
      <c r="I20" s="18">
        <v>-15</v>
      </c>
      <c r="J20" s="25">
        <f>K20-L20</f>
        <v>-9.6366313763545044</v>
      </c>
      <c r="K20" s="33">
        <v>5.1133146078615725</v>
      </c>
      <c r="L20" s="33">
        <v>14.749945984216076</v>
      </c>
      <c r="M20" s="18">
        <f>N20-R20</f>
        <v>-31</v>
      </c>
      <c r="N20" s="18">
        <f>P20+Q20</f>
        <v>190</v>
      </c>
      <c r="O20" s="22">
        <v>-4</v>
      </c>
      <c r="P20" s="22">
        <v>125</v>
      </c>
      <c r="Q20" s="22">
        <v>65</v>
      </c>
      <c r="R20" s="22">
        <f>SUM(T20:U20)</f>
        <v>221</v>
      </c>
      <c r="S20" s="22">
        <v>-1</v>
      </c>
      <c r="T20" s="22">
        <v>169</v>
      </c>
      <c r="U20" s="22">
        <v>52</v>
      </c>
      <c r="V20" s="29">
        <v>-2.0322147800475481</v>
      </c>
    </row>
    <row r="21" spans="1:22" ht="18.75" customHeight="1" x14ac:dyDescent="0.2">
      <c r="A21" s="3" t="s">
        <v>17</v>
      </c>
      <c r="B21" s="20">
        <f t="shared" ref="B21:B38" si="12">E21+M21</f>
        <v>-97</v>
      </c>
      <c r="C21" s="20">
        <v>-72</v>
      </c>
      <c r="D21" s="20">
        <f t="shared" ref="D21:D38" si="13">G21-I21+O21-S21</f>
        <v>6</v>
      </c>
      <c r="E21" s="20">
        <f t="shared" ref="E21:E38" si="14">F21-H21</f>
        <v>-89</v>
      </c>
      <c r="F21" s="20">
        <v>83</v>
      </c>
      <c r="G21" s="20">
        <v>3</v>
      </c>
      <c r="H21" s="20">
        <v>172</v>
      </c>
      <c r="I21" s="20">
        <v>2</v>
      </c>
      <c r="J21" s="26">
        <f t="shared" ref="J21:J38" si="15">K21-L21</f>
        <v>-7.3314808846616</v>
      </c>
      <c r="K21" s="35">
        <v>6.8372237463698049</v>
      </c>
      <c r="L21" s="35">
        <v>14.168704631031405</v>
      </c>
      <c r="M21" s="20">
        <f t="shared" ref="M21:M38" si="16">N21-R21</f>
        <v>-8</v>
      </c>
      <c r="N21" s="20">
        <f t="shared" ref="N21:N38" si="17">P21+Q21</f>
        <v>277</v>
      </c>
      <c r="O21" s="20">
        <v>17</v>
      </c>
      <c r="P21" s="20">
        <v>179</v>
      </c>
      <c r="Q21" s="20">
        <v>98</v>
      </c>
      <c r="R21" s="20">
        <f t="shared" ref="R21:R38" si="18">SUM(T21:U21)</f>
        <v>285</v>
      </c>
      <c r="S21" s="20">
        <v>12</v>
      </c>
      <c r="T21" s="20">
        <v>198</v>
      </c>
      <c r="U21" s="20">
        <v>87</v>
      </c>
      <c r="V21" s="26">
        <v>-0.65900951772238869</v>
      </c>
    </row>
    <row r="22" spans="1:22" ht="18.75" customHeight="1" x14ac:dyDescent="0.2">
      <c r="A22" s="3" t="s">
        <v>16</v>
      </c>
      <c r="B22" s="20">
        <f t="shared" si="12"/>
        <v>-46</v>
      </c>
      <c r="C22" s="20">
        <v>24</v>
      </c>
      <c r="D22" s="20">
        <f t="shared" si="13"/>
        <v>-43</v>
      </c>
      <c r="E22" s="20">
        <f t="shared" si="14"/>
        <v>-39</v>
      </c>
      <c r="F22" s="20">
        <v>21</v>
      </c>
      <c r="G22" s="20">
        <v>-6</v>
      </c>
      <c r="H22" s="20">
        <v>60</v>
      </c>
      <c r="I22" s="20">
        <v>1</v>
      </c>
      <c r="J22" s="26">
        <f t="shared" si="15"/>
        <v>-10.65167126854783</v>
      </c>
      <c r="K22" s="35">
        <v>5.7355152984488287</v>
      </c>
      <c r="L22" s="35">
        <v>16.387186566996657</v>
      </c>
      <c r="M22" s="20">
        <f t="shared" si="16"/>
        <v>-7</v>
      </c>
      <c r="N22" s="20">
        <f t="shared" si="17"/>
        <v>69</v>
      </c>
      <c r="O22" s="20">
        <v>-13</v>
      </c>
      <c r="P22" s="20">
        <v>26</v>
      </c>
      <c r="Q22" s="20">
        <v>43</v>
      </c>
      <c r="R22" s="20">
        <f t="shared" si="18"/>
        <v>76</v>
      </c>
      <c r="S22" s="20">
        <v>23</v>
      </c>
      <c r="T22" s="20">
        <v>37</v>
      </c>
      <c r="U22" s="20">
        <v>39</v>
      </c>
      <c r="V22" s="26">
        <v>-1.9118384328162783</v>
      </c>
    </row>
    <row r="23" spans="1:22" ht="18.75" customHeight="1" x14ac:dyDescent="0.2">
      <c r="A23" s="1" t="s">
        <v>15</v>
      </c>
      <c r="B23" s="19">
        <f t="shared" si="12"/>
        <v>-26</v>
      </c>
      <c r="C23" s="19">
        <v>-38</v>
      </c>
      <c r="D23" s="19">
        <f t="shared" si="13"/>
        <v>1</v>
      </c>
      <c r="E23" s="19">
        <f t="shared" si="14"/>
        <v>-32</v>
      </c>
      <c r="F23" s="19">
        <v>14</v>
      </c>
      <c r="G23" s="19">
        <v>0</v>
      </c>
      <c r="H23" s="19">
        <v>46</v>
      </c>
      <c r="I23" s="21">
        <v>-5</v>
      </c>
      <c r="J23" s="27">
        <f t="shared" si="15"/>
        <v>-12.101307003320606</v>
      </c>
      <c r="K23" s="34">
        <v>5.2943218139527657</v>
      </c>
      <c r="L23" s="34">
        <v>17.395628817273373</v>
      </c>
      <c r="M23" s="21">
        <f t="shared" si="16"/>
        <v>6</v>
      </c>
      <c r="N23" s="21">
        <f t="shared" si="17"/>
        <v>80</v>
      </c>
      <c r="O23" s="19">
        <v>15</v>
      </c>
      <c r="P23" s="19">
        <v>56</v>
      </c>
      <c r="Q23" s="19">
        <v>24</v>
      </c>
      <c r="R23" s="19">
        <f t="shared" si="18"/>
        <v>74</v>
      </c>
      <c r="S23" s="19">
        <v>19</v>
      </c>
      <c r="T23" s="19">
        <v>49</v>
      </c>
      <c r="U23" s="19">
        <v>25</v>
      </c>
      <c r="V23" s="31">
        <v>2.2689950631226097</v>
      </c>
    </row>
    <row r="24" spans="1:22" ht="18.75" customHeight="1" x14ac:dyDescent="0.2">
      <c r="A24" s="7" t="s">
        <v>14</v>
      </c>
      <c r="B24" s="17">
        <f t="shared" si="12"/>
        <v>-19</v>
      </c>
      <c r="C24" s="17">
        <v>-7</v>
      </c>
      <c r="D24" s="18">
        <f t="shared" si="13"/>
        <v>-14</v>
      </c>
      <c r="E24" s="18">
        <f t="shared" si="14"/>
        <v>-12</v>
      </c>
      <c r="F24" s="17">
        <v>0</v>
      </c>
      <c r="G24" s="17">
        <v>-4</v>
      </c>
      <c r="H24" s="17">
        <v>12</v>
      </c>
      <c r="I24" s="23">
        <v>-4</v>
      </c>
      <c r="J24" s="28">
        <f t="shared" si="15"/>
        <v>-14.099423468780078</v>
      </c>
      <c r="K24" s="32">
        <v>0</v>
      </c>
      <c r="L24" s="32">
        <v>14.099423468780078</v>
      </c>
      <c r="M24" s="18">
        <f t="shared" si="16"/>
        <v>-7</v>
      </c>
      <c r="N24" s="17">
        <f t="shared" si="17"/>
        <v>11</v>
      </c>
      <c r="O24" s="17">
        <v>-16</v>
      </c>
      <c r="P24" s="17">
        <v>9</v>
      </c>
      <c r="Q24" s="17">
        <v>2</v>
      </c>
      <c r="R24" s="17">
        <f t="shared" si="18"/>
        <v>18</v>
      </c>
      <c r="S24" s="17">
        <v>-2</v>
      </c>
      <c r="T24" s="17">
        <v>11</v>
      </c>
      <c r="U24" s="17">
        <v>7</v>
      </c>
      <c r="V24" s="28">
        <v>-8.2246636901217087</v>
      </c>
    </row>
    <row r="25" spans="1:22" ht="18.75" customHeight="1" x14ac:dyDescent="0.2">
      <c r="A25" s="5" t="s">
        <v>13</v>
      </c>
      <c r="B25" s="18">
        <f t="shared" si="12"/>
        <v>-1</v>
      </c>
      <c r="C25" s="18">
        <v>6</v>
      </c>
      <c r="D25" s="18">
        <f t="shared" si="13"/>
        <v>7</v>
      </c>
      <c r="E25" s="18">
        <f t="shared" si="14"/>
        <v>-3</v>
      </c>
      <c r="F25" s="18">
        <v>1</v>
      </c>
      <c r="G25" s="18">
        <v>-1</v>
      </c>
      <c r="H25" s="18">
        <v>4</v>
      </c>
      <c r="I25" s="18">
        <v>-5</v>
      </c>
      <c r="J25" s="25">
        <f t="shared" si="15"/>
        <v>-14.916630340017438</v>
      </c>
      <c r="K25" s="33">
        <v>4.9722101133391456</v>
      </c>
      <c r="L25" s="33">
        <v>19.888840453356583</v>
      </c>
      <c r="M25" s="18">
        <f t="shared" si="16"/>
        <v>2</v>
      </c>
      <c r="N25" s="18">
        <f t="shared" si="17"/>
        <v>6</v>
      </c>
      <c r="O25" s="18">
        <v>1</v>
      </c>
      <c r="P25" s="18">
        <v>3</v>
      </c>
      <c r="Q25" s="18">
        <v>3</v>
      </c>
      <c r="R25" s="18">
        <f t="shared" si="18"/>
        <v>4</v>
      </c>
      <c r="S25" s="18">
        <v>-2</v>
      </c>
      <c r="T25" s="18">
        <v>2</v>
      </c>
      <c r="U25" s="18">
        <v>2</v>
      </c>
      <c r="V25" s="29">
        <v>9.9444202266782895</v>
      </c>
    </row>
    <row r="26" spans="1:22" ht="18.75" customHeight="1" x14ac:dyDescent="0.2">
      <c r="A26" s="3" t="s">
        <v>12</v>
      </c>
      <c r="B26" s="20">
        <f t="shared" si="12"/>
        <v>-29</v>
      </c>
      <c r="C26" s="20">
        <v>-17</v>
      </c>
      <c r="D26" s="20">
        <f t="shared" si="13"/>
        <v>-13</v>
      </c>
      <c r="E26" s="20">
        <f t="shared" si="14"/>
        <v>-10</v>
      </c>
      <c r="F26" s="20">
        <v>0</v>
      </c>
      <c r="G26" s="20">
        <v>0</v>
      </c>
      <c r="H26" s="20">
        <v>10</v>
      </c>
      <c r="I26" s="20">
        <v>-4</v>
      </c>
      <c r="J26" s="26">
        <f t="shared" si="15"/>
        <v>-21.08559016544967</v>
      </c>
      <c r="K26" s="35">
        <v>0</v>
      </c>
      <c r="L26" s="35">
        <v>21.08559016544967</v>
      </c>
      <c r="M26" s="20">
        <f t="shared" si="16"/>
        <v>-19</v>
      </c>
      <c r="N26" s="20">
        <f t="shared" si="17"/>
        <v>7</v>
      </c>
      <c r="O26" s="20">
        <v>4</v>
      </c>
      <c r="P26" s="20">
        <v>2</v>
      </c>
      <c r="Q26" s="20">
        <v>5</v>
      </c>
      <c r="R26" s="20">
        <f t="shared" si="18"/>
        <v>26</v>
      </c>
      <c r="S26" s="20">
        <v>21</v>
      </c>
      <c r="T26" s="20">
        <v>16</v>
      </c>
      <c r="U26" s="20">
        <v>10</v>
      </c>
      <c r="V26" s="26">
        <v>-40.062621314354381</v>
      </c>
    </row>
    <row r="27" spans="1:22" ht="18.75" customHeight="1" x14ac:dyDescent="0.2">
      <c r="A27" s="1" t="s">
        <v>11</v>
      </c>
      <c r="B27" s="19">
        <f t="shared" si="12"/>
        <v>-32</v>
      </c>
      <c r="C27" s="19">
        <v>-7</v>
      </c>
      <c r="D27" s="19">
        <f t="shared" si="13"/>
        <v>-20</v>
      </c>
      <c r="E27" s="19">
        <f t="shared" si="14"/>
        <v>-24</v>
      </c>
      <c r="F27" s="19">
        <v>5</v>
      </c>
      <c r="G27" s="19">
        <v>2</v>
      </c>
      <c r="H27" s="21">
        <v>29</v>
      </c>
      <c r="I27" s="21">
        <v>3</v>
      </c>
      <c r="J27" s="27">
        <f t="shared" si="15"/>
        <v>-19.694775938199768</v>
      </c>
      <c r="K27" s="34">
        <v>4.1030783204582857</v>
      </c>
      <c r="L27" s="34">
        <v>23.797854258658056</v>
      </c>
      <c r="M27" s="21">
        <f t="shared" si="16"/>
        <v>-8</v>
      </c>
      <c r="N27" s="21">
        <f t="shared" si="17"/>
        <v>18</v>
      </c>
      <c r="O27" s="24">
        <v>-12</v>
      </c>
      <c r="P27" s="24">
        <v>6</v>
      </c>
      <c r="Q27" s="24">
        <v>12</v>
      </c>
      <c r="R27" s="24">
        <f t="shared" si="18"/>
        <v>26</v>
      </c>
      <c r="S27" s="24">
        <v>7</v>
      </c>
      <c r="T27" s="24">
        <v>14</v>
      </c>
      <c r="U27" s="24">
        <v>12</v>
      </c>
      <c r="V27" s="31">
        <v>-6.564925312733255</v>
      </c>
    </row>
    <row r="28" spans="1:22" ht="18.75" customHeight="1" x14ac:dyDescent="0.2">
      <c r="A28" s="5" t="s">
        <v>10</v>
      </c>
      <c r="B28" s="18">
        <f t="shared" si="12"/>
        <v>-9</v>
      </c>
      <c r="C28" s="18">
        <v>11</v>
      </c>
      <c r="D28" s="18">
        <f t="shared" si="13"/>
        <v>3</v>
      </c>
      <c r="E28" s="18">
        <f>F28-H28</f>
        <v>-11</v>
      </c>
      <c r="F28" s="18">
        <v>2</v>
      </c>
      <c r="G28" s="18">
        <v>1</v>
      </c>
      <c r="H28" s="18">
        <v>13</v>
      </c>
      <c r="I28" s="18">
        <v>-1</v>
      </c>
      <c r="J28" s="25">
        <f t="shared" si="15"/>
        <v>-24.487829274391771</v>
      </c>
      <c r="K28" s="33">
        <v>4.4523325953439583</v>
      </c>
      <c r="L28" s="33">
        <v>28.940161869735729</v>
      </c>
      <c r="M28" s="18">
        <f t="shared" si="16"/>
        <v>2</v>
      </c>
      <c r="N28" s="18">
        <f t="shared" si="17"/>
        <v>16</v>
      </c>
      <c r="O28" s="18">
        <v>9</v>
      </c>
      <c r="P28" s="18">
        <v>9</v>
      </c>
      <c r="Q28" s="18">
        <v>7</v>
      </c>
      <c r="R28" s="18">
        <f t="shared" si="18"/>
        <v>14</v>
      </c>
      <c r="S28" s="18">
        <v>8</v>
      </c>
      <c r="T28" s="18">
        <v>5</v>
      </c>
      <c r="U28" s="18">
        <v>9</v>
      </c>
      <c r="V28" s="25">
        <v>4.452332595343961</v>
      </c>
    </row>
    <row r="29" spans="1:22" ht="18.75" customHeight="1" x14ac:dyDescent="0.2">
      <c r="A29" s="3" t="s">
        <v>9</v>
      </c>
      <c r="B29" s="20">
        <f t="shared" si="12"/>
        <v>-7</v>
      </c>
      <c r="C29" s="20">
        <v>12</v>
      </c>
      <c r="D29" s="20">
        <f t="shared" si="13"/>
        <v>5</v>
      </c>
      <c r="E29" s="20">
        <f t="shared" si="14"/>
        <v>-4</v>
      </c>
      <c r="F29" s="20">
        <v>12</v>
      </c>
      <c r="G29" s="20">
        <v>3</v>
      </c>
      <c r="H29" s="20">
        <v>16</v>
      </c>
      <c r="I29" s="20">
        <v>-4</v>
      </c>
      <c r="J29" s="26">
        <f t="shared" si="15"/>
        <v>-3.0582320904901579</v>
      </c>
      <c r="K29" s="35">
        <v>9.174696271470463</v>
      </c>
      <c r="L29" s="35">
        <v>12.232928361960621</v>
      </c>
      <c r="M29" s="22">
        <f t="shared" si="16"/>
        <v>-3</v>
      </c>
      <c r="N29" s="22">
        <f t="shared" si="17"/>
        <v>23</v>
      </c>
      <c r="O29" s="20">
        <v>3</v>
      </c>
      <c r="P29" s="20">
        <v>7</v>
      </c>
      <c r="Q29" s="20">
        <v>16</v>
      </c>
      <c r="R29" s="20">
        <f t="shared" si="18"/>
        <v>26</v>
      </c>
      <c r="S29" s="20">
        <v>5</v>
      </c>
      <c r="T29" s="20">
        <v>7</v>
      </c>
      <c r="U29" s="20">
        <v>19</v>
      </c>
      <c r="V29" s="26">
        <v>-2.2936740678676131</v>
      </c>
    </row>
    <row r="30" spans="1:22" ht="18.75" customHeight="1" x14ac:dyDescent="0.2">
      <c r="A30" s="3" t="s">
        <v>8</v>
      </c>
      <c r="B30" s="20">
        <f t="shared" si="12"/>
        <v>-32</v>
      </c>
      <c r="C30" s="20">
        <v>6</v>
      </c>
      <c r="D30" s="20">
        <f t="shared" si="13"/>
        <v>18</v>
      </c>
      <c r="E30" s="20">
        <f t="shared" si="14"/>
        <v>-21</v>
      </c>
      <c r="F30" s="20">
        <v>6</v>
      </c>
      <c r="G30" s="20">
        <v>-1</v>
      </c>
      <c r="H30" s="20">
        <v>27</v>
      </c>
      <c r="I30" s="20">
        <v>-5</v>
      </c>
      <c r="J30" s="29">
        <f t="shared" si="15"/>
        <v>-16.811127584724574</v>
      </c>
      <c r="K30" s="36">
        <v>4.8031793099213065</v>
      </c>
      <c r="L30" s="36">
        <v>21.614306894645878</v>
      </c>
      <c r="M30" s="20">
        <f t="shared" si="16"/>
        <v>-11</v>
      </c>
      <c r="N30" s="20">
        <f t="shared" si="17"/>
        <v>17</v>
      </c>
      <c r="O30" s="20">
        <v>3</v>
      </c>
      <c r="P30" s="20">
        <v>10</v>
      </c>
      <c r="Q30" s="20">
        <v>7</v>
      </c>
      <c r="R30" s="20">
        <f t="shared" si="18"/>
        <v>28</v>
      </c>
      <c r="S30" s="20">
        <v>-11</v>
      </c>
      <c r="T30" s="20">
        <v>16</v>
      </c>
      <c r="U30" s="20">
        <v>12</v>
      </c>
      <c r="V30" s="26">
        <v>-8.80582873485573</v>
      </c>
    </row>
    <row r="31" spans="1:22" ht="18.75" customHeight="1" x14ac:dyDescent="0.2">
      <c r="A31" s="1" t="s">
        <v>7</v>
      </c>
      <c r="B31" s="19">
        <f t="shared" si="12"/>
        <v>-13</v>
      </c>
      <c r="C31" s="19">
        <v>2</v>
      </c>
      <c r="D31" s="19">
        <f t="shared" si="13"/>
        <v>1</v>
      </c>
      <c r="E31" s="19">
        <f t="shared" si="14"/>
        <v>-11</v>
      </c>
      <c r="F31" s="19">
        <v>8</v>
      </c>
      <c r="G31" s="19">
        <v>3</v>
      </c>
      <c r="H31" s="19">
        <v>19</v>
      </c>
      <c r="I31" s="21">
        <v>-5</v>
      </c>
      <c r="J31" s="27">
        <f t="shared" si="15"/>
        <v>-9.6726011226481035</v>
      </c>
      <c r="K31" s="34">
        <v>7.0346189982895266</v>
      </c>
      <c r="L31" s="34">
        <v>16.707220120937631</v>
      </c>
      <c r="M31" s="19">
        <f t="shared" si="16"/>
        <v>-2</v>
      </c>
      <c r="N31" s="19">
        <f t="shared" si="17"/>
        <v>15</v>
      </c>
      <c r="O31" s="19">
        <v>-3</v>
      </c>
      <c r="P31" s="19">
        <v>7</v>
      </c>
      <c r="Q31" s="19">
        <v>8</v>
      </c>
      <c r="R31" s="19">
        <f t="shared" si="18"/>
        <v>17</v>
      </c>
      <c r="S31" s="19">
        <v>4</v>
      </c>
      <c r="T31" s="19">
        <v>8</v>
      </c>
      <c r="U31" s="19">
        <v>9</v>
      </c>
      <c r="V31" s="30">
        <v>-1.758654749572381</v>
      </c>
    </row>
    <row r="32" spans="1:22" ht="18.75" customHeight="1" x14ac:dyDescent="0.2">
      <c r="A32" s="5" t="s">
        <v>6</v>
      </c>
      <c r="B32" s="18">
        <f t="shared" si="12"/>
        <v>-5</v>
      </c>
      <c r="C32" s="18">
        <v>7</v>
      </c>
      <c r="D32" s="18">
        <f t="shared" si="13"/>
        <v>-12</v>
      </c>
      <c r="E32" s="18">
        <f t="shared" si="14"/>
        <v>-1</v>
      </c>
      <c r="F32" s="18">
        <v>1</v>
      </c>
      <c r="G32" s="18">
        <v>-3</v>
      </c>
      <c r="H32" s="18">
        <v>2</v>
      </c>
      <c r="I32" s="18">
        <v>0</v>
      </c>
      <c r="J32" s="25">
        <f t="shared" si="15"/>
        <v>-3.3260433752505922</v>
      </c>
      <c r="K32" s="33">
        <v>3.3260433752505922</v>
      </c>
      <c r="L32" s="33">
        <v>6.6520867505011845</v>
      </c>
      <c r="M32" s="18">
        <f t="shared" si="16"/>
        <v>-4</v>
      </c>
      <c r="N32" s="18">
        <f t="shared" si="17"/>
        <v>5</v>
      </c>
      <c r="O32" s="22">
        <v>-9</v>
      </c>
      <c r="P32" s="22">
        <v>4</v>
      </c>
      <c r="Q32" s="22">
        <v>1</v>
      </c>
      <c r="R32" s="22">
        <f t="shared" si="18"/>
        <v>9</v>
      </c>
      <c r="S32" s="22">
        <v>0</v>
      </c>
      <c r="T32" s="22">
        <v>3</v>
      </c>
      <c r="U32" s="22">
        <v>6</v>
      </c>
      <c r="V32" s="29">
        <v>-13.304173501002367</v>
      </c>
    </row>
    <row r="33" spans="1:22" ht="18.75" customHeight="1" x14ac:dyDescent="0.2">
      <c r="A33" s="3" t="s">
        <v>5</v>
      </c>
      <c r="B33" s="20">
        <f t="shared" si="12"/>
        <v>-27</v>
      </c>
      <c r="C33" s="20">
        <v>-5</v>
      </c>
      <c r="D33" s="20">
        <f t="shared" si="13"/>
        <v>-10</v>
      </c>
      <c r="E33" s="20">
        <f t="shared" si="14"/>
        <v>-24</v>
      </c>
      <c r="F33" s="20">
        <v>9</v>
      </c>
      <c r="G33" s="20">
        <v>3</v>
      </c>
      <c r="H33" s="20">
        <v>33</v>
      </c>
      <c r="I33" s="20">
        <v>13</v>
      </c>
      <c r="J33" s="26">
        <f t="shared" si="15"/>
        <v>-20.338321949135619</v>
      </c>
      <c r="K33" s="35">
        <v>7.6268707309258579</v>
      </c>
      <c r="L33" s="35">
        <v>27.965192680061477</v>
      </c>
      <c r="M33" s="20">
        <f t="shared" si="16"/>
        <v>-3</v>
      </c>
      <c r="N33" s="20">
        <f t="shared" si="17"/>
        <v>35</v>
      </c>
      <c r="O33" s="20">
        <v>7</v>
      </c>
      <c r="P33" s="20">
        <v>11</v>
      </c>
      <c r="Q33" s="20">
        <v>24</v>
      </c>
      <c r="R33" s="20">
        <f t="shared" si="18"/>
        <v>38</v>
      </c>
      <c r="S33" s="20">
        <v>7</v>
      </c>
      <c r="T33" s="20">
        <v>22</v>
      </c>
      <c r="U33" s="20">
        <v>16</v>
      </c>
      <c r="V33" s="26">
        <v>-2.5422902436419506</v>
      </c>
    </row>
    <row r="34" spans="1:22" ht="18.75" customHeight="1" x14ac:dyDescent="0.2">
      <c r="A34" s="3" t="s">
        <v>4</v>
      </c>
      <c r="B34" s="20">
        <f t="shared" si="12"/>
        <v>-10</v>
      </c>
      <c r="C34" s="20">
        <v>9</v>
      </c>
      <c r="D34" s="20">
        <f t="shared" si="13"/>
        <v>10</v>
      </c>
      <c r="E34" s="20">
        <f t="shared" si="14"/>
        <v>-12</v>
      </c>
      <c r="F34" s="20">
        <v>3</v>
      </c>
      <c r="G34" s="20">
        <v>-2</v>
      </c>
      <c r="H34" s="20">
        <v>15</v>
      </c>
      <c r="I34" s="20">
        <v>-3</v>
      </c>
      <c r="J34" s="26">
        <f t="shared" si="15"/>
        <v>-14.726946276906938</v>
      </c>
      <c r="K34" s="35">
        <v>3.6817365692267345</v>
      </c>
      <c r="L34" s="35">
        <v>18.408682846133672</v>
      </c>
      <c r="M34" s="20">
        <f>N34-R34</f>
        <v>2</v>
      </c>
      <c r="N34" s="20">
        <f t="shared" si="17"/>
        <v>22</v>
      </c>
      <c r="O34" s="20">
        <v>-8</v>
      </c>
      <c r="P34" s="20">
        <v>16</v>
      </c>
      <c r="Q34" s="20">
        <v>6</v>
      </c>
      <c r="R34" s="20">
        <f t="shared" si="18"/>
        <v>20</v>
      </c>
      <c r="S34" s="20">
        <v>-17</v>
      </c>
      <c r="T34" s="20">
        <v>7</v>
      </c>
      <c r="U34" s="20">
        <v>13</v>
      </c>
      <c r="V34" s="26">
        <v>2.454491046151162</v>
      </c>
    </row>
    <row r="35" spans="1:22" ht="18.75" customHeight="1" x14ac:dyDescent="0.2">
      <c r="A35" s="1" t="s">
        <v>3</v>
      </c>
      <c r="B35" s="19">
        <f t="shared" si="12"/>
        <v>-6</v>
      </c>
      <c r="C35" s="19">
        <v>14</v>
      </c>
      <c r="D35" s="19">
        <f t="shared" si="13"/>
        <v>19</v>
      </c>
      <c r="E35" s="19">
        <f t="shared" si="14"/>
        <v>-13</v>
      </c>
      <c r="F35" s="19">
        <v>4</v>
      </c>
      <c r="G35" s="19">
        <v>3</v>
      </c>
      <c r="H35" s="19">
        <v>17</v>
      </c>
      <c r="I35" s="21">
        <v>0</v>
      </c>
      <c r="J35" s="27">
        <f t="shared" si="15"/>
        <v>-15.324841422610358</v>
      </c>
      <c r="K35" s="34">
        <v>4.7153358223416477</v>
      </c>
      <c r="L35" s="34">
        <v>20.040177244952005</v>
      </c>
      <c r="M35" s="21">
        <f t="shared" si="16"/>
        <v>7</v>
      </c>
      <c r="N35" s="21">
        <f t="shared" si="17"/>
        <v>30</v>
      </c>
      <c r="O35" s="24">
        <v>12</v>
      </c>
      <c r="P35" s="24">
        <v>12</v>
      </c>
      <c r="Q35" s="24">
        <v>18</v>
      </c>
      <c r="R35" s="24">
        <f t="shared" si="18"/>
        <v>23</v>
      </c>
      <c r="S35" s="24">
        <v>-4</v>
      </c>
      <c r="T35" s="24">
        <v>5</v>
      </c>
      <c r="U35" s="24">
        <v>18</v>
      </c>
      <c r="V35" s="31">
        <v>8.2518376890978864</v>
      </c>
    </row>
    <row r="36" spans="1:22" ht="18.75" customHeight="1" x14ac:dyDescent="0.2">
      <c r="A36" s="5" t="s">
        <v>2</v>
      </c>
      <c r="B36" s="18">
        <f t="shared" si="12"/>
        <v>-13</v>
      </c>
      <c r="C36" s="18">
        <v>9</v>
      </c>
      <c r="D36" s="18">
        <f t="shared" si="13"/>
        <v>-5</v>
      </c>
      <c r="E36" s="18">
        <f t="shared" si="14"/>
        <v>-9</v>
      </c>
      <c r="F36" s="18">
        <v>2</v>
      </c>
      <c r="G36" s="18">
        <v>1</v>
      </c>
      <c r="H36" s="18">
        <v>11</v>
      </c>
      <c r="I36" s="18">
        <v>-5</v>
      </c>
      <c r="J36" s="25">
        <f t="shared" si="15"/>
        <v>-30.070301343780901</v>
      </c>
      <c r="K36" s="33">
        <v>6.6822891875068651</v>
      </c>
      <c r="L36" s="33">
        <v>36.752590531287765</v>
      </c>
      <c r="M36" s="18">
        <f t="shared" si="16"/>
        <v>-4</v>
      </c>
      <c r="N36" s="18">
        <f t="shared" si="17"/>
        <v>3</v>
      </c>
      <c r="O36" s="18">
        <v>-10</v>
      </c>
      <c r="P36" s="18">
        <v>2</v>
      </c>
      <c r="Q36" s="18">
        <v>1</v>
      </c>
      <c r="R36" s="18">
        <f t="shared" si="18"/>
        <v>7</v>
      </c>
      <c r="S36" s="18">
        <v>1</v>
      </c>
      <c r="T36" s="18">
        <v>3</v>
      </c>
      <c r="U36" s="18">
        <v>4</v>
      </c>
      <c r="V36" s="25">
        <v>-13.364578375013728</v>
      </c>
    </row>
    <row r="37" spans="1:22" ht="18.75" customHeight="1" x14ac:dyDescent="0.2">
      <c r="A37" s="3" t="s">
        <v>1</v>
      </c>
      <c r="B37" s="20">
        <f t="shared" si="12"/>
        <v>-3</v>
      </c>
      <c r="C37" s="20">
        <v>-6</v>
      </c>
      <c r="D37" s="20">
        <f t="shared" si="13"/>
        <v>4</v>
      </c>
      <c r="E37" s="20">
        <f t="shared" si="14"/>
        <v>-4</v>
      </c>
      <c r="F37" s="20">
        <v>1</v>
      </c>
      <c r="G37" s="20">
        <v>1</v>
      </c>
      <c r="H37" s="20">
        <v>5</v>
      </c>
      <c r="I37" s="20">
        <v>1</v>
      </c>
      <c r="J37" s="26">
        <f t="shared" si="15"/>
        <v>-19.145030159979019</v>
      </c>
      <c r="K37" s="35">
        <v>4.7862575399947538</v>
      </c>
      <c r="L37" s="35">
        <v>23.931287699973772</v>
      </c>
      <c r="M37" s="20">
        <f>N37-R37</f>
        <v>1</v>
      </c>
      <c r="N37" s="22">
        <f t="shared" si="17"/>
        <v>7</v>
      </c>
      <c r="O37" s="20">
        <v>1</v>
      </c>
      <c r="P37" s="20">
        <v>0</v>
      </c>
      <c r="Q37" s="20">
        <v>7</v>
      </c>
      <c r="R37" s="20">
        <f t="shared" si="18"/>
        <v>6</v>
      </c>
      <c r="S37" s="20">
        <v>-3</v>
      </c>
      <c r="T37" s="20">
        <v>3</v>
      </c>
      <c r="U37" s="20">
        <v>3</v>
      </c>
      <c r="V37" s="26">
        <v>4.7862575399947573</v>
      </c>
    </row>
    <row r="38" spans="1:22" ht="18.75" customHeight="1" x14ac:dyDescent="0.2">
      <c r="A38" s="1" t="s">
        <v>0</v>
      </c>
      <c r="B38" s="19">
        <f t="shared" si="12"/>
        <v>-7</v>
      </c>
      <c r="C38" s="19">
        <v>-4</v>
      </c>
      <c r="D38" s="19">
        <f t="shared" si="13"/>
        <v>-4</v>
      </c>
      <c r="E38" s="19">
        <f t="shared" si="14"/>
        <v>-2</v>
      </c>
      <c r="F38" s="19">
        <v>0</v>
      </c>
      <c r="G38" s="19">
        <v>-2</v>
      </c>
      <c r="H38" s="19">
        <v>2</v>
      </c>
      <c r="I38" s="21">
        <v>-2</v>
      </c>
      <c r="J38" s="27">
        <f t="shared" si="15"/>
        <v>-10.167697364755696</v>
      </c>
      <c r="K38" s="34">
        <v>0</v>
      </c>
      <c r="L38" s="34">
        <v>10.167697364755696</v>
      </c>
      <c r="M38" s="21">
        <f t="shared" si="16"/>
        <v>-5</v>
      </c>
      <c r="N38" s="19">
        <f t="shared" si="17"/>
        <v>1</v>
      </c>
      <c r="O38" s="19">
        <v>-3</v>
      </c>
      <c r="P38" s="19">
        <v>0</v>
      </c>
      <c r="Q38" s="19">
        <v>1</v>
      </c>
      <c r="R38" s="19">
        <f t="shared" si="18"/>
        <v>6</v>
      </c>
      <c r="S38" s="19">
        <v>1</v>
      </c>
      <c r="T38" s="19">
        <v>1</v>
      </c>
      <c r="U38" s="19">
        <v>5</v>
      </c>
      <c r="V38" s="30">
        <v>-25.419243411889241</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I6:I8"/>
    <mergeCell ref="O7:O8"/>
    <mergeCell ref="B6:B8"/>
    <mergeCell ref="E6:E8"/>
    <mergeCell ref="M6:M8"/>
    <mergeCell ref="J7:J8"/>
    <mergeCell ref="R6:U6"/>
    <mergeCell ref="V7:V8"/>
    <mergeCell ref="A5:A8"/>
    <mergeCell ref="C6:C8"/>
    <mergeCell ref="N6:Q6"/>
    <mergeCell ref="T7:T8"/>
    <mergeCell ref="P7:P8"/>
    <mergeCell ref="M5:V5"/>
    <mergeCell ref="D6:D8"/>
    <mergeCell ref="S7:S8"/>
    <mergeCell ref="B5:D5"/>
    <mergeCell ref="J6:L6"/>
    <mergeCell ref="E5:L5"/>
    <mergeCell ref="G6:G8"/>
  </mergeCells>
  <phoneticPr fontId="1"/>
  <pageMargins left="0.70866141732283472" right="0.70866141732283472" top="0.74803149606299213" bottom="0.74803149606299213" header="0.31496062992125984" footer="0.31496062992125984"/>
  <pageSetup paperSize="9" scale="65" orientation="landscape" r:id="rId1"/>
  <rowBreaks count="2" manualBreakCount="2">
    <brk id="31" max="16383" man="1"/>
    <brk id="39" max="16383"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V46"/>
  <sheetViews>
    <sheetView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46</v>
      </c>
    </row>
    <row r="5" spans="1:22" ht="13.5" customHeight="1" x14ac:dyDescent="0.2">
      <c r="A5" s="44" t="s">
        <v>37</v>
      </c>
      <c r="B5" s="48" t="s">
        <v>55</v>
      </c>
      <c r="C5" s="49"/>
      <c r="D5" s="50"/>
      <c r="E5" s="39" t="s">
        <v>56</v>
      </c>
      <c r="F5" s="40"/>
      <c r="G5" s="40"/>
      <c r="H5" s="40"/>
      <c r="I5" s="40"/>
      <c r="J5" s="40"/>
      <c r="K5" s="40"/>
      <c r="L5" s="41"/>
      <c r="M5" s="48" t="s">
        <v>57</v>
      </c>
      <c r="N5" s="49"/>
      <c r="O5" s="49"/>
      <c r="P5" s="49"/>
      <c r="Q5" s="49"/>
      <c r="R5" s="49"/>
      <c r="S5" s="49"/>
      <c r="T5" s="49"/>
      <c r="U5" s="49"/>
      <c r="V5" s="50"/>
    </row>
    <row r="6" spans="1:22" ht="13" customHeight="1" x14ac:dyDescent="0.2">
      <c r="A6" s="45"/>
      <c r="B6" s="42" t="s">
        <v>51</v>
      </c>
      <c r="C6" s="42" t="s">
        <v>52</v>
      </c>
      <c r="D6" s="42" t="s">
        <v>53</v>
      </c>
      <c r="E6" s="42" t="s">
        <v>54</v>
      </c>
      <c r="F6" s="14"/>
      <c r="G6" s="42" t="s">
        <v>47</v>
      </c>
      <c r="H6" s="14"/>
      <c r="I6" s="42" t="s">
        <v>47</v>
      </c>
      <c r="J6" s="48" t="s">
        <v>42</v>
      </c>
      <c r="K6" s="49"/>
      <c r="L6" s="50"/>
      <c r="M6" s="42" t="s">
        <v>58</v>
      </c>
      <c r="N6" s="39" t="s">
        <v>36</v>
      </c>
      <c r="O6" s="40"/>
      <c r="P6" s="40"/>
      <c r="Q6" s="41"/>
      <c r="R6" s="39" t="s">
        <v>35</v>
      </c>
      <c r="S6" s="40"/>
      <c r="T6" s="40"/>
      <c r="U6" s="41"/>
      <c r="V6" s="16" t="s">
        <v>42</v>
      </c>
    </row>
    <row r="7" spans="1:22" ht="13.5" customHeight="1" x14ac:dyDescent="0.2">
      <c r="A7" s="45"/>
      <c r="B7" s="45"/>
      <c r="C7" s="47"/>
      <c r="D7" s="47"/>
      <c r="E7" s="45"/>
      <c r="F7" s="11" t="s">
        <v>34</v>
      </c>
      <c r="G7" s="47"/>
      <c r="H7" s="11" t="s">
        <v>33</v>
      </c>
      <c r="I7" s="47"/>
      <c r="J7" s="42" t="s">
        <v>39</v>
      </c>
      <c r="K7" s="13" t="s">
        <v>40</v>
      </c>
      <c r="L7" s="13" t="s">
        <v>41</v>
      </c>
      <c r="M7" s="45"/>
      <c r="N7" s="13" t="s">
        <v>32</v>
      </c>
      <c r="O7" s="42" t="s">
        <v>47</v>
      </c>
      <c r="P7" s="42" t="s">
        <v>31</v>
      </c>
      <c r="Q7" s="12" t="s">
        <v>30</v>
      </c>
      <c r="R7" s="11" t="s">
        <v>32</v>
      </c>
      <c r="S7" s="42" t="s">
        <v>47</v>
      </c>
      <c r="T7" s="47" t="s">
        <v>31</v>
      </c>
      <c r="U7" s="15" t="s">
        <v>43</v>
      </c>
      <c r="V7" s="42" t="s">
        <v>44</v>
      </c>
    </row>
    <row r="8" spans="1:22" ht="30.75" customHeight="1" x14ac:dyDescent="0.2">
      <c r="A8" s="46"/>
      <c r="B8" s="46"/>
      <c r="C8" s="43"/>
      <c r="D8" s="43"/>
      <c r="E8" s="46"/>
      <c r="F8" s="10"/>
      <c r="G8" s="43"/>
      <c r="H8" s="10"/>
      <c r="I8" s="43"/>
      <c r="J8" s="43"/>
      <c r="K8" s="10"/>
      <c r="L8" s="10"/>
      <c r="M8" s="46"/>
      <c r="N8" s="10"/>
      <c r="O8" s="43"/>
      <c r="P8" s="43"/>
      <c r="Q8" s="9"/>
      <c r="R8" s="10"/>
      <c r="S8" s="43"/>
      <c r="T8" s="43"/>
      <c r="U8" s="9"/>
      <c r="V8" s="43"/>
    </row>
    <row r="9" spans="1:22" ht="15" customHeight="1" x14ac:dyDescent="0.2">
      <c r="A9" s="8" t="s">
        <v>29</v>
      </c>
      <c r="B9" s="17">
        <f t="shared" ref="B9:H9" si="0">B10+B11</f>
        <v>-267</v>
      </c>
      <c r="C9" s="17">
        <f t="shared" si="0"/>
        <v>-64</v>
      </c>
      <c r="D9" s="17">
        <f t="shared" si="0"/>
        <v>-25</v>
      </c>
      <c r="E9" s="17">
        <f t="shared" si="0"/>
        <v>-211</v>
      </c>
      <c r="F9" s="17">
        <f t="shared" si="0"/>
        <v>133</v>
      </c>
      <c r="G9" s="17">
        <f t="shared" si="0"/>
        <v>9</v>
      </c>
      <c r="H9" s="17">
        <f t="shared" si="0"/>
        <v>344</v>
      </c>
      <c r="I9" s="17">
        <f>I10+I11</f>
        <v>-32</v>
      </c>
      <c r="J9" s="28">
        <f>K9-L9</f>
        <v>-9.9166340897865179</v>
      </c>
      <c r="K9" s="28">
        <v>6.2507693551734906</v>
      </c>
      <c r="L9" s="28">
        <v>16.167403444960009</v>
      </c>
      <c r="M9" s="17">
        <f t="shared" ref="M9:U9" si="1">M10+M11</f>
        <v>-56</v>
      </c>
      <c r="N9" s="17">
        <f t="shared" si="1"/>
        <v>432</v>
      </c>
      <c r="O9" s="17">
        <f t="shared" si="1"/>
        <v>3</v>
      </c>
      <c r="P9" s="17">
        <f t="shared" si="1"/>
        <v>260</v>
      </c>
      <c r="Q9" s="17">
        <f t="shared" si="1"/>
        <v>172</v>
      </c>
      <c r="R9" s="17">
        <f>R10+R11</f>
        <v>488</v>
      </c>
      <c r="S9" s="17">
        <f t="shared" si="1"/>
        <v>69</v>
      </c>
      <c r="T9" s="17">
        <f t="shared" si="1"/>
        <v>316</v>
      </c>
      <c r="U9" s="17">
        <f t="shared" si="1"/>
        <v>172</v>
      </c>
      <c r="V9" s="28">
        <v>-2.6319028863888398</v>
      </c>
    </row>
    <row r="10" spans="1:22" ht="15" customHeight="1" x14ac:dyDescent="0.2">
      <c r="A10" s="6" t="s">
        <v>28</v>
      </c>
      <c r="B10" s="18">
        <f t="shared" ref="B10:I10" si="2">B20+B21+B22+B23</f>
        <v>-169</v>
      </c>
      <c r="C10" s="18">
        <f t="shared" si="2"/>
        <v>-94</v>
      </c>
      <c r="D10" s="18">
        <f t="shared" si="2"/>
        <v>-19</v>
      </c>
      <c r="E10" s="18">
        <f t="shared" si="2"/>
        <v>-127</v>
      </c>
      <c r="F10" s="18">
        <f t="shared" si="2"/>
        <v>109</v>
      </c>
      <c r="G10" s="18">
        <f t="shared" si="2"/>
        <v>4</v>
      </c>
      <c r="H10" s="18">
        <f t="shared" si="2"/>
        <v>236</v>
      </c>
      <c r="I10" s="18">
        <f t="shared" si="2"/>
        <v>-20</v>
      </c>
      <c r="J10" s="25">
        <f t="shared" ref="J10:J38" si="3">K10-L10</f>
        <v>-7.8571338979011616</v>
      </c>
      <c r="K10" s="25">
        <v>6.743524369064775</v>
      </c>
      <c r="L10" s="25">
        <v>14.600658266965937</v>
      </c>
      <c r="M10" s="18">
        <f t="shared" ref="M10:U10" si="4">M20+M21+M22+M23</f>
        <v>-42</v>
      </c>
      <c r="N10" s="18">
        <f t="shared" si="4"/>
        <v>325</v>
      </c>
      <c r="O10" s="18">
        <f t="shared" si="4"/>
        <v>13</v>
      </c>
      <c r="P10" s="18">
        <f t="shared" si="4"/>
        <v>209</v>
      </c>
      <c r="Q10" s="18">
        <f t="shared" si="4"/>
        <v>116</v>
      </c>
      <c r="R10" s="18">
        <f t="shared" si="4"/>
        <v>367</v>
      </c>
      <c r="S10" s="18">
        <f t="shared" si="4"/>
        <v>56</v>
      </c>
      <c r="T10" s="18">
        <f t="shared" si="4"/>
        <v>261</v>
      </c>
      <c r="U10" s="18">
        <f t="shared" si="4"/>
        <v>106</v>
      </c>
      <c r="V10" s="25">
        <v>-2.5984222339515632</v>
      </c>
    </row>
    <row r="11" spans="1:22" ht="15" customHeight="1" x14ac:dyDescent="0.2">
      <c r="A11" s="2" t="s">
        <v>27</v>
      </c>
      <c r="B11" s="19">
        <f t="shared" ref="B11:I11" si="5">B12+B13+B14+B15+B16</f>
        <v>-98</v>
      </c>
      <c r="C11" s="19">
        <f t="shared" si="5"/>
        <v>30</v>
      </c>
      <c r="D11" s="19">
        <f t="shared" si="5"/>
        <v>-6</v>
      </c>
      <c r="E11" s="19">
        <f t="shared" si="5"/>
        <v>-84</v>
      </c>
      <c r="F11" s="19">
        <f t="shared" si="5"/>
        <v>24</v>
      </c>
      <c r="G11" s="19">
        <f t="shared" si="5"/>
        <v>5</v>
      </c>
      <c r="H11" s="19">
        <f t="shared" si="5"/>
        <v>108</v>
      </c>
      <c r="I11" s="19">
        <f t="shared" si="5"/>
        <v>-12</v>
      </c>
      <c r="J11" s="30">
        <f t="shared" si="3"/>
        <v>-16.426378642493209</v>
      </c>
      <c r="K11" s="30">
        <v>4.6932510407123447</v>
      </c>
      <c r="L11" s="30">
        <v>21.119629683205552</v>
      </c>
      <c r="M11" s="19">
        <f t="shared" ref="M11:U11" si="6">M12+M13+M14+M15+M16</f>
        <v>-14</v>
      </c>
      <c r="N11" s="19">
        <f t="shared" si="6"/>
        <v>107</v>
      </c>
      <c r="O11" s="19">
        <f t="shared" si="6"/>
        <v>-10</v>
      </c>
      <c r="P11" s="19">
        <f t="shared" si="6"/>
        <v>51</v>
      </c>
      <c r="Q11" s="19">
        <f t="shared" si="6"/>
        <v>56</v>
      </c>
      <c r="R11" s="19">
        <f t="shared" si="6"/>
        <v>121</v>
      </c>
      <c r="S11" s="19">
        <f t="shared" si="6"/>
        <v>13</v>
      </c>
      <c r="T11" s="19">
        <f t="shared" si="6"/>
        <v>55</v>
      </c>
      <c r="U11" s="19">
        <f t="shared" si="6"/>
        <v>66</v>
      </c>
      <c r="V11" s="30">
        <v>-2.7377297737488711</v>
      </c>
    </row>
    <row r="12" spans="1:22" ht="15" customHeight="1" x14ac:dyDescent="0.2">
      <c r="A12" s="6" t="s">
        <v>26</v>
      </c>
      <c r="B12" s="18">
        <f t="shared" ref="B12:I12" si="7">B24</f>
        <v>-7</v>
      </c>
      <c r="C12" s="18">
        <f t="shared" si="7"/>
        <v>-7</v>
      </c>
      <c r="D12" s="18">
        <f t="shared" si="7"/>
        <v>-4</v>
      </c>
      <c r="E12" s="18">
        <f t="shared" si="7"/>
        <v>-6</v>
      </c>
      <c r="F12" s="18">
        <f t="shared" si="7"/>
        <v>0</v>
      </c>
      <c r="G12" s="18">
        <f t="shared" si="7"/>
        <v>-1</v>
      </c>
      <c r="H12" s="18">
        <f t="shared" si="7"/>
        <v>6</v>
      </c>
      <c r="I12" s="18">
        <f t="shared" si="7"/>
        <v>-2</v>
      </c>
      <c r="J12" s="25">
        <f t="shared" si="3"/>
        <v>-14.614224511858207</v>
      </c>
      <c r="K12" s="25">
        <v>0</v>
      </c>
      <c r="L12" s="25">
        <v>14.614224511858207</v>
      </c>
      <c r="M12" s="18">
        <f t="shared" ref="M12:U12" si="8">M24</f>
        <v>-1</v>
      </c>
      <c r="N12" s="18">
        <f t="shared" si="8"/>
        <v>4</v>
      </c>
      <c r="O12" s="18">
        <f t="shared" si="8"/>
        <v>-8</v>
      </c>
      <c r="P12" s="18">
        <f t="shared" si="8"/>
        <v>3</v>
      </c>
      <c r="Q12" s="18">
        <f t="shared" si="8"/>
        <v>1</v>
      </c>
      <c r="R12" s="18">
        <f t="shared" si="8"/>
        <v>5</v>
      </c>
      <c r="S12" s="18">
        <f t="shared" si="8"/>
        <v>-3</v>
      </c>
      <c r="T12" s="18">
        <f t="shared" si="8"/>
        <v>3</v>
      </c>
      <c r="U12" s="18">
        <f t="shared" si="8"/>
        <v>2</v>
      </c>
      <c r="V12" s="25">
        <v>-2.4357040853097018</v>
      </c>
    </row>
    <row r="13" spans="1:22" ht="15" customHeight="1" x14ac:dyDescent="0.2">
      <c r="A13" s="4" t="s">
        <v>25</v>
      </c>
      <c r="B13" s="20">
        <f t="shared" ref="B13:I13" si="9">B25+B26+B27</f>
        <v>-23</v>
      </c>
      <c r="C13" s="20">
        <f t="shared" si="9"/>
        <v>3</v>
      </c>
      <c r="D13" s="20">
        <f t="shared" si="9"/>
        <v>-8</v>
      </c>
      <c r="E13" s="20">
        <f t="shared" si="9"/>
        <v>-17</v>
      </c>
      <c r="F13" s="20">
        <f t="shared" si="9"/>
        <v>1</v>
      </c>
      <c r="G13" s="20">
        <f t="shared" si="9"/>
        <v>-3</v>
      </c>
      <c r="H13" s="20">
        <f t="shared" si="9"/>
        <v>18</v>
      </c>
      <c r="I13" s="20">
        <f t="shared" si="9"/>
        <v>-7</v>
      </c>
      <c r="J13" s="26">
        <f t="shared" si="3"/>
        <v>-18.90454196473183</v>
      </c>
      <c r="K13" s="26">
        <v>1.1120318802783431</v>
      </c>
      <c r="L13" s="26">
        <v>20.016573845010175</v>
      </c>
      <c r="M13" s="20">
        <f t="shared" ref="M13:U13" si="10">M25+M26+M27</f>
        <v>-6</v>
      </c>
      <c r="N13" s="20">
        <f t="shared" si="10"/>
        <v>17</v>
      </c>
      <c r="O13" s="20">
        <f t="shared" si="10"/>
        <v>-1</v>
      </c>
      <c r="P13" s="20">
        <f t="shared" si="10"/>
        <v>8</v>
      </c>
      <c r="Q13" s="20">
        <f t="shared" si="10"/>
        <v>9</v>
      </c>
      <c r="R13" s="20">
        <f t="shared" si="10"/>
        <v>23</v>
      </c>
      <c r="S13" s="20">
        <f t="shared" si="10"/>
        <v>11</v>
      </c>
      <c r="T13" s="20">
        <f t="shared" si="10"/>
        <v>14</v>
      </c>
      <c r="U13" s="20">
        <f t="shared" si="10"/>
        <v>9</v>
      </c>
      <c r="V13" s="26">
        <v>-6.6721912816700595</v>
      </c>
    </row>
    <row r="14" spans="1:22" ht="15" customHeight="1" x14ac:dyDescent="0.2">
      <c r="A14" s="4" t="s">
        <v>24</v>
      </c>
      <c r="B14" s="20">
        <f t="shared" ref="B14:I14" si="11">B28+B29+B30+B31</f>
        <v>-23</v>
      </c>
      <c r="C14" s="20">
        <f t="shared" si="11"/>
        <v>30</v>
      </c>
      <c r="D14" s="20">
        <f t="shared" si="11"/>
        <v>23</v>
      </c>
      <c r="E14" s="20">
        <f t="shared" si="11"/>
        <v>-25</v>
      </c>
      <c r="F14" s="20">
        <f t="shared" si="11"/>
        <v>14</v>
      </c>
      <c r="G14" s="20">
        <f t="shared" si="11"/>
        <v>7</v>
      </c>
      <c r="H14" s="20">
        <f t="shared" si="11"/>
        <v>39</v>
      </c>
      <c r="I14" s="20">
        <f t="shared" si="11"/>
        <v>-7</v>
      </c>
      <c r="J14" s="26">
        <f t="shared" si="3"/>
        <v>-12.634881689044832</v>
      </c>
      <c r="K14" s="26">
        <v>7.0755337458651049</v>
      </c>
      <c r="L14" s="26">
        <v>19.710415434909937</v>
      </c>
      <c r="M14" s="20">
        <f t="shared" ref="M14:U14" si="12">M28+M29+M30+M31</f>
        <v>2</v>
      </c>
      <c r="N14" s="20">
        <f t="shared" si="12"/>
        <v>43</v>
      </c>
      <c r="O14" s="20">
        <f t="shared" si="12"/>
        <v>14</v>
      </c>
      <c r="P14" s="20">
        <f t="shared" si="12"/>
        <v>22</v>
      </c>
      <c r="Q14" s="20">
        <f t="shared" si="12"/>
        <v>21</v>
      </c>
      <c r="R14" s="20">
        <f t="shared" si="12"/>
        <v>41</v>
      </c>
      <c r="S14" s="20">
        <f t="shared" si="12"/>
        <v>5</v>
      </c>
      <c r="T14" s="20">
        <f t="shared" si="12"/>
        <v>16</v>
      </c>
      <c r="U14" s="20">
        <f t="shared" si="12"/>
        <v>25</v>
      </c>
      <c r="V14" s="26">
        <v>1.0107905351235864</v>
      </c>
    </row>
    <row r="15" spans="1:22" ht="15" customHeight="1" x14ac:dyDescent="0.2">
      <c r="A15" s="4" t="s">
        <v>23</v>
      </c>
      <c r="B15" s="20">
        <f t="shared" ref="B15:I15" si="13">B32+B33+B34+B35</f>
        <v>-31</v>
      </c>
      <c r="C15" s="20">
        <f t="shared" si="13"/>
        <v>11</v>
      </c>
      <c r="D15" s="20">
        <f t="shared" si="13"/>
        <v>-5</v>
      </c>
      <c r="E15" s="20">
        <f t="shared" si="13"/>
        <v>-29</v>
      </c>
      <c r="F15" s="20">
        <f t="shared" si="13"/>
        <v>8</v>
      </c>
      <c r="G15" s="20">
        <f t="shared" si="13"/>
        <v>3</v>
      </c>
      <c r="H15" s="20">
        <f t="shared" si="13"/>
        <v>37</v>
      </c>
      <c r="I15" s="20">
        <f t="shared" si="13"/>
        <v>6</v>
      </c>
      <c r="J15" s="26">
        <f t="shared" si="3"/>
        <v>-19.401762196899018</v>
      </c>
      <c r="K15" s="26">
        <v>5.3522102612135214</v>
      </c>
      <c r="L15" s="26">
        <v>24.753972458112539</v>
      </c>
      <c r="M15" s="20">
        <f t="shared" ref="M15:U15" si="14">M32+M33+M34+M35</f>
        <v>-2</v>
      </c>
      <c r="N15" s="20">
        <f t="shared" si="14"/>
        <v>38</v>
      </c>
      <c r="O15" s="20">
        <f t="shared" si="14"/>
        <v>-7</v>
      </c>
      <c r="P15" s="20">
        <f t="shared" si="14"/>
        <v>16</v>
      </c>
      <c r="Q15" s="20">
        <f t="shared" si="14"/>
        <v>22</v>
      </c>
      <c r="R15" s="20">
        <f t="shared" si="14"/>
        <v>40</v>
      </c>
      <c r="S15" s="20">
        <f t="shared" si="14"/>
        <v>-5</v>
      </c>
      <c r="T15" s="20">
        <f t="shared" si="14"/>
        <v>17</v>
      </c>
      <c r="U15" s="20">
        <f t="shared" si="14"/>
        <v>23</v>
      </c>
      <c r="V15" s="26">
        <v>-1.3380525653033821</v>
      </c>
    </row>
    <row r="16" spans="1:22" ht="15" customHeight="1" x14ac:dyDescent="0.2">
      <c r="A16" s="2" t="s">
        <v>22</v>
      </c>
      <c r="B16" s="19">
        <f t="shared" ref="B16:I16" si="15">B36+B37+B38</f>
        <v>-14</v>
      </c>
      <c r="C16" s="19">
        <f t="shared" si="15"/>
        <v>-7</v>
      </c>
      <c r="D16" s="19">
        <f t="shared" si="15"/>
        <v>-12</v>
      </c>
      <c r="E16" s="19">
        <f t="shared" si="15"/>
        <v>-7</v>
      </c>
      <c r="F16" s="19">
        <f t="shared" si="15"/>
        <v>1</v>
      </c>
      <c r="G16" s="19">
        <f t="shared" si="15"/>
        <v>-1</v>
      </c>
      <c r="H16" s="19">
        <f t="shared" si="15"/>
        <v>8</v>
      </c>
      <c r="I16" s="19">
        <f t="shared" si="15"/>
        <v>-2</v>
      </c>
      <c r="J16" s="30">
        <f t="shared" si="3"/>
        <v>-21.176607101415641</v>
      </c>
      <c r="K16" s="30">
        <v>3.0252295859165201</v>
      </c>
      <c r="L16" s="30">
        <v>24.201836687332161</v>
      </c>
      <c r="M16" s="19">
        <f t="shared" ref="M16:U16" si="16">M36+M37+M38</f>
        <v>-7</v>
      </c>
      <c r="N16" s="19">
        <f t="shared" si="16"/>
        <v>5</v>
      </c>
      <c r="O16" s="19">
        <f t="shared" si="16"/>
        <v>-8</v>
      </c>
      <c r="P16" s="19">
        <f t="shared" si="16"/>
        <v>2</v>
      </c>
      <c r="Q16" s="19">
        <f t="shared" si="16"/>
        <v>3</v>
      </c>
      <c r="R16" s="19">
        <f t="shared" si="16"/>
        <v>12</v>
      </c>
      <c r="S16" s="19">
        <f t="shared" si="16"/>
        <v>5</v>
      </c>
      <c r="T16" s="19">
        <f t="shared" si="16"/>
        <v>5</v>
      </c>
      <c r="U16" s="19">
        <f t="shared" si="16"/>
        <v>7</v>
      </c>
      <c r="V16" s="30">
        <v>-21.176607101415634</v>
      </c>
    </row>
    <row r="17" spans="1:22" ht="15" customHeight="1" x14ac:dyDescent="0.2">
      <c r="A17" s="6" t="s">
        <v>21</v>
      </c>
      <c r="B17" s="18">
        <f t="shared" ref="B17:I17" si="17">B12+B13+B20</f>
        <v>-109</v>
      </c>
      <c r="C17" s="18">
        <f t="shared" si="17"/>
        <v>-35</v>
      </c>
      <c r="D17" s="18">
        <f t="shared" si="17"/>
        <v>-16</v>
      </c>
      <c r="E17" s="18">
        <f t="shared" si="17"/>
        <v>-70</v>
      </c>
      <c r="F17" s="18">
        <f t="shared" si="17"/>
        <v>47</v>
      </c>
      <c r="G17" s="18">
        <f t="shared" si="17"/>
        <v>1</v>
      </c>
      <c r="H17" s="18">
        <f t="shared" si="17"/>
        <v>117</v>
      </c>
      <c r="I17" s="18">
        <f t="shared" si="17"/>
        <v>-36</v>
      </c>
      <c r="J17" s="25">
        <f t="shared" si="3"/>
        <v>-8.0169010708132404</v>
      </c>
      <c r="K17" s="25">
        <v>5.3827764332603181</v>
      </c>
      <c r="L17" s="25">
        <v>13.399677504073559</v>
      </c>
      <c r="M17" s="18">
        <f t="shared" ref="M17:U17" si="18">M12+M13+M20</f>
        <v>-39</v>
      </c>
      <c r="N17" s="18">
        <f t="shared" si="18"/>
        <v>122</v>
      </c>
      <c r="O17" s="18">
        <f t="shared" si="18"/>
        <v>-21</v>
      </c>
      <c r="P17" s="18">
        <f t="shared" si="18"/>
        <v>82</v>
      </c>
      <c r="Q17" s="18">
        <f t="shared" si="18"/>
        <v>40</v>
      </c>
      <c r="R17" s="18">
        <f t="shared" si="18"/>
        <v>161</v>
      </c>
      <c r="S17" s="18">
        <f t="shared" si="18"/>
        <v>32</v>
      </c>
      <c r="T17" s="18">
        <f t="shared" si="18"/>
        <v>116</v>
      </c>
      <c r="U17" s="18">
        <f t="shared" si="18"/>
        <v>45</v>
      </c>
      <c r="V17" s="25">
        <v>-4.4665591680245207</v>
      </c>
    </row>
    <row r="18" spans="1:22" ht="15" customHeight="1" x14ac:dyDescent="0.2">
      <c r="A18" s="4" t="s">
        <v>20</v>
      </c>
      <c r="B18" s="20">
        <f t="shared" ref="B18:I18" si="19">B14+B22</f>
        <v>-46</v>
      </c>
      <c r="C18" s="20">
        <f t="shared" si="19"/>
        <v>47</v>
      </c>
      <c r="D18" s="20">
        <f t="shared" si="19"/>
        <v>3</v>
      </c>
      <c r="E18" s="20">
        <f t="shared" si="19"/>
        <v>-48</v>
      </c>
      <c r="F18" s="20">
        <f t="shared" si="19"/>
        <v>23</v>
      </c>
      <c r="G18" s="20">
        <f t="shared" si="19"/>
        <v>6</v>
      </c>
      <c r="H18" s="20">
        <f t="shared" si="19"/>
        <v>71</v>
      </c>
      <c r="I18" s="20">
        <f t="shared" si="19"/>
        <v>-6</v>
      </c>
      <c r="J18" s="26">
        <f t="shared" si="3"/>
        <v>-12.975509466493264</v>
      </c>
      <c r="K18" s="26">
        <v>6.2174316193613564</v>
      </c>
      <c r="L18" s="26">
        <v>19.192941085854621</v>
      </c>
      <c r="M18" s="20">
        <f t="shared" ref="M18:U18" si="20">M14+M22</f>
        <v>2</v>
      </c>
      <c r="N18" s="20">
        <f t="shared" si="20"/>
        <v>82</v>
      </c>
      <c r="O18" s="20">
        <f t="shared" si="20"/>
        <v>11</v>
      </c>
      <c r="P18" s="20">
        <f t="shared" si="20"/>
        <v>36</v>
      </c>
      <c r="Q18" s="20">
        <f t="shared" si="20"/>
        <v>46</v>
      </c>
      <c r="R18" s="20">
        <f t="shared" si="20"/>
        <v>80</v>
      </c>
      <c r="S18" s="20">
        <f t="shared" si="20"/>
        <v>20</v>
      </c>
      <c r="T18" s="20">
        <f t="shared" si="20"/>
        <v>33</v>
      </c>
      <c r="U18" s="20">
        <f t="shared" si="20"/>
        <v>47</v>
      </c>
      <c r="V18" s="26">
        <v>0.54064622777055149</v>
      </c>
    </row>
    <row r="19" spans="1:22" ht="15" customHeight="1" x14ac:dyDescent="0.2">
      <c r="A19" s="2" t="s">
        <v>19</v>
      </c>
      <c r="B19" s="19">
        <f t="shared" ref="B19:I19" si="21">B15+B16+B21+B23</f>
        <v>-112</v>
      </c>
      <c r="C19" s="19">
        <f t="shared" si="21"/>
        <v>-76</v>
      </c>
      <c r="D19" s="19">
        <f t="shared" si="21"/>
        <v>-12</v>
      </c>
      <c r="E19" s="19">
        <f t="shared" si="21"/>
        <v>-93</v>
      </c>
      <c r="F19" s="19">
        <f t="shared" si="21"/>
        <v>63</v>
      </c>
      <c r="G19" s="19">
        <f t="shared" si="21"/>
        <v>2</v>
      </c>
      <c r="H19" s="19">
        <f t="shared" si="21"/>
        <v>156</v>
      </c>
      <c r="I19" s="19">
        <f t="shared" si="21"/>
        <v>10</v>
      </c>
      <c r="J19" s="30">
        <f t="shared" si="3"/>
        <v>-10.512571883910484</v>
      </c>
      <c r="K19" s="30">
        <v>7.1214196632941995</v>
      </c>
      <c r="L19" s="30">
        <v>17.633991547204683</v>
      </c>
      <c r="M19" s="19">
        <f t="shared" ref="M19:U19" si="22">M15+M16+M21+M23</f>
        <v>-19</v>
      </c>
      <c r="N19" s="19">
        <f t="shared" si="22"/>
        <v>228</v>
      </c>
      <c r="O19" s="19">
        <f t="shared" si="22"/>
        <v>13</v>
      </c>
      <c r="P19" s="19">
        <f t="shared" si="22"/>
        <v>142</v>
      </c>
      <c r="Q19" s="19">
        <f t="shared" si="22"/>
        <v>86</v>
      </c>
      <c r="R19" s="19">
        <f t="shared" si="22"/>
        <v>247</v>
      </c>
      <c r="S19" s="19">
        <f t="shared" si="22"/>
        <v>17</v>
      </c>
      <c r="T19" s="19">
        <f t="shared" si="22"/>
        <v>167</v>
      </c>
      <c r="U19" s="19">
        <f t="shared" si="22"/>
        <v>80</v>
      </c>
      <c r="V19" s="30">
        <v>-2.1477297397236477</v>
      </c>
    </row>
    <row r="20" spans="1:22" ht="15" customHeight="1" x14ac:dyDescent="0.2">
      <c r="A20" s="5" t="s">
        <v>18</v>
      </c>
      <c r="B20" s="18">
        <f>E20+M20</f>
        <v>-79</v>
      </c>
      <c r="C20" s="18">
        <v>-31</v>
      </c>
      <c r="D20" s="18">
        <f>G20-I20+O20-S20</f>
        <v>-4</v>
      </c>
      <c r="E20" s="18">
        <f>F20-H20</f>
        <v>-47</v>
      </c>
      <c r="F20" s="18">
        <v>46</v>
      </c>
      <c r="G20" s="18">
        <v>5</v>
      </c>
      <c r="H20" s="18">
        <v>93</v>
      </c>
      <c r="I20" s="18">
        <v>-27</v>
      </c>
      <c r="J20" s="25">
        <f t="shared" si="3"/>
        <v>-6.3327470020506214</v>
      </c>
      <c r="K20" s="25">
        <v>6.1980077041346506</v>
      </c>
      <c r="L20" s="25">
        <v>12.530754706185272</v>
      </c>
      <c r="M20" s="18">
        <f>N20-R20</f>
        <v>-32</v>
      </c>
      <c r="N20" s="18">
        <f>SUM(P20:Q20)</f>
        <v>101</v>
      </c>
      <c r="O20" s="22">
        <v>-12</v>
      </c>
      <c r="P20" s="22">
        <v>71</v>
      </c>
      <c r="Q20" s="22">
        <v>30</v>
      </c>
      <c r="R20" s="22">
        <f>SUM(T20:U20)</f>
        <v>133</v>
      </c>
      <c r="S20" s="22">
        <v>24</v>
      </c>
      <c r="T20" s="22">
        <v>99</v>
      </c>
      <c r="U20" s="22">
        <v>34</v>
      </c>
      <c r="V20" s="29">
        <v>-4.3116575333110614</v>
      </c>
    </row>
    <row r="21" spans="1:22" ht="15" customHeight="1" x14ac:dyDescent="0.2">
      <c r="A21" s="3" t="s">
        <v>17</v>
      </c>
      <c r="B21" s="20">
        <f t="shared" ref="B21:B38" si="23">E21+M21</f>
        <v>-56</v>
      </c>
      <c r="C21" s="20">
        <v>-55</v>
      </c>
      <c r="D21" s="20">
        <f t="shared" ref="D21:D38" si="24">G21-I21+O21-S21</f>
        <v>-14</v>
      </c>
      <c r="E21" s="20">
        <f t="shared" ref="E21:E38" si="25">F21-H21</f>
        <v>-42</v>
      </c>
      <c r="F21" s="20">
        <v>46</v>
      </c>
      <c r="G21" s="20">
        <v>-3</v>
      </c>
      <c r="H21" s="20">
        <v>88</v>
      </c>
      <c r="I21" s="20">
        <v>12</v>
      </c>
      <c r="J21" s="26">
        <f t="shared" si="3"/>
        <v>-7.2961156869818842</v>
      </c>
      <c r="K21" s="26">
        <v>7.9909838476468247</v>
      </c>
      <c r="L21" s="26">
        <v>15.287099534628709</v>
      </c>
      <c r="M21" s="20">
        <f t="shared" ref="M21:M38" si="26">N21-R21</f>
        <v>-14</v>
      </c>
      <c r="N21" s="20">
        <f>SUM(P21:Q21)</f>
        <v>143</v>
      </c>
      <c r="O21" s="20">
        <v>20</v>
      </c>
      <c r="P21" s="20">
        <v>94</v>
      </c>
      <c r="Q21" s="20">
        <v>49</v>
      </c>
      <c r="R21" s="20">
        <f t="shared" ref="R21:R38" si="27">SUM(T21:U21)</f>
        <v>157</v>
      </c>
      <c r="S21" s="20">
        <v>19</v>
      </c>
      <c r="T21" s="20">
        <v>116</v>
      </c>
      <c r="U21" s="20">
        <v>41</v>
      </c>
      <c r="V21" s="26">
        <v>-2.4320385623272927</v>
      </c>
    </row>
    <row r="22" spans="1:22" ht="15" customHeight="1" x14ac:dyDescent="0.2">
      <c r="A22" s="3" t="s">
        <v>16</v>
      </c>
      <c r="B22" s="20">
        <f t="shared" si="23"/>
        <v>-23</v>
      </c>
      <c r="C22" s="20">
        <v>17</v>
      </c>
      <c r="D22" s="20">
        <f t="shared" si="24"/>
        <v>-20</v>
      </c>
      <c r="E22" s="20">
        <f t="shared" si="25"/>
        <v>-23</v>
      </c>
      <c r="F22" s="20">
        <v>9</v>
      </c>
      <c r="G22" s="20">
        <v>-1</v>
      </c>
      <c r="H22" s="20">
        <v>32</v>
      </c>
      <c r="I22" s="20">
        <v>1</v>
      </c>
      <c r="J22" s="26">
        <f t="shared" si="3"/>
        <v>-13.367217118954695</v>
      </c>
      <c r="K22" s="26">
        <v>5.2306501769822731</v>
      </c>
      <c r="L22" s="26">
        <v>18.597867295936968</v>
      </c>
      <c r="M22" s="20">
        <f>N22-R22</f>
        <v>0</v>
      </c>
      <c r="N22" s="20">
        <f t="shared" ref="N22:N38" si="28">SUM(P22:Q22)</f>
        <v>39</v>
      </c>
      <c r="O22" s="20">
        <v>-3</v>
      </c>
      <c r="P22" s="20">
        <v>14</v>
      </c>
      <c r="Q22" s="20">
        <v>25</v>
      </c>
      <c r="R22" s="20">
        <f t="shared" si="27"/>
        <v>39</v>
      </c>
      <c r="S22" s="20">
        <v>15</v>
      </c>
      <c r="T22" s="20">
        <v>17</v>
      </c>
      <c r="U22" s="20">
        <v>22</v>
      </c>
      <c r="V22" s="26">
        <v>0</v>
      </c>
    </row>
    <row r="23" spans="1:22" ht="15" customHeight="1" x14ac:dyDescent="0.2">
      <c r="A23" s="1" t="s">
        <v>15</v>
      </c>
      <c r="B23" s="19">
        <f t="shared" si="23"/>
        <v>-11</v>
      </c>
      <c r="C23" s="19">
        <v>-25</v>
      </c>
      <c r="D23" s="19">
        <f t="shared" si="24"/>
        <v>19</v>
      </c>
      <c r="E23" s="19">
        <f t="shared" si="25"/>
        <v>-15</v>
      </c>
      <c r="F23" s="19">
        <v>8</v>
      </c>
      <c r="G23" s="19">
        <v>3</v>
      </c>
      <c r="H23" s="19">
        <v>23</v>
      </c>
      <c r="I23" s="19">
        <v>-6</v>
      </c>
      <c r="J23" s="30">
        <f t="shared" si="3"/>
        <v>-11.859582542694497</v>
      </c>
      <c r="K23" s="30">
        <v>6.3251106894370652</v>
      </c>
      <c r="L23" s="30">
        <v>18.184693232131561</v>
      </c>
      <c r="M23" s="19">
        <f t="shared" si="26"/>
        <v>4</v>
      </c>
      <c r="N23" s="19">
        <f t="shared" si="28"/>
        <v>42</v>
      </c>
      <c r="O23" s="19">
        <v>8</v>
      </c>
      <c r="P23" s="19">
        <v>30</v>
      </c>
      <c r="Q23" s="19">
        <v>12</v>
      </c>
      <c r="R23" s="19">
        <f t="shared" si="27"/>
        <v>38</v>
      </c>
      <c r="S23" s="24">
        <v>-2</v>
      </c>
      <c r="T23" s="24">
        <v>29</v>
      </c>
      <c r="U23" s="24">
        <v>9</v>
      </c>
      <c r="V23" s="31">
        <v>3.1625553447185304</v>
      </c>
    </row>
    <row r="24" spans="1:22" ht="15" customHeight="1" x14ac:dyDescent="0.2">
      <c r="A24" s="7" t="s">
        <v>14</v>
      </c>
      <c r="B24" s="17">
        <f t="shared" si="23"/>
        <v>-7</v>
      </c>
      <c r="C24" s="17">
        <v>-7</v>
      </c>
      <c r="D24" s="17">
        <f t="shared" si="24"/>
        <v>-4</v>
      </c>
      <c r="E24" s="18">
        <f t="shared" si="25"/>
        <v>-6</v>
      </c>
      <c r="F24" s="17">
        <v>0</v>
      </c>
      <c r="G24" s="17">
        <v>-1</v>
      </c>
      <c r="H24" s="17">
        <v>6</v>
      </c>
      <c r="I24" s="23">
        <v>-2</v>
      </c>
      <c r="J24" s="38">
        <f t="shared" si="3"/>
        <v>-14.614224511858207</v>
      </c>
      <c r="K24" s="38">
        <v>0</v>
      </c>
      <c r="L24" s="38">
        <v>14.614224511858207</v>
      </c>
      <c r="M24" s="18">
        <f t="shared" si="26"/>
        <v>-1</v>
      </c>
      <c r="N24" s="17">
        <f t="shared" si="28"/>
        <v>4</v>
      </c>
      <c r="O24" s="17">
        <v>-8</v>
      </c>
      <c r="P24" s="17">
        <v>3</v>
      </c>
      <c r="Q24" s="17">
        <v>1</v>
      </c>
      <c r="R24" s="17">
        <f t="shared" si="27"/>
        <v>5</v>
      </c>
      <c r="S24" s="17">
        <v>-3</v>
      </c>
      <c r="T24" s="17">
        <v>3</v>
      </c>
      <c r="U24" s="17">
        <v>2</v>
      </c>
      <c r="V24" s="28">
        <v>-2.4357040853097018</v>
      </c>
    </row>
    <row r="25" spans="1:22" ht="15" customHeight="1" x14ac:dyDescent="0.2">
      <c r="A25" s="5" t="s">
        <v>13</v>
      </c>
      <c r="B25" s="18">
        <f t="shared" si="23"/>
        <v>-1</v>
      </c>
      <c r="C25" s="18">
        <v>0</v>
      </c>
      <c r="D25" s="18">
        <f t="shared" si="24"/>
        <v>2</v>
      </c>
      <c r="E25" s="18">
        <f t="shared" si="25"/>
        <v>-3</v>
      </c>
      <c r="F25" s="18">
        <v>0</v>
      </c>
      <c r="G25" s="18">
        <v>-1</v>
      </c>
      <c r="H25" s="18">
        <v>3</v>
      </c>
      <c r="I25" s="18">
        <v>-2</v>
      </c>
      <c r="J25" s="25">
        <f t="shared" si="3"/>
        <v>-31.397849462365588</v>
      </c>
      <c r="K25" s="25">
        <v>0</v>
      </c>
      <c r="L25" s="25">
        <v>31.397849462365588</v>
      </c>
      <c r="M25" s="18">
        <f t="shared" si="26"/>
        <v>2</v>
      </c>
      <c r="N25" s="18">
        <f t="shared" si="28"/>
        <v>3</v>
      </c>
      <c r="O25" s="18">
        <v>0</v>
      </c>
      <c r="P25" s="18">
        <v>2</v>
      </c>
      <c r="Q25" s="18">
        <v>1</v>
      </c>
      <c r="R25" s="18">
        <f t="shared" si="27"/>
        <v>1</v>
      </c>
      <c r="S25" s="22">
        <v>-1</v>
      </c>
      <c r="T25" s="22">
        <v>1</v>
      </c>
      <c r="U25" s="22">
        <v>0</v>
      </c>
      <c r="V25" s="29">
        <v>20.931899641577061</v>
      </c>
    </row>
    <row r="26" spans="1:22" ht="15" customHeight="1" x14ac:dyDescent="0.2">
      <c r="A26" s="3" t="s">
        <v>12</v>
      </c>
      <c r="B26" s="20">
        <f t="shared" si="23"/>
        <v>-9</v>
      </c>
      <c r="C26" s="20">
        <v>2</v>
      </c>
      <c r="D26" s="20">
        <f t="shared" si="24"/>
        <v>-4</v>
      </c>
      <c r="E26" s="20">
        <f t="shared" si="25"/>
        <v>-3</v>
      </c>
      <c r="F26" s="20">
        <v>0</v>
      </c>
      <c r="G26" s="20">
        <v>0</v>
      </c>
      <c r="H26" s="20">
        <v>3</v>
      </c>
      <c r="I26" s="20">
        <v>-1</v>
      </c>
      <c r="J26" s="26">
        <f t="shared" si="3"/>
        <v>-13.528372518254036</v>
      </c>
      <c r="K26" s="26">
        <v>0</v>
      </c>
      <c r="L26" s="26">
        <v>13.528372518254036</v>
      </c>
      <c r="M26" s="20">
        <f t="shared" si="26"/>
        <v>-6</v>
      </c>
      <c r="N26" s="20">
        <f t="shared" si="28"/>
        <v>3</v>
      </c>
      <c r="O26" s="20">
        <v>3</v>
      </c>
      <c r="P26" s="20">
        <v>1</v>
      </c>
      <c r="Q26" s="20">
        <v>2</v>
      </c>
      <c r="R26" s="20">
        <f t="shared" si="27"/>
        <v>9</v>
      </c>
      <c r="S26" s="20">
        <v>8</v>
      </c>
      <c r="T26" s="20">
        <v>5</v>
      </c>
      <c r="U26" s="20">
        <v>4</v>
      </c>
      <c r="V26" s="26">
        <v>-27.056745036508069</v>
      </c>
    </row>
    <row r="27" spans="1:22" ht="15" customHeight="1" x14ac:dyDescent="0.2">
      <c r="A27" s="1" t="s">
        <v>11</v>
      </c>
      <c r="B27" s="19">
        <f t="shared" si="23"/>
        <v>-13</v>
      </c>
      <c r="C27" s="19">
        <v>1</v>
      </c>
      <c r="D27" s="19">
        <f t="shared" si="24"/>
        <v>-6</v>
      </c>
      <c r="E27" s="19">
        <f t="shared" si="25"/>
        <v>-11</v>
      </c>
      <c r="F27" s="19">
        <v>1</v>
      </c>
      <c r="G27" s="19">
        <v>-2</v>
      </c>
      <c r="H27" s="19">
        <v>12</v>
      </c>
      <c r="I27" s="19">
        <v>-4</v>
      </c>
      <c r="J27" s="30">
        <f t="shared" si="3"/>
        <v>-18.90194527616142</v>
      </c>
      <c r="K27" s="30">
        <v>1.7183586614692201</v>
      </c>
      <c r="L27" s="30">
        <v>20.620303937630641</v>
      </c>
      <c r="M27" s="19">
        <f t="shared" si="26"/>
        <v>-2</v>
      </c>
      <c r="N27" s="19">
        <f t="shared" si="28"/>
        <v>11</v>
      </c>
      <c r="O27" s="24">
        <v>-4</v>
      </c>
      <c r="P27" s="24">
        <v>5</v>
      </c>
      <c r="Q27" s="24">
        <v>6</v>
      </c>
      <c r="R27" s="24">
        <f t="shared" si="27"/>
        <v>13</v>
      </c>
      <c r="S27" s="24">
        <v>4</v>
      </c>
      <c r="T27" s="24">
        <v>8</v>
      </c>
      <c r="U27" s="24">
        <v>5</v>
      </c>
      <c r="V27" s="31">
        <v>-3.4367173229384385</v>
      </c>
    </row>
    <row r="28" spans="1:22" ht="15" customHeight="1" x14ac:dyDescent="0.2">
      <c r="A28" s="5" t="s">
        <v>10</v>
      </c>
      <c r="B28" s="18">
        <f t="shared" si="23"/>
        <v>6</v>
      </c>
      <c r="C28" s="18">
        <v>15</v>
      </c>
      <c r="D28" s="18">
        <f t="shared" si="24"/>
        <v>12</v>
      </c>
      <c r="E28" s="18">
        <f t="shared" si="25"/>
        <v>-2</v>
      </c>
      <c r="F28" s="18">
        <v>2</v>
      </c>
      <c r="G28" s="18">
        <v>1</v>
      </c>
      <c r="H28" s="18">
        <v>4</v>
      </c>
      <c r="I28" s="18">
        <v>-3</v>
      </c>
      <c r="J28" s="25">
        <f t="shared" si="3"/>
        <v>-9.1131529012284016</v>
      </c>
      <c r="K28" s="25">
        <v>9.1131529012284016</v>
      </c>
      <c r="L28" s="25">
        <v>18.226305802456803</v>
      </c>
      <c r="M28" s="18">
        <f t="shared" si="26"/>
        <v>8</v>
      </c>
      <c r="N28" s="18">
        <f t="shared" si="28"/>
        <v>13</v>
      </c>
      <c r="O28" s="18">
        <v>8</v>
      </c>
      <c r="P28" s="18">
        <v>9</v>
      </c>
      <c r="Q28" s="18">
        <v>4</v>
      </c>
      <c r="R28" s="18">
        <f t="shared" si="27"/>
        <v>5</v>
      </c>
      <c r="S28" s="18">
        <v>0</v>
      </c>
      <c r="T28" s="18">
        <v>1</v>
      </c>
      <c r="U28" s="18">
        <v>4</v>
      </c>
      <c r="V28" s="25">
        <v>36.452611604913614</v>
      </c>
    </row>
    <row r="29" spans="1:22" ht="15" customHeight="1" x14ac:dyDescent="0.2">
      <c r="A29" s="3" t="s">
        <v>9</v>
      </c>
      <c r="B29" s="20">
        <f t="shared" si="23"/>
        <v>-3</v>
      </c>
      <c r="C29" s="20">
        <v>12</v>
      </c>
      <c r="D29" s="20">
        <f t="shared" si="24"/>
        <v>3</v>
      </c>
      <c r="E29" s="20">
        <f>F29-H29</f>
        <v>-4</v>
      </c>
      <c r="F29" s="20">
        <v>5</v>
      </c>
      <c r="G29" s="20">
        <v>1</v>
      </c>
      <c r="H29" s="20">
        <v>9</v>
      </c>
      <c r="I29" s="20">
        <v>-3</v>
      </c>
      <c r="J29" s="26">
        <f t="shared" si="3"/>
        <v>-6.4269615438794183</v>
      </c>
      <c r="K29" s="26">
        <v>8.0337019298492756</v>
      </c>
      <c r="L29" s="26">
        <v>14.460663473728694</v>
      </c>
      <c r="M29" s="20">
        <f t="shared" si="26"/>
        <v>1</v>
      </c>
      <c r="N29" s="20">
        <f t="shared" si="28"/>
        <v>14</v>
      </c>
      <c r="O29" s="20">
        <v>5</v>
      </c>
      <c r="P29" s="20">
        <v>4</v>
      </c>
      <c r="Q29" s="20">
        <v>10</v>
      </c>
      <c r="R29" s="20">
        <f t="shared" si="27"/>
        <v>13</v>
      </c>
      <c r="S29" s="20">
        <v>6</v>
      </c>
      <c r="T29" s="20">
        <v>3</v>
      </c>
      <c r="U29" s="20">
        <v>10</v>
      </c>
      <c r="V29" s="26">
        <v>1.6067403859698572</v>
      </c>
    </row>
    <row r="30" spans="1:22" ht="15" customHeight="1" x14ac:dyDescent="0.2">
      <c r="A30" s="3" t="s">
        <v>8</v>
      </c>
      <c r="B30" s="20">
        <f t="shared" si="23"/>
        <v>-14</v>
      </c>
      <c r="C30" s="20">
        <v>4</v>
      </c>
      <c r="D30" s="20">
        <f t="shared" si="24"/>
        <v>8</v>
      </c>
      <c r="E30" s="20">
        <f t="shared" si="25"/>
        <v>-13</v>
      </c>
      <c r="F30" s="20">
        <v>3</v>
      </c>
      <c r="G30" s="20">
        <v>1</v>
      </c>
      <c r="H30" s="20">
        <v>16</v>
      </c>
      <c r="I30" s="20">
        <v>5</v>
      </c>
      <c r="J30" s="26">
        <f t="shared" si="3"/>
        <v>-21.935298958015512</v>
      </c>
      <c r="K30" s="26">
        <v>5.0619920672343497</v>
      </c>
      <c r="L30" s="26">
        <v>26.997291025249861</v>
      </c>
      <c r="M30" s="20">
        <f t="shared" si="26"/>
        <v>-1</v>
      </c>
      <c r="N30" s="20">
        <f t="shared" si="28"/>
        <v>10</v>
      </c>
      <c r="O30" s="20">
        <v>6</v>
      </c>
      <c r="P30" s="20">
        <v>6</v>
      </c>
      <c r="Q30" s="20">
        <v>4</v>
      </c>
      <c r="R30" s="20">
        <f t="shared" si="27"/>
        <v>11</v>
      </c>
      <c r="S30" s="20">
        <v>-6</v>
      </c>
      <c r="T30" s="20">
        <v>7</v>
      </c>
      <c r="U30" s="20">
        <v>4</v>
      </c>
      <c r="V30" s="26">
        <v>-1.6873306890781166</v>
      </c>
    </row>
    <row r="31" spans="1:22" ht="15" customHeight="1" x14ac:dyDescent="0.2">
      <c r="A31" s="1" t="s">
        <v>7</v>
      </c>
      <c r="B31" s="19">
        <f t="shared" si="23"/>
        <v>-12</v>
      </c>
      <c r="C31" s="19">
        <v>-1</v>
      </c>
      <c r="D31" s="19">
        <f t="shared" si="24"/>
        <v>0</v>
      </c>
      <c r="E31" s="19">
        <f t="shared" si="25"/>
        <v>-6</v>
      </c>
      <c r="F31" s="19">
        <v>4</v>
      </c>
      <c r="G31" s="19">
        <v>4</v>
      </c>
      <c r="H31" s="19">
        <v>10</v>
      </c>
      <c r="I31" s="19">
        <v>-6</v>
      </c>
      <c r="J31" s="30">
        <f t="shared" si="3"/>
        <v>-11.026246494509532</v>
      </c>
      <c r="K31" s="30">
        <v>7.3508309963396892</v>
      </c>
      <c r="L31" s="30">
        <v>18.377077490849221</v>
      </c>
      <c r="M31" s="19">
        <f t="shared" si="26"/>
        <v>-6</v>
      </c>
      <c r="N31" s="19">
        <f t="shared" si="28"/>
        <v>6</v>
      </c>
      <c r="O31" s="19">
        <v>-5</v>
      </c>
      <c r="P31" s="19">
        <v>3</v>
      </c>
      <c r="Q31" s="19">
        <v>3</v>
      </c>
      <c r="R31" s="19">
        <f t="shared" si="27"/>
        <v>12</v>
      </c>
      <c r="S31" s="19">
        <v>5</v>
      </c>
      <c r="T31" s="19">
        <v>5</v>
      </c>
      <c r="U31" s="19">
        <v>7</v>
      </c>
      <c r="V31" s="30">
        <v>-11.026246494509532</v>
      </c>
    </row>
    <row r="32" spans="1:22" ht="15" customHeight="1" x14ac:dyDescent="0.2">
      <c r="A32" s="5" t="s">
        <v>6</v>
      </c>
      <c r="B32" s="18">
        <f t="shared" si="23"/>
        <v>-4</v>
      </c>
      <c r="C32" s="18">
        <v>4</v>
      </c>
      <c r="D32" s="18">
        <f t="shared" si="24"/>
        <v>-9</v>
      </c>
      <c r="E32" s="18">
        <f t="shared" si="25"/>
        <v>-1</v>
      </c>
      <c r="F32" s="18">
        <v>1</v>
      </c>
      <c r="G32" s="18">
        <v>0</v>
      </c>
      <c r="H32" s="18">
        <v>2</v>
      </c>
      <c r="I32" s="18">
        <v>2</v>
      </c>
      <c r="J32" s="25">
        <f t="shared" si="3"/>
        <v>-7.1186176229668057</v>
      </c>
      <c r="K32" s="25">
        <v>7.1186176229668057</v>
      </c>
      <c r="L32" s="25">
        <v>14.237235245933611</v>
      </c>
      <c r="M32" s="18">
        <f t="shared" si="26"/>
        <v>-3</v>
      </c>
      <c r="N32" s="18">
        <f t="shared" si="28"/>
        <v>3</v>
      </c>
      <c r="O32" s="22">
        <v>-4</v>
      </c>
      <c r="P32" s="22">
        <v>2</v>
      </c>
      <c r="Q32" s="22">
        <v>1</v>
      </c>
      <c r="R32" s="22">
        <f t="shared" si="27"/>
        <v>6</v>
      </c>
      <c r="S32" s="22">
        <v>3</v>
      </c>
      <c r="T32" s="22">
        <v>2</v>
      </c>
      <c r="U32" s="22">
        <v>4</v>
      </c>
      <c r="V32" s="29">
        <v>-21.355852868900413</v>
      </c>
    </row>
    <row r="33" spans="1:22" ht="15" customHeight="1" x14ac:dyDescent="0.2">
      <c r="A33" s="3" t="s">
        <v>5</v>
      </c>
      <c r="B33" s="20">
        <f t="shared" si="23"/>
        <v>-13</v>
      </c>
      <c r="C33" s="20">
        <v>5</v>
      </c>
      <c r="D33" s="20">
        <f t="shared" si="24"/>
        <v>-4</v>
      </c>
      <c r="E33" s="20">
        <f t="shared" si="25"/>
        <v>-14</v>
      </c>
      <c r="F33" s="20">
        <v>3</v>
      </c>
      <c r="G33" s="20">
        <v>2</v>
      </c>
      <c r="H33" s="20">
        <v>17</v>
      </c>
      <c r="I33" s="20">
        <v>6</v>
      </c>
      <c r="J33" s="26">
        <f t="shared" si="3"/>
        <v>-24.802694805509983</v>
      </c>
      <c r="K33" s="26">
        <v>5.3148631726092823</v>
      </c>
      <c r="L33" s="26">
        <v>30.117557978119265</v>
      </c>
      <c r="M33" s="20">
        <f t="shared" si="26"/>
        <v>1</v>
      </c>
      <c r="N33" s="20">
        <f t="shared" si="28"/>
        <v>15</v>
      </c>
      <c r="O33" s="20">
        <v>-1</v>
      </c>
      <c r="P33" s="20">
        <v>5</v>
      </c>
      <c r="Q33" s="20">
        <v>10</v>
      </c>
      <c r="R33" s="20">
        <f t="shared" si="27"/>
        <v>14</v>
      </c>
      <c r="S33" s="20">
        <v>-1</v>
      </c>
      <c r="T33" s="20">
        <v>8</v>
      </c>
      <c r="U33" s="20">
        <v>6</v>
      </c>
      <c r="V33" s="26">
        <v>1.7716210575364251</v>
      </c>
    </row>
    <row r="34" spans="1:22" ht="15" customHeight="1" x14ac:dyDescent="0.2">
      <c r="A34" s="3" t="s">
        <v>4</v>
      </c>
      <c r="B34" s="20">
        <f t="shared" si="23"/>
        <v>-9</v>
      </c>
      <c r="C34" s="20">
        <v>-1</v>
      </c>
      <c r="D34" s="20">
        <f t="shared" si="24"/>
        <v>-2</v>
      </c>
      <c r="E34" s="20">
        <f t="shared" si="25"/>
        <v>-5</v>
      </c>
      <c r="F34" s="20">
        <v>2</v>
      </c>
      <c r="G34" s="20">
        <v>0</v>
      </c>
      <c r="H34" s="20">
        <v>7</v>
      </c>
      <c r="I34" s="20">
        <v>-4</v>
      </c>
      <c r="J34" s="26">
        <f t="shared" si="3"/>
        <v>-12.89051187692916</v>
      </c>
      <c r="K34" s="26">
        <v>5.1562047507716642</v>
      </c>
      <c r="L34" s="26">
        <v>18.046716627700825</v>
      </c>
      <c r="M34" s="20">
        <f t="shared" si="26"/>
        <v>-4</v>
      </c>
      <c r="N34" s="20">
        <f t="shared" si="28"/>
        <v>5</v>
      </c>
      <c r="O34" s="20">
        <v>-7</v>
      </c>
      <c r="P34" s="20">
        <v>3</v>
      </c>
      <c r="Q34" s="20">
        <v>2</v>
      </c>
      <c r="R34" s="20">
        <f t="shared" si="27"/>
        <v>9</v>
      </c>
      <c r="S34" s="20">
        <v>-1</v>
      </c>
      <c r="T34" s="20">
        <v>4</v>
      </c>
      <c r="U34" s="20">
        <v>5</v>
      </c>
      <c r="V34" s="26">
        <v>-10.31240950154333</v>
      </c>
    </row>
    <row r="35" spans="1:22" ht="15" customHeight="1" x14ac:dyDescent="0.2">
      <c r="A35" s="1" t="s">
        <v>3</v>
      </c>
      <c r="B35" s="19">
        <f t="shared" si="23"/>
        <v>-5</v>
      </c>
      <c r="C35" s="19">
        <v>3</v>
      </c>
      <c r="D35" s="19">
        <f t="shared" si="24"/>
        <v>10</v>
      </c>
      <c r="E35" s="19">
        <f t="shared" si="25"/>
        <v>-9</v>
      </c>
      <c r="F35" s="19">
        <v>2</v>
      </c>
      <c r="G35" s="19">
        <v>1</v>
      </c>
      <c r="H35" s="19">
        <v>11</v>
      </c>
      <c r="I35" s="19">
        <v>2</v>
      </c>
      <c r="J35" s="30">
        <f t="shared" si="3"/>
        <v>-22.393859242494486</v>
      </c>
      <c r="K35" s="30">
        <v>4.976413164998772</v>
      </c>
      <c r="L35" s="30">
        <v>27.370272407493257</v>
      </c>
      <c r="M35" s="19">
        <f>N35-R35</f>
        <v>4</v>
      </c>
      <c r="N35" s="19">
        <f t="shared" si="28"/>
        <v>15</v>
      </c>
      <c r="O35" s="24">
        <v>5</v>
      </c>
      <c r="P35" s="24">
        <v>6</v>
      </c>
      <c r="Q35" s="24">
        <v>9</v>
      </c>
      <c r="R35" s="24">
        <f t="shared" si="27"/>
        <v>11</v>
      </c>
      <c r="S35" s="24">
        <v>-6</v>
      </c>
      <c r="T35" s="24">
        <v>3</v>
      </c>
      <c r="U35" s="24">
        <v>8</v>
      </c>
      <c r="V35" s="31">
        <v>9.9528263299975386</v>
      </c>
    </row>
    <row r="36" spans="1:22" ht="15" customHeight="1" x14ac:dyDescent="0.2">
      <c r="A36" s="5" t="s">
        <v>2</v>
      </c>
      <c r="B36" s="18">
        <f t="shared" si="23"/>
        <v>-6</v>
      </c>
      <c r="C36" s="18">
        <v>4</v>
      </c>
      <c r="D36" s="18">
        <f t="shared" si="24"/>
        <v>-7</v>
      </c>
      <c r="E36" s="18">
        <f t="shared" si="25"/>
        <v>-4</v>
      </c>
      <c r="F36" s="18">
        <v>1</v>
      </c>
      <c r="G36" s="18">
        <v>0</v>
      </c>
      <c r="H36" s="18">
        <v>5</v>
      </c>
      <c r="I36" s="18">
        <v>-2</v>
      </c>
      <c r="J36" s="25">
        <f t="shared" si="3"/>
        <v>-27.818531715031533</v>
      </c>
      <c r="K36" s="25">
        <v>6.9546329287578832</v>
      </c>
      <c r="L36" s="25">
        <v>34.773164643789414</v>
      </c>
      <c r="M36" s="18">
        <f t="shared" si="26"/>
        <v>-2</v>
      </c>
      <c r="N36" s="18">
        <f t="shared" si="28"/>
        <v>2</v>
      </c>
      <c r="O36" s="18">
        <v>-8</v>
      </c>
      <c r="P36" s="18">
        <v>2</v>
      </c>
      <c r="Q36" s="18">
        <v>0</v>
      </c>
      <c r="R36" s="18">
        <f t="shared" si="27"/>
        <v>4</v>
      </c>
      <c r="S36" s="18">
        <v>1</v>
      </c>
      <c r="T36" s="18">
        <v>2</v>
      </c>
      <c r="U36" s="18">
        <v>2</v>
      </c>
      <c r="V36" s="25">
        <v>-13.909265857515766</v>
      </c>
    </row>
    <row r="37" spans="1:22" ht="15" customHeight="1" x14ac:dyDescent="0.2">
      <c r="A37" s="3" t="s">
        <v>1</v>
      </c>
      <c r="B37" s="20">
        <f t="shared" si="23"/>
        <v>-3</v>
      </c>
      <c r="C37" s="20">
        <v>-6</v>
      </c>
      <c r="D37" s="20">
        <f t="shared" si="24"/>
        <v>-2</v>
      </c>
      <c r="E37" s="20">
        <f t="shared" si="25"/>
        <v>-3</v>
      </c>
      <c r="F37" s="20">
        <v>0</v>
      </c>
      <c r="G37" s="20">
        <v>0</v>
      </c>
      <c r="H37" s="20">
        <v>3</v>
      </c>
      <c r="I37" s="20">
        <v>3</v>
      </c>
      <c r="J37" s="26">
        <f t="shared" si="3"/>
        <v>-31.342130119930157</v>
      </c>
      <c r="K37" s="26">
        <v>0</v>
      </c>
      <c r="L37" s="26">
        <v>31.342130119930157</v>
      </c>
      <c r="M37" s="20">
        <f t="shared" si="26"/>
        <v>0</v>
      </c>
      <c r="N37" s="20">
        <f t="shared" si="28"/>
        <v>3</v>
      </c>
      <c r="O37" s="20">
        <v>1</v>
      </c>
      <c r="P37" s="20">
        <v>0</v>
      </c>
      <c r="Q37" s="20">
        <v>3</v>
      </c>
      <c r="R37" s="20">
        <f t="shared" si="27"/>
        <v>3</v>
      </c>
      <c r="S37" s="20">
        <v>0</v>
      </c>
      <c r="T37" s="20">
        <v>2</v>
      </c>
      <c r="U37" s="20">
        <v>1</v>
      </c>
      <c r="V37" s="26">
        <v>0</v>
      </c>
    </row>
    <row r="38" spans="1:22" ht="15" customHeight="1" x14ac:dyDescent="0.2">
      <c r="A38" s="1" t="s">
        <v>0</v>
      </c>
      <c r="B38" s="19">
        <f t="shared" si="23"/>
        <v>-5</v>
      </c>
      <c r="C38" s="19">
        <v>-5</v>
      </c>
      <c r="D38" s="19">
        <f t="shared" si="24"/>
        <v>-3</v>
      </c>
      <c r="E38" s="19">
        <f t="shared" si="25"/>
        <v>0</v>
      </c>
      <c r="F38" s="19">
        <v>0</v>
      </c>
      <c r="G38" s="19">
        <v>-1</v>
      </c>
      <c r="H38" s="19">
        <v>0</v>
      </c>
      <c r="I38" s="19">
        <v>-3</v>
      </c>
      <c r="J38" s="30">
        <f t="shared" si="3"/>
        <v>0</v>
      </c>
      <c r="K38" s="30">
        <v>0</v>
      </c>
      <c r="L38" s="30">
        <v>0</v>
      </c>
      <c r="M38" s="19">
        <f t="shared" si="26"/>
        <v>-5</v>
      </c>
      <c r="N38" s="19">
        <f t="shared" si="28"/>
        <v>0</v>
      </c>
      <c r="O38" s="19">
        <v>-1</v>
      </c>
      <c r="P38" s="19">
        <v>0</v>
      </c>
      <c r="Q38" s="19">
        <v>0</v>
      </c>
      <c r="R38" s="19">
        <f t="shared" si="27"/>
        <v>5</v>
      </c>
      <c r="S38" s="19">
        <v>4</v>
      </c>
      <c r="T38" s="19">
        <v>1</v>
      </c>
      <c r="U38" s="19">
        <v>4</v>
      </c>
      <c r="V38" s="30">
        <v>-54.916947520462202</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B6:B8"/>
    <mergeCell ref="E6:E8"/>
    <mergeCell ref="M6:M8"/>
    <mergeCell ref="S7:S8"/>
    <mergeCell ref="A5:A8"/>
    <mergeCell ref="B5:D5"/>
    <mergeCell ref="E5:L5"/>
    <mergeCell ref="M5:V5"/>
    <mergeCell ref="C6:C8"/>
    <mergeCell ref="D6:D8"/>
    <mergeCell ref="J6:L6"/>
    <mergeCell ref="G6:G8"/>
    <mergeCell ref="I6:I8"/>
    <mergeCell ref="O7:O8"/>
    <mergeCell ref="N6:Q6"/>
    <mergeCell ref="R6:U6"/>
    <mergeCell ref="J7:J8"/>
    <mergeCell ref="P7:P8"/>
    <mergeCell ref="T7:T8"/>
    <mergeCell ref="V7:V8"/>
  </mergeCells>
  <phoneticPr fontId="3"/>
  <pageMargins left="0.70866141732283472" right="0.70866141732283472" top="0.74803149606299213" bottom="0.74803149606299213" header="0.31496062992125984" footer="0.31496062992125984"/>
  <pageSetup paperSize="9" scale="76" orientation="landscape" r:id="rId1"/>
  <colBreaks count="1" manualBreakCount="1">
    <brk id="22" max="3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V46"/>
  <sheetViews>
    <sheetView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45</v>
      </c>
    </row>
    <row r="5" spans="1:22" ht="13.5" customHeight="1" x14ac:dyDescent="0.2">
      <c r="A5" s="44" t="s">
        <v>37</v>
      </c>
      <c r="B5" s="48" t="s">
        <v>55</v>
      </c>
      <c r="C5" s="49"/>
      <c r="D5" s="50"/>
      <c r="E5" s="39" t="s">
        <v>56</v>
      </c>
      <c r="F5" s="40"/>
      <c r="G5" s="40"/>
      <c r="H5" s="40"/>
      <c r="I5" s="40"/>
      <c r="J5" s="40"/>
      <c r="K5" s="40"/>
      <c r="L5" s="41"/>
      <c r="M5" s="48" t="s">
        <v>57</v>
      </c>
      <c r="N5" s="49"/>
      <c r="O5" s="49"/>
      <c r="P5" s="49"/>
      <c r="Q5" s="49"/>
      <c r="R5" s="49"/>
      <c r="S5" s="49"/>
      <c r="T5" s="49"/>
      <c r="U5" s="49"/>
      <c r="V5" s="50"/>
    </row>
    <row r="6" spans="1:22" ht="13.5" customHeight="1" x14ac:dyDescent="0.2">
      <c r="A6" s="45"/>
      <c r="B6" s="42" t="s">
        <v>51</v>
      </c>
      <c r="C6" s="42" t="s">
        <v>52</v>
      </c>
      <c r="D6" s="42" t="s">
        <v>53</v>
      </c>
      <c r="E6" s="42" t="s">
        <v>54</v>
      </c>
      <c r="F6" s="14"/>
      <c r="G6" s="42" t="s">
        <v>50</v>
      </c>
      <c r="H6" s="14"/>
      <c r="I6" s="42" t="s">
        <v>50</v>
      </c>
      <c r="J6" s="48" t="s">
        <v>42</v>
      </c>
      <c r="K6" s="49"/>
      <c r="L6" s="50"/>
      <c r="M6" s="42" t="s">
        <v>58</v>
      </c>
      <c r="N6" s="39" t="s">
        <v>36</v>
      </c>
      <c r="O6" s="40"/>
      <c r="P6" s="40"/>
      <c r="Q6" s="41"/>
      <c r="R6" s="39" t="s">
        <v>35</v>
      </c>
      <c r="S6" s="40"/>
      <c r="T6" s="40"/>
      <c r="U6" s="41"/>
      <c r="V6" s="16" t="s">
        <v>42</v>
      </c>
    </row>
    <row r="7" spans="1:22" ht="13.5" customHeight="1" x14ac:dyDescent="0.2">
      <c r="A7" s="45"/>
      <c r="B7" s="45"/>
      <c r="C7" s="47"/>
      <c r="D7" s="47"/>
      <c r="E7" s="45"/>
      <c r="F7" s="11" t="s">
        <v>34</v>
      </c>
      <c r="G7" s="47"/>
      <c r="H7" s="11" t="s">
        <v>33</v>
      </c>
      <c r="I7" s="47"/>
      <c r="J7" s="42" t="s">
        <v>39</v>
      </c>
      <c r="K7" s="13" t="s">
        <v>40</v>
      </c>
      <c r="L7" s="13" t="s">
        <v>41</v>
      </c>
      <c r="M7" s="45"/>
      <c r="N7" s="13" t="s">
        <v>32</v>
      </c>
      <c r="O7" s="42" t="s">
        <v>47</v>
      </c>
      <c r="P7" s="42" t="s">
        <v>31</v>
      </c>
      <c r="Q7" s="12" t="s">
        <v>30</v>
      </c>
      <c r="R7" s="11" t="s">
        <v>32</v>
      </c>
      <c r="S7" s="42" t="s">
        <v>47</v>
      </c>
      <c r="T7" s="47" t="s">
        <v>31</v>
      </c>
      <c r="U7" s="15" t="s">
        <v>43</v>
      </c>
      <c r="V7" s="42" t="s">
        <v>44</v>
      </c>
    </row>
    <row r="8" spans="1:22" ht="30.75" customHeight="1" x14ac:dyDescent="0.2">
      <c r="A8" s="46"/>
      <c r="B8" s="46"/>
      <c r="C8" s="43"/>
      <c r="D8" s="43"/>
      <c r="E8" s="46"/>
      <c r="F8" s="10"/>
      <c r="G8" s="43"/>
      <c r="H8" s="10"/>
      <c r="I8" s="43"/>
      <c r="J8" s="43"/>
      <c r="K8" s="10"/>
      <c r="L8" s="10"/>
      <c r="M8" s="46"/>
      <c r="N8" s="10"/>
      <c r="O8" s="43"/>
      <c r="P8" s="43"/>
      <c r="Q8" s="9"/>
      <c r="R8" s="10"/>
      <c r="S8" s="43"/>
      <c r="T8" s="43"/>
      <c r="U8" s="9"/>
      <c r="V8" s="43"/>
    </row>
    <row r="9" spans="1:22" ht="15" customHeight="1" x14ac:dyDescent="0.2">
      <c r="A9" s="8" t="s">
        <v>29</v>
      </c>
      <c r="B9" s="17">
        <f t="shared" ref="B9:I9" si="0">B10+B11</f>
        <v>-293</v>
      </c>
      <c r="C9" s="17">
        <f t="shared" si="0"/>
        <v>8</v>
      </c>
      <c r="D9" s="17">
        <f t="shared" si="0"/>
        <v>-9</v>
      </c>
      <c r="E9" s="17">
        <f t="shared" si="0"/>
        <v>-257</v>
      </c>
      <c r="F9" s="17">
        <f t="shared" si="0"/>
        <v>117</v>
      </c>
      <c r="G9" s="17">
        <f t="shared" si="0"/>
        <v>-7</v>
      </c>
      <c r="H9" s="17">
        <f t="shared" si="0"/>
        <v>374</v>
      </c>
      <c r="I9" s="17">
        <f t="shared" si="0"/>
        <v>-6</v>
      </c>
      <c r="J9" s="28">
        <f>K9-L9</f>
        <v>-11.096975773919571</v>
      </c>
      <c r="K9" s="28">
        <v>5.0519306052474304</v>
      </c>
      <c r="L9" s="28">
        <v>16.148906379167002</v>
      </c>
      <c r="M9" s="17">
        <f t="shared" ref="M9:U9" si="1">M10+M11</f>
        <v>-36</v>
      </c>
      <c r="N9" s="17">
        <f t="shared" si="1"/>
        <v>400</v>
      </c>
      <c r="O9" s="17">
        <f t="shared" si="1"/>
        <v>-9</v>
      </c>
      <c r="P9" s="17">
        <f t="shared" si="1"/>
        <v>224</v>
      </c>
      <c r="Q9" s="17">
        <f t="shared" si="1"/>
        <v>176</v>
      </c>
      <c r="R9" s="17">
        <f>R10+R11</f>
        <v>436</v>
      </c>
      <c r="S9" s="17">
        <f t="shared" si="1"/>
        <v>-1</v>
      </c>
      <c r="T9" s="17">
        <f t="shared" si="1"/>
        <v>260</v>
      </c>
      <c r="U9" s="17">
        <f t="shared" si="1"/>
        <v>176</v>
      </c>
      <c r="V9" s="28">
        <v>-1.5544401862299786</v>
      </c>
    </row>
    <row r="10" spans="1:22" ht="15" customHeight="1" x14ac:dyDescent="0.2">
      <c r="A10" s="6" t="s">
        <v>28</v>
      </c>
      <c r="B10" s="18">
        <f t="shared" ref="B10:I10" si="2">B20+B21+B22+B23</f>
        <v>-178</v>
      </c>
      <c r="C10" s="18">
        <f t="shared" si="2"/>
        <v>8</v>
      </c>
      <c r="D10" s="18">
        <f t="shared" si="2"/>
        <v>-4</v>
      </c>
      <c r="E10" s="18">
        <f t="shared" si="2"/>
        <v>-180</v>
      </c>
      <c r="F10" s="18">
        <f t="shared" si="2"/>
        <v>87</v>
      </c>
      <c r="G10" s="18">
        <f t="shared" si="2"/>
        <v>-6</v>
      </c>
      <c r="H10" s="18">
        <f t="shared" si="2"/>
        <v>267</v>
      </c>
      <c r="I10" s="18">
        <f t="shared" si="2"/>
        <v>3</v>
      </c>
      <c r="J10" s="25">
        <f t="shared" ref="J10:J38" si="3">K10-L10</f>
        <v>-10.264710799194447</v>
      </c>
      <c r="K10" s="25">
        <v>4.9612768862773171</v>
      </c>
      <c r="L10" s="25">
        <v>15.225987685471765</v>
      </c>
      <c r="M10" s="18">
        <f t="shared" ref="M10:U10" si="4">M20+M21+M22+M23</f>
        <v>2</v>
      </c>
      <c r="N10" s="18">
        <f t="shared" si="4"/>
        <v>291</v>
      </c>
      <c r="O10" s="18">
        <f t="shared" si="4"/>
        <v>2</v>
      </c>
      <c r="P10" s="18">
        <f t="shared" si="4"/>
        <v>177</v>
      </c>
      <c r="Q10" s="18">
        <f t="shared" si="4"/>
        <v>114</v>
      </c>
      <c r="R10" s="18">
        <f t="shared" si="4"/>
        <v>289</v>
      </c>
      <c r="S10" s="18">
        <f t="shared" si="4"/>
        <v>-3</v>
      </c>
      <c r="T10" s="18">
        <f t="shared" si="4"/>
        <v>192</v>
      </c>
      <c r="U10" s="18">
        <f t="shared" si="4"/>
        <v>97</v>
      </c>
      <c r="V10" s="25">
        <v>0.11405234221327376</v>
      </c>
    </row>
    <row r="11" spans="1:22" ht="15" customHeight="1" x14ac:dyDescent="0.2">
      <c r="A11" s="2" t="s">
        <v>27</v>
      </c>
      <c r="B11" s="19">
        <f t="shared" ref="B11:I11" si="5">B12+B13+B14+B15+B16</f>
        <v>-115</v>
      </c>
      <c r="C11" s="19">
        <f t="shared" si="5"/>
        <v>0</v>
      </c>
      <c r="D11" s="19">
        <f t="shared" si="5"/>
        <v>-5</v>
      </c>
      <c r="E11" s="19">
        <f t="shared" si="5"/>
        <v>-77</v>
      </c>
      <c r="F11" s="19">
        <f t="shared" si="5"/>
        <v>30</v>
      </c>
      <c r="G11" s="19">
        <f t="shared" si="5"/>
        <v>-1</v>
      </c>
      <c r="H11" s="19">
        <f t="shared" si="5"/>
        <v>107</v>
      </c>
      <c r="I11" s="19">
        <f t="shared" si="5"/>
        <v>-9</v>
      </c>
      <c r="J11" s="30">
        <f t="shared" si="3"/>
        <v>-13.69216333744837</v>
      </c>
      <c r="K11" s="30">
        <v>5.3346090925123528</v>
      </c>
      <c r="L11" s="30">
        <v>19.026772429960722</v>
      </c>
      <c r="M11" s="19">
        <f t="shared" ref="M11:U11" si="6">M12+M13+M14+M15+M16</f>
        <v>-38</v>
      </c>
      <c r="N11" s="19">
        <f t="shared" si="6"/>
        <v>109</v>
      </c>
      <c r="O11" s="19">
        <f t="shared" si="6"/>
        <v>-11</v>
      </c>
      <c r="P11" s="19">
        <f t="shared" si="6"/>
        <v>47</v>
      </c>
      <c r="Q11" s="19">
        <f t="shared" si="6"/>
        <v>62</v>
      </c>
      <c r="R11" s="19">
        <f t="shared" si="6"/>
        <v>147</v>
      </c>
      <c r="S11" s="19">
        <f t="shared" si="6"/>
        <v>2</v>
      </c>
      <c r="T11" s="19">
        <f t="shared" si="6"/>
        <v>68</v>
      </c>
      <c r="U11" s="19">
        <f t="shared" si="6"/>
        <v>79</v>
      </c>
      <c r="V11" s="30">
        <v>-6.7571715171823143</v>
      </c>
    </row>
    <row r="12" spans="1:22" ht="15" customHeight="1" x14ac:dyDescent="0.2">
      <c r="A12" s="6" t="s">
        <v>26</v>
      </c>
      <c r="B12" s="18">
        <f t="shared" ref="B12:I12" si="7">B24</f>
        <v>-12</v>
      </c>
      <c r="C12" s="18">
        <f t="shared" si="7"/>
        <v>0</v>
      </c>
      <c r="D12" s="18">
        <f t="shared" si="7"/>
        <v>-10</v>
      </c>
      <c r="E12" s="18">
        <f t="shared" si="7"/>
        <v>-6</v>
      </c>
      <c r="F12" s="18">
        <f t="shared" si="7"/>
        <v>0</v>
      </c>
      <c r="G12" s="18">
        <f t="shared" si="7"/>
        <v>-3</v>
      </c>
      <c r="H12" s="18">
        <f t="shared" si="7"/>
        <v>6</v>
      </c>
      <c r="I12" s="18">
        <f t="shared" si="7"/>
        <v>-2</v>
      </c>
      <c r="J12" s="25">
        <f t="shared" si="3"/>
        <v>-13.619657083154536</v>
      </c>
      <c r="K12" s="25">
        <v>0</v>
      </c>
      <c r="L12" s="25">
        <v>13.619657083154536</v>
      </c>
      <c r="M12" s="18">
        <f t="shared" ref="M12:U12" si="8">M24</f>
        <v>-6</v>
      </c>
      <c r="N12" s="18">
        <f t="shared" si="8"/>
        <v>7</v>
      </c>
      <c r="O12" s="18">
        <f t="shared" si="8"/>
        <v>-8</v>
      </c>
      <c r="P12" s="18">
        <f t="shared" si="8"/>
        <v>6</v>
      </c>
      <c r="Q12" s="18">
        <f t="shared" si="8"/>
        <v>1</v>
      </c>
      <c r="R12" s="18">
        <f t="shared" si="8"/>
        <v>13</v>
      </c>
      <c r="S12" s="18">
        <f t="shared" si="8"/>
        <v>1</v>
      </c>
      <c r="T12" s="18">
        <f t="shared" si="8"/>
        <v>8</v>
      </c>
      <c r="U12" s="18">
        <f t="shared" si="8"/>
        <v>5</v>
      </c>
      <c r="V12" s="25">
        <v>-13.619657083154536</v>
      </c>
    </row>
    <row r="13" spans="1:22" ht="15" customHeight="1" x14ac:dyDescent="0.2">
      <c r="A13" s="4" t="s">
        <v>25</v>
      </c>
      <c r="B13" s="20">
        <f t="shared" ref="B13:I13" si="9">B25+B26+B27</f>
        <v>-39</v>
      </c>
      <c r="C13" s="20">
        <f t="shared" si="9"/>
        <v>-21</v>
      </c>
      <c r="D13" s="20">
        <f t="shared" si="9"/>
        <v>-18</v>
      </c>
      <c r="E13" s="20">
        <f t="shared" si="9"/>
        <v>-20</v>
      </c>
      <c r="F13" s="20">
        <f t="shared" si="9"/>
        <v>5</v>
      </c>
      <c r="G13" s="20">
        <f t="shared" si="9"/>
        <v>4</v>
      </c>
      <c r="H13" s="20">
        <f t="shared" si="9"/>
        <v>25</v>
      </c>
      <c r="I13" s="20">
        <f t="shared" si="9"/>
        <v>1</v>
      </c>
      <c r="J13" s="26">
        <f t="shared" si="3"/>
        <v>-20.106204829895994</v>
      </c>
      <c r="K13" s="26">
        <v>5.0265512074739993</v>
      </c>
      <c r="L13" s="26">
        <v>25.132756037369994</v>
      </c>
      <c r="M13" s="20">
        <f t="shared" ref="M13:U13" si="10">M25+M26+M27</f>
        <v>-19</v>
      </c>
      <c r="N13" s="20">
        <f t="shared" si="10"/>
        <v>14</v>
      </c>
      <c r="O13" s="20">
        <f t="shared" si="10"/>
        <v>-6</v>
      </c>
      <c r="P13" s="20">
        <f t="shared" si="10"/>
        <v>3</v>
      </c>
      <c r="Q13" s="20">
        <f t="shared" si="10"/>
        <v>11</v>
      </c>
      <c r="R13" s="20">
        <f t="shared" si="10"/>
        <v>33</v>
      </c>
      <c r="S13" s="20">
        <f t="shared" si="10"/>
        <v>15</v>
      </c>
      <c r="T13" s="20">
        <f t="shared" si="10"/>
        <v>18</v>
      </c>
      <c r="U13" s="20">
        <f t="shared" si="10"/>
        <v>15</v>
      </c>
      <c r="V13" s="26">
        <v>-19.100894588401193</v>
      </c>
    </row>
    <row r="14" spans="1:22" ht="15" customHeight="1" x14ac:dyDescent="0.2">
      <c r="A14" s="4" t="s">
        <v>24</v>
      </c>
      <c r="B14" s="20">
        <f t="shared" ref="B14:I14" si="11">B28+B29+B30+B31</f>
        <v>-38</v>
      </c>
      <c r="C14" s="20">
        <f t="shared" si="11"/>
        <v>1</v>
      </c>
      <c r="D14" s="20">
        <f t="shared" si="11"/>
        <v>4</v>
      </c>
      <c r="E14" s="20">
        <f t="shared" si="11"/>
        <v>-22</v>
      </c>
      <c r="F14" s="20">
        <f t="shared" si="11"/>
        <v>14</v>
      </c>
      <c r="G14" s="20">
        <f t="shared" si="11"/>
        <v>-1</v>
      </c>
      <c r="H14" s="20">
        <f t="shared" si="11"/>
        <v>36</v>
      </c>
      <c r="I14" s="20">
        <f t="shared" si="11"/>
        <v>-8</v>
      </c>
      <c r="J14" s="26">
        <f t="shared" si="3"/>
        <v>-10.162112909553397</v>
      </c>
      <c r="K14" s="26">
        <v>6.4667991242612537</v>
      </c>
      <c r="L14" s="26">
        <v>16.62891203381465</v>
      </c>
      <c r="M14" s="20">
        <f t="shared" ref="M14:U14" si="12">M28+M29+M30+M31</f>
        <v>-16</v>
      </c>
      <c r="N14" s="20">
        <f t="shared" si="12"/>
        <v>28</v>
      </c>
      <c r="O14" s="20">
        <f t="shared" si="12"/>
        <v>-2</v>
      </c>
      <c r="P14" s="20">
        <f t="shared" si="12"/>
        <v>11</v>
      </c>
      <c r="Q14" s="20">
        <f t="shared" si="12"/>
        <v>17</v>
      </c>
      <c r="R14" s="20">
        <f t="shared" si="12"/>
        <v>44</v>
      </c>
      <c r="S14" s="20">
        <f t="shared" si="12"/>
        <v>1</v>
      </c>
      <c r="T14" s="20">
        <f t="shared" si="12"/>
        <v>20</v>
      </c>
      <c r="U14" s="20">
        <f t="shared" si="12"/>
        <v>24</v>
      </c>
      <c r="V14" s="26">
        <v>-7.3906275705842894</v>
      </c>
    </row>
    <row r="15" spans="1:22" ht="15" customHeight="1" x14ac:dyDescent="0.2">
      <c r="A15" s="4" t="s">
        <v>23</v>
      </c>
      <c r="B15" s="20">
        <f t="shared" ref="B15:I15" si="13">B32+B33+B34+B35</f>
        <v>-17</v>
      </c>
      <c r="C15" s="20">
        <f t="shared" si="13"/>
        <v>14</v>
      </c>
      <c r="D15" s="20">
        <f t="shared" si="13"/>
        <v>12</v>
      </c>
      <c r="E15" s="20">
        <f t="shared" si="13"/>
        <v>-21</v>
      </c>
      <c r="F15" s="20">
        <f t="shared" si="13"/>
        <v>9</v>
      </c>
      <c r="G15" s="20">
        <f t="shared" si="13"/>
        <v>-2</v>
      </c>
      <c r="H15" s="20">
        <f t="shared" si="13"/>
        <v>30</v>
      </c>
      <c r="I15" s="20">
        <f t="shared" si="13"/>
        <v>4</v>
      </c>
      <c r="J15" s="26">
        <f t="shared" si="3"/>
        <v>-12.734102308087195</v>
      </c>
      <c r="K15" s="26">
        <v>5.4574724177516538</v>
      </c>
      <c r="L15" s="26">
        <v>18.191574725838848</v>
      </c>
      <c r="M15" s="20">
        <f t="shared" ref="M15:U15" si="14">M32+M33+M34+M35</f>
        <v>4</v>
      </c>
      <c r="N15" s="20">
        <f t="shared" si="14"/>
        <v>54</v>
      </c>
      <c r="O15" s="20">
        <f t="shared" si="14"/>
        <v>9</v>
      </c>
      <c r="P15" s="20">
        <f t="shared" si="14"/>
        <v>27</v>
      </c>
      <c r="Q15" s="20">
        <f t="shared" si="14"/>
        <v>27</v>
      </c>
      <c r="R15" s="20">
        <f t="shared" si="14"/>
        <v>50</v>
      </c>
      <c r="S15" s="20">
        <f t="shared" si="14"/>
        <v>-9</v>
      </c>
      <c r="T15" s="20">
        <f t="shared" si="14"/>
        <v>20</v>
      </c>
      <c r="U15" s="20">
        <f t="shared" si="14"/>
        <v>30</v>
      </c>
      <c r="V15" s="26">
        <v>2.4255432967785175</v>
      </c>
    </row>
    <row r="16" spans="1:22" ht="15" customHeight="1" x14ac:dyDescent="0.2">
      <c r="A16" s="2" t="s">
        <v>22</v>
      </c>
      <c r="B16" s="19">
        <f t="shared" ref="B16:I16" si="15">B36+B37+B38</f>
        <v>-9</v>
      </c>
      <c r="C16" s="19">
        <f t="shared" si="15"/>
        <v>6</v>
      </c>
      <c r="D16" s="19">
        <f t="shared" si="15"/>
        <v>7</v>
      </c>
      <c r="E16" s="19">
        <f t="shared" si="15"/>
        <v>-8</v>
      </c>
      <c r="F16" s="19">
        <f t="shared" si="15"/>
        <v>2</v>
      </c>
      <c r="G16" s="19">
        <f t="shared" si="15"/>
        <v>1</v>
      </c>
      <c r="H16" s="19">
        <f t="shared" si="15"/>
        <v>10</v>
      </c>
      <c r="I16" s="19">
        <f t="shared" si="15"/>
        <v>-4</v>
      </c>
      <c r="J16" s="30">
        <f t="shared" si="3"/>
        <v>-21.368772320121771</v>
      </c>
      <c r="K16" s="30">
        <v>5.3421930800304427</v>
      </c>
      <c r="L16" s="30">
        <v>26.710965400152212</v>
      </c>
      <c r="M16" s="19">
        <f t="shared" ref="M16:U16" si="16">M36+M37+M38</f>
        <v>-1</v>
      </c>
      <c r="N16" s="19">
        <f t="shared" si="16"/>
        <v>6</v>
      </c>
      <c r="O16" s="19">
        <f t="shared" si="16"/>
        <v>-4</v>
      </c>
      <c r="P16" s="19">
        <f t="shared" si="16"/>
        <v>0</v>
      </c>
      <c r="Q16" s="19">
        <f t="shared" si="16"/>
        <v>6</v>
      </c>
      <c r="R16" s="19">
        <f t="shared" si="16"/>
        <v>7</v>
      </c>
      <c r="S16" s="19">
        <f t="shared" si="16"/>
        <v>-6</v>
      </c>
      <c r="T16" s="19">
        <f t="shared" si="16"/>
        <v>2</v>
      </c>
      <c r="U16" s="19">
        <f t="shared" si="16"/>
        <v>5</v>
      </c>
      <c r="V16" s="30">
        <v>-2.6710965400152276</v>
      </c>
    </row>
    <row r="17" spans="1:22" ht="15" customHeight="1" x14ac:dyDescent="0.2">
      <c r="A17" s="6" t="s">
        <v>21</v>
      </c>
      <c r="B17" s="18">
        <f t="shared" ref="B17:I17" si="17">B12+B13+B20</f>
        <v>-150</v>
      </c>
      <c r="C17" s="18">
        <f t="shared" si="17"/>
        <v>10</v>
      </c>
      <c r="D17" s="18">
        <f t="shared" si="17"/>
        <v>-11</v>
      </c>
      <c r="E17" s="18">
        <f t="shared" si="17"/>
        <v>-126</v>
      </c>
      <c r="F17" s="18">
        <f t="shared" si="17"/>
        <v>37</v>
      </c>
      <c r="G17" s="18">
        <f t="shared" si="17"/>
        <v>-3</v>
      </c>
      <c r="H17" s="18">
        <f t="shared" si="17"/>
        <v>163</v>
      </c>
      <c r="I17" s="18">
        <f t="shared" si="17"/>
        <v>11</v>
      </c>
      <c r="J17" s="25">
        <f t="shared" si="3"/>
        <v>-13.595443471896095</v>
      </c>
      <c r="K17" s="25">
        <v>3.9923127655567914</v>
      </c>
      <c r="L17" s="25">
        <v>17.587756237452886</v>
      </c>
      <c r="M17" s="18">
        <f t="shared" ref="M17:U17" si="18">M12+M13+M20</f>
        <v>-24</v>
      </c>
      <c r="N17" s="18">
        <f t="shared" si="18"/>
        <v>110</v>
      </c>
      <c r="O17" s="18">
        <f t="shared" si="18"/>
        <v>-6</v>
      </c>
      <c r="P17" s="18">
        <f t="shared" si="18"/>
        <v>63</v>
      </c>
      <c r="Q17" s="18">
        <f t="shared" si="18"/>
        <v>47</v>
      </c>
      <c r="R17" s="18">
        <f t="shared" si="18"/>
        <v>134</v>
      </c>
      <c r="S17" s="18">
        <f t="shared" si="18"/>
        <v>-9</v>
      </c>
      <c r="T17" s="18">
        <f t="shared" si="18"/>
        <v>96</v>
      </c>
      <c r="U17" s="18">
        <f t="shared" si="18"/>
        <v>38</v>
      </c>
      <c r="V17" s="25">
        <v>-2.589608280361162</v>
      </c>
    </row>
    <row r="18" spans="1:22" ht="15" customHeight="1" x14ac:dyDescent="0.2">
      <c r="A18" s="4" t="s">
        <v>20</v>
      </c>
      <c r="B18" s="20">
        <f t="shared" ref="B18:I18" si="19">B14+B22</f>
        <v>-61</v>
      </c>
      <c r="C18" s="20">
        <f t="shared" si="19"/>
        <v>8</v>
      </c>
      <c r="D18" s="20">
        <f t="shared" si="19"/>
        <v>-19</v>
      </c>
      <c r="E18" s="20">
        <f t="shared" si="19"/>
        <v>-38</v>
      </c>
      <c r="F18" s="20">
        <f t="shared" si="19"/>
        <v>26</v>
      </c>
      <c r="G18" s="20">
        <f t="shared" si="19"/>
        <v>-6</v>
      </c>
      <c r="H18" s="20">
        <f t="shared" si="19"/>
        <v>64</v>
      </c>
      <c r="I18" s="20">
        <f t="shared" si="19"/>
        <v>-8</v>
      </c>
      <c r="J18" s="26">
        <f t="shared" si="3"/>
        <v>-9.2554840578124082</v>
      </c>
      <c r="K18" s="26">
        <v>6.3326996185032272</v>
      </c>
      <c r="L18" s="26">
        <v>15.588183676315635</v>
      </c>
      <c r="M18" s="20">
        <f t="shared" ref="M18:U18" si="20">M14+M22</f>
        <v>-23</v>
      </c>
      <c r="N18" s="20">
        <f t="shared" si="20"/>
        <v>58</v>
      </c>
      <c r="O18" s="20">
        <f t="shared" si="20"/>
        <v>-12</v>
      </c>
      <c r="P18" s="20">
        <f t="shared" si="20"/>
        <v>23</v>
      </c>
      <c r="Q18" s="20">
        <f t="shared" si="20"/>
        <v>35</v>
      </c>
      <c r="R18" s="20">
        <f t="shared" si="20"/>
        <v>81</v>
      </c>
      <c r="S18" s="20">
        <f t="shared" si="20"/>
        <v>9</v>
      </c>
      <c r="T18" s="20">
        <f t="shared" si="20"/>
        <v>40</v>
      </c>
      <c r="U18" s="20">
        <f t="shared" si="20"/>
        <v>41</v>
      </c>
      <c r="V18" s="26">
        <v>-5.6020035086759279</v>
      </c>
    </row>
    <row r="19" spans="1:22" ht="15" customHeight="1" x14ac:dyDescent="0.2">
      <c r="A19" s="2" t="s">
        <v>19</v>
      </c>
      <c r="B19" s="19">
        <f t="shared" ref="B19:I19" si="21">B15+B16+B21+B23</f>
        <v>-82</v>
      </c>
      <c r="C19" s="19">
        <f t="shared" si="21"/>
        <v>-10</v>
      </c>
      <c r="D19" s="19">
        <f t="shared" si="21"/>
        <v>21</v>
      </c>
      <c r="E19" s="19">
        <f t="shared" si="21"/>
        <v>-93</v>
      </c>
      <c r="F19" s="19">
        <f t="shared" si="21"/>
        <v>54</v>
      </c>
      <c r="G19" s="19">
        <f t="shared" si="21"/>
        <v>2</v>
      </c>
      <c r="H19" s="19">
        <f t="shared" si="21"/>
        <v>147</v>
      </c>
      <c r="I19" s="19">
        <f t="shared" si="21"/>
        <v>-9</v>
      </c>
      <c r="J19" s="30">
        <f t="shared" si="3"/>
        <v>-9.5033934491676959</v>
      </c>
      <c r="K19" s="30">
        <v>5.5180994220973707</v>
      </c>
      <c r="L19" s="30">
        <v>15.021492871265066</v>
      </c>
      <c r="M19" s="19">
        <f t="shared" ref="M19:U19" si="22">M15+M16+M21+M23</f>
        <v>11</v>
      </c>
      <c r="N19" s="19">
        <f t="shared" si="22"/>
        <v>232</v>
      </c>
      <c r="O19" s="19">
        <f t="shared" si="22"/>
        <v>9</v>
      </c>
      <c r="P19" s="19">
        <f t="shared" si="22"/>
        <v>138</v>
      </c>
      <c r="Q19" s="19">
        <f t="shared" si="22"/>
        <v>94</v>
      </c>
      <c r="R19" s="19">
        <f t="shared" si="22"/>
        <v>221</v>
      </c>
      <c r="S19" s="19">
        <f t="shared" si="22"/>
        <v>-1</v>
      </c>
      <c r="T19" s="19">
        <f t="shared" si="22"/>
        <v>124</v>
      </c>
      <c r="U19" s="19">
        <f t="shared" si="22"/>
        <v>97</v>
      </c>
      <c r="V19" s="30">
        <v>1.1240572896865011</v>
      </c>
    </row>
    <row r="20" spans="1:22" ht="15" customHeight="1" x14ac:dyDescent="0.2">
      <c r="A20" s="5" t="s">
        <v>18</v>
      </c>
      <c r="B20" s="18">
        <f>E20+M20</f>
        <v>-99</v>
      </c>
      <c r="C20" s="18">
        <v>31</v>
      </c>
      <c r="D20" s="18">
        <f>G20-I20+O20-S20</f>
        <v>17</v>
      </c>
      <c r="E20" s="18">
        <f>F20-H20</f>
        <v>-100</v>
      </c>
      <c r="F20" s="18">
        <v>32</v>
      </c>
      <c r="G20" s="18">
        <v>-4</v>
      </c>
      <c r="H20" s="18">
        <v>132</v>
      </c>
      <c r="I20" s="18">
        <v>12</v>
      </c>
      <c r="J20" s="25">
        <f t="shared" si="3"/>
        <v>-12.767228587958506</v>
      </c>
      <c r="K20" s="25">
        <v>4.0855131481467231</v>
      </c>
      <c r="L20" s="25">
        <v>16.85274173610523</v>
      </c>
      <c r="M20" s="18">
        <f>N20-R20</f>
        <v>1</v>
      </c>
      <c r="N20" s="18">
        <f>SUM(P20:Q20)</f>
        <v>89</v>
      </c>
      <c r="O20" s="22">
        <v>8</v>
      </c>
      <c r="P20" s="22">
        <v>54</v>
      </c>
      <c r="Q20" s="22">
        <v>35</v>
      </c>
      <c r="R20" s="22">
        <f>SUM(T20:U20)</f>
        <v>88</v>
      </c>
      <c r="S20" s="22">
        <v>-25</v>
      </c>
      <c r="T20" s="22">
        <v>70</v>
      </c>
      <c r="U20" s="22">
        <v>18</v>
      </c>
      <c r="V20" s="29">
        <v>0.12767228587958357</v>
      </c>
    </row>
    <row r="21" spans="1:22" ht="15" customHeight="1" x14ac:dyDescent="0.2">
      <c r="A21" s="3" t="s">
        <v>17</v>
      </c>
      <c r="B21" s="20">
        <f t="shared" ref="B21:B38" si="23">E21+M21</f>
        <v>-41</v>
      </c>
      <c r="C21" s="20">
        <v>-17</v>
      </c>
      <c r="D21" s="20">
        <f t="shared" ref="D21:D38" si="24">G21-I21+O21-S21</f>
        <v>20</v>
      </c>
      <c r="E21" s="20">
        <f t="shared" ref="E21:E38" si="25">F21-H21</f>
        <v>-47</v>
      </c>
      <c r="F21" s="20">
        <v>37</v>
      </c>
      <c r="G21" s="20">
        <v>6</v>
      </c>
      <c r="H21" s="20">
        <v>84</v>
      </c>
      <c r="I21" s="20">
        <v>-10</v>
      </c>
      <c r="J21" s="26">
        <f t="shared" si="3"/>
        <v>-7.3633751599940602</v>
      </c>
      <c r="K21" s="26">
        <v>5.7966995940378769</v>
      </c>
      <c r="L21" s="26">
        <v>13.160074754031937</v>
      </c>
      <c r="M21" s="20">
        <f t="shared" ref="M21:M38" si="26">N21-R21</f>
        <v>6</v>
      </c>
      <c r="N21" s="20">
        <f>SUM(P21:Q21)</f>
        <v>134</v>
      </c>
      <c r="O21" s="20">
        <v>-3</v>
      </c>
      <c r="P21" s="20">
        <v>85</v>
      </c>
      <c r="Q21" s="20">
        <v>49</v>
      </c>
      <c r="R21" s="20">
        <f t="shared" ref="R21:R38" si="27">SUM(T21:U21)</f>
        <v>128</v>
      </c>
      <c r="S21" s="20">
        <v>-7</v>
      </c>
      <c r="T21" s="20">
        <v>82</v>
      </c>
      <c r="U21" s="20">
        <v>46</v>
      </c>
      <c r="V21" s="26">
        <v>0.94000533957370891</v>
      </c>
    </row>
    <row r="22" spans="1:22" ht="15" customHeight="1" x14ac:dyDescent="0.2">
      <c r="A22" s="3" t="s">
        <v>16</v>
      </c>
      <c r="B22" s="20">
        <f t="shared" si="23"/>
        <v>-23</v>
      </c>
      <c r="C22" s="20">
        <v>7</v>
      </c>
      <c r="D22" s="20">
        <f t="shared" si="24"/>
        <v>-23</v>
      </c>
      <c r="E22" s="20">
        <f t="shared" si="25"/>
        <v>-16</v>
      </c>
      <c r="F22" s="20">
        <v>12</v>
      </c>
      <c r="G22" s="20">
        <v>-5</v>
      </c>
      <c r="H22" s="20">
        <v>28</v>
      </c>
      <c r="I22" s="20">
        <v>0</v>
      </c>
      <c r="J22" s="26">
        <f t="shared" si="3"/>
        <v>-8.2441510994789553</v>
      </c>
      <c r="K22" s="26">
        <v>6.1831133246092138</v>
      </c>
      <c r="L22" s="26">
        <v>14.427264424088168</v>
      </c>
      <c r="M22" s="20">
        <f t="shared" si="26"/>
        <v>-7</v>
      </c>
      <c r="N22" s="20">
        <f t="shared" ref="N22:N38" si="28">SUM(P22:Q22)</f>
        <v>30</v>
      </c>
      <c r="O22" s="20">
        <v>-10</v>
      </c>
      <c r="P22" s="20">
        <v>12</v>
      </c>
      <c r="Q22" s="20">
        <v>18</v>
      </c>
      <c r="R22" s="20">
        <f t="shared" si="27"/>
        <v>37</v>
      </c>
      <c r="S22" s="20">
        <v>8</v>
      </c>
      <c r="T22" s="20">
        <v>20</v>
      </c>
      <c r="U22" s="20">
        <v>17</v>
      </c>
      <c r="V22" s="26">
        <v>-3.6068161060220412</v>
      </c>
    </row>
    <row r="23" spans="1:22" ht="15" customHeight="1" x14ac:dyDescent="0.2">
      <c r="A23" s="1" t="s">
        <v>15</v>
      </c>
      <c r="B23" s="19">
        <f t="shared" si="23"/>
        <v>-15</v>
      </c>
      <c r="C23" s="19">
        <v>-13</v>
      </c>
      <c r="D23" s="19">
        <f t="shared" si="24"/>
        <v>-18</v>
      </c>
      <c r="E23" s="19">
        <f t="shared" si="25"/>
        <v>-17</v>
      </c>
      <c r="F23" s="19">
        <v>6</v>
      </c>
      <c r="G23" s="19">
        <v>-3</v>
      </c>
      <c r="H23" s="19">
        <v>23</v>
      </c>
      <c r="I23" s="19">
        <v>1</v>
      </c>
      <c r="J23" s="30">
        <f t="shared" si="3"/>
        <v>-12.322926203446448</v>
      </c>
      <c r="K23" s="30">
        <v>4.3492680718046284</v>
      </c>
      <c r="L23" s="30">
        <v>16.672194275251076</v>
      </c>
      <c r="M23" s="19">
        <f t="shared" si="26"/>
        <v>2</v>
      </c>
      <c r="N23" s="19">
        <f t="shared" si="28"/>
        <v>38</v>
      </c>
      <c r="O23" s="19">
        <v>7</v>
      </c>
      <c r="P23" s="19">
        <v>26</v>
      </c>
      <c r="Q23" s="19">
        <v>12</v>
      </c>
      <c r="R23" s="19">
        <f t="shared" si="27"/>
        <v>36</v>
      </c>
      <c r="S23" s="24">
        <v>21</v>
      </c>
      <c r="T23" s="24">
        <v>20</v>
      </c>
      <c r="U23" s="24">
        <v>16</v>
      </c>
      <c r="V23" s="31">
        <v>1.4497560239348743</v>
      </c>
    </row>
    <row r="24" spans="1:22" ht="15" customHeight="1" x14ac:dyDescent="0.2">
      <c r="A24" s="7" t="s">
        <v>14</v>
      </c>
      <c r="B24" s="17">
        <f t="shared" si="23"/>
        <v>-12</v>
      </c>
      <c r="C24" s="17">
        <v>0</v>
      </c>
      <c r="D24" s="17">
        <f t="shared" si="24"/>
        <v>-10</v>
      </c>
      <c r="E24" s="18">
        <f t="shared" si="25"/>
        <v>-6</v>
      </c>
      <c r="F24" s="17">
        <v>0</v>
      </c>
      <c r="G24" s="17">
        <v>-3</v>
      </c>
      <c r="H24" s="17">
        <v>6</v>
      </c>
      <c r="I24" s="23">
        <v>-2</v>
      </c>
      <c r="J24" s="38">
        <f t="shared" si="3"/>
        <v>-13.619657083154536</v>
      </c>
      <c r="K24" s="38">
        <v>0</v>
      </c>
      <c r="L24" s="38">
        <v>13.619657083154536</v>
      </c>
      <c r="M24" s="18">
        <f t="shared" si="26"/>
        <v>-6</v>
      </c>
      <c r="N24" s="17">
        <f t="shared" si="28"/>
        <v>7</v>
      </c>
      <c r="O24" s="17">
        <v>-8</v>
      </c>
      <c r="P24" s="17">
        <v>6</v>
      </c>
      <c r="Q24" s="17">
        <v>1</v>
      </c>
      <c r="R24" s="17">
        <f t="shared" si="27"/>
        <v>13</v>
      </c>
      <c r="S24" s="17">
        <v>1</v>
      </c>
      <c r="T24" s="17">
        <v>8</v>
      </c>
      <c r="U24" s="17">
        <v>5</v>
      </c>
      <c r="V24" s="28">
        <v>-13.619657083154536</v>
      </c>
    </row>
    <row r="25" spans="1:22" ht="15" customHeight="1" x14ac:dyDescent="0.2">
      <c r="A25" s="5" t="s">
        <v>13</v>
      </c>
      <c r="B25" s="18">
        <f t="shared" si="23"/>
        <v>0</v>
      </c>
      <c r="C25" s="18">
        <v>6</v>
      </c>
      <c r="D25" s="18">
        <f t="shared" si="24"/>
        <v>5</v>
      </c>
      <c r="E25" s="18">
        <f t="shared" si="25"/>
        <v>0</v>
      </c>
      <c r="F25" s="18">
        <v>1</v>
      </c>
      <c r="G25" s="18">
        <v>0</v>
      </c>
      <c r="H25" s="18">
        <v>1</v>
      </c>
      <c r="I25" s="18">
        <v>-3</v>
      </c>
      <c r="J25" s="25">
        <f t="shared" si="3"/>
        <v>0</v>
      </c>
      <c r="K25" s="25">
        <v>9.472400280279242</v>
      </c>
      <c r="L25" s="25">
        <v>9.472400280279242</v>
      </c>
      <c r="M25" s="18">
        <f t="shared" si="26"/>
        <v>0</v>
      </c>
      <c r="N25" s="18">
        <f t="shared" si="28"/>
        <v>3</v>
      </c>
      <c r="O25" s="18">
        <v>1</v>
      </c>
      <c r="P25" s="18">
        <v>1</v>
      </c>
      <c r="Q25" s="18">
        <v>2</v>
      </c>
      <c r="R25" s="18">
        <f t="shared" si="27"/>
        <v>3</v>
      </c>
      <c r="S25" s="22">
        <v>-1</v>
      </c>
      <c r="T25" s="22">
        <v>1</v>
      </c>
      <c r="U25" s="22">
        <v>2</v>
      </c>
      <c r="V25" s="29">
        <v>0</v>
      </c>
    </row>
    <row r="26" spans="1:22" ht="15" customHeight="1" x14ac:dyDescent="0.2">
      <c r="A26" s="3" t="s">
        <v>12</v>
      </c>
      <c r="B26" s="20">
        <f t="shared" si="23"/>
        <v>-20</v>
      </c>
      <c r="C26" s="20">
        <v>-19</v>
      </c>
      <c r="D26" s="20">
        <f t="shared" si="24"/>
        <v>-9</v>
      </c>
      <c r="E26" s="20">
        <f t="shared" si="25"/>
        <v>-7</v>
      </c>
      <c r="F26" s="20">
        <v>0</v>
      </c>
      <c r="G26" s="20">
        <v>0</v>
      </c>
      <c r="H26" s="20">
        <v>7</v>
      </c>
      <c r="I26" s="20">
        <v>-3</v>
      </c>
      <c r="J26" s="26">
        <f t="shared" si="3"/>
        <v>-27.722621876458017</v>
      </c>
      <c r="K26" s="26">
        <v>0</v>
      </c>
      <c r="L26" s="26">
        <v>27.722621876458017</v>
      </c>
      <c r="M26" s="20">
        <f t="shared" si="26"/>
        <v>-13</v>
      </c>
      <c r="N26" s="20">
        <f t="shared" si="28"/>
        <v>4</v>
      </c>
      <c r="O26" s="20">
        <v>1</v>
      </c>
      <c r="P26" s="20">
        <v>1</v>
      </c>
      <c r="Q26" s="20">
        <v>3</v>
      </c>
      <c r="R26" s="20">
        <f t="shared" si="27"/>
        <v>17</v>
      </c>
      <c r="S26" s="20">
        <v>13</v>
      </c>
      <c r="T26" s="20">
        <v>11</v>
      </c>
      <c r="U26" s="20">
        <v>6</v>
      </c>
      <c r="V26" s="26">
        <v>-51.484869199136305</v>
      </c>
    </row>
    <row r="27" spans="1:22" ht="15" customHeight="1" x14ac:dyDescent="0.2">
      <c r="A27" s="1" t="s">
        <v>11</v>
      </c>
      <c r="B27" s="19">
        <f t="shared" si="23"/>
        <v>-19</v>
      </c>
      <c r="C27" s="19">
        <v>-8</v>
      </c>
      <c r="D27" s="19">
        <f t="shared" si="24"/>
        <v>-14</v>
      </c>
      <c r="E27" s="19">
        <f t="shared" si="25"/>
        <v>-13</v>
      </c>
      <c r="F27" s="19">
        <v>4</v>
      </c>
      <c r="G27" s="19">
        <v>4</v>
      </c>
      <c r="H27" s="19">
        <v>17</v>
      </c>
      <c r="I27" s="19">
        <v>7</v>
      </c>
      <c r="J27" s="30">
        <f t="shared" si="3"/>
        <v>-20.41949254656247</v>
      </c>
      <c r="K27" s="30">
        <v>6.2829207835576826</v>
      </c>
      <c r="L27" s="30">
        <v>26.702413330120152</v>
      </c>
      <c r="M27" s="19">
        <f t="shared" si="26"/>
        <v>-6</v>
      </c>
      <c r="N27" s="19">
        <f t="shared" si="28"/>
        <v>7</v>
      </c>
      <c r="O27" s="24">
        <v>-8</v>
      </c>
      <c r="P27" s="24">
        <v>1</v>
      </c>
      <c r="Q27" s="24">
        <v>6</v>
      </c>
      <c r="R27" s="24">
        <f t="shared" si="27"/>
        <v>13</v>
      </c>
      <c r="S27" s="24">
        <v>3</v>
      </c>
      <c r="T27" s="24">
        <v>6</v>
      </c>
      <c r="U27" s="24">
        <v>7</v>
      </c>
      <c r="V27" s="31">
        <v>-9.4243811753365225</v>
      </c>
    </row>
    <row r="28" spans="1:22" ht="15" customHeight="1" x14ac:dyDescent="0.2">
      <c r="A28" s="5" t="s">
        <v>10</v>
      </c>
      <c r="B28" s="18">
        <f t="shared" si="23"/>
        <v>-15</v>
      </c>
      <c r="C28" s="18">
        <v>-4</v>
      </c>
      <c r="D28" s="18">
        <f t="shared" si="24"/>
        <v>-9</v>
      </c>
      <c r="E28" s="18">
        <f t="shared" si="25"/>
        <v>-9</v>
      </c>
      <c r="F28" s="18">
        <v>0</v>
      </c>
      <c r="G28" s="18">
        <v>0</v>
      </c>
      <c r="H28" s="18">
        <v>9</v>
      </c>
      <c r="I28" s="18">
        <v>2</v>
      </c>
      <c r="J28" s="25">
        <f t="shared" si="3"/>
        <v>-39.174765965058732</v>
      </c>
      <c r="K28" s="25">
        <v>0</v>
      </c>
      <c r="L28" s="25">
        <v>39.174765965058732</v>
      </c>
      <c r="M28" s="18">
        <f t="shared" si="26"/>
        <v>-6</v>
      </c>
      <c r="N28" s="18">
        <f t="shared" si="28"/>
        <v>3</v>
      </c>
      <c r="O28" s="18">
        <v>1</v>
      </c>
      <c r="P28" s="18">
        <v>0</v>
      </c>
      <c r="Q28" s="18">
        <v>3</v>
      </c>
      <c r="R28" s="18">
        <f t="shared" si="27"/>
        <v>9</v>
      </c>
      <c r="S28" s="18">
        <v>8</v>
      </c>
      <c r="T28" s="18">
        <v>4</v>
      </c>
      <c r="U28" s="18">
        <v>5</v>
      </c>
      <c r="V28" s="25">
        <v>-26.116510643372489</v>
      </c>
    </row>
    <row r="29" spans="1:22" ht="15" customHeight="1" x14ac:dyDescent="0.2">
      <c r="A29" s="3" t="s">
        <v>9</v>
      </c>
      <c r="B29" s="20">
        <f t="shared" si="23"/>
        <v>-4</v>
      </c>
      <c r="C29" s="20">
        <v>0</v>
      </c>
      <c r="D29" s="20">
        <f t="shared" si="24"/>
        <v>2</v>
      </c>
      <c r="E29" s="20">
        <f t="shared" si="25"/>
        <v>0</v>
      </c>
      <c r="F29" s="20">
        <v>7</v>
      </c>
      <c r="G29" s="20">
        <v>2</v>
      </c>
      <c r="H29" s="20">
        <v>7</v>
      </c>
      <c r="I29" s="20">
        <v>-1</v>
      </c>
      <c r="J29" s="26">
        <f t="shared" si="3"/>
        <v>0</v>
      </c>
      <c r="K29" s="26">
        <v>10.210524633140446</v>
      </c>
      <c r="L29" s="26">
        <v>10.210524633140446</v>
      </c>
      <c r="M29" s="20">
        <f t="shared" si="26"/>
        <v>-4</v>
      </c>
      <c r="N29" s="20">
        <f t="shared" si="28"/>
        <v>9</v>
      </c>
      <c r="O29" s="20">
        <v>-2</v>
      </c>
      <c r="P29" s="20">
        <v>3</v>
      </c>
      <c r="Q29" s="20">
        <v>6</v>
      </c>
      <c r="R29" s="20">
        <f t="shared" si="27"/>
        <v>13</v>
      </c>
      <c r="S29" s="20">
        <v>-1</v>
      </c>
      <c r="T29" s="20">
        <v>4</v>
      </c>
      <c r="U29" s="20">
        <v>9</v>
      </c>
      <c r="V29" s="26">
        <v>-5.834585504651681</v>
      </c>
    </row>
    <row r="30" spans="1:22" ht="15" customHeight="1" x14ac:dyDescent="0.2">
      <c r="A30" s="3" t="s">
        <v>8</v>
      </c>
      <c r="B30" s="20">
        <f t="shared" si="23"/>
        <v>-18</v>
      </c>
      <c r="C30" s="20">
        <v>2</v>
      </c>
      <c r="D30" s="20">
        <f t="shared" si="24"/>
        <v>10</v>
      </c>
      <c r="E30" s="20">
        <f t="shared" si="25"/>
        <v>-8</v>
      </c>
      <c r="F30" s="20">
        <v>3</v>
      </c>
      <c r="G30" s="20">
        <v>-2</v>
      </c>
      <c r="H30" s="20">
        <v>11</v>
      </c>
      <c r="I30" s="20">
        <v>-10</v>
      </c>
      <c r="J30" s="26">
        <f t="shared" si="3"/>
        <v>-12.185452572716272</v>
      </c>
      <c r="K30" s="26">
        <v>4.5695447147686012</v>
      </c>
      <c r="L30" s="26">
        <v>16.754997287484873</v>
      </c>
      <c r="M30" s="20">
        <f t="shared" si="26"/>
        <v>-10</v>
      </c>
      <c r="N30" s="20">
        <f t="shared" si="28"/>
        <v>7</v>
      </c>
      <c r="O30" s="20">
        <v>-3</v>
      </c>
      <c r="P30" s="20">
        <v>4</v>
      </c>
      <c r="Q30" s="20">
        <v>3</v>
      </c>
      <c r="R30" s="20">
        <f t="shared" si="27"/>
        <v>17</v>
      </c>
      <c r="S30" s="20">
        <v>-5</v>
      </c>
      <c r="T30" s="20">
        <v>9</v>
      </c>
      <c r="U30" s="20">
        <v>8</v>
      </c>
      <c r="V30" s="26">
        <v>-15.231815715895337</v>
      </c>
    </row>
    <row r="31" spans="1:22" ht="15" customHeight="1" x14ac:dyDescent="0.2">
      <c r="A31" s="1" t="s">
        <v>7</v>
      </c>
      <c r="B31" s="19">
        <f t="shared" si="23"/>
        <v>-1</v>
      </c>
      <c r="C31" s="19">
        <v>3</v>
      </c>
      <c r="D31" s="19">
        <f t="shared" si="24"/>
        <v>1</v>
      </c>
      <c r="E31" s="19">
        <f t="shared" si="25"/>
        <v>-5</v>
      </c>
      <c r="F31" s="19">
        <v>4</v>
      </c>
      <c r="G31" s="19">
        <v>-1</v>
      </c>
      <c r="H31" s="19">
        <v>9</v>
      </c>
      <c r="I31" s="19">
        <v>1</v>
      </c>
      <c r="J31" s="30">
        <f t="shared" si="3"/>
        <v>-8.4306125937183864</v>
      </c>
      <c r="K31" s="30">
        <v>6.7444900749747072</v>
      </c>
      <c r="L31" s="30">
        <v>15.175102668693093</v>
      </c>
      <c r="M31" s="19">
        <f t="shared" si="26"/>
        <v>4</v>
      </c>
      <c r="N31" s="19">
        <f t="shared" si="28"/>
        <v>9</v>
      </c>
      <c r="O31" s="19">
        <v>2</v>
      </c>
      <c r="P31" s="19">
        <v>4</v>
      </c>
      <c r="Q31" s="19">
        <v>5</v>
      </c>
      <c r="R31" s="19">
        <f t="shared" si="27"/>
        <v>5</v>
      </c>
      <c r="S31" s="19">
        <v>-1</v>
      </c>
      <c r="T31" s="19">
        <v>3</v>
      </c>
      <c r="U31" s="19">
        <v>2</v>
      </c>
      <c r="V31" s="30">
        <v>6.7444900749747081</v>
      </c>
    </row>
    <row r="32" spans="1:22" ht="15" customHeight="1" x14ac:dyDescent="0.2">
      <c r="A32" s="5" t="s">
        <v>6</v>
      </c>
      <c r="B32" s="18">
        <f t="shared" si="23"/>
        <v>-1</v>
      </c>
      <c r="C32" s="18">
        <v>3</v>
      </c>
      <c r="D32" s="18">
        <f t="shared" si="24"/>
        <v>-3</v>
      </c>
      <c r="E32" s="18">
        <f t="shared" si="25"/>
        <v>0</v>
      </c>
      <c r="F32" s="18">
        <v>0</v>
      </c>
      <c r="G32" s="18">
        <v>-3</v>
      </c>
      <c r="H32" s="18">
        <v>0</v>
      </c>
      <c r="I32" s="18">
        <v>-2</v>
      </c>
      <c r="J32" s="25">
        <f t="shared" si="3"/>
        <v>0</v>
      </c>
      <c r="K32" s="25">
        <v>0</v>
      </c>
      <c r="L32" s="25">
        <v>0</v>
      </c>
      <c r="M32" s="18">
        <f t="shared" si="26"/>
        <v>-1</v>
      </c>
      <c r="N32" s="18">
        <f t="shared" si="28"/>
        <v>2</v>
      </c>
      <c r="O32" s="22">
        <v>-5</v>
      </c>
      <c r="P32" s="22">
        <v>2</v>
      </c>
      <c r="Q32" s="22">
        <v>0</v>
      </c>
      <c r="R32" s="22">
        <f t="shared" si="27"/>
        <v>3</v>
      </c>
      <c r="S32" s="22">
        <v>-3</v>
      </c>
      <c r="T32" s="22">
        <v>1</v>
      </c>
      <c r="U32" s="22">
        <v>2</v>
      </c>
      <c r="V32" s="29">
        <v>-6.2429446173844614</v>
      </c>
    </row>
    <row r="33" spans="1:22" ht="15" customHeight="1" x14ac:dyDescent="0.2">
      <c r="A33" s="3" t="s">
        <v>5</v>
      </c>
      <c r="B33" s="20">
        <f t="shared" si="23"/>
        <v>-14</v>
      </c>
      <c r="C33" s="20">
        <v>-10</v>
      </c>
      <c r="D33" s="20">
        <f t="shared" si="24"/>
        <v>-6</v>
      </c>
      <c r="E33" s="20">
        <f>F33-H33</f>
        <v>-10</v>
      </c>
      <c r="F33" s="20">
        <v>6</v>
      </c>
      <c r="G33" s="20">
        <v>1</v>
      </c>
      <c r="H33" s="20">
        <v>16</v>
      </c>
      <c r="I33" s="20">
        <v>7</v>
      </c>
      <c r="J33" s="26">
        <f t="shared" si="3"/>
        <v>-16.244748273161008</v>
      </c>
      <c r="K33" s="26">
        <v>9.7468489638966016</v>
      </c>
      <c r="L33" s="26">
        <v>25.991597237057608</v>
      </c>
      <c r="M33" s="20">
        <f>N33-R33</f>
        <v>-4</v>
      </c>
      <c r="N33" s="20">
        <f t="shared" si="28"/>
        <v>20</v>
      </c>
      <c r="O33" s="20">
        <v>8</v>
      </c>
      <c r="P33" s="20">
        <v>6</v>
      </c>
      <c r="Q33" s="20">
        <v>14</v>
      </c>
      <c r="R33" s="20">
        <f t="shared" si="27"/>
        <v>24</v>
      </c>
      <c r="S33" s="20">
        <v>8</v>
      </c>
      <c r="T33" s="20">
        <v>14</v>
      </c>
      <c r="U33" s="20">
        <v>10</v>
      </c>
      <c r="V33" s="26">
        <v>-6.4978993092643975</v>
      </c>
    </row>
    <row r="34" spans="1:22" ht="15" customHeight="1" x14ac:dyDescent="0.2">
      <c r="A34" s="3" t="s">
        <v>4</v>
      </c>
      <c r="B34" s="20">
        <f t="shared" si="23"/>
        <v>-1</v>
      </c>
      <c r="C34" s="20">
        <v>10</v>
      </c>
      <c r="D34" s="20">
        <f t="shared" si="24"/>
        <v>12</v>
      </c>
      <c r="E34" s="20">
        <f t="shared" si="25"/>
        <v>-7</v>
      </c>
      <c r="F34" s="20">
        <v>1</v>
      </c>
      <c r="G34" s="20">
        <v>-2</v>
      </c>
      <c r="H34" s="20">
        <v>8</v>
      </c>
      <c r="I34" s="20">
        <v>1</v>
      </c>
      <c r="J34" s="26">
        <f t="shared" si="3"/>
        <v>-16.395336152518336</v>
      </c>
      <c r="K34" s="26">
        <v>2.3421908789311909</v>
      </c>
      <c r="L34" s="26">
        <v>18.737527031449527</v>
      </c>
      <c r="M34" s="20">
        <f t="shared" si="26"/>
        <v>6</v>
      </c>
      <c r="N34" s="20">
        <f t="shared" si="28"/>
        <v>17</v>
      </c>
      <c r="O34" s="20">
        <v>-1</v>
      </c>
      <c r="P34" s="20">
        <v>13</v>
      </c>
      <c r="Q34" s="20">
        <v>4</v>
      </c>
      <c r="R34" s="20">
        <f t="shared" si="27"/>
        <v>11</v>
      </c>
      <c r="S34" s="20">
        <v>-16</v>
      </c>
      <c r="T34" s="20">
        <v>3</v>
      </c>
      <c r="U34" s="20">
        <v>8</v>
      </c>
      <c r="V34" s="26">
        <v>14.053145273587145</v>
      </c>
    </row>
    <row r="35" spans="1:22" ht="15" customHeight="1" x14ac:dyDescent="0.2">
      <c r="A35" s="1" t="s">
        <v>3</v>
      </c>
      <c r="B35" s="19">
        <f t="shared" si="23"/>
        <v>-1</v>
      </c>
      <c r="C35" s="19">
        <v>11</v>
      </c>
      <c r="D35" s="19">
        <f t="shared" si="24"/>
        <v>9</v>
      </c>
      <c r="E35" s="19">
        <f t="shared" si="25"/>
        <v>-4</v>
      </c>
      <c r="F35" s="19">
        <v>2</v>
      </c>
      <c r="G35" s="19">
        <v>2</v>
      </c>
      <c r="H35" s="19">
        <v>6</v>
      </c>
      <c r="I35" s="19">
        <v>-2</v>
      </c>
      <c r="J35" s="30">
        <f t="shared" si="3"/>
        <v>-8.9605734767025069</v>
      </c>
      <c r="K35" s="30">
        <v>4.4802867383512543</v>
      </c>
      <c r="L35" s="30">
        <v>13.440860215053762</v>
      </c>
      <c r="M35" s="19">
        <f t="shared" si="26"/>
        <v>3</v>
      </c>
      <c r="N35" s="19">
        <f t="shared" si="28"/>
        <v>15</v>
      </c>
      <c r="O35" s="24">
        <v>7</v>
      </c>
      <c r="P35" s="24">
        <v>6</v>
      </c>
      <c r="Q35" s="24">
        <v>9</v>
      </c>
      <c r="R35" s="24">
        <f t="shared" si="27"/>
        <v>12</v>
      </c>
      <c r="S35" s="24">
        <v>2</v>
      </c>
      <c r="T35" s="24">
        <v>2</v>
      </c>
      <c r="U35" s="24">
        <v>10</v>
      </c>
      <c r="V35" s="31">
        <v>6.7204301075268909</v>
      </c>
    </row>
    <row r="36" spans="1:22" ht="15" customHeight="1" x14ac:dyDescent="0.2">
      <c r="A36" s="5" t="s">
        <v>2</v>
      </c>
      <c r="B36" s="18">
        <f t="shared" si="23"/>
        <v>-7</v>
      </c>
      <c r="C36" s="18">
        <v>5</v>
      </c>
      <c r="D36" s="18">
        <f t="shared" si="24"/>
        <v>2</v>
      </c>
      <c r="E36" s="18">
        <f t="shared" si="25"/>
        <v>-5</v>
      </c>
      <c r="F36" s="18">
        <v>1</v>
      </c>
      <c r="G36" s="18">
        <v>1</v>
      </c>
      <c r="H36" s="18">
        <v>6</v>
      </c>
      <c r="I36" s="18">
        <v>-3</v>
      </c>
      <c r="J36" s="25">
        <f t="shared" si="3"/>
        <v>-32.152358133225277</v>
      </c>
      <c r="K36" s="25">
        <v>6.4304716266450557</v>
      </c>
      <c r="L36" s="25">
        <v>38.582829759870336</v>
      </c>
      <c r="M36" s="18">
        <f t="shared" si="26"/>
        <v>-2</v>
      </c>
      <c r="N36" s="18">
        <f t="shared" si="28"/>
        <v>1</v>
      </c>
      <c r="O36" s="18">
        <v>-2</v>
      </c>
      <c r="P36" s="18">
        <v>0</v>
      </c>
      <c r="Q36" s="18">
        <v>1</v>
      </c>
      <c r="R36" s="18">
        <f t="shared" si="27"/>
        <v>3</v>
      </c>
      <c r="S36" s="18">
        <v>0</v>
      </c>
      <c r="T36" s="18">
        <v>1</v>
      </c>
      <c r="U36" s="18">
        <v>2</v>
      </c>
      <c r="V36" s="25">
        <v>-12.860943253290113</v>
      </c>
    </row>
    <row r="37" spans="1:22" ht="15" customHeight="1" x14ac:dyDescent="0.2">
      <c r="A37" s="3" t="s">
        <v>1</v>
      </c>
      <c r="B37" s="20">
        <f t="shared" si="23"/>
        <v>0</v>
      </c>
      <c r="C37" s="20">
        <v>0</v>
      </c>
      <c r="D37" s="20">
        <f t="shared" si="24"/>
        <v>6</v>
      </c>
      <c r="E37" s="20">
        <f t="shared" si="25"/>
        <v>-1</v>
      </c>
      <c r="F37" s="20">
        <v>1</v>
      </c>
      <c r="G37" s="20">
        <v>1</v>
      </c>
      <c r="H37" s="20">
        <v>2</v>
      </c>
      <c r="I37" s="20">
        <v>-2</v>
      </c>
      <c r="J37" s="26">
        <f t="shared" si="3"/>
        <v>-8.8328533746339808</v>
      </c>
      <c r="K37" s="26">
        <v>8.8328533746339808</v>
      </c>
      <c r="L37" s="26">
        <v>17.665706749267962</v>
      </c>
      <c r="M37" s="20">
        <f t="shared" si="26"/>
        <v>1</v>
      </c>
      <c r="N37" s="20">
        <f t="shared" si="28"/>
        <v>4</v>
      </c>
      <c r="O37" s="20">
        <v>0</v>
      </c>
      <c r="P37" s="20">
        <v>0</v>
      </c>
      <c r="Q37" s="20">
        <v>4</v>
      </c>
      <c r="R37" s="20">
        <f t="shared" si="27"/>
        <v>3</v>
      </c>
      <c r="S37" s="20">
        <v>-3</v>
      </c>
      <c r="T37" s="20">
        <v>1</v>
      </c>
      <c r="U37" s="20">
        <v>2</v>
      </c>
      <c r="V37" s="26">
        <v>8.8328533746339808</v>
      </c>
    </row>
    <row r="38" spans="1:22" ht="15" customHeight="1" x14ac:dyDescent="0.2">
      <c r="A38" s="1" t="s">
        <v>0</v>
      </c>
      <c r="B38" s="19">
        <f t="shared" si="23"/>
        <v>-2</v>
      </c>
      <c r="C38" s="19">
        <v>1</v>
      </c>
      <c r="D38" s="19">
        <f t="shared" si="24"/>
        <v>-1</v>
      </c>
      <c r="E38" s="19">
        <f t="shared" si="25"/>
        <v>-2</v>
      </c>
      <c r="F38" s="19">
        <v>0</v>
      </c>
      <c r="G38" s="19">
        <v>-1</v>
      </c>
      <c r="H38" s="19">
        <v>2</v>
      </c>
      <c r="I38" s="19">
        <v>1</v>
      </c>
      <c r="J38" s="30">
        <f t="shared" si="3"/>
        <v>-18.929571621201116</v>
      </c>
      <c r="K38" s="30">
        <v>0</v>
      </c>
      <c r="L38" s="30">
        <v>18.929571621201116</v>
      </c>
      <c r="M38" s="19">
        <f t="shared" si="26"/>
        <v>0</v>
      </c>
      <c r="N38" s="19">
        <f t="shared" si="28"/>
        <v>1</v>
      </c>
      <c r="O38" s="19">
        <v>-2</v>
      </c>
      <c r="P38" s="19">
        <v>0</v>
      </c>
      <c r="Q38" s="19">
        <v>1</v>
      </c>
      <c r="R38" s="19">
        <f t="shared" si="27"/>
        <v>1</v>
      </c>
      <c r="S38" s="19">
        <v>-3</v>
      </c>
      <c r="T38" s="19">
        <v>0</v>
      </c>
      <c r="U38" s="19">
        <v>1</v>
      </c>
      <c r="V38" s="30">
        <v>0</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B6:B8"/>
    <mergeCell ref="E6:E8"/>
    <mergeCell ref="M6:M8"/>
    <mergeCell ref="S7:S8"/>
    <mergeCell ref="A5:A8"/>
    <mergeCell ref="B5:D5"/>
    <mergeCell ref="E5:L5"/>
    <mergeCell ref="M5:V5"/>
    <mergeCell ref="C6:C8"/>
    <mergeCell ref="D6:D8"/>
    <mergeCell ref="J6:L6"/>
    <mergeCell ref="G6:G8"/>
    <mergeCell ref="I6:I8"/>
    <mergeCell ref="O7:O8"/>
    <mergeCell ref="N6:Q6"/>
    <mergeCell ref="R6:U6"/>
    <mergeCell ref="J7:J8"/>
    <mergeCell ref="P7:P8"/>
    <mergeCell ref="T7:T8"/>
    <mergeCell ref="V7:V8"/>
  </mergeCells>
  <phoneticPr fontId="3"/>
  <pageMargins left="0.70866141732283472" right="0.70866141732283472" top="0.74803149606299213" bottom="0.74803149606299213" header="0.31496062992125984" footer="0.31496062992125984"/>
  <pageSetup paperSize="9" scale="75" orientation="landscape" r:id="rId1"/>
  <colBreaks count="1" manualBreakCount="1">
    <brk id="12" max="4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市町村別計</vt:lpstr>
      <vt:lpstr>市町村別 (男)</vt:lpstr>
      <vt:lpstr>市町村別 (女)</vt:lpstr>
      <vt:lpstr>'市町村別 (女)'!Print_Area</vt:lpstr>
      <vt:lpstr>'市町村別 (男)'!Print_Area</vt:lpstr>
      <vt:lpstr>市町村別計!Print_Area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山本 航大</cp:lastModifiedBy>
  <cp:lastPrinted>2024-07-19T05:29:17Z</cp:lastPrinted>
  <dcterms:created xsi:type="dcterms:W3CDTF">2017-09-15T07:21:02Z</dcterms:created>
  <dcterms:modified xsi:type="dcterms:W3CDTF">2026-01-14T02:47:01Z</dcterms:modified>
</cp:coreProperties>
</file>